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35" documentId="11_DE03A8EAD25FB8724818751030A85CF24CFA74DD" xr6:coauthVersionLast="47" xr6:coauthVersionMax="47" xr10:uidLastSave="{3E52B44D-3330-4AD2-B1C1-10B545E2D71E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1)小科目S2" sheetId="119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3-1-1" sheetId="90" r:id="rId19"/>
    <sheet name="2-3-1-2" sheetId="93" r:id="rId20"/>
    <sheet name="2-3-2-1" sheetId="96" r:id="rId21"/>
    <sheet name="2-3-2-2" sheetId="97" r:id="rId22"/>
    <sheet name="2-3-3-1" sheetId="101" r:id="rId23"/>
    <sheet name="2-3-4-1" sheetId="120" r:id="rId24"/>
    <sheet name="別紙明細2-3-1-1" sheetId="103" r:id="rId25"/>
    <sheet name="別紙明細2-3-1-2" sheetId="105" r:id="rId26"/>
    <sheet name="別紙明細2-3-2-1" sheetId="107" r:id="rId27"/>
    <sheet name="別紙明細2-3-2-2" sheetId="108" r:id="rId28"/>
    <sheet name="別紙明細2-3-3-1" sheetId="111" r:id="rId29"/>
    <sheet name="別紙明細2-3-4-1" sheetId="121" r:id="rId30"/>
  </sheets>
  <definedNames>
    <definedName name="_xlnm.Print_Area" localSheetId="3">'（1）建築'!$A$1:$K$73</definedName>
    <definedName name="_xlnm.Print_Area" localSheetId="2">'(1)小科目S2'!$A$1:$K$73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'2-3-1-1'!$B$3:$L$39</definedName>
    <definedName name="_xlnm.Print_Area" localSheetId="19">'2-3-1-2'!$B$3:$L$39</definedName>
    <definedName name="_xlnm.Print_Area" localSheetId="20">'2-3-2-1'!$B$3:$L$39</definedName>
    <definedName name="_xlnm.Print_Area" localSheetId="21">'2-3-2-2'!$B$3:$L$39</definedName>
    <definedName name="_xlnm.Print_Area" localSheetId="22">'2-3-3-1'!$B$3:$L$39</definedName>
    <definedName name="_xlnm.Print_Area" localSheetId="23">'2-3-4-1'!$B$3:$L$39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4">'別紙明細2-3-1-1'!$B$3:$L$39</definedName>
    <definedName name="_xlnm.Print_Area" localSheetId="25">'別紙明細2-3-1-2'!$B$3:$L$111</definedName>
    <definedName name="_xlnm.Print_Area" localSheetId="26">'別紙明細2-3-2-1'!$B$3:$L$39</definedName>
    <definedName name="_xlnm.Print_Area" localSheetId="27">'別紙明細2-3-2-2'!$B$3:$L$39</definedName>
    <definedName name="_xlnm.Print_Area" localSheetId="28">'別紙明細2-3-3-1'!$B$3:$L$75</definedName>
    <definedName name="_xlnm.Print_Area" localSheetId="29">'別紙明細2-3-4-1'!$B$3:$L$39</definedName>
    <definedName name="_xlnm.Print_Titles" localSheetId="3">'（1）建築'!$1:$1</definedName>
    <definedName name="_xlnm.Print_Titles" localSheetId="2">'(1)小科目S2'!$1:$1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'2-3-1-1'!$3:$3</definedName>
    <definedName name="_xlnm.Print_Titles" localSheetId="19">'2-3-1-2'!$3:$3</definedName>
    <definedName name="_xlnm.Print_Titles" localSheetId="20">'2-3-2-1'!$3:$3</definedName>
    <definedName name="_xlnm.Print_Titles" localSheetId="21">'2-3-2-2'!$3:$3</definedName>
    <definedName name="_xlnm.Print_Titles" localSheetId="22">'2-3-3-1'!$3:$3</definedName>
    <definedName name="_xlnm.Print_Titles" localSheetId="23">'2-3-4-1'!$3:$3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4">'別紙明細2-3-1-1'!$3:$3</definedName>
    <definedName name="_xlnm.Print_Titles" localSheetId="25">'別紙明細2-3-1-2'!$3:$3</definedName>
    <definedName name="_xlnm.Print_Titles" localSheetId="26">'別紙明細2-3-2-1'!$3:$3</definedName>
    <definedName name="_xlnm.Print_Titles" localSheetId="27">'別紙明細2-3-2-2'!$3:$3</definedName>
    <definedName name="_xlnm.Print_Titles" localSheetId="28">'別紙明細2-3-3-1'!$3:$3</definedName>
    <definedName name="_xlnm.Print_Titles" localSheetId="29">'別紙明細2-3-4-1'!$3:$3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0" l="1"/>
  <c r="I395" i="121"/>
  <c r="I393" i="121"/>
  <c r="I391" i="121"/>
  <c r="I389" i="121"/>
  <c r="I387" i="121"/>
  <c r="I385" i="121"/>
  <c r="I383" i="121"/>
  <c r="I381" i="121"/>
  <c r="I379" i="121"/>
  <c r="I377" i="121"/>
  <c r="I375" i="121"/>
  <c r="I373" i="121"/>
  <c r="I371" i="121"/>
  <c r="I369" i="121"/>
  <c r="I367" i="121"/>
  <c r="I365" i="121"/>
  <c r="I363" i="121"/>
  <c r="I361" i="121"/>
  <c r="I359" i="121"/>
  <c r="I357" i="121"/>
  <c r="I355" i="121"/>
  <c r="I353" i="121"/>
  <c r="I351" i="121"/>
  <c r="I349" i="121"/>
  <c r="I347" i="121"/>
  <c r="I345" i="121"/>
  <c r="I343" i="121"/>
  <c r="I341" i="121"/>
  <c r="I339" i="121"/>
  <c r="I337" i="121"/>
  <c r="I335" i="121"/>
  <c r="I333" i="121"/>
  <c r="I331" i="121"/>
  <c r="I329" i="121"/>
  <c r="I327" i="121"/>
  <c r="I325" i="121"/>
  <c r="I323" i="121"/>
  <c r="I321" i="121"/>
  <c r="I319" i="121"/>
  <c r="I317" i="121"/>
  <c r="I315" i="121"/>
  <c r="I313" i="121"/>
  <c r="I311" i="121"/>
  <c r="I309" i="121"/>
  <c r="I307" i="121"/>
  <c r="I305" i="121"/>
  <c r="I303" i="121"/>
  <c r="I301" i="121"/>
  <c r="I299" i="121"/>
  <c r="I297" i="121"/>
  <c r="I295" i="121"/>
  <c r="I293" i="121"/>
  <c r="I291" i="121"/>
  <c r="I289" i="121"/>
  <c r="I287" i="121"/>
  <c r="I285" i="121"/>
  <c r="I283" i="121"/>
  <c r="I281" i="121"/>
  <c r="I279" i="121"/>
  <c r="I277" i="121"/>
  <c r="I275" i="121"/>
  <c r="I273" i="121"/>
  <c r="I271" i="121"/>
  <c r="I269" i="121"/>
  <c r="I267" i="121"/>
  <c r="I265" i="121"/>
  <c r="I263" i="121"/>
  <c r="I261" i="121"/>
  <c r="I259" i="121"/>
  <c r="I257" i="121"/>
  <c r="I255" i="121"/>
  <c r="I253" i="121"/>
  <c r="I251" i="121"/>
  <c r="I249" i="121"/>
  <c r="I247" i="121"/>
  <c r="I245" i="121"/>
  <c r="I243" i="121"/>
  <c r="I241" i="121"/>
  <c r="I239" i="121"/>
  <c r="I237" i="121"/>
  <c r="I235" i="121"/>
  <c r="I233" i="121"/>
  <c r="I231" i="121"/>
  <c r="I229" i="121"/>
  <c r="I227" i="121"/>
  <c r="I225" i="121"/>
  <c r="I223" i="121"/>
  <c r="I221" i="121"/>
  <c r="I219" i="121"/>
  <c r="I217" i="121"/>
  <c r="I215" i="121"/>
  <c r="I213" i="121"/>
  <c r="I211" i="121"/>
  <c r="I209" i="121"/>
  <c r="I207" i="121"/>
  <c r="I205" i="121"/>
  <c r="I203" i="121"/>
  <c r="I201" i="121"/>
  <c r="I199" i="121"/>
  <c r="I197" i="121"/>
  <c r="I195" i="121"/>
  <c r="I193" i="121"/>
  <c r="I191" i="121"/>
  <c r="I189" i="121"/>
  <c r="I187" i="121"/>
  <c r="I185" i="121"/>
  <c r="I183" i="121"/>
  <c r="I181" i="121"/>
  <c r="I179" i="121"/>
  <c r="I177" i="121"/>
  <c r="I175" i="121"/>
  <c r="I173" i="121"/>
  <c r="I171" i="121"/>
  <c r="I169" i="121"/>
  <c r="I167" i="121"/>
  <c r="I165" i="121"/>
  <c r="I163" i="121"/>
  <c r="I161" i="121"/>
  <c r="I159" i="121"/>
  <c r="I157" i="121"/>
  <c r="I155" i="121"/>
  <c r="I153" i="121"/>
  <c r="I151" i="121"/>
  <c r="I149" i="121"/>
  <c r="I147" i="121"/>
  <c r="I145" i="121"/>
  <c r="I143" i="121"/>
  <c r="I141" i="121"/>
  <c r="I139" i="121"/>
  <c r="I137" i="121"/>
  <c r="I135" i="121"/>
  <c r="I133" i="121"/>
  <c r="I131" i="121"/>
  <c r="I129" i="121"/>
  <c r="I127" i="121"/>
  <c r="I125" i="121"/>
  <c r="I123" i="121"/>
  <c r="I121" i="121"/>
  <c r="I119" i="121"/>
  <c r="I117" i="121"/>
  <c r="I115" i="121"/>
  <c r="I113" i="121"/>
  <c r="I111" i="121"/>
  <c r="I109" i="121"/>
  <c r="I107" i="121"/>
  <c r="I105" i="121"/>
  <c r="I103" i="121"/>
  <c r="I101" i="121"/>
  <c r="I99" i="121"/>
  <c r="I97" i="121"/>
  <c r="I95" i="121"/>
  <c r="I93" i="121"/>
  <c r="I91" i="121"/>
  <c r="I89" i="121"/>
  <c r="I87" i="121"/>
  <c r="I85" i="121"/>
  <c r="I83" i="121"/>
  <c r="I81" i="121"/>
  <c r="I79" i="121"/>
  <c r="I77" i="121"/>
  <c r="I75" i="121"/>
  <c r="I73" i="121"/>
  <c r="I71" i="121"/>
  <c r="I69" i="121"/>
  <c r="I67" i="121"/>
  <c r="I65" i="121"/>
  <c r="I63" i="121"/>
  <c r="I61" i="121"/>
  <c r="I59" i="121"/>
  <c r="I57" i="121"/>
  <c r="I55" i="121"/>
  <c r="I53" i="121"/>
  <c r="I51" i="121"/>
  <c r="I49" i="121"/>
  <c r="I47" i="121"/>
  <c r="I45" i="121"/>
  <c r="I43" i="121"/>
  <c r="I41" i="121"/>
  <c r="I39" i="121"/>
  <c r="I37" i="121"/>
  <c r="I35" i="121"/>
  <c r="I33" i="121"/>
  <c r="I31" i="121"/>
  <c r="I29" i="121"/>
  <c r="I27" i="121"/>
  <c r="I25" i="121"/>
  <c r="I23" i="121"/>
  <c r="I385" i="120"/>
  <c r="I383" i="120"/>
  <c r="I381" i="120"/>
  <c r="I379" i="120"/>
  <c r="I377" i="120"/>
  <c r="I375" i="120"/>
  <c r="I373" i="120"/>
  <c r="I371" i="120"/>
  <c r="I369" i="120"/>
  <c r="I367" i="120"/>
  <c r="I365" i="120"/>
  <c r="I363" i="120"/>
  <c r="I361" i="120"/>
  <c r="I359" i="120"/>
  <c r="I357" i="120"/>
  <c r="I355" i="120"/>
  <c r="I353" i="120"/>
  <c r="I351" i="120"/>
  <c r="I349" i="120"/>
  <c r="I347" i="120"/>
  <c r="I345" i="120"/>
  <c r="I343" i="120"/>
  <c r="I341" i="120"/>
  <c r="I339" i="120"/>
  <c r="I337" i="120"/>
  <c r="I335" i="120"/>
  <c r="I333" i="120"/>
  <c r="I331" i="120"/>
  <c r="I329" i="120"/>
  <c r="I327" i="120"/>
  <c r="I325" i="120"/>
  <c r="I323" i="120"/>
  <c r="I321" i="120"/>
  <c r="I319" i="120"/>
  <c r="I317" i="120"/>
  <c r="I315" i="120"/>
  <c r="I313" i="120"/>
  <c r="I311" i="120"/>
  <c r="I309" i="120"/>
  <c r="I307" i="120"/>
  <c r="I305" i="120"/>
  <c r="I303" i="120"/>
  <c r="I301" i="120"/>
  <c r="I299" i="120"/>
  <c r="I297" i="120"/>
  <c r="I295" i="120"/>
  <c r="I293" i="120"/>
  <c r="I291" i="120"/>
  <c r="I289" i="120"/>
  <c r="I287" i="120"/>
  <c r="I285" i="120"/>
  <c r="I283" i="120"/>
  <c r="I281" i="120"/>
  <c r="I279" i="120"/>
  <c r="I277" i="120"/>
  <c r="I275" i="120"/>
  <c r="I273" i="120"/>
  <c r="I271" i="120"/>
  <c r="I269" i="120"/>
  <c r="I267" i="120"/>
  <c r="I265" i="120"/>
  <c r="I263" i="120"/>
  <c r="I261" i="120"/>
  <c r="I259" i="120"/>
  <c r="I257" i="120"/>
  <c r="I255" i="120"/>
  <c r="I253" i="120"/>
  <c r="I251" i="120"/>
  <c r="I249" i="120"/>
  <c r="I247" i="120"/>
  <c r="I245" i="120"/>
  <c r="I243" i="120"/>
  <c r="I241" i="120"/>
  <c r="I239" i="120"/>
  <c r="I237" i="120"/>
  <c r="I235" i="120"/>
  <c r="I233" i="120"/>
  <c r="I231" i="120"/>
  <c r="I229" i="120"/>
  <c r="I227" i="120"/>
  <c r="I225" i="120"/>
  <c r="I223" i="120"/>
  <c r="I221" i="120"/>
  <c r="I219" i="120"/>
  <c r="I217" i="120"/>
  <c r="I215" i="120"/>
  <c r="I213" i="120"/>
  <c r="I211" i="120"/>
  <c r="I209" i="120"/>
  <c r="I207" i="120"/>
  <c r="I205" i="120"/>
  <c r="I203" i="120"/>
  <c r="I201" i="120"/>
  <c r="I199" i="120"/>
  <c r="I197" i="120"/>
  <c r="I195" i="120"/>
  <c r="I193" i="120"/>
  <c r="I191" i="120"/>
  <c r="I189" i="120"/>
  <c r="I187" i="120"/>
  <c r="I185" i="120"/>
  <c r="I183" i="120"/>
  <c r="I181" i="120"/>
  <c r="I179" i="120"/>
  <c r="I177" i="120"/>
  <c r="I175" i="120"/>
  <c r="I173" i="120"/>
  <c r="I171" i="120"/>
  <c r="I169" i="120"/>
  <c r="I167" i="120"/>
  <c r="I165" i="120"/>
  <c r="I163" i="120"/>
  <c r="I161" i="120"/>
  <c r="I159" i="120"/>
  <c r="I157" i="120"/>
  <c r="I155" i="120"/>
  <c r="I153" i="120"/>
  <c r="I151" i="120"/>
  <c r="I149" i="120"/>
  <c r="I147" i="120"/>
  <c r="I145" i="120"/>
  <c r="I143" i="120"/>
  <c r="I141" i="120"/>
  <c r="I139" i="120"/>
  <c r="I137" i="120"/>
  <c r="I135" i="120"/>
  <c r="I133" i="120"/>
  <c r="I131" i="120"/>
  <c r="I129" i="120"/>
  <c r="I127" i="120"/>
  <c r="I125" i="120"/>
  <c r="I123" i="120"/>
  <c r="I121" i="120"/>
  <c r="I119" i="120"/>
  <c r="I117" i="120"/>
  <c r="I115" i="120"/>
  <c r="I113" i="120"/>
  <c r="I111" i="120"/>
  <c r="I109" i="120"/>
  <c r="I107" i="120"/>
  <c r="I105" i="120"/>
  <c r="I103" i="120"/>
  <c r="I101" i="120"/>
  <c r="I99" i="120"/>
  <c r="I97" i="120"/>
  <c r="I95" i="120"/>
  <c r="I93" i="120"/>
  <c r="I91" i="120"/>
  <c r="I89" i="120"/>
  <c r="I87" i="120"/>
  <c r="I85" i="120"/>
  <c r="I83" i="120"/>
  <c r="I81" i="120"/>
  <c r="I79" i="120"/>
  <c r="I77" i="120"/>
  <c r="I75" i="120"/>
  <c r="I73" i="120"/>
  <c r="I71" i="120"/>
  <c r="I69" i="120"/>
  <c r="I67" i="120"/>
  <c r="I65" i="120"/>
  <c r="I63" i="120"/>
  <c r="I61" i="120"/>
  <c r="I59" i="120"/>
  <c r="I57" i="120"/>
  <c r="I55" i="120"/>
  <c r="I53" i="120"/>
  <c r="I51" i="120"/>
  <c r="I49" i="120"/>
  <c r="I47" i="120"/>
  <c r="I45" i="120"/>
  <c r="I43" i="120"/>
  <c r="I41" i="120"/>
  <c r="I39" i="120"/>
  <c r="I37" i="120"/>
  <c r="I35" i="120"/>
  <c r="I33" i="120"/>
  <c r="I31" i="120"/>
  <c r="I29" i="120"/>
  <c r="I27" i="120"/>
  <c r="I25" i="120"/>
  <c r="I23" i="120"/>
  <c r="I5" i="120"/>
  <c r="C2" i="120"/>
  <c r="B2" i="120"/>
  <c r="C1" i="120"/>
  <c r="B1" i="120"/>
  <c r="F13" i="108" l="1"/>
  <c r="I1" i="120" l="1"/>
  <c r="J23" i="93" l="1"/>
  <c r="F11" i="111" l="1"/>
  <c r="F9" i="111"/>
  <c r="F11" i="103"/>
  <c r="J21" i="93" l="1"/>
  <c r="F63" i="105"/>
  <c r="H75" i="119" l="1"/>
  <c r="H73" i="119"/>
  <c r="F15" i="111" l="1"/>
  <c r="I41" i="108"/>
  <c r="I39" i="108"/>
  <c r="I37" i="108"/>
  <c r="I35" i="108"/>
  <c r="I33" i="108"/>
  <c r="I31" i="108"/>
  <c r="I29" i="108"/>
  <c r="I27" i="108"/>
  <c r="I25" i="108"/>
  <c r="I23" i="108"/>
  <c r="F9" i="107"/>
  <c r="F45" i="105"/>
  <c r="F47" i="105" s="1"/>
  <c r="F9" i="103"/>
  <c r="J15" i="97" l="1"/>
  <c r="J19" i="93" l="1"/>
  <c r="J17" i="93"/>
  <c r="J15" i="93" l="1"/>
  <c r="I43" i="97" l="1"/>
  <c r="I41" i="97"/>
  <c r="I39" i="97"/>
  <c r="I37" i="97"/>
  <c r="I35" i="97"/>
  <c r="I33" i="97"/>
  <c r="I401" i="93" l="1"/>
  <c r="I399" i="93"/>
  <c r="I397" i="93"/>
  <c r="I395" i="93"/>
  <c r="I393" i="93"/>
  <c r="I391" i="93"/>
  <c r="I389" i="93"/>
  <c r="I387" i="93"/>
  <c r="I385" i="93"/>
  <c r="I383" i="93"/>
  <c r="I381" i="93"/>
  <c r="I379" i="93"/>
  <c r="I377" i="93"/>
  <c r="I375" i="93"/>
  <c r="I373" i="93"/>
  <c r="I371" i="93"/>
  <c r="I369" i="93"/>
  <c r="I367" i="93"/>
  <c r="I365" i="93"/>
  <c r="I363" i="93"/>
  <c r="I361" i="93"/>
  <c r="I359" i="93"/>
  <c r="I357" i="93"/>
  <c r="I355" i="93"/>
  <c r="I353" i="93"/>
  <c r="I351" i="93"/>
  <c r="I349" i="93"/>
  <c r="I347" i="93"/>
  <c r="I345" i="93"/>
  <c r="I343" i="93"/>
  <c r="I341" i="93"/>
  <c r="I339" i="93"/>
  <c r="I337" i="93"/>
  <c r="I335" i="93"/>
  <c r="I333" i="93"/>
  <c r="I331" i="93"/>
  <c r="I329" i="93"/>
  <c r="I327" i="93"/>
  <c r="I325" i="93"/>
  <c r="I323" i="93"/>
  <c r="I321" i="93"/>
  <c r="I319" i="93"/>
  <c r="I317" i="93"/>
  <c r="I315" i="93"/>
  <c r="I313" i="93"/>
  <c r="I311" i="93"/>
  <c r="I309" i="93"/>
  <c r="I307" i="93"/>
  <c r="I305" i="93"/>
  <c r="I303" i="93"/>
  <c r="I301" i="93"/>
  <c r="I299" i="93"/>
  <c r="I297" i="93"/>
  <c r="I295" i="93"/>
  <c r="I293" i="93"/>
  <c r="I291" i="93"/>
  <c r="I289" i="93"/>
  <c r="I287" i="93"/>
  <c r="I285" i="93"/>
  <c r="I283" i="93"/>
  <c r="I281" i="93"/>
  <c r="I279" i="93"/>
  <c r="I277" i="93"/>
  <c r="I275" i="93"/>
  <c r="I273" i="93"/>
  <c r="I271" i="93"/>
  <c r="I269" i="93"/>
  <c r="I267" i="93"/>
  <c r="I265" i="93"/>
  <c r="I263" i="93"/>
  <c r="I261" i="93"/>
  <c r="I259" i="93"/>
  <c r="I257" i="93"/>
  <c r="I255" i="93"/>
  <c r="I253" i="93"/>
  <c r="I251" i="93"/>
  <c r="I249" i="93"/>
  <c r="I247" i="93"/>
  <c r="I245" i="93"/>
  <c r="I243" i="93"/>
  <c r="I241" i="93"/>
  <c r="I239" i="93"/>
  <c r="I237" i="93"/>
  <c r="I235" i="93"/>
  <c r="I233" i="93"/>
  <c r="I231" i="93"/>
  <c r="I229" i="93"/>
  <c r="I227" i="93"/>
  <c r="I225" i="93"/>
  <c r="I223" i="93"/>
  <c r="I221" i="93"/>
  <c r="I219" i="93"/>
  <c r="I217" i="93"/>
  <c r="I215" i="93"/>
  <c r="I213" i="93"/>
  <c r="I211" i="93"/>
  <c r="I209" i="93"/>
  <c r="I207" i="93"/>
  <c r="I205" i="93"/>
  <c r="I203" i="93"/>
  <c r="I201" i="93"/>
  <c r="I199" i="93"/>
  <c r="I197" i="93"/>
  <c r="I195" i="93"/>
  <c r="I193" i="93"/>
  <c r="I191" i="93"/>
  <c r="I189" i="93"/>
  <c r="I187" i="93"/>
  <c r="I185" i="93"/>
  <c r="I183" i="93"/>
  <c r="I181" i="93"/>
  <c r="I179" i="93"/>
  <c r="I177" i="93"/>
  <c r="I175" i="93"/>
  <c r="I173" i="93"/>
  <c r="I171" i="93"/>
  <c r="I169" i="93"/>
  <c r="I167" i="93"/>
  <c r="I165" i="93"/>
  <c r="I163" i="93"/>
  <c r="I161" i="93"/>
  <c r="I159" i="93"/>
  <c r="I157" i="93"/>
  <c r="I155" i="93"/>
  <c r="I153" i="93"/>
  <c r="I151" i="93"/>
  <c r="I149" i="93"/>
  <c r="I147" i="93"/>
  <c r="I145" i="93"/>
  <c r="I143" i="93"/>
  <c r="I141" i="93"/>
  <c r="I139" i="93"/>
  <c r="I137" i="93"/>
  <c r="I135" i="93"/>
  <c r="I133" i="93"/>
  <c r="I131" i="93"/>
  <c r="I129" i="93"/>
  <c r="I127" i="93"/>
  <c r="I125" i="93"/>
  <c r="I123" i="93"/>
  <c r="I121" i="93"/>
  <c r="I119" i="93"/>
  <c r="I117" i="93"/>
  <c r="I115" i="93"/>
  <c r="I113" i="93"/>
  <c r="I111" i="93"/>
  <c r="I109" i="93"/>
  <c r="I107" i="93"/>
  <c r="I105" i="93"/>
  <c r="I103" i="93"/>
  <c r="I101" i="93"/>
  <c r="I99" i="93"/>
  <c r="I97" i="93"/>
  <c r="I95" i="93"/>
  <c r="I93" i="93"/>
  <c r="I91" i="93"/>
  <c r="I89" i="93"/>
  <c r="I87" i="93"/>
  <c r="I85" i="93"/>
  <c r="I83" i="93"/>
  <c r="I81" i="93"/>
  <c r="I79" i="93"/>
  <c r="I77" i="93"/>
  <c r="I75" i="93"/>
  <c r="I73" i="93"/>
  <c r="I71" i="93"/>
  <c r="I69" i="93"/>
  <c r="I67" i="93"/>
  <c r="I65" i="93"/>
  <c r="I63" i="93"/>
  <c r="I61" i="93"/>
  <c r="I59" i="93"/>
  <c r="I57" i="93"/>
  <c r="I55" i="93"/>
  <c r="I53" i="93"/>
  <c r="I51" i="93"/>
  <c r="I49" i="93"/>
  <c r="I47" i="93"/>
  <c r="I45" i="93"/>
  <c r="I43" i="93"/>
  <c r="I41" i="93"/>
  <c r="J17" i="90"/>
  <c r="J15" i="101" l="1"/>
  <c r="J13" i="101"/>
  <c r="J11" i="101"/>
  <c r="I71" i="111"/>
  <c r="I69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I79" i="111"/>
  <c r="I77" i="111"/>
  <c r="I75" i="111"/>
  <c r="I73" i="111"/>
  <c r="I5" i="111"/>
  <c r="I373" i="108"/>
  <c r="I371" i="108"/>
  <c r="I369" i="108"/>
  <c r="I367" i="108"/>
  <c r="I365" i="108"/>
  <c r="I363" i="108"/>
  <c r="I361" i="108"/>
  <c r="I359" i="108"/>
  <c r="I357" i="108"/>
  <c r="I355" i="108"/>
  <c r="I353" i="108"/>
  <c r="I351" i="108"/>
  <c r="I349" i="108"/>
  <c r="I347" i="108"/>
  <c r="I345" i="108"/>
  <c r="I343" i="108"/>
  <c r="I341" i="108"/>
  <c r="I339" i="108"/>
  <c r="I337" i="108"/>
  <c r="I335" i="108"/>
  <c r="I333" i="108"/>
  <c r="I331" i="108"/>
  <c r="I329" i="108"/>
  <c r="I327" i="108"/>
  <c r="I325" i="108"/>
  <c r="I323" i="108"/>
  <c r="I321" i="108"/>
  <c r="I319" i="108"/>
  <c r="I317" i="108"/>
  <c r="I315" i="108"/>
  <c r="I313" i="108"/>
  <c r="I311" i="108"/>
  <c r="I309" i="108"/>
  <c r="I307" i="108"/>
  <c r="I305" i="108"/>
  <c r="I303" i="108"/>
  <c r="I301" i="108"/>
  <c r="I299" i="108"/>
  <c r="I297" i="108"/>
  <c r="I295" i="108"/>
  <c r="I293" i="108"/>
  <c r="I291" i="108"/>
  <c r="I289" i="108"/>
  <c r="I287" i="108"/>
  <c r="I285" i="108"/>
  <c r="I283" i="108"/>
  <c r="I281" i="108"/>
  <c r="I279" i="108"/>
  <c r="I277" i="108"/>
  <c r="I275" i="108"/>
  <c r="I273" i="108"/>
  <c r="I271" i="108"/>
  <c r="I269" i="108"/>
  <c r="I267" i="108"/>
  <c r="I265" i="108"/>
  <c r="I263" i="108"/>
  <c r="I261" i="108"/>
  <c r="I259" i="108"/>
  <c r="I257" i="108"/>
  <c r="I255" i="108"/>
  <c r="I253" i="108"/>
  <c r="I251" i="108"/>
  <c r="I249" i="108"/>
  <c r="I247" i="108"/>
  <c r="I245" i="108"/>
  <c r="I243" i="108"/>
  <c r="I241" i="108"/>
  <c r="I239" i="108"/>
  <c r="I237" i="108"/>
  <c r="I235" i="108"/>
  <c r="I233" i="108"/>
  <c r="I231" i="108"/>
  <c r="I229" i="108"/>
  <c r="I227" i="108"/>
  <c r="I225" i="108"/>
  <c r="I223" i="108"/>
  <c r="I221" i="108"/>
  <c r="I219" i="108"/>
  <c r="I217" i="108"/>
  <c r="I215" i="108"/>
  <c r="I213" i="108"/>
  <c r="I211" i="108"/>
  <c r="I209" i="108"/>
  <c r="I207" i="108"/>
  <c r="I205" i="108"/>
  <c r="I203" i="108"/>
  <c r="I201" i="108"/>
  <c r="I199" i="108"/>
  <c r="I197" i="108"/>
  <c r="I195" i="108"/>
  <c r="I193" i="108"/>
  <c r="I191" i="108"/>
  <c r="I189" i="108"/>
  <c r="I187" i="108"/>
  <c r="I185" i="108"/>
  <c r="I183" i="108"/>
  <c r="I181" i="108"/>
  <c r="I179" i="108"/>
  <c r="I177" i="108"/>
  <c r="I175" i="108"/>
  <c r="I173" i="108"/>
  <c r="I171" i="108"/>
  <c r="I169" i="108"/>
  <c r="I167" i="108"/>
  <c r="I165" i="108"/>
  <c r="I163" i="108"/>
  <c r="I161" i="108"/>
  <c r="I159" i="108"/>
  <c r="I157" i="108"/>
  <c r="I155" i="108"/>
  <c r="I153" i="108"/>
  <c r="I151" i="108"/>
  <c r="I149" i="108"/>
  <c r="I147" i="108"/>
  <c r="I145" i="108"/>
  <c r="I143" i="108"/>
  <c r="I141" i="108"/>
  <c r="I139" i="108"/>
  <c r="I137" i="108"/>
  <c r="I135" i="108"/>
  <c r="I133" i="108"/>
  <c r="I131" i="108"/>
  <c r="I129" i="108"/>
  <c r="I127" i="108"/>
  <c r="I125" i="108"/>
  <c r="I123" i="108"/>
  <c r="I121" i="108"/>
  <c r="I119" i="108"/>
  <c r="I117" i="108"/>
  <c r="I115" i="108"/>
  <c r="I113" i="108"/>
  <c r="I111" i="108"/>
  <c r="I109" i="108"/>
  <c r="I107" i="108"/>
  <c r="I105" i="108"/>
  <c r="I103" i="108"/>
  <c r="I101" i="108"/>
  <c r="I99" i="108"/>
  <c r="I97" i="108"/>
  <c r="I95" i="108"/>
  <c r="I93" i="108"/>
  <c r="I91" i="108"/>
  <c r="I89" i="108"/>
  <c r="I87" i="108"/>
  <c r="I85" i="108"/>
  <c r="I83" i="108"/>
  <c r="I81" i="108"/>
  <c r="I79" i="108"/>
  <c r="I77" i="108"/>
  <c r="I75" i="108"/>
  <c r="I73" i="108"/>
  <c r="I71" i="108"/>
  <c r="I69" i="108"/>
  <c r="I67" i="108"/>
  <c r="I65" i="108"/>
  <c r="I63" i="108"/>
  <c r="I61" i="108"/>
  <c r="I59" i="108"/>
  <c r="I57" i="108"/>
  <c r="I55" i="108"/>
  <c r="I53" i="108"/>
  <c r="I51" i="108"/>
  <c r="I49" i="108"/>
  <c r="I47" i="108"/>
  <c r="I45" i="108"/>
  <c r="I43" i="108"/>
  <c r="I7" i="108"/>
  <c r="I5" i="108"/>
  <c r="J15" i="96"/>
  <c r="I393" i="107"/>
  <c r="I391" i="107"/>
  <c r="I389" i="107"/>
  <c r="I387" i="107"/>
  <c r="I385" i="107"/>
  <c r="I383" i="107"/>
  <c r="I381" i="107"/>
  <c r="I379" i="107"/>
  <c r="I377" i="107"/>
  <c r="I375" i="107"/>
  <c r="I373" i="107"/>
  <c r="I371" i="107"/>
  <c r="I369" i="107"/>
  <c r="I367" i="107"/>
  <c r="I365" i="107"/>
  <c r="I363" i="107"/>
  <c r="I361" i="107"/>
  <c r="I359" i="107"/>
  <c r="I357" i="107"/>
  <c r="I355" i="107"/>
  <c r="I353" i="107"/>
  <c r="I351" i="107"/>
  <c r="I349" i="107"/>
  <c r="I347" i="107"/>
  <c r="I345" i="107"/>
  <c r="I343" i="107"/>
  <c r="I341" i="107"/>
  <c r="I339" i="107"/>
  <c r="I337" i="107"/>
  <c r="I335" i="107"/>
  <c r="I333" i="107"/>
  <c r="I331" i="107"/>
  <c r="I329" i="107"/>
  <c r="I327" i="107"/>
  <c r="I325" i="107"/>
  <c r="I323" i="107"/>
  <c r="I321" i="107"/>
  <c r="I319" i="107"/>
  <c r="I317" i="107"/>
  <c r="I315" i="107"/>
  <c r="I313" i="107"/>
  <c r="I311" i="107"/>
  <c r="I309" i="107"/>
  <c r="I307" i="107"/>
  <c r="I305" i="107"/>
  <c r="I303" i="107"/>
  <c r="I301" i="107"/>
  <c r="I299" i="107"/>
  <c r="I297" i="107"/>
  <c r="I295" i="107"/>
  <c r="I293" i="107"/>
  <c r="I291" i="107"/>
  <c r="I289" i="107"/>
  <c r="I287" i="107"/>
  <c r="I285" i="107"/>
  <c r="I283" i="107"/>
  <c r="I281" i="107"/>
  <c r="I279" i="107"/>
  <c r="I277" i="107"/>
  <c r="I275" i="107"/>
  <c r="I273" i="107"/>
  <c r="I271" i="107"/>
  <c r="I269" i="107"/>
  <c r="I267" i="107"/>
  <c r="I265" i="107"/>
  <c r="I263" i="107"/>
  <c r="I261" i="107"/>
  <c r="I259" i="107"/>
  <c r="I257" i="107"/>
  <c r="I255" i="107"/>
  <c r="I253" i="107"/>
  <c r="I251" i="107"/>
  <c r="I249" i="107"/>
  <c r="I247" i="107"/>
  <c r="I245" i="107"/>
  <c r="I243" i="107"/>
  <c r="I241" i="107"/>
  <c r="I239" i="107"/>
  <c r="I237" i="107"/>
  <c r="I235" i="107"/>
  <c r="I233" i="107"/>
  <c r="I231" i="107"/>
  <c r="I229" i="107"/>
  <c r="I227" i="107"/>
  <c r="I225" i="107"/>
  <c r="I223" i="107"/>
  <c r="I221" i="107"/>
  <c r="I219" i="107"/>
  <c r="I217" i="107"/>
  <c r="I215" i="107"/>
  <c r="I213" i="107"/>
  <c r="I211" i="107"/>
  <c r="I209" i="107"/>
  <c r="I207" i="107"/>
  <c r="I205" i="107"/>
  <c r="I203" i="107"/>
  <c r="I201" i="107"/>
  <c r="I199" i="107"/>
  <c r="I197" i="107"/>
  <c r="I195" i="107"/>
  <c r="I193" i="107"/>
  <c r="I191" i="107"/>
  <c r="I189" i="107"/>
  <c r="I187" i="107"/>
  <c r="I185" i="107"/>
  <c r="I183" i="107"/>
  <c r="I181" i="107"/>
  <c r="I179" i="107"/>
  <c r="I177" i="107"/>
  <c r="I175" i="107"/>
  <c r="I173" i="107"/>
  <c r="I171" i="107"/>
  <c r="I169" i="107"/>
  <c r="I167" i="107"/>
  <c r="I165" i="107"/>
  <c r="I163" i="107"/>
  <c r="I161" i="107"/>
  <c r="I159" i="107"/>
  <c r="I157" i="107"/>
  <c r="I155" i="107"/>
  <c r="I153" i="107"/>
  <c r="I151" i="107"/>
  <c r="I149" i="107"/>
  <c r="I147" i="107"/>
  <c r="I145" i="107"/>
  <c r="I143" i="107"/>
  <c r="I141" i="107"/>
  <c r="I139" i="107"/>
  <c r="I137" i="107"/>
  <c r="I135" i="107"/>
  <c r="I133" i="107"/>
  <c r="I131" i="107"/>
  <c r="I129" i="107"/>
  <c r="I127" i="107"/>
  <c r="I125" i="107"/>
  <c r="I123" i="107"/>
  <c r="I121" i="107"/>
  <c r="I119" i="107"/>
  <c r="I117" i="107"/>
  <c r="I115" i="107"/>
  <c r="I113" i="107"/>
  <c r="I111" i="107"/>
  <c r="I109" i="107"/>
  <c r="I107" i="107"/>
  <c r="I105" i="107"/>
  <c r="I103" i="107"/>
  <c r="I101" i="107"/>
  <c r="I99" i="107"/>
  <c r="I97" i="107"/>
  <c r="I95" i="107"/>
  <c r="I93" i="107"/>
  <c r="I91" i="107"/>
  <c r="I89" i="107"/>
  <c r="I87" i="107"/>
  <c r="I85" i="107"/>
  <c r="I83" i="107"/>
  <c r="I81" i="107"/>
  <c r="I79" i="107"/>
  <c r="I77" i="107"/>
  <c r="I75" i="107"/>
  <c r="I73" i="107"/>
  <c r="I71" i="107"/>
  <c r="I69" i="107"/>
  <c r="I67" i="107"/>
  <c r="I65" i="107"/>
  <c r="I63" i="107"/>
  <c r="I61" i="107"/>
  <c r="I59" i="107"/>
  <c r="I57" i="107"/>
  <c r="I55" i="107"/>
  <c r="I53" i="107"/>
  <c r="I51" i="107"/>
  <c r="I49" i="107"/>
  <c r="I47" i="107"/>
  <c r="I45" i="107"/>
  <c r="I43" i="107"/>
  <c r="I41" i="107"/>
  <c r="I39" i="107"/>
  <c r="I37" i="107"/>
  <c r="I35" i="107"/>
  <c r="I33" i="107"/>
  <c r="I31" i="107"/>
  <c r="I29" i="107"/>
  <c r="I27" i="107"/>
  <c r="I25" i="107"/>
  <c r="I23" i="107"/>
  <c r="I21" i="107"/>
  <c r="I19" i="107"/>
  <c r="I17" i="107"/>
  <c r="I7" i="107"/>
  <c r="I5" i="107"/>
  <c r="I347" i="105"/>
  <c r="I345" i="105"/>
  <c r="I343" i="105"/>
  <c r="I341" i="105"/>
  <c r="I339" i="105"/>
  <c r="I337" i="105"/>
  <c r="I335" i="105"/>
  <c r="I333" i="105"/>
  <c r="I331" i="105"/>
  <c r="I329" i="105"/>
  <c r="I327" i="105"/>
  <c r="I325" i="105"/>
  <c r="I323" i="105"/>
  <c r="I321" i="105"/>
  <c r="I319" i="105"/>
  <c r="I317" i="105"/>
  <c r="I315" i="105"/>
  <c r="I313" i="105"/>
  <c r="I311" i="105"/>
  <c r="I309" i="105"/>
  <c r="I307" i="105"/>
  <c r="I305" i="105"/>
  <c r="I303" i="105"/>
  <c r="I301" i="105"/>
  <c r="I299" i="105"/>
  <c r="I297" i="105"/>
  <c r="I295" i="105"/>
  <c r="I293" i="105"/>
  <c r="I291" i="105"/>
  <c r="I289" i="105"/>
  <c r="I287" i="105"/>
  <c r="I285" i="105"/>
  <c r="I283" i="105"/>
  <c r="I281" i="105"/>
  <c r="I279" i="105"/>
  <c r="I277" i="105"/>
  <c r="I275" i="105"/>
  <c r="I273" i="105"/>
  <c r="I271" i="105"/>
  <c r="I269" i="105"/>
  <c r="I267" i="105"/>
  <c r="I265" i="105"/>
  <c r="I263" i="105"/>
  <c r="I261" i="105"/>
  <c r="I259" i="105"/>
  <c r="I257" i="105"/>
  <c r="I255" i="105"/>
  <c r="I253" i="105"/>
  <c r="I251" i="105"/>
  <c r="I249" i="105"/>
  <c r="I247" i="105"/>
  <c r="I245" i="105"/>
  <c r="I243" i="105"/>
  <c r="I241" i="105"/>
  <c r="I239" i="105"/>
  <c r="I237" i="105"/>
  <c r="I235" i="105"/>
  <c r="I233" i="105"/>
  <c r="I231" i="105"/>
  <c r="I229" i="105"/>
  <c r="I227" i="105"/>
  <c r="I225" i="105"/>
  <c r="I223" i="105"/>
  <c r="I221" i="105"/>
  <c r="I219" i="105"/>
  <c r="I217" i="105"/>
  <c r="I215" i="105"/>
  <c r="I213" i="105"/>
  <c r="I211" i="105"/>
  <c r="I209" i="105"/>
  <c r="I207" i="105"/>
  <c r="I205" i="105"/>
  <c r="I203" i="105"/>
  <c r="I201" i="105"/>
  <c r="I199" i="105"/>
  <c r="I197" i="105"/>
  <c r="I195" i="105"/>
  <c r="I193" i="105"/>
  <c r="I191" i="105"/>
  <c r="I189" i="105"/>
  <c r="I187" i="105"/>
  <c r="I185" i="105"/>
  <c r="I183" i="105"/>
  <c r="I181" i="105"/>
  <c r="I179" i="105"/>
  <c r="I177" i="105"/>
  <c r="I175" i="105"/>
  <c r="I173" i="105"/>
  <c r="I171" i="105"/>
  <c r="I169" i="105"/>
  <c r="I167" i="105"/>
  <c r="I165" i="105"/>
  <c r="I163" i="105"/>
  <c r="I161" i="105"/>
  <c r="I159" i="105"/>
  <c r="I157" i="105"/>
  <c r="I155" i="105"/>
  <c r="I153" i="105"/>
  <c r="I151" i="105"/>
  <c r="I149" i="105"/>
  <c r="I147" i="105"/>
  <c r="I145" i="105"/>
  <c r="I143" i="105"/>
  <c r="I141" i="105"/>
  <c r="I139" i="105"/>
  <c r="I137" i="105"/>
  <c r="I135" i="105"/>
  <c r="I133" i="105"/>
  <c r="I131" i="105"/>
  <c r="I129" i="105"/>
  <c r="I127" i="105"/>
  <c r="I125" i="105"/>
  <c r="I123" i="105"/>
  <c r="I121" i="105"/>
  <c r="I119" i="105"/>
  <c r="I117" i="105"/>
  <c r="I115" i="105"/>
  <c r="I113" i="105"/>
  <c r="I111" i="105"/>
  <c r="I109" i="105"/>
  <c r="I107" i="105"/>
  <c r="I105" i="105"/>
  <c r="I103" i="105"/>
  <c r="I101" i="105"/>
  <c r="I99" i="105"/>
  <c r="I97" i="105"/>
  <c r="I95" i="105"/>
  <c r="I93" i="105"/>
  <c r="C2" i="93" l="1"/>
  <c r="B2" i="93"/>
  <c r="C1" i="93"/>
  <c r="B1" i="93"/>
  <c r="C2" i="96"/>
  <c r="B2" i="96"/>
  <c r="C1" i="96"/>
  <c r="B1" i="96"/>
  <c r="C2" i="97"/>
  <c r="B2" i="97"/>
  <c r="C1" i="97"/>
  <c r="B1" i="97"/>
  <c r="C2" i="101"/>
  <c r="B2" i="101"/>
  <c r="C1" i="101"/>
  <c r="B1" i="101"/>
  <c r="B1" i="90"/>
  <c r="B2" i="90"/>
  <c r="C2" i="90"/>
  <c r="C1" i="90"/>
  <c r="I383" i="103"/>
  <c r="I381" i="103"/>
  <c r="I379" i="103"/>
  <c r="I377" i="103"/>
  <c r="I375" i="103"/>
  <c r="I373" i="103"/>
  <c r="I371" i="103"/>
  <c r="I369" i="103"/>
  <c r="I367" i="103"/>
  <c r="I365" i="103"/>
  <c r="I363" i="103"/>
  <c r="I361" i="103"/>
  <c r="I359" i="103"/>
  <c r="I357" i="103"/>
  <c r="I355" i="103"/>
  <c r="I353" i="103"/>
  <c r="I351" i="103"/>
  <c r="I349" i="103"/>
  <c r="I347" i="103"/>
  <c r="I345" i="103"/>
  <c r="I343" i="103"/>
  <c r="I341" i="103"/>
  <c r="I339" i="103"/>
  <c r="I337" i="103"/>
  <c r="I335" i="103"/>
  <c r="I333" i="103"/>
  <c r="I331" i="103"/>
  <c r="I329" i="103"/>
  <c r="I327" i="103"/>
  <c r="I325" i="103"/>
  <c r="I323" i="103"/>
  <c r="I321" i="103"/>
  <c r="I319" i="103"/>
  <c r="I317" i="103"/>
  <c r="I315" i="103"/>
  <c r="I313" i="103"/>
  <c r="I311" i="103"/>
  <c r="I309" i="103"/>
  <c r="I307" i="103"/>
  <c r="I305" i="103"/>
  <c r="I303" i="103"/>
  <c r="I301" i="103"/>
  <c r="I299" i="103"/>
  <c r="I297" i="103"/>
  <c r="I295" i="103"/>
  <c r="I293" i="103"/>
  <c r="I291" i="103"/>
  <c r="I289" i="103"/>
  <c r="I287" i="103"/>
  <c r="I285" i="103"/>
  <c r="I283" i="103"/>
  <c r="I281" i="103"/>
  <c r="I279" i="103"/>
  <c r="I277" i="103"/>
  <c r="I275" i="103"/>
  <c r="I273" i="103"/>
  <c r="I271" i="103"/>
  <c r="I269" i="103"/>
  <c r="I267" i="103"/>
  <c r="I265" i="103"/>
  <c r="I263" i="103"/>
  <c r="I261" i="103"/>
  <c r="I259" i="103"/>
  <c r="I257" i="103"/>
  <c r="I255" i="103"/>
  <c r="I253" i="103"/>
  <c r="I251" i="103"/>
  <c r="I249" i="103"/>
  <c r="I247" i="103"/>
  <c r="I245" i="103"/>
  <c r="I243" i="103"/>
  <c r="I241" i="103"/>
  <c r="I239" i="103"/>
  <c r="I237" i="103"/>
  <c r="I235" i="103"/>
  <c r="I233" i="103"/>
  <c r="I231" i="103"/>
  <c r="I229" i="103"/>
  <c r="I227" i="103"/>
  <c r="I225" i="103"/>
  <c r="I223" i="103"/>
  <c r="I221" i="103"/>
  <c r="I219" i="103"/>
  <c r="I217" i="103"/>
  <c r="I215" i="103"/>
  <c r="I213" i="103"/>
  <c r="I211" i="103"/>
  <c r="I209" i="103"/>
  <c r="I207" i="103"/>
  <c r="I205" i="103"/>
  <c r="I203" i="103"/>
  <c r="I201" i="103"/>
  <c r="I199" i="103"/>
  <c r="I197" i="103"/>
  <c r="I195" i="103"/>
  <c r="I193" i="103"/>
  <c r="I191" i="103"/>
  <c r="I189" i="103"/>
  <c r="I187" i="103"/>
  <c r="I185" i="103"/>
  <c r="I183" i="103"/>
  <c r="I181" i="103"/>
  <c r="I179" i="103"/>
  <c r="I177" i="103"/>
  <c r="I175" i="103"/>
  <c r="I173" i="103"/>
  <c r="I171" i="103"/>
  <c r="I169" i="103"/>
  <c r="I167" i="103"/>
  <c r="I165" i="103"/>
  <c r="I163" i="103"/>
  <c r="I161" i="103"/>
  <c r="I159" i="103"/>
  <c r="I157" i="103"/>
  <c r="I155" i="103"/>
  <c r="I153" i="103"/>
  <c r="I151" i="103"/>
  <c r="I149" i="103"/>
  <c r="I147" i="103"/>
  <c r="I145" i="103"/>
  <c r="I143" i="103"/>
  <c r="I141" i="103"/>
  <c r="I139" i="103"/>
  <c r="I137" i="103"/>
  <c r="I135" i="103"/>
  <c r="I133" i="103"/>
  <c r="I131" i="103"/>
  <c r="I129" i="103"/>
  <c r="I127" i="103"/>
  <c r="I125" i="103"/>
  <c r="I123" i="103"/>
  <c r="I121" i="103"/>
  <c r="I119" i="103"/>
  <c r="I117" i="103"/>
  <c r="I115" i="103"/>
  <c r="I113" i="103"/>
  <c r="I111" i="103"/>
  <c r="I109" i="103"/>
  <c r="I107" i="103"/>
  <c r="I105" i="103"/>
  <c r="I103" i="103"/>
  <c r="I101" i="103"/>
  <c r="I99" i="103"/>
  <c r="I97" i="103"/>
  <c r="I95" i="103"/>
  <c r="I93" i="103"/>
  <c r="I91" i="103"/>
  <c r="I89" i="103"/>
  <c r="I87" i="103"/>
  <c r="I85" i="103"/>
  <c r="I83" i="103"/>
  <c r="I81" i="103"/>
  <c r="I79" i="103"/>
  <c r="I77" i="103"/>
  <c r="I75" i="103"/>
  <c r="I73" i="103"/>
  <c r="I71" i="103"/>
  <c r="I69" i="103"/>
  <c r="I67" i="103"/>
  <c r="I65" i="103"/>
  <c r="I63" i="103"/>
  <c r="I61" i="103"/>
  <c r="I59" i="103"/>
  <c r="I57" i="103"/>
  <c r="I55" i="103"/>
  <c r="I53" i="103"/>
  <c r="I51" i="103"/>
  <c r="I49" i="103"/>
  <c r="I47" i="103"/>
  <c r="I45" i="103"/>
  <c r="I43" i="103"/>
  <c r="I41" i="103"/>
  <c r="I39" i="103"/>
  <c r="I37" i="103"/>
  <c r="I35" i="103"/>
  <c r="I33" i="103"/>
  <c r="I31" i="103"/>
  <c r="I29" i="103"/>
  <c r="I27" i="103"/>
  <c r="I5" i="103"/>
  <c r="I389" i="101" l="1"/>
  <c r="I387" i="101"/>
  <c r="I385" i="10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53" i="97"/>
  <c r="I351" i="97"/>
  <c r="I349" i="97"/>
  <c r="I347" i="97"/>
  <c r="I345" i="97"/>
  <c r="I343" i="97"/>
  <c r="I341" i="97"/>
  <c r="I339" i="97"/>
  <c r="I337" i="97"/>
  <c r="I335" i="97"/>
  <c r="I333" i="97"/>
  <c r="I331" i="97"/>
  <c r="I329" i="97"/>
  <c r="I327" i="97"/>
  <c r="I325" i="97"/>
  <c r="I323" i="97"/>
  <c r="I321" i="97"/>
  <c r="I319" i="97"/>
  <c r="I317" i="97"/>
  <c r="I315" i="97"/>
  <c r="I313" i="97"/>
  <c r="I311" i="97"/>
  <c r="I309" i="97"/>
  <c r="I307" i="97"/>
  <c r="I305" i="97"/>
  <c r="I303" i="97"/>
  <c r="I301" i="97"/>
  <c r="I299" i="97"/>
  <c r="I297" i="97"/>
  <c r="I295" i="97"/>
  <c r="I293" i="97"/>
  <c r="I291" i="97"/>
  <c r="I289" i="97"/>
  <c r="I287" i="97"/>
  <c r="I285" i="97"/>
  <c r="I283" i="97"/>
  <c r="I281" i="97"/>
  <c r="I279" i="97"/>
  <c r="I277" i="97"/>
  <c r="I275" i="97"/>
  <c r="I273" i="97"/>
  <c r="I271" i="97"/>
  <c r="I269" i="97"/>
  <c r="I267" i="97"/>
  <c r="I265" i="97"/>
  <c r="I263" i="97"/>
  <c r="I261" i="97"/>
  <c r="I259" i="97"/>
  <c r="I257" i="97"/>
  <c r="I255" i="97"/>
  <c r="I253" i="97"/>
  <c r="I251" i="97"/>
  <c r="I249" i="97"/>
  <c r="I247" i="97"/>
  <c r="I245" i="97"/>
  <c r="I243" i="97"/>
  <c r="I241" i="97"/>
  <c r="I239" i="97"/>
  <c r="I237" i="97"/>
  <c r="I235" i="97"/>
  <c r="I233" i="97"/>
  <c r="I231" i="97"/>
  <c r="I229" i="97"/>
  <c r="I227" i="97"/>
  <c r="I225" i="97"/>
  <c r="I223" i="97"/>
  <c r="I221" i="97"/>
  <c r="I219" i="97"/>
  <c r="I217" i="97"/>
  <c r="I215" i="97"/>
  <c r="I213" i="97"/>
  <c r="I211" i="97"/>
  <c r="I209" i="97"/>
  <c r="I207" i="97"/>
  <c r="I205" i="97"/>
  <c r="I203" i="97"/>
  <c r="I201" i="97"/>
  <c r="I199" i="97"/>
  <c r="I197" i="97"/>
  <c r="I195" i="97"/>
  <c r="I193" i="97"/>
  <c r="I191" i="97"/>
  <c r="I189" i="97"/>
  <c r="I187" i="97"/>
  <c r="I185" i="97"/>
  <c r="I183" i="97"/>
  <c r="I181" i="97"/>
  <c r="I179" i="97"/>
  <c r="I177" i="97"/>
  <c r="I175" i="97"/>
  <c r="I173" i="97"/>
  <c r="I171" i="97"/>
  <c r="I169" i="97"/>
  <c r="I167" i="97"/>
  <c r="I165" i="97"/>
  <c r="I163" i="97"/>
  <c r="I161" i="97"/>
  <c r="I159" i="97"/>
  <c r="I157" i="97"/>
  <c r="I155" i="97"/>
  <c r="I153" i="97"/>
  <c r="I151" i="97"/>
  <c r="I149" i="97"/>
  <c r="I147" i="97"/>
  <c r="I145" i="97"/>
  <c r="I143" i="97"/>
  <c r="I141" i="97"/>
  <c r="I139" i="97"/>
  <c r="I137" i="97"/>
  <c r="I135" i="97"/>
  <c r="I133" i="97"/>
  <c r="I131" i="97"/>
  <c r="I129" i="97"/>
  <c r="I127" i="97"/>
  <c r="I125" i="97"/>
  <c r="I123" i="97"/>
  <c r="I121" i="97"/>
  <c r="I119" i="97"/>
  <c r="I117" i="97"/>
  <c r="I115" i="97"/>
  <c r="I113" i="97"/>
  <c r="I111" i="97"/>
  <c r="I109" i="97"/>
  <c r="I107" i="97"/>
  <c r="I105" i="97"/>
  <c r="I103" i="97"/>
  <c r="I101" i="97"/>
  <c r="I99" i="97"/>
  <c r="I97" i="97"/>
  <c r="I95" i="97"/>
  <c r="I93" i="97"/>
  <c r="I91" i="97"/>
  <c r="I89" i="97"/>
  <c r="I87" i="97"/>
  <c r="I85" i="97"/>
  <c r="I83" i="97"/>
  <c r="I81" i="97"/>
  <c r="I79" i="97"/>
  <c r="I77" i="97"/>
  <c r="I75" i="97"/>
  <c r="I73" i="97"/>
  <c r="I71" i="97"/>
  <c r="I69" i="97"/>
  <c r="I67" i="97"/>
  <c r="I65" i="97"/>
  <c r="I63" i="97"/>
  <c r="I61" i="97"/>
  <c r="I59" i="97"/>
  <c r="I57" i="97"/>
  <c r="I55" i="97"/>
  <c r="I53" i="97"/>
  <c r="I51" i="97"/>
  <c r="I49" i="97"/>
  <c r="I47" i="97"/>
  <c r="I45" i="97"/>
  <c r="I381" i="96"/>
  <c r="I379" i="96"/>
  <c r="I377" i="96"/>
  <c r="I375" i="96"/>
  <c r="I373" i="96"/>
  <c r="I371" i="96"/>
  <c r="I369" i="96"/>
  <c r="I367" i="96"/>
  <c r="I365" i="96"/>
  <c r="I363" i="96"/>
  <c r="I361" i="96"/>
  <c r="I359" i="96"/>
  <c r="I357" i="96"/>
  <c r="I355" i="96"/>
  <c r="I353" i="96"/>
  <c r="I351" i="96"/>
  <c r="I349" i="96"/>
  <c r="I347" i="96"/>
  <c r="I345" i="96"/>
  <c r="I343" i="96"/>
  <c r="I341" i="96"/>
  <c r="I339" i="96"/>
  <c r="I337" i="96"/>
  <c r="I335" i="96"/>
  <c r="I333" i="96"/>
  <c r="I331" i="96"/>
  <c r="I329" i="96"/>
  <c r="I327" i="96"/>
  <c r="I325" i="96"/>
  <c r="I323" i="96"/>
  <c r="I321" i="96"/>
  <c r="I319" i="96"/>
  <c r="I317" i="96"/>
  <c r="I315" i="96"/>
  <c r="I313" i="96"/>
  <c r="I311" i="96"/>
  <c r="I309" i="96"/>
  <c r="I307" i="96"/>
  <c r="I305" i="96"/>
  <c r="I303" i="96"/>
  <c r="I301" i="96"/>
  <c r="I299" i="96"/>
  <c r="I297" i="96"/>
  <c r="I295" i="96"/>
  <c r="I293" i="96"/>
  <c r="I291" i="96"/>
  <c r="I289" i="96"/>
  <c r="I287" i="96"/>
  <c r="I285" i="96"/>
  <c r="I283" i="96"/>
  <c r="I281" i="96"/>
  <c r="I279" i="96"/>
  <c r="I277" i="96"/>
  <c r="I275" i="96"/>
  <c r="I273" i="96"/>
  <c r="I271" i="96"/>
  <c r="I269" i="96"/>
  <c r="I267" i="96"/>
  <c r="I265" i="96"/>
  <c r="I263" i="96"/>
  <c r="I261" i="96"/>
  <c r="I259" i="96"/>
  <c r="I257" i="96"/>
  <c r="I255" i="96"/>
  <c r="I253" i="96"/>
  <c r="I251" i="96"/>
  <c r="I249" i="96"/>
  <c r="I247" i="96"/>
  <c r="I245" i="96"/>
  <c r="I243" i="96"/>
  <c r="I241" i="96"/>
  <c r="I239" i="96"/>
  <c r="I237" i="96"/>
  <c r="I235" i="96"/>
  <c r="I233" i="96"/>
  <c r="I231" i="96"/>
  <c r="I229" i="96"/>
  <c r="I227" i="96"/>
  <c r="I225" i="96"/>
  <c r="I223" i="96"/>
  <c r="I221" i="96"/>
  <c r="I219" i="96"/>
  <c r="I217" i="96"/>
  <c r="I215" i="96"/>
  <c r="I213" i="96"/>
  <c r="I211" i="96"/>
  <c r="I209" i="96"/>
  <c r="I207" i="96"/>
  <c r="I205" i="96"/>
  <c r="I203" i="96"/>
  <c r="I201" i="96"/>
  <c r="I199" i="96"/>
  <c r="I197" i="96"/>
  <c r="I195" i="96"/>
  <c r="I193" i="96"/>
  <c r="I191" i="96"/>
  <c r="I189" i="96"/>
  <c r="I187" i="96"/>
  <c r="I185" i="96"/>
  <c r="I183" i="96"/>
  <c r="I181" i="96"/>
  <c r="I179" i="96"/>
  <c r="I177" i="96"/>
  <c r="I175" i="96"/>
  <c r="I173" i="96"/>
  <c r="I171" i="96"/>
  <c r="I169" i="96"/>
  <c r="I167" i="96"/>
  <c r="I165" i="96"/>
  <c r="I163" i="96"/>
  <c r="I161" i="96"/>
  <c r="I159" i="96"/>
  <c r="I157" i="96"/>
  <c r="I155" i="96"/>
  <c r="I153" i="96"/>
  <c r="I151" i="96"/>
  <c r="I149" i="96"/>
  <c r="I147" i="96"/>
  <c r="I145" i="96"/>
  <c r="I143" i="96"/>
  <c r="I141" i="96"/>
  <c r="I139" i="96"/>
  <c r="I137" i="96"/>
  <c r="I135" i="96"/>
  <c r="I133" i="96"/>
  <c r="I131" i="96"/>
  <c r="I129" i="96"/>
  <c r="I127" i="96"/>
  <c r="I125" i="96"/>
  <c r="I123" i="96"/>
  <c r="I121" i="96"/>
  <c r="I119" i="96"/>
  <c r="I117" i="96"/>
  <c r="I115" i="96"/>
  <c r="I113" i="96"/>
  <c r="I111" i="96"/>
  <c r="I109" i="96"/>
  <c r="I107" i="96"/>
  <c r="I105" i="96"/>
  <c r="I103" i="96"/>
  <c r="I101" i="96"/>
  <c r="I99" i="96"/>
  <c r="I97" i="96"/>
  <c r="I95" i="96"/>
  <c r="I93" i="96"/>
  <c r="I91" i="96"/>
  <c r="I89" i="96"/>
  <c r="I87" i="96"/>
  <c r="I85" i="96"/>
  <c r="I83" i="96"/>
  <c r="I81" i="96"/>
  <c r="I79" i="96"/>
  <c r="I77" i="96"/>
  <c r="I75" i="96"/>
  <c r="I73" i="96"/>
  <c r="I71" i="96"/>
  <c r="I69" i="96"/>
  <c r="I67" i="96"/>
  <c r="I65" i="96"/>
  <c r="I63" i="96"/>
  <c r="I61" i="96"/>
  <c r="I59" i="96"/>
  <c r="I57" i="96"/>
  <c r="I55" i="96"/>
  <c r="I53" i="96"/>
  <c r="I51" i="96"/>
  <c r="I49" i="96"/>
  <c r="I47" i="96"/>
  <c r="I45" i="96"/>
  <c r="I43" i="96"/>
  <c r="I41" i="96"/>
  <c r="I39" i="96"/>
  <c r="I37" i="96"/>
  <c r="I35" i="96"/>
  <c r="I33" i="96"/>
  <c r="I31" i="96"/>
  <c r="I29" i="96"/>
  <c r="I27" i="96"/>
  <c r="I5" i="96"/>
  <c r="I5" i="93"/>
  <c r="I7" i="93"/>
  <c r="I359" i="90"/>
  <c r="I357" i="90"/>
  <c r="I355" i="90"/>
  <c r="I353" i="90"/>
  <c r="I351" i="90"/>
  <c r="I349" i="90"/>
  <c r="I347" i="90"/>
  <c r="I345" i="90"/>
  <c r="I343" i="90"/>
  <c r="I341" i="90"/>
  <c r="I339" i="90"/>
  <c r="I337" i="90"/>
  <c r="I335" i="90"/>
  <c r="I333" i="90"/>
  <c r="I331" i="90"/>
  <c r="I329" i="90"/>
  <c r="I327" i="90"/>
  <c r="I325" i="90"/>
  <c r="I323" i="90"/>
  <c r="I321" i="90"/>
  <c r="I319" i="90"/>
  <c r="I317" i="90"/>
  <c r="I315" i="90"/>
  <c r="I313" i="90"/>
  <c r="I311" i="90"/>
  <c r="I309" i="90"/>
  <c r="I307" i="90"/>
  <c r="I305" i="90"/>
  <c r="I303" i="90"/>
  <c r="I301" i="90"/>
  <c r="I299" i="90"/>
  <c r="I297" i="90"/>
  <c r="I295" i="90"/>
  <c r="I293" i="90"/>
  <c r="I291" i="90"/>
  <c r="I289" i="90"/>
  <c r="I287" i="90"/>
  <c r="I285" i="90"/>
  <c r="I283" i="90"/>
  <c r="I281" i="90"/>
  <c r="I279" i="90"/>
  <c r="I277" i="90"/>
  <c r="I275" i="90"/>
  <c r="I273" i="90"/>
  <c r="I271" i="90"/>
  <c r="I269" i="90"/>
  <c r="I267" i="90"/>
  <c r="I265" i="90"/>
  <c r="I263" i="90"/>
  <c r="I261" i="90"/>
  <c r="I259" i="90"/>
  <c r="I257" i="90"/>
  <c r="I255" i="90"/>
  <c r="I253" i="90"/>
  <c r="I251" i="90"/>
  <c r="I249" i="90"/>
  <c r="I247" i="90"/>
  <c r="I245" i="90"/>
  <c r="I243" i="90"/>
  <c r="I241" i="90"/>
  <c r="I239" i="90"/>
  <c r="I237" i="90"/>
  <c r="I235" i="90"/>
  <c r="I233" i="90"/>
  <c r="I231" i="90"/>
  <c r="I229" i="90"/>
  <c r="I227" i="90"/>
  <c r="I225" i="90"/>
  <c r="I223" i="90"/>
  <c r="I221" i="90"/>
  <c r="I219" i="90"/>
  <c r="I217" i="90"/>
  <c r="I215" i="90"/>
  <c r="I213" i="90"/>
  <c r="I211" i="90"/>
  <c r="I209" i="90"/>
  <c r="I207" i="90"/>
  <c r="I205" i="90"/>
  <c r="I203" i="90"/>
  <c r="I201" i="90"/>
  <c r="I199" i="90"/>
  <c r="I197" i="90"/>
  <c r="I195" i="90"/>
  <c r="I193" i="90"/>
  <c r="I191" i="90"/>
  <c r="I189" i="90"/>
  <c r="I187" i="90"/>
  <c r="I185" i="90"/>
  <c r="I183" i="90"/>
  <c r="I181" i="90"/>
  <c r="I179" i="90"/>
  <c r="I177" i="90"/>
  <c r="I175" i="90"/>
  <c r="I173" i="90"/>
  <c r="I171" i="90"/>
  <c r="I169" i="90"/>
  <c r="I167" i="90"/>
  <c r="I165" i="90"/>
  <c r="I163" i="90"/>
  <c r="I161" i="90"/>
  <c r="I159" i="90"/>
  <c r="I157" i="90"/>
  <c r="I155" i="90"/>
  <c r="I153" i="90"/>
  <c r="I151" i="90"/>
  <c r="I149" i="90"/>
  <c r="I147" i="90"/>
  <c r="I145" i="90"/>
  <c r="I143" i="90"/>
  <c r="I141" i="90"/>
  <c r="I139" i="90"/>
  <c r="I137" i="90"/>
  <c r="I135" i="90"/>
  <c r="I133" i="90"/>
  <c r="I131" i="90"/>
  <c r="I129" i="90"/>
  <c r="I127" i="90"/>
  <c r="I125" i="90"/>
  <c r="I123" i="90"/>
  <c r="I121" i="90"/>
  <c r="I119" i="90"/>
  <c r="I117" i="90"/>
  <c r="I115" i="90"/>
  <c r="I113" i="90"/>
  <c r="I111" i="90"/>
  <c r="I109" i="90"/>
  <c r="I107" i="90"/>
  <c r="I105" i="90"/>
  <c r="I103" i="90"/>
  <c r="I101" i="90"/>
  <c r="I99" i="90"/>
  <c r="I97" i="90"/>
  <c r="I95" i="90"/>
  <c r="I93" i="90"/>
  <c r="I91" i="90"/>
  <c r="I89" i="90"/>
  <c r="I87" i="90"/>
  <c r="I85" i="90"/>
  <c r="I83" i="90"/>
  <c r="I81" i="90"/>
  <c r="I79" i="90"/>
  <c r="I77" i="90"/>
  <c r="I75" i="90"/>
  <c r="I73" i="90"/>
  <c r="I71" i="90"/>
  <c r="I69" i="90"/>
  <c r="I67" i="90"/>
  <c r="I65" i="90"/>
  <c r="I63" i="90"/>
  <c r="I61" i="90"/>
  <c r="I59" i="90"/>
  <c r="I57" i="90"/>
  <c r="I55" i="90"/>
  <c r="I53" i="90"/>
  <c r="I51" i="90"/>
  <c r="I49" i="90"/>
  <c r="I47" i="90"/>
  <c r="I45" i="90"/>
  <c r="I43" i="90"/>
  <c r="I41" i="90"/>
  <c r="I1" i="97" l="1"/>
  <c r="I1" i="96"/>
  <c r="M139" i="69" l="1"/>
  <c r="H139" i="69"/>
  <c r="H13" i="78"/>
  <c r="H15" i="78"/>
  <c r="H17" i="78"/>
  <c r="N17" i="78" s="1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N11" i="78" s="1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N5" i="71" s="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N71" i="71" s="1"/>
  <c r="M71" i="71"/>
  <c r="H73" i="71"/>
  <c r="M73" i="71"/>
  <c r="H75" i="71"/>
  <c r="N75" i="71" s="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N115" i="71" s="1"/>
  <c r="M115" i="71"/>
  <c r="H117" i="71"/>
  <c r="M117" i="71"/>
  <c r="H119" i="71"/>
  <c r="M119" i="71"/>
  <c r="H121" i="7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N137" i="71" s="1"/>
  <c r="M137" i="71"/>
  <c r="H139" i="71"/>
  <c r="M139" i="71"/>
  <c r="H141" i="71"/>
  <c r="N141" i="71" s="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H167" i="71"/>
  <c r="M167" i="71"/>
  <c r="H169" i="71"/>
  <c r="M169" i="71"/>
  <c r="H171" i="71"/>
  <c r="M171" i="71"/>
  <c r="H173" i="71"/>
  <c r="M173" i="71"/>
  <c r="N173" i="71" s="1"/>
  <c r="H175" i="71"/>
  <c r="N175" i="71" s="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N125" i="70" s="1"/>
  <c r="M125" i="70"/>
  <c r="H123" i="70"/>
  <c r="M123" i="70"/>
  <c r="H121" i="70"/>
  <c r="M121" i="70"/>
  <c r="H119" i="70"/>
  <c r="M119" i="70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N97" i="70" s="1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N75" i="70" s="1"/>
  <c r="M75" i="70"/>
  <c r="H73" i="70"/>
  <c r="M73" i="70"/>
  <c r="N73" i="70" s="1"/>
  <c r="H71" i="70"/>
  <c r="N71" i="70" s="1"/>
  <c r="M71" i="70"/>
  <c r="H69" i="70"/>
  <c r="M69" i="70"/>
  <c r="H67" i="70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N53" i="70" s="1"/>
  <c r="M53" i="70"/>
  <c r="H51" i="70"/>
  <c r="M51" i="70"/>
  <c r="H49" i="70"/>
  <c r="M49" i="70"/>
  <c r="H47" i="70"/>
  <c r="M47" i="70"/>
  <c r="H45" i="70"/>
  <c r="M45" i="70"/>
  <c r="H43" i="70"/>
  <c r="M43" i="70"/>
  <c r="H41" i="70"/>
  <c r="M41" i="70"/>
  <c r="N41" i="70" s="1"/>
  <c r="H39" i="70"/>
  <c r="H3" i="70"/>
  <c r="M3" i="70"/>
  <c r="H5" i="70"/>
  <c r="M5" i="70"/>
  <c r="H7" i="70"/>
  <c r="N7" i="70" s="1"/>
  <c r="M7" i="70"/>
  <c r="H9" i="70"/>
  <c r="M9" i="70"/>
  <c r="H11" i="70"/>
  <c r="M11" i="70"/>
  <c r="H13" i="70"/>
  <c r="M13" i="70"/>
  <c r="H15" i="70"/>
  <c r="M15" i="70"/>
  <c r="H17" i="70"/>
  <c r="N17" i="70" s="1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H33" i="70"/>
  <c r="M33" i="70"/>
  <c r="H35" i="70"/>
  <c r="M35" i="70"/>
  <c r="H37" i="70"/>
  <c r="M37" i="70"/>
  <c r="H3" i="61"/>
  <c r="N3" i="61" s="1"/>
  <c r="M3" i="61"/>
  <c r="H5" i="61"/>
  <c r="M5" i="61"/>
  <c r="H7" i="61"/>
  <c r="M7" i="61"/>
  <c r="H9" i="61"/>
  <c r="M9" i="61"/>
  <c r="H11" i="61"/>
  <c r="N11" i="61" s="1"/>
  <c r="M11" i="61"/>
  <c r="H13" i="61"/>
  <c r="M13" i="61"/>
  <c r="N13" i="61" s="1"/>
  <c r="H15" i="61"/>
  <c r="M15" i="61"/>
  <c r="H17" i="61"/>
  <c r="M17" i="61"/>
  <c r="H19" i="6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N17" i="65" s="1"/>
  <c r="M17" i="65"/>
  <c r="H19" i="65"/>
  <c r="M19" i="65"/>
  <c r="N19" i="65" s="1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N5" i="53" s="1"/>
  <c r="M5" i="53"/>
  <c r="H7" i="53"/>
  <c r="M7" i="53"/>
  <c r="H9" i="53"/>
  <c r="M9" i="53"/>
  <c r="H11" i="53"/>
  <c r="M11" i="53"/>
  <c r="H13" i="53"/>
  <c r="M13" i="53"/>
  <c r="N13" i="53" s="1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M33" i="53"/>
  <c r="H35" i="53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N55" i="53" s="1"/>
  <c r="M55" i="53"/>
  <c r="H57" i="53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N75" i="53"/>
  <c r="M75" i="53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N117" i="53" s="1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N139" i="53" s="1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N161" i="53" s="1"/>
  <c r="M161" i="53"/>
  <c r="H163" i="53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N129" i="40" s="1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N113" i="40" s="1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N93" i="40" s="1"/>
  <c r="M93" i="40"/>
  <c r="H91" i="40"/>
  <c r="M91" i="40"/>
  <c r="H89" i="40"/>
  <c r="M89" i="40"/>
  <c r="H87" i="40"/>
  <c r="N87" i="40" s="1"/>
  <c r="M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N73" i="40" s="1"/>
  <c r="M73" i="40"/>
  <c r="H71" i="40"/>
  <c r="M71" i="40"/>
  <c r="H69" i="40"/>
  <c r="N69" i="40" s="1"/>
  <c r="M69" i="40"/>
  <c r="H67" i="40"/>
  <c r="M67" i="40"/>
  <c r="H65" i="40"/>
  <c r="M65" i="40"/>
  <c r="N65" i="40" s="1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N49" i="40"/>
  <c r="M49" i="40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N25" i="40" s="1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N7" i="40" s="1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N169" i="39" s="1"/>
  <c r="M169" i="39"/>
  <c r="H167" i="39"/>
  <c r="M167" i="39"/>
  <c r="H165" i="39"/>
  <c r="M165" i="39"/>
  <c r="H163" i="39"/>
  <c r="M163" i="39"/>
  <c r="H161" i="39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N147" i="39" s="1"/>
  <c r="M147" i="39"/>
  <c r="H145" i="39"/>
  <c r="M145" i="39"/>
  <c r="H143" i="39"/>
  <c r="M143" i="39"/>
  <c r="H141" i="39"/>
  <c r="M141" i="39"/>
  <c r="N141" i="39" s="1"/>
  <c r="H139" i="39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H123" i="39"/>
  <c r="M123" i="39"/>
  <c r="H121" i="39"/>
  <c r="N121" i="39" s="1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N99" i="39" s="1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N81" i="39" s="1"/>
  <c r="M81" i="39"/>
  <c r="H79" i="39"/>
  <c r="M79" i="39"/>
  <c r="H77" i="39"/>
  <c r="M77" i="39"/>
  <c r="H75" i="39"/>
  <c r="M75" i="39"/>
  <c r="H73" i="39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N59" i="39" s="1"/>
  <c r="M59" i="39"/>
  <c r="H57" i="39"/>
  <c r="M57" i="39"/>
  <c r="H55" i="39"/>
  <c r="M55" i="39"/>
  <c r="H53" i="39"/>
  <c r="M53" i="39"/>
  <c r="H51" i="39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N33" i="39" s="1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N11" i="39" s="1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/>
  <c r="H15" i="43"/>
  <c r="H17" i="43"/>
  <c r="H19" i="43"/>
  <c r="H21" i="43"/>
  <c r="H23" i="43"/>
  <c r="H25" i="43"/>
  <c r="H27" i="43"/>
  <c r="H29" i="43"/>
  <c r="H31" i="43"/>
  <c r="N31" i="43" s="1"/>
  <c r="H33" i="43"/>
  <c r="M3" i="43"/>
  <c r="M5" i="43"/>
  <c r="M7" i="43"/>
  <c r="M9" i="43"/>
  <c r="M11" i="43"/>
  <c r="M13" i="43"/>
  <c r="M15" i="43"/>
  <c r="M17" i="43"/>
  <c r="N17" i="43" s="1"/>
  <c r="M19" i="43"/>
  <c r="M21" i="43"/>
  <c r="M23" i="43"/>
  <c r="M25" i="43"/>
  <c r="M27" i="43"/>
  <c r="M29" i="43"/>
  <c r="M31" i="43"/>
  <c r="M33" i="43"/>
  <c r="M73" i="34"/>
  <c r="H71" i="34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H9" i="34"/>
  <c r="H11" i="34"/>
  <c r="H13" i="34"/>
  <c r="H15" i="34"/>
  <c r="H17" i="34"/>
  <c r="H19" i="34"/>
  <c r="H21" i="34"/>
  <c r="H23" i="34"/>
  <c r="N23" i="34" s="1"/>
  <c r="H25" i="34"/>
  <c r="H27" i="34"/>
  <c r="H29" i="34"/>
  <c r="N29" i="34" s="1"/>
  <c r="H31" i="34"/>
  <c r="H33" i="34"/>
  <c r="M3" i="34"/>
  <c r="M5" i="34"/>
  <c r="N5" i="34" s="1"/>
  <c r="M7" i="34"/>
  <c r="M9" i="34"/>
  <c r="M11" i="34"/>
  <c r="N11" i="34" s="1"/>
  <c r="M13" i="34"/>
  <c r="M15" i="34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N71" i="35" s="1"/>
  <c r="M71" i="35"/>
  <c r="H69" i="35"/>
  <c r="M69" i="35"/>
  <c r="H67" i="35"/>
  <c r="N67" i="35" s="1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N7" i="35" s="1"/>
  <c r="H9" i="35"/>
  <c r="H11" i="35"/>
  <c r="H13" i="35"/>
  <c r="H15" i="35"/>
  <c r="N15" i="35" s="1"/>
  <c r="H17" i="35"/>
  <c r="H19" i="35"/>
  <c r="H21" i="35"/>
  <c r="H23" i="35"/>
  <c r="H25" i="35"/>
  <c r="H27" i="35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N25" i="35" s="1"/>
  <c r="M27" i="35"/>
  <c r="M29" i="35"/>
  <c r="M31" i="35"/>
  <c r="M33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N9" i="69" s="1"/>
  <c r="M9" i="69"/>
  <c r="H11" i="69"/>
  <c r="M11" i="69"/>
  <c r="H13" i="69"/>
  <c r="M13" i="69"/>
  <c r="H15" i="69"/>
  <c r="M15" i="69"/>
  <c r="H17" i="69"/>
  <c r="M17" i="69"/>
  <c r="H19" i="69"/>
  <c r="M19" i="69"/>
  <c r="N19" i="69" s="1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N57" i="69" s="1"/>
  <c r="M57" i="69"/>
  <c r="H59" i="69"/>
  <c r="M59" i="69"/>
  <c r="H61" i="69"/>
  <c r="M61" i="69"/>
  <c r="H63" i="69"/>
  <c r="M63" i="69"/>
  <c r="N63" i="69"/>
  <c r="H65" i="69"/>
  <c r="M65" i="69"/>
  <c r="H67" i="69"/>
  <c r="M67" i="69"/>
  <c r="H69" i="69"/>
  <c r="M69" i="69"/>
  <c r="N69" i="69"/>
  <c r="H71" i="69"/>
  <c r="N71" i="69" s="1"/>
  <c r="M71" i="69"/>
  <c r="H73" i="69"/>
  <c r="M73" i="69"/>
  <c r="H75" i="69"/>
  <c r="M75" i="69"/>
  <c r="H77" i="69"/>
  <c r="N77" i="69" s="1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N93" i="69" s="1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N121" i="69" s="1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N73" i="34"/>
  <c r="H35" i="61"/>
  <c r="N159" i="71"/>
  <c r="N157" i="70"/>
  <c r="N115" i="40" l="1"/>
  <c r="N51" i="35"/>
  <c r="N123" i="70"/>
  <c r="N109" i="69"/>
  <c r="N43" i="39"/>
  <c r="N91" i="39"/>
  <c r="N115" i="39"/>
  <c r="N101" i="69"/>
  <c r="N37" i="69"/>
  <c r="N11" i="52"/>
  <c r="N31" i="34"/>
  <c r="N163" i="53"/>
  <c r="N141" i="53"/>
  <c r="N119" i="53"/>
  <c r="N57" i="53"/>
  <c r="N7" i="62"/>
  <c r="N13" i="71"/>
  <c r="N139" i="69"/>
  <c r="N145" i="69"/>
  <c r="N71" i="34"/>
  <c r="N51" i="39"/>
  <c r="N73" i="39"/>
  <c r="N139" i="39"/>
  <c r="N161" i="39"/>
  <c r="N97" i="53"/>
  <c r="N35" i="53"/>
  <c r="N19" i="61"/>
  <c r="N45" i="70"/>
  <c r="N67" i="70"/>
  <c r="N89" i="70"/>
  <c r="N165" i="71"/>
  <c r="N9" i="70"/>
  <c r="N141" i="70"/>
  <c r="N17" i="39"/>
  <c r="N105" i="39"/>
  <c r="N13" i="40"/>
  <c r="N77" i="70"/>
  <c r="N17" i="62"/>
  <c r="N165" i="70"/>
  <c r="N19" i="39"/>
  <c r="N107" i="39"/>
  <c r="N35" i="40"/>
  <c r="N45" i="53"/>
  <c r="N3" i="69"/>
  <c r="N131" i="39"/>
  <c r="N21" i="53"/>
  <c r="N81" i="70"/>
  <c r="N43" i="71"/>
  <c r="N43" i="69"/>
  <c r="N127" i="70"/>
  <c r="N129" i="71"/>
  <c r="N145" i="40"/>
  <c r="N167" i="53"/>
  <c r="N23" i="70"/>
  <c r="N3" i="39"/>
  <c r="N41" i="40"/>
  <c r="N63" i="70"/>
  <c r="N37" i="71"/>
  <c r="N123" i="69"/>
  <c r="N33" i="34"/>
  <c r="N27" i="39"/>
  <c r="N23" i="65"/>
  <c r="N43" i="70"/>
  <c r="N5" i="52"/>
  <c r="N13" i="34"/>
  <c r="N9" i="39"/>
  <c r="N75" i="39"/>
  <c r="N97" i="39"/>
  <c r="N163" i="39"/>
  <c r="N67" i="40"/>
  <c r="N95" i="53"/>
  <c r="N33" i="53"/>
  <c r="N11" i="53"/>
  <c r="N17" i="61"/>
  <c r="N37" i="70"/>
  <c r="N47" i="70"/>
  <c r="N69" i="70"/>
  <c r="N121" i="71"/>
  <c r="N55" i="69"/>
  <c r="N89" i="40"/>
  <c r="N109" i="40"/>
  <c r="N131" i="40"/>
  <c r="N153" i="40"/>
  <c r="N159" i="53"/>
  <c r="N115" i="53"/>
  <c r="N15" i="61"/>
  <c r="N49" i="70"/>
  <c r="N53" i="71"/>
  <c r="N73" i="61"/>
  <c r="N137" i="40"/>
  <c r="N83" i="39"/>
  <c r="N171" i="39"/>
  <c r="N33" i="40"/>
  <c r="N55" i="70"/>
  <c r="N111" i="69"/>
  <c r="N47" i="69"/>
  <c r="N55" i="40"/>
  <c r="N41" i="39"/>
  <c r="N161" i="40"/>
  <c r="N23" i="53"/>
  <c r="N9" i="65"/>
  <c r="N15" i="62"/>
  <c r="N65" i="39"/>
  <c r="N37" i="40"/>
  <c r="N85" i="69"/>
  <c r="N17" i="35"/>
  <c r="N43" i="34"/>
  <c r="N5" i="58"/>
  <c r="N67" i="39"/>
  <c r="N155" i="39"/>
  <c r="N61" i="70"/>
  <c r="N105" i="70"/>
  <c r="N61" i="40"/>
  <c r="N125" i="69"/>
  <c r="N149" i="71"/>
  <c r="N103" i="40"/>
  <c r="N31" i="62"/>
  <c r="N49" i="39"/>
  <c r="N37" i="53"/>
  <c r="N73" i="69"/>
  <c r="N7" i="69"/>
  <c r="M35" i="65"/>
  <c r="N33" i="65"/>
  <c r="N67" i="69"/>
  <c r="N129" i="39"/>
  <c r="N87" i="69"/>
  <c r="N119" i="40"/>
  <c r="N65" i="69"/>
  <c r="N43" i="53"/>
  <c r="N5" i="61"/>
  <c r="N59" i="70"/>
  <c r="N37" i="43"/>
  <c r="N81" i="40"/>
  <c r="N25" i="39"/>
  <c r="N83" i="40"/>
  <c r="N43" i="61"/>
  <c r="N81" i="69"/>
  <c r="N15" i="71"/>
  <c r="N69" i="34"/>
  <c r="N137" i="39"/>
  <c r="N27" i="35"/>
  <c r="N53" i="69"/>
  <c r="N7" i="34"/>
  <c r="N111" i="40"/>
  <c r="N155" i="40"/>
  <c r="N157" i="53"/>
  <c r="N31" i="69"/>
  <c r="N35" i="39"/>
  <c r="N57" i="39"/>
  <c r="N123" i="39"/>
  <c r="N145" i="39"/>
  <c r="N9" i="40"/>
  <c r="N175" i="40"/>
  <c r="N51" i="53"/>
  <c r="N37" i="61"/>
  <c r="N33" i="70"/>
  <c r="N51" i="70"/>
  <c r="N139" i="71"/>
  <c r="N117" i="71"/>
  <c r="N51" i="71"/>
  <c r="N9" i="78"/>
  <c r="N53" i="40"/>
  <c r="N9" i="61"/>
  <c r="N121" i="70"/>
  <c r="N151" i="53"/>
  <c r="N15" i="40"/>
  <c r="N65" i="53"/>
  <c r="N7" i="61"/>
  <c r="N67" i="71"/>
  <c r="N129" i="69"/>
  <c r="N41" i="34"/>
  <c r="N19" i="35"/>
  <c r="N153" i="39"/>
  <c r="N63" i="53"/>
  <c r="N7" i="65"/>
  <c r="N27" i="61"/>
  <c r="N169" i="53"/>
  <c r="N89" i="39"/>
  <c r="N177" i="39"/>
  <c r="N25" i="61"/>
  <c r="N59" i="35"/>
  <c r="N113" i="39"/>
  <c r="N61" i="69"/>
  <c r="N63" i="40"/>
  <c r="N59" i="53"/>
  <c r="N15" i="34"/>
  <c r="N57" i="34"/>
  <c r="N15" i="43"/>
  <c r="N125" i="39"/>
  <c r="N31" i="70"/>
  <c r="N119" i="70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71" i="58" l="1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I1" i="93" l="1"/>
  <c r="G33" i="52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  <c r="I1" i="9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<sst xmlns="http://schemas.openxmlformats.org/spreadsheetml/2006/main" count="1075" uniqueCount="366">
  <si>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</si>
  <si>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</si>
  <si>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</si>
  <si>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</si>
  <si>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</si>
  <si>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</si>
  <si>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</si>
  <si>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</si>
  <si>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</si>
  <si>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</si>
  <si>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</si>
  <si>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</si>
  <si>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</si>
  <si>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Ⅰ-(1)-1</t>
    <phoneticPr fontId="3"/>
  </si>
  <si>
    <t>ステップＳ２（宿泊棟）</t>
    <rPh sb="7" eb="9">
      <t>シュクハク</t>
    </rPh>
    <rPh sb="9" eb="10">
      <t>トウ</t>
    </rPh>
    <phoneticPr fontId="3"/>
  </si>
  <si>
    <t>2-1</t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</si>
  <si>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</si>
  <si>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1.</t>
    <phoneticPr fontId="3"/>
  </si>
  <si>
    <t>機器設備</t>
    <rPh sb="0" eb="2">
      <t>キキ</t>
    </rPh>
    <rPh sb="2" eb="4">
      <t>セツビ</t>
    </rPh>
    <phoneticPr fontId="3"/>
  </si>
  <si>
    <t>式</t>
    <rPh sb="0" eb="1">
      <t>シキ</t>
    </rPh>
    <phoneticPr fontId="3"/>
  </si>
  <si>
    <t>2.</t>
  </si>
  <si>
    <t>配管設備</t>
    <rPh sb="0" eb="2">
      <t>ハイカン</t>
    </rPh>
    <rPh sb="2" eb="4">
      <t>セツビ</t>
    </rPh>
    <phoneticPr fontId="3"/>
  </si>
  <si>
    <t>計</t>
    <rPh sb="0" eb="1">
      <t>ケイ</t>
    </rPh>
    <phoneticPr fontId="3"/>
  </si>
  <si>
    <t>2-2</t>
    <phoneticPr fontId="3"/>
  </si>
  <si>
    <t>換気設備</t>
    <rPh sb="0" eb="2">
      <t>カンキ</t>
    </rPh>
    <rPh sb="2" eb="4">
      <t>セツビ</t>
    </rPh>
    <phoneticPr fontId="3"/>
  </si>
  <si>
    <t>2.</t>
    <phoneticPr fontId="3"/>
  </si>
  <si>
    <t>ダクト設備</t>
    <rPh sb="3" eb="5">
      <t>セツビ</t>
    </rPh>
    <phoneticPr fontId="3"/>
  </si>
  <si>
    <t>2-3</t>
    <phoneticPr fontId="3"/>
  </si>
  <si>
    <t>撤去工事</t>
    <rPh sb="0" eb="2">
      <t>テッキョ</t>
    </rPh>
    <rPh sb="2" eb="4">
      <t>コウジ</t>
    </rPh>
    <phoneticPr fontId="3"/>
  </si>
  <si>
    <t>2-4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</si>
  <si>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</si>
  <si>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</si>
  <si>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</si>
  <si>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</si>
  <si>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</si>
  <si>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</si>
  <si>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</si>
  <si>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</si>
  <si>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</si>
  <si>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</si>
  <si>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</si>
  <si>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</si>
  <si>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</si>
  <si>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</si>
  <si>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</si>
  <si>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</si>
  <si>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</si>
  <si>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</si>
  <si>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</si>
  <si>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</si>
  <si>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</si>
  <si>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</si>
  <si>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</si>
  <si>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</si>
  <si>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</si>
  <si>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</si>
  <si>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</si>
  <si>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</si>
  <si>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</si>
  <si>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</si>
  <si>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</si>
  <si>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</si>
  <si>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</si>
  <si>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</si>
  <si>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</si>
  <si>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</si>
  <si>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</si>
  <si>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</si>
  <si>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</si>
  <si>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</si>
  <si>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</si>
  <si>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</si>
  <si>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</si>
  <si>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</si>
  <si>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</si>
  <si>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</si>
  <si>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</si>
  <si>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</si>
  <si>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</si>
  <si>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</si>
  <si>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</si>
  <si>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</si>
  <si>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</si>
  <si>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</si>
  <si>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</si>
  <si>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</si>
  <si>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</si>
  <si>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</si>
  <si>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</si>
  <si>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</si>
  <si>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</si>
  <si>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</si>
  <si>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</si>
  <si>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</si>
  <si>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</si>
  <si>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</si>
  <si>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</si>
  <si>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</si>
  <si>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</si>
  <si>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</si>
  <si>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</si>
  <si>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</si>
  <si>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</si>
  <si>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</si>
  <si>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</si>
  <si>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</si>
  <si>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</si>
  <si>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</si>
  <si>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</si>
  <si>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</si>
  <si>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</si>
  <si>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</si>
  <si>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</si>
  <si>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</si>
  <si>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</si>
  <si>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</si>
  <si>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</si>
  <si>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</si>
  <si>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</si>
  <si>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</si>
  <si>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</si>
  <si>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</si>
  <si>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</si>
  <si>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</si>
  <si>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</si>
  <si>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</si>
  <si>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</si>
  <si>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</si>
  <si>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</si>
  <si>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</si>
  <si>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</si>
  <si>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</si>
  <si>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</si>
  <si>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</si>
  <si>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</si>
  <si>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</si>
  <si>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</si>
  <si>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</si>
  <si>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</si>
  <si>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</si>
  <si>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</si>
  <si>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</si>
  <si>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</si>
  <si>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</si>
  <si>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</si>
  <si>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</si>
  <si>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</si>
  <si>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</si>
  <si>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</si>
  <si>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</si>
  <si>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</si>
  <si>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</si>
  <si>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</si>
  <si>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</si>
  <si>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</si>
  <si>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</si>
  <si>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</si>
  <si>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</si>
  <si>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</si>
  <si>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</si>
  <si>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</si>
  <si>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</si>
  <si>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</si>
  <si>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</si>
  <si>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</si>
  <si>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</si>
  <si>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</si>
  <si>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</si>
  <si>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</si>
  <si>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</si>
  <si>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</si>
  <si>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</si>
  <si>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</si>
  <si>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</si>
  <si>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</si>
  <si>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</si>
  <si>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</si>
  <si>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</si>
  <si>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</si>
  <si>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</si>
  <si>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</si>
  <si>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</si>
  <si>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</si>
  <si>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</si>
  <si>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</si>
  <si>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</si>
  <si>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</si>
  <si>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</si>
  <si>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</si>
  <si>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</si>
  <si>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</si>
  <si>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</si>
  <si>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</si>
  <si>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</si>
  <si>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</si>
  <si>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</si>
  <si>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</si>
  <si>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</si>
  <si>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</si>
  <si>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</si>
  <si>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</si>
  <si>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</si>
  <si>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</si>
  <si>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</si>
  <si>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</si>
  <si>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</si>
  <si>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</si>
  <si>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</si>
  <si>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</si>
  <si>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</si>
  <si>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</si>
  <si>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</si>
  <si>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</si>
  <si>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</si>
  <si>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</si>
  <si>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</si>
  <si>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</si>
  <si>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</si>
  <si>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</si>
  <si>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</si>
  <si>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</si>
  <si>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</si>
  <si>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</si>
  <si>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</si>
  <si>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</si>
  <si>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</si>
  <si>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</si>
  <si>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</si>
  <si>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</si>
  <si>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</si>
  <si>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</si>
  <si>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</si>
  <si>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</si>
  <si>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</si>
  <si>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</si>
  <si>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</si>
  <si>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</si>
  <si>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</si>
  <si>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</si>
  <si>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</si>
  <si>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</si>
  <si>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</si>
  <si>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</si>
  <si>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3-1</t>
    <phoneticPr fontId="3"/>
  </si>
  <si>
    <t>ACM-S101～S1001</t>
  </si>
  <si>
    <t>埋込床置ローボーイ型</t>
    <rPh sb="0" eb="4">
      <t>ウメコミユカオ</t>
    </rPh>
    <rPh sb="9" eb="10">
      <t>ガタ</t>
    </rPh>
    <phoneticPr fontId="2"/>
  </si>
  <si>
    <t>マルチパッケージ形空調調和機</t>
  </si>
  <si>
    <t>冷却：2.8ｋｗ、加熱：3.2kw</t>
    <rPh sb="0" eb="2">
      <t>レイキャク</t>
    </rPh>
    <rPh sb="9" eb="11">
      <t>カネツ</t>
    </rPh>
    <phoneticPr fontId="2"/>
  </si>
  <si>
    <t>ACM-S102～902</t>
  </si>
  <si>
    <t>天井カセット型（1方向）</t>
    <rPh sb="0" eb="2">
      <t>テンジョウ</t>
    </rPh>
    <rPh sb="6" eb="7">
      <t>ガタ</t>
    </rPh>
    <rPh sb="9" eb="11">
      <t>ホウコウ</t>
    </rPh>
    <phoneticPr fontId="2"/>
  </si>
  <si>
    <t>冷却：5.6ｋｗ、加熱：6.3kw</t>
    <rPh sb="0" eb="2">
      <t>レイキャク</t>
    </rPh>
    <rPh sb="9" eb="11">
      <t>カネツ</t>
    </rPh>
    <phoneticPr fontId="2"/>
  </si>
  <si>
    <t>ACM-S103～1003</t>
  </si>
  <si>
    <t>天井カセット型（2方向）</t>
    <rPh sb="0" eb="2">
      <t>テンジョウ</t>
    </rPh>
    <rPh sb="6" eb="7">
      <t>ガタ</t>
    </rPh>
    <rPh sb="9" eb="11">
      <t>ホウコウ</t>
    </rPh>
    <phoneticPr fontId="2"/>
  </si>
  <si>
    <t>冷却：2.2ｋｗ、加熱：2.5kw</t>
    <rPh sb="0" eb="2">
      <t>レイキャク</t>
    </rPh>
    <rPh sb="9" eb="11">
      <t>カネツ</t>
    </rPh>
    <phoneticPr fontId="2"/>
  </si>
  <si>
    <t>搬入・据付費</t>
    <rPh sb="0" eb="2">
      <t>ハンニュウ</t>
    </rPh>
    <rPh sb="3" eb="5">
      <t>スエツケ</t>
    </rPh>
    <rPh sb="5" eb="6">
      <t>ヒ</t>
    </rPh>
    <phoneticPr fontId="3"/>
  </si>
  <si>
    <t>ACドレン</t>
    <phoneticPr fontId="3"/>
  </si>
  <si>
    <t>融着接合</t>
    <rPh sb="0" eb="2">
      <t>ユウチャク</t>
    </rPh>
    <rPh sb="2" eb="4">
      <t>セツゴウ</t>
    </rPh>
    <phoneticPr fontId="3"/>
  </si>
  <si>
    <t>ドレン管</t>
    <rPh sb="3" eb="4">
      <t>カン</t>
    </rPh>
    <phoneticPr fontId="3"/>
  </si>
  <si>
    <t>屋内一般</t>
    <rPh sb="0" eb="2">
      <t>オクナイ</t>
    </rPh>
    <rPh sb="2" eb="4">
      <t>イッパン</t>
    </rPh>
    <phoneticPr fontId="3"/>
  </si>
  <si>
    <t>25A</t>
    <phoneticPr fontId="3"/>
  </si>
  <si>
    <t>ｍ</t>
    <phoneticPr fontId="3"/>
  </si>
  <si>
    <t>50A</t>
    <phoneticPr fontId="3"/>
  </si>
  <si>
    <t>冷媒管</t>
    <rPh sb="0" eb="2">
      <t>レイバイ</t>
    </rPh>
    <rPh sb="2" eb="3">
      <t>カン</t>
    </rPh>
    <phoneticPr fontId="3"/>
  </si>
  <si>
    <t>防火区画貫通処理</t>
    <rPh sb="0" eb="2">
      <t>ボウカ</t>
    </rPh>
    <rPh sb="2" eb="4">
      <t>クカク</t>
    </rPh>
    <rPh sb="4" eb="6">
      <t>カンツウ</t>
    </rPh>
    <rPh sb="6" eb="8">
      <t>ショリ</t>
    </rPh>
    <phoneticPr fontId="3"/>
  </si>
  <si>
    <t>あと施工アンカー</t>
    <rPh sb="2" eb="4">
      <t>セコウ</t>
    </rPh>
    <phoneticPr fontId="3"/>
  </si>
  <si>
    <t>はつり補修</t>
    <rPh sb="3" eb="5">
      <t>ホシュウ</t>
    </rPh>
    <phoneticPr fontId="3"/>
  </si>
  <si>
    <t>スリーブ</t>
    <phoneticPr fontId="3"/>
  </si>
  <si>
    <t>3-2</t>
    <phoneticPr fontId="3"/>
  </si>
  <si>
    <t>FE-S261～S961</t>
  </si>
  <si>
    <t>天井扇</t>
  </si>
  <si>
    <t>天吊</t>
  </si>
  <si>
    <t>FE-S262～S962</t>
  </si>
  <si>
    <t>ﾕﾆﾊﾞｰｻﾙ形吹出口</t>
    <rPh sb="7" eb="8">
      <t>カタ</t>
    </rPh>
    <rPh sb="8" eb="9">
      <t>シ</t>
    </rPh>
    <rPh sb="9" eb="10">
      <t>デ</t>
    </rPh>
    <rPh sb="10" eb="11">
      <t>クチ</t>
    </rPh>
    <phoneticPr fontId="3"/>
  </si>
  <si>
    <t>制気口</t>
    <rPh sb="0" eb="1">
      <t>セイ</t>
    </rPh>
    <rPh sb="1" eb="2">
      <t>キ</t>
    </rPh>
    <rPh sb="2" eb="3">
      <t>コウ</t>
    </rPh>
    <phoneticPr fontId="3"/>
  </si>
  <si>
    <t>HS</t>
    <phoneticPr fontId="3"/>
  </si>
  <si>
    <t>150×150</t>
    <phoneticPr fontId="3"/>
  </si>
  <si>
    <t>個</t>
    <rPh sb="0" eb="1">
      <t>コ</t>
    </rPh>
    <phoneticPr fontId="3"/>
  </si>
  <si>
    <t>SUS製</t>
    <rPh sb="3" eb="4">
      <t>セイ</t>
    </rPh>
    <phoneticPr fontId="3"/>
  </si>
  <si>
    <t>FD付</t>
    <rPh sb="2" eb="3">
      <t>ツキ</t>
    </rPh>
    <phoneticPr fontId="3"/>
  </si>
  <si>
    <t>ベントキャップ</t>
    <phoneticPr fontId="3"/>
  </si>
  <si>
    <t>ガラリ型</t>
    <rPh sb="3" eb="4">
      <t>カタ</t>
    </rPh>
    <phoneticPr fontId="3"/>
  </si>
  <si>
    <t>100φ</t>
    <phoneticPr fontId="3"/>
  </si>
  <si>
    <t>制気口ボックス類</t>
    <rPh sb="0" eb="1">
      <t>セイ</t>
    </rPh>
    <rPh sb="1" eb="2">
      <t>キ</t>
    </rPh>
    <rPh sb="2" eb="3">
      <t>コウ</t>
    </rPh>
    <rPh sb="7" eb="8">
      <t>ルイ</t>
    </rPh>
    <phoneticPr fontId="3"/>
  </si>
  <si>
    <t>3-3</t>
    <phoneticPr fontId="3"/>
  </si>
  <si>
    <t>機器類撤去</t>
    <rPh sb="0" eb="2">
      <t>キキ</t>
    </rPh>
    <rPh sb="2" eb="3">
      <t>ルイ</t>
    </rPh>
    <rPh sb="3" eb="5">
      <t>テッキョ</t>
    </rPh>
    <phoneticPr fontId="3"/>
  </si>
  <si>
    <t>ダクト類撤去</t>
    <rPh sb="3" eb="4">
      <t>ルイ</t>
    </rPh>
    <rPh sb="4" eb="6">
      <t>テッキョ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</si>
  <si>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</si>
  <si>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3-4</t>
    <phoneticPr fontId="3"/>
  </si>
  <si>
    <t>名　　　　　　称</t>
    <phoneticPr fontId="3"/>
  </si>
  <si>
    <t>別紙明細2-3-1-1-1</t>
    <rPh sb="0" eb="1">
      <t>ベッシ</t>
    </rPh>
    <rPh sb="1" eb="3">
      <t>メイサイ</t>
    </rPh>
    <phoneticPr fontId="3"/>
  </si>
  <si>
    <t>設備機械工</t>
    <rPh sb="0" eb="2">
      <t>セツビ</t>
    </rPh>
    <rPh sb="2" eb="5">
      <t>キカイコウ</t>
    </rPh>
    <phoneticPr fontId="3"/>
  </si>
  <si>
    <t>据付費</t>
    <rPh sb="0" eb="2">
      <t>スエツケ</t>
    </rPh>
    <rPh sb="2" eb="3">
      <t>ヒ</t>
    </rPh>
    <phoneticPr fontId="3"/>
  </si>
  <si>
    <t>歩掛り2.66人×1.2</t>
    <rPh sb="0" eb="1">
      <t>ホ</t>
    </rPh>
    <rPh sb="1" eb="2">
      <t>カカ</t>
    </rPh>
    <rPh sb="7" eb="8">
      <t>ニン</t>
    </rPh>
    <phoneticPr fontId="3"/>
  </si>
  <si>
    <t>人</t>
    <rPh sb="0" eb="1">
      <t>ニン</t>
    </rPh>
    <phoneticPr fontId="3"/>
  </si>
  <si>
    <t>据付費（再取付品）</t>
    <rPh sb="0" eb="2">
      <t>スエツケ</t>
    </rPh>
    <rPh sb="2" eb="3">
      <t>ヒ</t>
    </rPh>
    <rPh sb="4" eb="5">
      <t>サイ</t>
    </rPh>
    <rPh sb="5" eb="7">
      <t>トリツケ</t>
    </rPh>
    <rPh sb="7" eb="8">
      <t>ヒン</t>
    </rPh>
    <phoneticPr fontId="3"/>
  </si>
  <si>
    <t>歩掛り63.8人×1.2</t>
    <rPh sb="0" eb="1">
      <t>ホ</t>
    </rPh>
    <rPh sb="1" eb="2">
      <t>カカ</t>
    </rPh>
    <rPh sb="7" eb="8">
      <t>ニン</t>
    </rPh>
    <phoneticPr fontId="3"/>
  </si>
  <si>
    <t>別紙明細2-3-1-2-1</t>
    <rPh sb="0" eb="1">
      <t>ベッシ</t>
    </rPh>
    <rPh sb="1" eb="3">
      <t>メイサイ</t>
    </rPh>
    <phoneticPr fontId="3"/>
  </si>
  <si>
    <t>冷媒用断熱材被服銅管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3"/>
  </si>
  <si>
    <t>液管(10mm)</t>
    <rPh sb="0" eb="1">
      <t>エキ</t>
    </rPh>
    <rPh sb="1" eb="2">
      <t>カン</t>
    </rPh>
    <phoneticPr fontId="3"/>
  </si>
  <si>
    <t>6.4φ</t>
    <phoneticPr fontId="3"/>
  </si>
  <si>
    <t>19.1φ</t>
    <phoneticPr fontId="3"/>
  </si>
  <si>
    <t>ガス管(20mm)</t>
    <rPh sb="2" eb="3">
      <t>カン</t>
    </rPh>
    <phoneticPr fontId="3"/>
  </si>
  <si>
    <t>12.7φ</t>
    <phoneticPr fontId="3"/>
  </si>
  <si>
    <t>31.8φ</t>
    <phoneticPr fontId="3"/>
  </si>
  <si>
    <t>EM-CEE-3.5mm-2C</t>
  </si>
  <si>
    <t>制御用ケーブル</t>
    <rPh sb="0" eb="2">
      <t>セイギョ</t>
    </rPh>
    <rPh sb="2" eb="3">
      <t>ヨウ</t>
    </rPh>
    <phoneticPr fontId="3"/>
  </si>
  <si>
    <t>管内配線</t>
    <rPh sb="0" eb="2">
      <t>カンナイ</t>
    </rPh>
    <rPh sb="2" eb="3">
      <t>ハイ</t>
    </rPh>
    <rPh sb="3" eb="4">
      <t>セン</t>
    </rPh>
    <phoneticPr fontId="3"/>
  </si>
  <si>
    <t>別紙明細2-3-1-2-2</t>
    <rPh sb="0" eb="1">
      <t>ベッシ</t>
    </rPh>
    <rPh sb="1" eb="3">
      <t>メイサイ</t>
    </rPh>
    <phoneticPr fontId="3"/>
  </si>
  <si>
    <t>ヶ所</t>
    <rPh sb="1" eb="2">
      <t>ショ</t>
    </rPh>
    <phoneticPr fontId="3"/>
  </si>
  <si>
    <t>別紙明細2-3-1-2-3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</si>
  <si>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</si>
  <si>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</si>
  <si>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</si>
  <si>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</si>
  <si>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</si>
  <si>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別紙明細2-3-1-2-4</t>
    <rPh sb="0" eb="1">
      <t>ベッシ</t>
    </rPh>
    <rPh sb="1" eb="3">
      <t>メイサイ</t>
    </rPh>
    <phoneticPr fontId="3"/>
  </si>
  <si>
    <t>ﾀﾞｲﾔﾓﾝﾄﾞｶｯﾀｰ</t>
    <phoneticPr fontId="3"/>
  </si>
  <si>
    <t>RC厚150mm程度</t>
    <rPh sb="2" eb="3">
      <t>アツ</t>
    </rPh>
    <rPh sb="8" eb="10">
      <t>テイド</t>
    </rPh>
    <phoneticPr fontId="3"/>
  </si>
  <si>
    <t>機械はつり</t>
    <rPh sb="0" eb="2">
      <t>キカイ</t>
    </rPh>
    <phoneticPr fontId="3"/>
  </si>
  <si>
    <t>RC厚200mm程度</t>
    <rPh sb="2" eb="3">
      <t>アツ</t>
    </rPh>
    <rPh sb="8" eb="10">
      <t>テイド</t>
    </rPh>
    <phoneticPr fontId="3"/>
  </si>
  <si>
    <t>別紙明細2-3-1-2-5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</si>
  <si>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</si>
  <si>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別紙明細2-3-2-1-1</t>
    <rPh sb="0" eb="1">
      <t>ベッシ</t>
    </rPh>
    <rPh sb="1" eb="3">
      <t>メイサイ</t>
    </rPh>
    <phoneticPr fontId="3"/>
  </si>
  <si>
    <t>歩掛り2.48人×1.2</t>
    <rPh sb="0" eb="1">
      <t>ホ</t>
    </rPh>
    <rPh sb="1" eb="2">
      <t>カカ</t>
    </rPh>
    <rPh sb="7" eb="8">
      <t>ニン</t>
    </rPh>
    <phoneticPr fontId="3"/>
  </si>
  <si>
    <t>別紙明細2-3-2-2-1</t>
    <rPh sb="0" eb="1">
      <t>ベッシ</t>
    </rPh>
    <rPh sb="1" eb="3">
      <t>メイサイ</t>
    </rPh>
    <phoneticPr fontId="3"/>
  </si>
  <si>
    <t>ｱﾝｸﾞﾙﾌﾗﾝｼﾞ工法(低圧)</t>
    <rPh sb="10" eb="12">
      <t>コウホウ</t>
    </rPh>
    <rPh sb="13" eb="15">
      <t>テイアツ</t>
    </rPh>
    <phoneticPr fontId="3"/>
  </si>
  <si>
    <t>長方形ダクト</t>
    <rPh sb="0" eb="3">
      <t>チョウホウケイ</t>
    </rPh>
    <phoneticPr fontId="3"/>
  </si>
  <si>
    <t>亜鉛鉄板</t>
    <rPh sb="0" eb="2">
      <t>アエン</t>
    </rPh>
    <rPh sb="2" eb="4">
      <t>テッパン</t>
    </rPh>
    <phoneticPr fontId="3"/>
  </si>
  <si>
    <t>0.5mm厚</t>
    <rPh sb="5" eb="6">
      <t>アツ</t>
    </rPh>
    <phoneticPr fontId="3"/>
  </si>
  <si>
    <t>㎡</t>
    <phoneticPr fontId="3"/>
  </si>
  <si>
    <t>別紙明細2-3-3-1-1</t>
    <rPh sb="0" eb="1">
      <t>ベッシ</t>
    </rPh>
    <rPh sb="1" eb="3">
      <t>メイサイ</t>
    </rPh>
    <phoneticPr fontId="3"/>
  </si>
  <si>
    <t>空調設備機器　撤去</t>
    <rPh sb="0" eb="1">
      <t>クウ</t>
    </rPh>
    <rPh sb="1" eb="2">
      <t>チョウ</t>
    </rPh>
    <rPh sb="2" eb="4">
      <t>セツビ</t>
    </rPh>
    <rPh sb="4" eb="6">
      <t>キキ</t>
    </rPh>
    <rPh sb="7" eb="9">
      <t>テッキョ</t>
    </rPh>
    <phoneticPr fontId="3"/>
  </si>
  <si>
    <t>歩掛り5.86人×0.3</t>
    <rPh sb="0" eb="1">
      <t>ホ</t>
    </rPh>
    <rPh sb="1" eb="2">
      <t>カカ</t>
    </rPh>
    <rPh sb="7" eb="8">
      <t>ニン</t>
    </rPh>
    <phoneticPr fontId="3"/>
  </si>
  <si>
    <t>空調設備機器（再取付品）　撤去</t>
    <rPh sb="0" eb="1">
      <t>クウ</t>
    </rPh>
    <rPh sb="1" eb="2">
      <t>チョウ</t>
    </rPh>
    <rPh sb="2" eb="4">
      <t>セツビ</t>
    </rPh>
    <rPh sb="4" eb="6">
      <t>キキ</t>
    </rPh>
    <rPh sb="7" eb="8">
      <t>サイ</t>
    </rPh>
    <rPh sb="8" eb="10">
      <t>トリツケ</t>
    </rPh>
    <rPh sb="10" eb="11">
      <t>ヒン</t>
    </rPh>
    <rPh sb="13" eb="15">
      <t>テッキョ</t>
    </rPh>
    <phoneticPr fontId="3"/>
  </si>
  <si>
    <t>歩掛り63.8人×0.4</t>
    <rPh sb="0" eb="1">
      <t>ホ</t>
    </rPh>
    <rPh sb="1" eb="2">
      <t>カカ</t>
    </rPh>
    <rPh sb="7" eb="8">
      <t>ニン</t>
    </rPh>
    <phoneticPr fontId="3"/>
  </si>
  <si>
    <t>冷媒回収作業</t>
    <rPh sb="0" eb="2">
      <t>レイバイ</t>
    </rPh>
    <rPh sb="2" eb="4">
      <t>カイシュウ</t>
    </rPh>
    <rPh sb="4" eb="6">
      <t>サギョウ</t>
    </rPh>
    <phoneticPr fontId="3"/>
  </si>
  <si>
    <t>換気設備機器　撤去</t>
    <rPh sb="0" eb="2">
      <t>カンキ</t>
    </rPh>
    <rPh sb="2" eb="4">
      <t>セツビ</t>
    </rPh>
    <rPh sb="4" eb="6">
      <t>キキ</t>
    </rPh>
    <rPh sb="7" eb="9">
      <t>テッキョ</t>
    </rPh>
    <phoneticPr fontId="3"/>
  </si>
  <si>
    <t>歩掛り2.48人×0.3</t>
    <rPh sb="0" eb="1">
      <t>ホ</t>
    </rPh>
    <rPh sb="1" eb="2">
      <t>カカ</t>
    </rPh>
    <rPh sb="7" eb="8">
      <t>ニン</t>
    </rPh>
    <phoneticPr fontId="3"/>
  </si>
  <si>
    <t>別紙明細2-3-3-1-2</t>
    <rPh sb="0" eb="1">
      <t>ベッシ</t>
    </rPh>
    <rPh sb="1" eb="3">
      <t>メイサイ</t>
    </rPh>
    <phoneticPr fontId="3"/>
  </si>
  <si>
    <t>スパイラルダクト　撤去</t>
    <rPh sb="9" eb="11">
      <t>テッキョ</t>
    </rPh>
    <phoneticPr fontId="3"/>
  </si>
  <si>
    <t>300φ</t>
    <phoneticPr fontId="3"/>
  </si>
  <si>
    <t>ﾕﾆﾊﾞｰｻﾙ形吹出口</t>
    <rPh sb="7" eb="8">
      <t>カタ</t>
    </rPh>
    <rPh sb="8" eb="10">
      <t>フキダ</t>
    </rPh>
    <rPh sb="10" eb="11">
      <t>クチ</t>
    </rPh>
    <phoneticPr fontId="3"/>
  </si>
  <si>
    <t>制気口　撤去</t>
    <rPh sb="0" eb="1">
      <t>セイ</t>
    </rPh>
    <rPh sb="1" eb="2">
      <t>キ</t>
    </rPh>
    <rPh sb="2" eb="3">
      <t>コウ</t>
    </rPh>
    <rPh sb="4" eb="6">
      <t>テッキョ</t>
    </rPh>
    <phoneticPr fontId="3"/>
  </si>
  <si>
    <t>200×150</t>
    <phoneticPr fontId="3"/>
  </si>
  <si>
    <t>長方形ダクト　撤去</t>
    <rPh sb="0" eb="3">
      <t>チョウホウケイ</t>
    </rPh>
    <rPh sb="7" eb="9">
      <t>テッキョ</t>
    </rPh>
    <phoneticPr fontId="3"/>
  </si>
  <si>
    <t>屋内露出</t>
    <rPh sb="0" eb="2">
      <t>オクナイ</t>
    </rPh>
    <rPh sb="2" eb="4">
      <t>ロシュツ</t>
    </rPh>
    <phoneticPr fontId="3"/>
  </si>
  <si>
    <t>ｶﾗｰ亜鉛鉄板</t>
    <rPh sb="3" eb="5">
      <t>アエン</t>
    </rPh>
    <rPh sb="5" eb="7">
      <t>テッパン</t>
    </rPh>
    <phoneticPr fontId="3"/>
  </si>
  <si>
    <t>保温　撤去　</t>
    <rPh sb="0" eb="2">
      <t>ホオン</t>
    </rPh>
    <phoneticPr fontId="3"/>
  </si>
  <si>
    <t>GW</t>
    <phoneticPr fontId="3"/>
  </si>
  <si>
    <t>ｽﾊﾟｲﾗﾙﾀﾞｸﾄ</t>
    <phoneticPr fontId="3"/>
  </si>
  <si>
    <t>隠蔽</t>
    <rPh sb="0" eb="2">
      <t>インペイ</t>
    </rPh>
    <phoneticPr fontId="3"/>
  </si>
  <si>
    <t>ｱﾙﾐｶﾞﾗｽｸﾛｽ</t>
    <phoneticPr fontId="3"/>
  </si>
  <si>
    <t>別紙明細2-3-3-1-3</t>
    <rPh sb="0" eb="1">
      <t>ベッシ</t>
    </rPh>
    <rPh sb="1" eb="3">
      <t>メイサイ</t>
    </rPh>
    <phoneticPr fontId="3"/>
  </si>
  <si>
    <t>＜空調配管＞</t>
    <rPh sb="1" eb="2">
      <t>クウ</t>
    </rPh>
    <rPh sb="2" eb="3">
      <t>チョウ</t>
    </rPh>
    <rPh sb="3" eb="4">
      <t>ハイ</t>
    </rPh>
    <rPh sb="4" eb="5">
      <t>カン</t>
    </rPh>
    <phoneticPr fontId="3"/>
  </si>
  <si>
    <t>SGP-白</t>
    <rPh sb="4" eb="5">
      <t>シロ</t>
    </rPh>
    <phoneticPr fontId="3"/>
  </si>
  <si>
    <t>ねじ接合</t>
    <rPh sb="2" eb="4">
      <t>セツゴウ</t>
    </rPh>
    <phoneticPr fontId="3"/>
  </si>
  <si>
    <t>冷水管　撤去</t>
    <rPh sb="0" eb="2">
      <t>レイスイ</t>
    </rPh>
    <rPh sb="2" eb="3">
      <t>カン</t>
    </rPh>
    <rPh sb="4" eb="6">
      <t>テッキョ</t>
    </rPh>
    <phoneticPr fontId="3"/>
  </si>
  <si>
    <t>65A</t>
    <phoneticPr fontId="3"/>
  </si>
  <si>
    <t>GW　冷水管</t>
    <rPh sb="3" eb="5">
      <t>レイスイ</t>
    </rPh>
    <rPh sb="5" eb="6">
      <t>カン</t>
    </rPh>
    <phoneticPr fontId="3"/>
  </si>
  <si>
    <t>別紙明細2-3-4-1-1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</si>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</sst>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4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79" fontId="5" fillId="0" borderId="8" xfId="1" applyNumberFormat="1" applyFont="1" applyFill="1" applyBorder="1" applyAlignment="1" applyProtection="1">
      <alignment vertical="center"/>
      <protection locked="0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30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2">
        <v>2021</v>
      </c>
      <c r="F1" s="163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19"/>
  <sheetViews>
    <sheetView showZeros="0" tabSelected="1" view="pageBreakPreview" zoomScaleNormal="100" zoomScaleSheetLayoutView="100" workbookViewId="0">
      <pane xSplit="11" ySplit="1" topLeftCell="L23" activePane="bottomRight" state="frozen"/>
      <selection pane="bottomRight" activeCell="R47" sqref="R47"/>
      <selection pane="bottomLeft" activeCell="N1" sqref="N1:O1048576"/>
      <selection pane="topRight" activeCell="N1" sqref="N1:O1048576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</row>
    <row r="2" spans="1:14" ht="12.95" customHeight="1">
      <c r="A2" s="150" t="s">
        <v>13</v>
      </c>
      <c r="B2" s="21" t="s">
        <v>14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15</v>
      </c>
      <c r="B3" s="23" t="s">
        <v>16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17</v>
      </c>
      <c r="B7" s="23" t="s">
        <v>18</v>
      </c>
      <c r="C7" s="24"/>
      <c r="D7" s="25"/>
      <c r="E7" s="36">
        <v>1</v>
      </c>
      <c r="F7" s="27" t="s">
        <v>19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20</v>
      </c>
      <c r="B9" s="23" t="s">
        <v>21</v>
      </c>
      <c r="C9" s="24"/>
      <c r="D9" s="25"/>
      <c r="E9" s="36">
        <v>1</v>
      </c>
      <c r="F9" s="27" t="s">
        <v>19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3"/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7" t="s">
        <v>22</v>
      </c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 t="s">
        <v>13</v>
      </c>
      <c r="B16" s="21" t="s">
        <v>14</v>
      </c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 t="s">
        <v>23</v>
      </c>
      <c r="B17" s="23" t="s">
        <v>24</v>
      </c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 t="s">
        <v>17</v>
      </c>
      <c r="B21" s="23" t="s">
        <v>18</v>
      </c>
      <c r="C21" s="24"/>
      <c r="D21" s="25"/>
      <c r="E21" s="36">
        <v>1</v>
      </c>
      <c r="F21" s="27" t="s">
        <v>19</v>
      </c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25</v>
      </c>
      <c r="B23" s="23" t="s">
        <v>26</v>
      </c>
      <c r="C23" s="24"/>
      <c r="D23" s="25"/>
      <c r="E23" s="36">
        <v>1</v>
      </c>
      <c r="F23" s="27" t="s">
        <v>19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2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7" t="s">
        <v>22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 t="s">
        <v>13</v>
      </c>
      <c r="B30" s="21" t="s">
        <v>14</v>
      </c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27</v>
      </c>
      <c r="B31" s="23" t="s">
        <v>28</v>
      </c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 t="s">
        <v>17</v>
      </c>
      <c r="B35" s="23" t="s">
        <v>28</v>
      </c>
      <c r="C35" s="24"/>
      <c r="D35" s="25"/>
      <c r="E35" s="36">
        <v>1</v>
      </c>
      <c r="F35" s="27" t="s">
        <v>19</v>
      </c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7" t="s">
        <v>22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 t="s">
        <v>13</v>
      </c>
      <c r="B42" s="21" t="s">
        <v>14</v>
      </c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29</v>
      </c>
      <c r="B43" s="23" t="s">
        <v>30</v>
      </c>
      <c r="C43" s="24"/>
      <c r="D43" s="25"/>
      <c r="E43" s="2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 t="s">
        <v>17</v>
      </c>
      <c r="B47" s="23" t="s">
        <v>30</v>
      </c>
      <c r="C47" s="24"/>
      <c r="D47" s="25"/>
      <c r="E47" s="36">
        <v>1</v>
      </c>
      <c r="F47" s="27" t="s">
        <v>19</v>
      </c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7" t="s">
        <v>22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50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52"/>
      <c r="E76" s="28"/>
      <c r="M76" s="30"/>
      <c r="N76" s="11"/>
    </row>
    <row r="77" spans="1:14" ht="12.95" customHeight="1">
      <c r="A77" s="152"/>
      <c r="E77" s="28"/>
      <c r="M77" s="120"/>
      <c r="N77" s="11"/>
    </row>
    <row r="78" spans="1:14" ht="12.95" customHeight="1">
      <c r="A78" s="152"/>
      <c r="E78" s="28"/>
      <c r="M78" s="30"/>
      <c r="N78" s="11"/>
    </row>
    <row r="79" spans="1:14" ht="12.95" customHeight="1">
      <c r="A79" s="152"/>
      <c r="E79" s="28"/>
      <c r="M79" s="120"/>
      <c r="N79" s="11"/>
    </row>
    <row r="80" spans="1:14" ht="12.95" customHeight="1">
      <c r="A80" s="152"/>
      <c r="E80" s="28"/>
      <c r="M80" s="30"/>
      <c r="N80" s="11"/>
    </row>
    <row r="81" spans="1:14" ht="12.95" customHeight="1">
      <c r="A81" s="152"/>
      <c r="E81" s="28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M83" s="120"/>
      <c r="N83" s="11"/>
    </row>
    <row r="84" spans="1:14" ht="12.95" customHeight="1">
      <c r="A84" s="152"/>
      <c r="M84" s="30"/>
      <c r="N84" s="11"/>
    </row>
    <row r="85" spans="1:14" ht="12.95" customHeight="1">
      <c r="M85" s="120"/>
      <c r="N85" s="11"/>
    </row>
    <row r="86" spans="1:14" ht="12.95" customHeight="1">
      <c r="M86" s="30"/>
      <c r="N86" s="11"/>
    </row>
    <row r="87" spans="1:14" ht="12.95" customHeight="1">
      <c r="M87" s="120"/>
      <c r="N87" s="11"/>
    </row>
    <row r="88" spans="1:14" ht="12.95" customHeight="1">
      <c r="M88" s="30"/>
      <c r="N88" s="11"/>
    </row>
    <row r="89" spans="1:14" ht="12.95" customHeight="1">
      <c r="M89" s="120"/>
      <c r="N89" s="11"/>
    </row>
    <row r="90" spans="1:14" ht="12.95" customHeight="1"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75" customHeight="1">
      <c r="M96" s="30"/>
      <c r="N96" s="11"/>
    </row>
    <row r="97" spans="13:14" ht="12.75" customHeight="1">
      <c r="M97" s="120"/>
      <c r="N97" s="11"/>
    </row>
    <row r="98" spans="13:14" ht="12.75" customHeight="1">
      <c r="M98" s="30"/>
      <c r="N98" s="11"/>
    </row>
    <row r="99" spans="13:14" ht="12.75" customHeight="1">
      <c r="M99" s="120"/>
      <c r="N99" s="11"/>
    </row>
    <row r="100" spans="13:14" ht="12.75" customHeight="1">
      <c r="M100" s="30"/>
      <c r="N100" s="11"/>
    </row>
    <row r="101" spans="13:14" ht="12.7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95" customHeight="1">
      <c r="M214" s="30"/>
      <c r="N214" s="11"/>
    </row>
    <row r="215" spans="13:14" ht="12.95" customHeight="1">
      <c r="M215" s="120"/>
      <c r="N215" s="11"/>
    </row>
    <row r="216" spans="13:14" ht="12.95" customHeight="1">
      <c r="M216" s="30"/>
      <c r="N216" s="11"/>
    </row>
    <row r="217" spans="13:14" ht="12.95" customHeight="1">
      <c r="M217" s="120"/>
      <c r="N217" s="11"/>
    </row>
    <row r="218" spans="13:14" ht="12.95" customHeight="1">
      <c r="M218" s="30"/>
      <c r="N218" s="11"/>
    </row>
    <row r="219" spans="13:14" ht="12.95" customHeight="1">
      <c r="M219" s="120"/>
      <c r="N219" s="11"/>
    </row>
  </sheetData>
  <mergeCells count="2">
    <mergeCell ref="C1:D1"/>
    <mergeCell ref="I1:K1"/>
  </mergeCells>
  <phoneticPr fontId="3"/>
  <conditionalFormatting sqref="G2:G75">
    <cfRule type="expression" dxfId="29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31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36</v>
      </c>
      <c r="B3" s="23" t="s">
        <v>37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38</v>
      </c>
      <c r="C7" s="24"/>
      <c r="D7" s="25"/>
      <c r="E7" s="36">
        <v>1</v>
      </c>
      <c r="F7" s="27" t="s">
        <v>19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25</v>
      </c>
      <c r="B9" s="23" t="s">
        <v>39</v>
      </c>
      <c r="C9" s="24"/>
      <c r="D9" s="25"/>
      <c r="E9" s="36">
        <v>1</v>
      </c>
      <c r="F9" s="27" t="s">
        <v>19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40</v>
      </c>
      <c r="B11" s="23" t="s">
        <v>41</v>
      </c>
      <c r="C11" s="24"/>
      <c r="D11" s="25"/>
      <c r="E11" s="36">
        <v>1</v>
      </c>
      <c r="F11" s="27" t="s">
        <v>19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42</v>
      </c>
      <c r="B13" s="23" t="s">
        <v>43</v>
      </c>
      <c r="C13" s="24"/>
      <c r="D13" s="25"/>
      <c r="E13" s="36">
        <v>1</v>
      </c>
      <c r="F13" s="27" t="s">
        <v>19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44</v>
      </c>
      <c r="B15" s="23" t="s">
        <v>45</v>
      </c>
      <c r="C15" s="24"/>
      <c r="D15" s="25"/>
      <c r="E15" s="36">
        <v>1</v>
      </c>
      <c r="F15" s="27" t="s">
        <v>19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46</v>
      </c>
      <c r="B17" s="23" t="s">
        <v>47</v>
      </c>
      <c r="C17" s="24"/>
      <c r="D17" s="25"/>
      <c r="E17" s="36">
        <v>1</v>
      </c>
      <c r="F17" s="27" t="s">
        <v>19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48</v>
      </c>
      <c r="B19" s="23" t="s">
        <v>49</v>
      </c>
      <c r="C19" s="24"/>
      <c r="D19" s="25"/>
      <c r="E19" s="36">
        <v>1</v>
      </c>
      <c r="F19" s="27" t="s">
        <v>19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50</v>
      </c>
      <c r="B21" s="23" t="s">
        <v>51</v>
      </c>
      <c r="C21" s="24"/>
      <c r="D21" s="25"/>
      <c r="E21" s="36">
        <v>1</v>
      </c>
      <c r="F21" s="27" t="s">
        <v>19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52</v>
      </c>
      <c r="B23" s="23" t="s">
        <v>53</v>
      </c>
      <c r="C23" s="24"/>
      <c r="D23" s="25"/>
      <c r="E23" s="36">
        <v>1</v>
      </c>
      <c r="F23" s="27" t="s">
        <v>19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54</v>
      </c>
      <c r="B25" s="23" t="s">
        <v>55</v>
      </c>
      <c r="C25" s="24"/>
      <c r="D25" s="25"/>
      <c r="E25" s="36">
        <v>1</v>
      </c>
      <c r="F25" s="27" t="s">
        <v>19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56</v>
      </c>
      <c r="B27" s="23" t="s">
        <v>57</v>
      </c>
      <c r="C27" s="24"/>
      <c r="D27" s="25"/>
      <c r="E27" s="36">
        <v>1</v>
      </c>
      <c r="F27" s="27" t="s">
        <v>19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58</v>
      </c>
      <c r="B29" s="23" t="s">
        <v>59</v>
      </c>
      <c r="C29" s="24"/>
      <c r="D29" s="25"/>
      <c r="E29" s="36">
        <v>1</v>
      </c>
      <c r="F29" s="27" t="s">
        <v>19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60</v>
      </c>
      <c r="B31" s="23" t="s">
        <v>61</v>
      </c>
      <c r="C31" s="24"/>
      <c r="D31" s="25"/>
      <c r="E31" s="36">
        <v>1</v>
      </c>
      <c r="F31" s="27" t="s">
        <v>19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62</v>
      </c>
      <c r="B33" s="23" t="s">
        <v>63</v>
      </c>
      <c r="C33" s="24"/>
      <c r="D33" s="25"/>
      <c r="E33" s="36">
        <v>1</v>
      </c>
      <c r="F33" s="27" t="s">
        <v>19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64</v>
      </c>
      <c r="B35" s="23" t="s">
        <v>65</v>
      </c>
      <c r="C35" s="24"/>
      <c r="D35" s="25"/>
      <c r="E35" s="36">
        <v>1</v>
      </c>
      <c r="F35" s="27" t="s">
        <v>19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66</v>
      </c>
      <c r="B37" s="23" t="s">
        <v>67</v>
      </c>
      <c r="C37" s="24"/>
      <c r="D37" s="25"/>
      <c r="E37" s="36">
        <v>1</v>
      </c>
      <c r="F37" s="27" t="s">
        <v>19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68</v>
      </c>
      <c r="B39" s="23" t="s">
        <v>69</v>
      </c>
      <c r="C39" s="24"/>
      <c r="D39" s="25"/>
      <c r="E39" s="36">
        <v>1</v>
      </c>
      <c r="F39" s="27" t="s">
        <v>19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70</v>
      </c>
      <c r="B41" s="23" t="s">
        <v>71</v>
      </c>
      <c r="C41" s="24"/>
      <c r="D41" s="25"/>
      <c r="E41" s="36">
        <v>1</v>
      </c>
      <c r="F41" s="27" t="s">
        <v>19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72</v>
      </c>
      <c r="B43" s="23" t="s">
        <v>73</v>
      </c>
      <c r="C43" s="24"/>
      <c r="D43" s="25"/>
      <c r="E43" s="36">
        <v>1</v>
      </c>
      <c r="F43" s="27" t="s">
        <v>19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74</v>
      </c>
      <c r="B45" s="23" t="s">
        <v>75</v>
      </c>
      <c r="C45" s="24"/>
      <c r="D45" s="25"/>
      <c r="E45" s="36">
        <v>1</v>
      </c>
      <c r="F45" s="27" t="s">
        <v>19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76</v>
      </c>
      <c r="B47" s="23" t="s">
        <v>30</v>
      </c>
      <c r="C47" s="24"/>
      <c r="D47" s="25"/>
      <c r="E47" s="36">
        <v>1</v>
      </c>
      <c r="F47" s="27" t="s">
        <v>19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22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L1" s="130" t="s">
        <v>77</v>
      </c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78</v>
      </c>
      <c r="B3" s="23" t="s">
        <v>79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80</v>
      </c>
      <c r="C7" s="82"/>
      <c r="D7" s="83"/>
      <c r="E7" s="84">
        <v>1</v>
      </c>
      <c r="F7" s="85" t="s">
        <v>19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81</v>
      </c>
      <c r="B9" s="57" t="s">
        <v>82</v>
      </c>
      <c r="C9" s="39"/>
      <c r="D9" s="40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83</v>
      </c>
      <c r="B11" s="57" t="s">
        <v>84</v>
      </c>
      <c r="C11" s="39"/>
      <c r="D11" s="40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85</v>
      </c>
      <c r="B13" s="57" t="s">
        <v>86</v>
      </c>
      <c r="C13" s="39"/>
      <c r="D13" s="40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25</v>
      </c>
      <c r="B15" s="81" t="s">
        <v>87</v>
      </c>
      <c r="C15" s="82"/>
      <c r="D15" s="83"/>
      <c r="E15" s="84">
        <v>1</v>
      </c>
      <c r="F15" s="85" t="s">
        <v>19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40</v>
      </c>
      <c r="B17" s="81" t="s">
        <v>88</v>
      </c>
      <c r="C17" s="82"/>
      <c r="D17" s="83"/>
      <c r="E17" s="84">
        <v>1</v>
      </c>
      <c r="F17" s="85" t="s">
        <v>19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42</v>
      </c>
      <c r="B19" s="81" t="s">
        <v>89</v>
      </c>
      <c r="C19" s="82"/>
      <c r="D19" s="83"/>
      <c r="E19" s="84">
        <v>1</v>
      </c>
      <c r="F19" s="85" t="s">
        <v>19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44</v>
      </c>
      <c r="B21" s="81" t="s">
        <v>90</v>
      </c>
      <c r="C21" s="82"/>
      <c r="D21" s="83"/>
      <c r="E21" s="84">
        <v>1</v>
      </c>
      <c r="F21" s="85" t="s">
        <v>19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91</v>
      </c>
      <c r="B23" s="57" t="s">
        <v>92</v>
      </c>
      <c r="C23" s="39"/>
      <c r="D23" s="40"/>
      <c r="E23" s="36">
        <v>1</v>
      </c>
      <c r="F23" s="27" t="s">
        <v>19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93</v>
      </c>
      <c r="B25" s="57" t="s">
        <v>94</v>
      </c>
      <c r="C25" s="39"/>
      <c r="D25" s="40"/>
      <c r="E25" s="36">
        <v>1</v>
      </c>
      <c r="F25" s="27" t="s">
        <v>19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46</v>
      </c>
      <c r="B27" s="81" t="s">
        <v>95</v>
      </c>
      <c r="C27" s="82"/>
      <c r="D27" s="94"/>
      <c r="E27" s="84">
        <v>1</v>
      </c>
      <c r="F27" s="85" t="s">
        <v>19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48</v>
      </c>
      <c r="B29" s="81" t="s">
        <v>96</v>
      </c>
      <c r="C29" s="82"/>
      <c r="D29" s="83"/>
      <c r="E29" s="84">
        <v>1</v>
      </c>
      <c r="F29" s="85" t="s">
        <v>19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97</v>
      </c>
      <c r="B31" s="57" t="s">
        <v>96</v>
      </c>
      <c r="C31" s="39"/>
      <c r="D31" s="44"/>
      <c r="E31" s="36">
        <v>1</v>
      </c>
      <c r="F31" s="27" t="s">
        <v>19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98</v>
      </c>
      <c r="B33" s="57" t="s">
        <v>99</v>
      </c>
      <c r="C33" s="39"/>
      <c r="D33" s="44"/>
      <c r="E33" s="36">
        <v>1</v>
      </c>
      <c r="F33" s="27" t="s">
        <v>19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50</v>
      </c>
      <c r="B35" s="81" t="s">
        <v>100</v>
      </c>
      <c r="C35" s="95"/>
      <c r="D35" s="94"/>
      <c r="E35" s="84">
        <v>1</v>
      </c>
      <c r="F35" s="85" t="s">
        <v>19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101</v>
      </c>
      <c r="B37" s="57" t="s">
        <v>102</v>
      </c>
      <c r="C37" s="38"/>
      <c r="D37" s="44"/>
      <c r="E37" s="36">
        <v>1</v>
      </c>
      <c r="F37" s="27" t="s">
        <v>19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103</v>
      </c>
      <c r="B39" s="57" t="s">
        <v>100</v>
      </c>
      <c r="C39" s="38"/>
      <c r="D39" s="40"/>
      <c r="E39" s="36">
        <v>1</v>
      </c>
      <c r="F39" s="27" t="s">
        <v>19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52</v>
      </c>
      <c r="B41" s="81" t="s">
        <v>104</v>
      </c>
      <c r="C41" s="95"/>
      <c r="D41" s="97"/>
      <c r="E41" s="84">
        <v>1</v>
      </c>
      <c r="F41" s="85" t="s">
        <v>19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105</v>
      </c>
      <c r="B43" s="57" t="s">
        <v>106</v>
      </c>
      <c r="C43" s="38"/>
      <c r="D43" s="40"/>
      <c r="E43" s="36">
        <v>1</v>
      </c>
      <c r="F43" s="27" t="s">
        <v>19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107</v>
      </c>
      <c r="B45" s="57" t="s">
        <v>108</v>
      </c>
      <c r="C45" s="39"/>
      <c r="D45" s="40"/>
      <c r="E45" s="36">
        <v>1</v>
      </c>
      <c r="F45" s="27" t="s">
        <v>19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109</v>
      </c>
      <c r="B47" s="57" t="s">
        <v>110</v>
      </c>
      <c r="C47" s="39"/>
      <c r="D47" s="40"/>
      <c r="E47" s="36">
        <v>1</v>
      </c>
      <c r="F47" s="27" t="s">
        <v>19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54</v>
      </c>
      <c r="B49" s="81" t="s">
        <v>111</v>
      </c>
      <c r="C49" s="82"/>
      <c r="D49" s="83"/>
      <c r="E49" s="84">
        <v>1</v>
      </c>
      <c r="F49" s="85" t="s">
        <v>19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112</v>
      </c>
      <c r="B51" s="57" t="s">
        <v>113</v>
      </c>
      <c r="C51" s="47"/>
      <c r="D51" s="40"/>
      <c r="E51" s="36">
        <v>1</v>
      </c>
      <c r="F51" s="27" t="s">
        <v>19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114</v>
      </c>
      <c r="B53" s="57" t="s">
        <v>115</v>
      </c>
      <c r="C53" s="49"/>
      <c r="D53" s="40"/>
      <c r="E53" s="36">
        <v>1</v>
      </c>
      <c r="F53" s="27" t="s">
        <v>19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56</v>
      </c>
      <c r="B55" s="81" t="s">
        <v>116</v>
      </c>
      <c r="C55" s="99"/>
      <c r="D55" s="83"/>
      <c r="E55" s="84">
        <v>1</v>
      </c>
      <c r="F55" s="85" t="s">
        <v>19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58</v>
      </c>
      <c r="B57" s="81" t="s">
        <v>117</v>
      </c>
      <c r="C57" s="99"/>
      <c r="D57" s="83"/>
      <c r="E57" s="84">
        <v>1</v>
      </c>
      <c r="F57" s="85" t="s">
        <v>19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118</v>
      </c>
      <c r="B59" s="57" t="s">
        <v>119</v>
      </c>
      <c r="C59" s="49"/>
      <c r="D59" s="40"/>
      <c r="E59" s="36">
        <v>1</v>
      </c>
      <c r="F59" s="27" t="s">
        <v>19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120</v>
      </c>
      <c r="B61" s="57" t="s">
        <v>121</v>
      </c>
      <c r="C61" s="49"/>
      <c r="D61" s="40"/>
      <c r="E61" s="36">
        <v>1</v>
      </c>
      <c r="F61" s="27" t="s">
        <v>19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60</v>
      </c>
      <c r="B63" s="105" t="s">
        <v>122</v>
      </c>
      <c r="C63" s="86"/>
      <c r="D63" s="87"/>
      <c r="E63" s="84">
        <v>1</v>
      </c>
      <c r="F63" s="85" t="s">
        <v>19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123</v>
      </c>
      <c r="B65" s="23" t="s">
        <v>124</v>
      </c>
      <c r="C65" s="24"/>
      <c r="D65" s="25"/>
      <c r="E65" s="36">
        <v>1</v>
      </c>
      <c r="F65" s="70" t="s">
        <v>19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125</v>
      </c>
      <c r="B67" s="23" t="s">
        <v>126</v>
      </c>
      <c r="C67" s="24"/>
      <c r="D67" s="25"/>
      <c r="E67" s="36">
        <v>1</v>
      </c>
      <c r="F67" s="70" t="s">
        <v>19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62</v>
      </c>
      <c r="B69" s="105" t="s">
        <v>127</v>
      </c>
      <c r="C69" s="86"/>
      <c r="D69" s="87"/>
      <c r="E69" s="84">
        <v>1</v>
      </c>
      <c r="F69" s="108" t="s">
        <v>19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128</v>
      </c>
      <c r="B71" s="23" t="s">
        <v>129</v>
      </c>
      <c r="C71" s="24"/>
      <c r="D71" s="25"/>
      <c r="E71" s="36">
        <v>1</v>
      </c>
      <c r="F71" s="70" t="s">
        <v>19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130</v>
      </c>
      <c r="B73" s="23" t="s">
        <v>131</v>
      </c>
      <c r="C73" s="24"/>
      <c r="D73" s="25"/>
      <c r="E73" s="36">
        <v>1</v>
      </c>
      <c r="F73" s="70" t="s">
        <v>19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64</v>
      </c>
      <c r="B75" s="105" t="s">
        <v>132</v>
      </c>
      <c r="C75" s="86"/>
      <c r="D75" s="87"/>
      <c r="E75" s="84">
        <v>1</v>
      </c>
      <c r="F75" s="108" t="s">
        <v>19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133</v>
      </c>
      <c r="B77" s="23" t="s">
        <v>134</v>
      </c>
      <c r="C77" s="24"/>
      <c r="D77" s="25"/>
      <c r="E77" s="36">
        <v>1</v>
      </c>
      <c r="F77" s="70" t="s">
        <v>19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135</v>
      </c>
      <c r="B79" s="57" t="s">
        <v>136</v>
      </c>
      <c r="C79" s="52"/>
      <c r="D79" s="25"/>
      <c r="E79" s="36">
        <v>1</v>
      </c>
      <c r="F79" s="70" t="s">
        <v>19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66</v>
      </c>
      <c r="B81" s="81" t="s">
        <v>137</v>
      </c>
      <c r="C81" s="110"/>
      <c r="D81" s="87"/>
      <c r="E81" s="84">
        <v>1</v>
      </c>
      <c r="F81" s="108" t="s">
        <v>19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68</v>
      </c>
      <c r="B83" s="81" t="s">
        <v>138</v>
      </c>
      <c r="C83" s="110"/>
      <c r="D83" s="87"/>
      <c r="E83" s="84">
        <v>1</v>
      </c>
      <c r="F83" s="108" t="s">
        <v>19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70</v>
      </c>
      <c r="B85" s="81" t="s">
        <v>139</v>
      </c>
      <c r="C85" s="110"/>
      <c r="D85" s="87"/>
      <c r="E85" s="84">
        <v>1</v>
      </c>
      <c r="F85" s="108" t="s">
        <v>19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72</v>
      </c>
      <c r="B87" s="105" t="s">
        <v>140</v>
      </c>
      <c r="C87" s="86"/>
      <c r="D87" s="87"/>
      <c r="E87" s="84">
        <v>1</v>
      </c>
      <c r="F87" s="108" t="s">
        <v>19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74</v>
      </c>
      <c r="B89" s="81" t="s">
        <v>141</v>
      </c>
      <c r="C89" s="110"/>
      <c r="D89" s="87"/>
      <c r="E89" s="84">
        <v>1</v>
      </c>
      <c r="F89" s="108" t="s">
        <v>19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76</v>
      </c>
      <c r="B91" s="81" t="s">
        <v>142</v>
      </c>
      <c r="C91" s="110"/>
      <c r="D91" s="87"/>
      <c r="E91" s="84">
        <v>1</v>
      </c>
      <c r="F91" s="108" t="s">
        <v>19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143</v>
      </c>
      <c r="B93" s="81" t="s">
        <v>144</v>
      </c>
      <c r="C93" s="110"/>
      <c r="D93" s="87"/>
      <c r="E93" s="84">
        <v>1</v>
      </c>
      <c r="F93" s="108" t="s">
        <v>19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145</v>
      </c>
      <c r="B95" s="105" t="s">
        <v>146</v>
      </c>
      <c r="C95" s="86"/>
      <c r="D95" s="87"/>
      <c r="E95" s="84">
        <v>1</v>
      </c>
      <c r="F95" s="108" t="s">
        <v>19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147</v>
      </c>
      <c r="B97" s="105" t="s">
        <v>148</v>
      </c>
      <c r="C97" s="86"/>
      <c r="D97" s="87"/>
      <c r="E97" s="84">
        <v>1</v>
      </c>
      <c r="F97" s="108" t="s">
        <v>19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149</v>
      </c>
      <c r="B99" s="23" t="s">
        <v>150</v>
      </c>
      <c r="C99" s="24"/>
      <c r="D99" s="25"/>
      <c r="E99" s="112">
        <v>1</v>
      </c>
      <c r="F99" s="70" t="s">
        <v>19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151</v>
      </c>
      <c r="B101" s="23" t="s">
        <v>152</v>
      </c>
      <c r="C101" s="24"/>
      <c r="D101" s="25"/>
      <c r="E101" s="112">
        <v>1</v>
      </c>
      <c r="F101" s="70" t="s">
        <v>19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153</v>
      </c>
      <c r="B103" s="105" t="s">
        <v>154</v>
      </c>
      <c r="C103" s="86"/>
      <c r="D103" s="87"/>
      <c r="E103" s="84">
        <v>1</v>
      </c>
      <c r="F103" s="108" t="s">
        <v>19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155</v>
      </c>
      <c r="B105" s="105" t="s">
        <v>156</v>
      </c>
      <c r="C105" s="86"/>
      <c r="D105" s="87"/>
      <c r="E105" s="84">
        <v>1</v>
      </c>
      <c r="F105" s="85" t="s">
        <v>19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157</v>
      </c>
      <c r="B107" s="105" t="s">
        <v>158</v>
      </c>
      <c r="C107" s="86"/>
      <c r="D107" s="87"/>
      <c r="E107" s="84">
        <v>1</v>
      </c>
      <c r="F107" s="85" t="s">
        <v>19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159</v>
      </c>
      <c r="B109" s="105" t="s">
        <v>160</v>
      </c>
      <c r="C109" s="86"/>
      <c r="D109" s="87"/>
      <c r="E109" s="84">
        <v>1</v>
      </c>
      <c r="F109" s="85" t="s">
        <v>19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161</v>
      </c>
      <c r="B111" s="23" t="s">
        <v>162</v>
      </c>
      <c r="C111" s="24"/>
      <c r="D111" s="25"/>
      <c r="E111" s="112">
        <v>1</v>
      </c>
      <c r="F111" s="27" t="s">
        <v>19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22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163</v>
      </c>
      <c r="B3" s="23" t="s">
        <v>164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</v>
      </c>
      <c r="C7" s="52"/>
      <c r="D7" s="25"/>
      <c r="E7" s="36">
        <v>1</v>
      </c>
      <c r="F7" s="27" t="s">
        <v>19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25</v>
      </c>
      <c r="B9" s="57" t="s">
        <v>24</v>
      </c>
      <c r="C9" s="52"/>
      <c r="D9" s="25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40</v>
      </c>
      <c r="B11" s="57" t="s">
        <v>165</v>
      </c>
      <c r="C11" s="52"/>
      <c r="D11" s="25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42</v>
      </c>
      <c r="B13" s="57" t="s">
        <v>166</v>
      </c>
      <c r="C13" s="52"/>
      <c r="D13" s="25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44</v>
      </c>
      <c r="B15" s="23" t="s">
        <v>162</v>
      </c>
      <c r="C15" s="24"/>
      <c r="D15" s="25"/>
      <c r="E15" s="36">
        <v>1</v>
      </c>
      <c r="F15" s="27" t="s">
        <v>19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167</v>
      </c>
      <c r="B3" s="23" t="s">
        <v>168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169</v>
      </c>
      <c r="C7" s="52"/>
      <c r="D7" s="25"/>
      <c r="E7" s="36">
        <v>1</v>
      </c>
      <c r="F7" s="27" t="s">
        <v>19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25</v>
      </c>
      <c r="B9" s="57" t="s">
        <v>170</v>
      </c>
      <c r="C9" s="52"/>
      <c r="D9" s="25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40</v>
      </c>
      <c r="B11" s="57" t="s">
        <v>171</v>
      </c>
      <c r="C11" s="52"/>
      <c r="D11" s="25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42</v>
      </c>
      <c r="B13" s="57" t="s">
        <v>172</v>
      </c>
      <c r="C13" s="51"/>
      <c r="D13" s="25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44</v>
      </c>
      <c r="B15" s="57" t="s">
        <v>173</v>
      </c>
      <c r="C15" s="51"/>
      <c r="D15" s="25"/>
      <c r="E15" s="36">
        <v>1</v>
      </c>
      <c r="F15" s="27" t="s">
        <v>19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46</v>
      </c>
      <c r="B17" s="57" t="s">
        <v>174</v>
      </c>
      <c r="C17" s="51"/>
      <c r="D17" s="25"/>
      <c r="E17" s="36">
        <v>1</v>
      </c>
      <c r="F17" s="27" t="s">
        <v>19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48</v>
      </c>
      <c r="B19" s="57" t="s">
        <v>175</v>
      </c>
      <c r="C19" s="51"/>
      <c r="D19" s="25"/>
      <c r="E19" s="36">
        <v>1</v>
      </c>
      <c r="F19" s="27" t="s">
        <v>19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50</v>
      </c>
      <c r="B21" s="23" t="s">
        <v>162</v>
      </c>
      <c r="C21" s="24"/>
      <c r="D21" s="25"/>
      <c r="E21" s="36">
        <v>1</v>
      </c>
      <c r="F21" s="27" t="s">
        <v>19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176</v>
      </c>
      <c r="B3" s="23" t="s">
        <v>177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178</v>
      </c>
      <c r="B7" s="23" t="s">
        <v>179</v>
      </c>
      <c r="C7" s="60" t="s">
        <v>180</v>
      </c>
      <c r="D7" s="25"/>
      <c r="E7" s="26">
        <v>1</v>
      </c>
      <c r="F7" s="27" t="s">
        <v>181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182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183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184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185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186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187</v>
      </c>
      <c r="D13" s="25"/>
      <c r="E13" s="26">
        <v>1</v>
      </c>
      <c r="F13" s="27" t="s">
        <v>181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188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189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190</v>
      </c>
      <c r="B19" s="62" t="s">
        <v>191</v>
      </c>
      <c r="C19" s="60" t="s">
        <v>192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193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194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195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185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188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196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197</v>
      </c>
      <c r="C29" s="24"/>
      <c r="D29" s="25"/>
      <c r="E29" s="26">
        <v>1</v>
      </c>
      <c r="F29" s="27" t="s">
        <v>19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34</v>
      </c>
      <c r="N2" s="5" t="s">
        <v>35</v>
      </c>
    </row>
    <row r="3" spans="1:14" ht="12.95" customHeight="1">
      <c r="A3" s="22" t="s">
        <v>198</v>
      </c>
      <c r="B3" s="23" t="s">
        <v>199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200</v>
      </c>
      <c r="C7" s="64" t="s">
        <v>201</v>
      </c>
      <c r="D7" s="25"/>
      <c r="E7" s="36">
        <v>1</v>
      </c>
      <c r="F7" s="27" t="s">
        <v>19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202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200</v>
      </c>
      <c r="C11" s="64" t="s">
        <v>201</v>
      </c>
      <c r="D11" s="25"/>
      <c r="E11" s="36">
        <v>1</v>
      </c>
      <c r="F11" s="27" t="s">
        <v>19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203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34</v>
      </c>
      <c r="N2" s="5" t="s">
        <v>35</v>
      </c>
    </row>
    <row r="3" spans="1:14" ht="12.95" customHeight="1">
      <c r="A3" s="22" t="s">
        <v>204</v>
      </c>
      <c r="B3" s="23" t="s">
        <v>205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206</v>
      </c>
      <c r="B7" s="62" t="s">
        <v>207</v>
      </c>
      <c r="C7" s="68"/>
      <c r="D7" s="25"/>
      <c r="E7" s="36">
        <v>1</v>
      </c>
      <c r="F7" s="27" t="s">
        <v>19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25</v>
      </c>
      <c r="B9" s="62" t="s">
        <v>208</v>
      </c>
      <c r="C9" s="68"/>
      <c r="D9" s="25"/>
      <c r="E9" s="36">
        <v>1</v>
      </c>
      <c r="F9" s="27" t="s">
        <v>19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40</v>
      </c>
      <c r="B11" s="62" t="s">
        <v>209</v>
      </c>
      <c r="C11" s="68"/>
      <c r="D11" s="25"/>
      <c r="E11" s="36">
        <v>1</v>
      </c>
      <c r="F11" s="27" t="s">
        <v>19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42</v>
      </c>
      <c r="B13" s="62" t="s">
        <v>210</v>
      </c>
      <c r="C13" s="68"/>
      <c r="D13" s="25"/>
      <c r="E13" s="36">
        <v>1</v>
      </c>
      <c r="F13" s="27" t="s">
        <v>19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44</v>
      </c>
      <c r="B15" s="62" t="s">
        <v>211</v>
      </c>
      <c r="C15" s="68"/>
      <c r="D15" s="25"/>
      <c r="E15" s="36">
        <v>1</v>
      </c>
      <c r="F15" s="27" t="s">
        <v>19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46</v>
      </c>
      <c r="B17" s="62" t="s">
        <v>212</v>
      </c>
      <c r="C17" s="24"/>
      <c r="D17" s="25"/>
      <c r="E17" s="36">
        <v>1</v>
      </c>
      <c r="F17" s="27" t="s">
        <v>19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 t="s">
        <v>213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214</v>
      </c>
      <c r="B5" s="23" t="s">
        <v>215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216</v>
      </c>
      <c r="B7" s="23" t="s">
        <v>37</v>
      </c>
      <c r="C7" s="24"/>
      <c r="D7" s="25"/>
      <c r="E7" s="36">
        <v>1</v>
      </c>
      <c r="F7" s="27" t="s">
        <v>19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217</v>
      </c>
      <c r="B9" s="23" t="s">
        <v>218</v>
      </c>
      <c r="C9" s="24"/>
      <c r="D9" s="25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219</v>
      </c>
      <c r="B11" s="23" t="s">
        <v>220</v>
      </c>
      <c r="C11" s="24"/>
      <c r="D11" s="25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221</v>
      </c>
      <c r="B13" s="23" t="s">
        <v>222</v>
      </c>
      <c r="C13" s="24"/>
      <c r="D13" s="25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223</v>
      </c>
      <c r="B15" s="23" t="s">
        <v>177</v>
      </c>
      <c r="C15" s="24"/>
      <c r="D15" s="25"/>
      <c r="E15" s="36">
        <v>1</v>
      </c>
      <c r="F15" s="27" t="s">
        <v>19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224</v>
      </c>
      <c r="B17" s="23" t="s">
        <v>199</v>
      </c>
      <c r="C17" s="24"/>
      <c r="D17" s="25"/>
      <c r="E17" s="36">
        <v>1</v>
      </c>
      <c r="F17" s="27" t="s">
        <v>19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225</v>
      </c>
      <c r="B19" s="23" t="s">
        <v>226</v>
      </c>
      <c r="C19" s="24"/>
      <c r="D19" s="25"/>
      <c r="E19" s="36">
        <v>1</v>
      </c>
      <c r="F19" s="27" t="s">
        <v>19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227</v>
      </c>
      <c r="B23" s="23" t="s">
        <v>228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216</v>
      </c>
      <c r="B25" s="23" t="s">
        <v>229</v>
      </c>
      <c r="C25" s="24"/>
      <c r="D25" s="25"/>
      <c r="E25" s="36">
        <v>1</v>
      </c>
      <c r="F25" s="27" t="s">
        <v>19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217</v>
      </c>
      <c r="B27" s="23" t="s">
        <v>230</v>
      </c>
      <c r="C27" s="24"/>
      <c r="D27" s="25"/>
      <c r="E27" s="36">
        <v>1</v>
      </c>
      <c r="F27" s="27" t="s">
        <v>19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231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232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233</v>
      </c>
      <c r="B33" s="23" t="s">
        <v>234</v>
      </c>
      <c r="C33" s="113"/>
      <c r="D33" s="25"/>
      <c r="E33" s="36">
        <v>1</v>
      </c>
      <c r="F33" s="27" t="s">
        <v>19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235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 t="s">
        <v>36</v>
      </c>
      <c r="B3" s="23" t="s">
        <v>236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237</v>
      </c>
      <c r="C7" s="24"/>
      <c r="D7" s="25"/>
      <c r="E7" s="36">
        <v>1</v>
      </c>
      <c r="F7" s="27" t="s">
        <v>19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25</v>
      </c>
      <c r="B9" s="23" t="s">
        <v>238</v>
      </c>
      <c r="C9" s="24"/>
      <c r="D9" s="25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40</v>
      </c>
      <c r="B11" s="23" t="s">
        <v>239</v>
      </c>
      <c r="C11" s="24"/>
      <c r="D11" s="25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42</v>
      </c>
      <c r="B13" s="23" t="s">
        <v>240</v>
      </c>
      <c r="C13" s="24"/>
      <c r="D13" s="25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44</v>
      </c>
      <c r="B15" s="23" t="s">
        <v>241</v>
      </c>
      <c r="C15" s="24"/>
      <c r="D15" s="25"/>
      <c r="E15" s="36">
        <v>1</v>
      </c>
      <c r="F15" s="27" t="s">
        <v>19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8" t="s">
        <v>7</v>
      </c>
      <c r="D1" s="159"/>
      <c r="E1" s="3" t="s">
        <v>8</v>
      </c>
      <c r="F1" s="4" t="s">
        <v>9</v>
      </c>
      <c r="G1" s="114" t="s">
        <v>10</v>
      </c>
      <c r="H1" s="115" t="s">
        <v>11</v>
      </c>
      <c r="I1" s="160" t="s">
        <v>12</v>
      </c>
      <c r="J1" s="161"/>
      <c r="K1" s="161"/>
      <c r="M1" s="12" t="s">
        <v>32</v>
      </c>
      <c r="N1" s="12" t="s">
        <v>33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34</v>
      </c>
      <c r="N2" s="5" t="s">
        <v>35</v>
      </c>
    </row>
    <row r="3" spans="1:14" ht="12.95" customHeight="1">
      <c r="A3" s="22"/>
      <c r="B3" s="23" t="s">
        <v>213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214</v>
      </c>
      <c r="B5" s="23" t="s">
        <v>215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216</v>
      </c>
      <c r="B7" s="23" t="s">
        <v>37</v>
      </c>
      <c r="C7" s="24"/>
      <c r="D7" s="25"/>
      <c r="E7" s="36">
        <v>1</v>
      </c>
      <c r="F7" s="27" t="s">
        <v>19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217</v>
      </c>
      <c r="B9" s="23" t="s">
        <v>218</v>
      </c>
      <c r="C9" s="24"/>
      <c r="D9" s="25"/>
      <c r="E9" s="36">
        <v>1</v>
      </c>
      <c r="F9" s="27" t="s">
        <v>19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219</v>
      </c>
      <c r="B11" s="23" t="s">
        <v>220</v>
      </c>
      <c r="C11" s="24"/>
      <c r="D11" s="25"/>
      <c r="E11" s="36">
        <v>1</v>
      </c>
      <c r="F11" s="27" t="s">
        <v>19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221</v>
      </c>
      <c r="B13" s="23" t="s">
        <v>222</v>
      </c>
      <c r="C13" s="24"/>
      <c r="D13" s="25"/>
      <c r="E13" s="36">
        <v>1</v>
      </c>
      <c r="F13" s="27" t="s">
        <v>19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223</v>
      </c>
      <c r="B15" s="23" t="s">
        <v>177</v>
      </c>
      <c r="C15" s="24"/>
      <c r="D15" s="25"/>
      <c r="E15" s="36">
        <v>1</v>
      </c>
      <c r="F15" s="27" t="s">
        <v>19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224</v>
      </c>
      <c r="B17" s="23" t="s">
        <v>199</v>
      </c>
      <c r="C17" s="24"/>
      <c r="D17" s="25"/>
      <c r="E17" s="36">
        <v>1</v>
      </c>
      <c r="F17" s="27" t="s">
        <v>19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225</v>
      </c>
      <c r="B19" s="23" t="s">
        <v>226</v>
      </c>
      <c r="C19" s="24"/>
      <c r="D19" s="25"/>
      <c r="E19" s="36">
        <v>1</v>
      </c>
      <c r="F19" s="27" t="s">
        <v>19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227</v>
      </c>
      <c r="B23" s="23" t="s">
        <v>228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216</v>
      </c>
      <c r="B25" s="23" t="s">
        <v>229</v>
      </c>
      <c r="C25" s="24"/>
      <c r="D25" s="25"/>
      <c r="E25" s="36">
        <v>1</v>
      </c>
      <c r="F25" s="27" t="s">
        <v>19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217</v>
      </c>
      <c r="B27" s="23" t="s">
        <v>230</v>
      </c>
      <c r="C27" s="24"/>
      <c r="D27" s="25"/>
      <c r="E27" s="36">
        <v>1</v>
      </c>
      <c r="F27" s="27" t="s">
        <v>19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231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232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233</v>
      </c>
      <c r="B33" s="23" t="s">
        <v>234</v>
      </c>
      <c r="C33" s="113"/>
      <c r="D33" s="25"/>
      <c r="E33" s="36">
        <v>1</v>
      </c>
      <c r="F33" s="27" t="s">
        <v>19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235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0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3-1</v>
      </c>
      <c r="C1" s="5" t="str">
        <f>C5</f>
        <v>空気調和設備</v>
      </c>
      <c r="H1" s="155" t="s">
        <v>242</v>
      </c>
      <c r="I1" s="11">
        <f>MAX(I4:I359)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243</v>
      </c>
      <c r="C5" s="23" t="s">
        <v>16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18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244</v>
      </c>
      <c r="D10" s="15" t="s">
        <v>245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246</v>
      </c>
      <c r="D11" s="24" t="s">
        <v>247</v>
      </c>
      <c r="E11" s="25"/>
      <c r="F11" s="36">
        <v>2</v>
      </c>
      <c r="G11" s="27" t="s">
        <v>181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248</v>
      </c>
      <c r="D12" s="15" t="s">
        <v>249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246</v>
      </c>
      <c r="D13" s="24" t="s">
        <v>250</v>
      </c>
      <c r="E13" s="25"/>
      <c r="F13" s="36">
        <v>2</v>
      </c>
      <c r="G13" s="27" t="s">
        <v>181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251</v>
      </c>
      <c r="D14" s="15" t="s">
        <v>252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246</v>
      </c>
      <c r="D15" s="24" t="s">
        <v>253</v>
      </c>
      <c r="E15" s="25"/>
      <c r="F15" s="36">
        <v>2</v>
      </c>
      <c r="G15" s="27" t="s">
        <v>181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254</v>
      </c>
      <c r="D17" s="24"/>
      <c r="E17" s="25"/>
      <c r="F17" s="36">
        <v>1</v>
      </c>
      <c r="G17" s="27" t="s">
        <v>19</v>
      </c>
      <c r="H17" s="118"/>
      <c r="I17" s="119"/>
      <c r="J17" s="24" t="str">
        <f>'別紙明細2-3-1-1'!C4</f>
        <v>別紙明細2-3-1-1-1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 t="s">
        <v>22</v>
      </c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2"/>
      <c r="F360" s="28"/>
      <c r="N360" s="30"/>
      <c r="O360" s="11"/>
    </row>
    <row r="361" spans="2:15" ht="12.95" customHeight="1">
      <c r="B361" s="152"/>
      <c r="F361" s="28"/>
      <c r="N361" s="120"/>
      <c r="O361" s="11"/>
    </row>
    <row r="362" spans="2:15" ht="12.95" customHeight="1">
      <c r="B362" s="152"/>
      <c r="F362" s="28"/>
      <c r="N362" s="30"/>
      <c r="O362" s="11"/>
    </row>
    <row r="363" spans="2:15" ht="12.95" customHeight="1">
      <c r="B363" s="152"/>
      <c r="F363" s="28"/>
      <c r="N363" s="120"/>
      <c r="O363" s="11"/>
    </row>
    <row r="364" spans="2:15" ht="12.95" customHeight="1">
      <c r="B364" s="152"/>
      <c r="F364" s="28"/>
      <c r="N364" s="30"/>
      <c r="O364" s="11"/>
    </row>
    <row r="365" spans="2:15" ht="12.95" customHeight="1">
      <c r="B365" s="152"/>
      <c r="F365" s="28"/>
      <c r="N365" s="120"/>
      <c r="O365" s="11"/>
    </row>
    <row r="366" spans="2:15" ht="12.95" customHeight="1">
      <c r="B366" s="152"/>
      <c r="F366" s="28"/>
      <c r="N366" s="30"/>
      <c r="O366" s="11"/>
    </row>
    <row r="367" spans="2:15" ht="12.95" customHeight="1">
      <c r="B367" s="152"/>
      <c r="N367" s="120"/>
      <c r="O367" s="11"/>
    </row>
    <row r="368" spans="2:15" ht="12.95" customHeight="1">
      <c r="B368" s="152"/>
      <c r="N368" s="30"/>
      <c r="O368" s="11"/>
    </row>
    <row r="369" spans="14:15" ht="12.95" customHeight="1">
      <c r="N369" s="120"/>
      <c r="O369" s="11"/>
    </row>
    <row r="370" spans="14:15" ht="12.95" customHeight="1">
      <c r="N370" s="30"/>
      <c r="O370" s="11"/>
    </row>
    <row r="371" spans="14:15" ht="12.95" customHeight="1">
      <c r="N371" s="120"/>
      <c r="O371" s="11"/>
    </row>
    <row r="372" spans="14:15" ht="12.95" customHeight="1">
      <c r="N372" s="30"/>
      <c r="O372" s="11"/>
    </row>
    <row r="373" spans="14:15" ht="12.95" customHeight="1">
      <c r="N373" s="120"/>
      <c r="O373" s="11"/>
    </row>
    <row r="374" spans="14:15" ht="12.95" customHeight="1">
      <c r="N374" s="30"/>
      <c r="O374" s="11"/>
    </row>
    <row r="375" spans="14:15" ht="12.95" customHeight="1">
      <c r="N375" s="120"/>
      <c r="O375" s="11"/>
    </row>
    <row r="376" spans="14:15" ht="12.95" customHeight="1">
      <c r="N376" s="30"/>
      <c r="O376" s="11"/>
    </row>
    <row r="377" spans="14:15" ht="12.95" customHeight="1">
      <c r="N377" s="120"/>
      <c r="O377" s="11"/>
    </row>
    <row r="378" spans="14:15" ht="12.95" customHeight="1">
      <c r="N378" s="30"/>
      <c r="O378" s="11"/>
    </row>
    <row r="379" spans="14:15" ht="12.95" customHeight="1">
      <c r="N379" s="120"/>
      <c r="O379" s="11"/>
    </row>
    <row r="380" spans="14:15" ht="12.75" customHeight="1">
      <c r="N380" s="30"/>
      <c r="O380" s="11"/>
    </row>
    <row r="381" spans="14:15" ht="12.75" customHeight="1">
      <c r="N381" s="120"/>
      <c r="O381" s="11"/>
    </row>
    <row r="382" spans="14:15" ht="12.75" customHeight="1">
      <c r="N382" s="30"/>
      <c r="O382" s="11"/>
    </row>
    <row r="383" spans="14:15" ht="12.75" customHeight="1">
      <c r="N383" s="120"/>
      <c r="O383" s="11"/>
    </row>
    <row r="384" spans="14:15" ht="12.75" customHeight="1">
      <c r="N384" s="30"/>
      <c r="O384" s="11"/>
    </row>
    <row r="385" spans="14:15" ht="12.75" customHeight="1">
      <c r="N385" s="120"/>
      <c r="O385" s="11"/>
    </row>
    <row r="386" spans="14:15" ht="12.75" customHeight="1">
      <c r="N386" s="30"/>
      <c r="O386" s="11"/>
    </row>
    <row r="387" spans="14:15" ht="12.75" customHeight="1">
      <c r="N387" s="120"/>
      <c r="O387" s="11"/>
    </row>
    <row r="388" spans="14:15" ht="12.75" customHeight="1">
      <c r="N388" s="30"/>
      <c r="O388" s="11"/>
    </row>
    <row r="389" spans="14:15" ht="12.75" customHeight="1">
      <c r="N389" s="120"/>
      <c r="O389" s="11"/>
    </row>
    <row r="390" spans="14:15" ht="12.75" customHeight="1">
      <c r="N390" s="30"/>
      <c r="O390" s="11"/>
    </row>
    <row r="391" spans="14:15" ht="12.75" customHeight="1">
      <c r="N391" s="120"/>
      <c r="O391" s="11"/>
    </row>
    <row r="392" spans="14:15" ht="12.75" customHeight="1">
      <c r="N392" s="30"/>
      <c r="O392" s="11"/>
    </row>
    <row r="393" spans="14:15" ht="12.75" customHeight="1">
      <c r="N393" s="120"/>
      <c r="O393" s="11"/>
    </row>
    <row r="394" spans="14:15" ht="12.75" customHeight="1">
      <c r="N394" s="30"/>
      <c r="O394" s="11"/>
    </row>
    <row r="395" spans="14:15" ht="12.75" customHeight="1">
      <c r="N395" s="120"/>
      <c r="O395" s="11"/>
    </row>
    <row r="396" spans="14:15" ht="12.75" customHeight="1">
      <c r="N396" s="30"/>
      <c r="O396" s="11"/>
    </row>
    <row r="397" spans="14:15" ht="12.75" customHeight="1">
      <c r="N397" s="120"/>
      <c r="O397" s="11"/>
    </row>
    <row r="398" spans="14:15" ht="12.75" customHeight="1">
      <c r="N398" s="30"/>
      <c r="O398" s="11"/>
    </row>
    <row r="399" spans="14:15" ht="12.75" customHeight="1">
      <c r="N399" s="120"/>
      <c r="O399" s="11"/>
    </row>
    <row r="400" spans="14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95" customHeight="1">
      <c r="N498" s="30"/>
      <c r="O498" s="11"/>
    </row>
    <row r="499" spans="14:15" ht="12.95" customHeight="1">
      <c r="N499" s="120"/>
      <c r="O499" s="11"/>
    </row>
    <row r="500" spans="14:15" ht="12.95" customHeight="1">
      <c r="N500" s="30"/>
      <c r="O500" s="11"/>
    </row>
    <row r="501" spans="14:15" ht="12.95" customHeight="1">
      <c r="N501" s="120"/>
      <c r="O501" s="11"/>
    </row>
    <row r="502" spans="14:15" ht="12.95" customHeight="1">
      <c r="N502" s="30"/>
      <c r="O502" s="11"/>
    </row>
    <row r="503" spans="14:15" ht="12.95" customHeight="1">
      <c r="N503" s="120"/>
      <c r="O503" s="11"/>
    </row>
  </sheetData>
  <mergeCells count="2">
    <mergeCell ref="D3:E3"/>
    <mergeCell ref="J3:L3"/>
  </mergeCells>
  <phoneticPr fontId="3"/>
  <conditionalFormatting sqref="H4:H359">
    <cfRule type="expression" dxfId="1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4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3-1</v>
      </c>
      <c r="C1" s="5" t="str">
        <f>C5</f>
        <v>空気調和設備</v>
      </c>
      <c r="H1" s="155" t="s">
        <v>242</v>
      </c>
      <c r="I1" s="11">
        <f>MAX(I4:I401)</f>
        <v>0</v>
      </c>
    </row>
    <row r="2" spans="2:15" ht="12.95" customHeight="1">
      <c r="B2" s="6" t="str">
        <f>B7</f>
        <v>2.</v>
      </c>
      <c r="C2" s="5" t="str">
        <f>C7</f>
        <v>配管設備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243</v>
      </c>
      <c r="C5" s="23" t="s">
        <v>16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25</v>
      </c>
      <c r="C7" s="23" t="s">
        <v>21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14"/>
      <c r="D10" s="15" t="s">
        <v>255</v>
      </c>
      <c r="E10" s="16" t="s">
        <v>256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257</v>
      </c>
      <c r="D11" s="24" t="s">
        <v>258</v>
      </c>
      <c r="E11" s="25" t="s">
        <v>259</v>
      </c>
      <c r="F11" s="36">
        <v>8</v>
      </c>
      <c r="G11" s="27" t="s">
        <v>260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255</v>
      </c>
      <c r="E12" s="16" t="s">
        <v>256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257</v>
      </c>
      <c r="D13" s="24" t="s">
        <v>258</v>
      </c>
      <c r="E13" s="25" t="s">
        <v>261</v>
      </c>
      <c r="F13" s="36">
        <v>3</v>
      </c>
      <c r="G13" s="27" t="s">
        <v>260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262</v>
      </c>
      <c r="D15" s="24"/>
      <c r="E15" s="25"/>
      <c r="F15" s="36">
        <v>1</v>
      </c>
      <c r="G15" s="27" t="s">
        <v>19</v>
      </c>
      <c r="H15" s="118"/>
      <c r="I15" s="119"/>
      <c r="J15" s="24" t="str">
        <f>'別紙明細2-3-1-2'!C4</f>
        <v>別紙明細2-3-1-2-1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263</v>
      </c>
      <c r="D17" s="24"/>
      <c r="E17" s="25"/>
      <c r="F17" s="36">
        <v>1</v>
      </c>
      <c r="G17" s="27" t="s">
        <v>19</v>
      </c>
      <c r="H17" s="118"/>
      <c r="I17" s="119"/>
      <c r="J17" s="24" t="str">
        <f>'別紙明細2-3-1-2'!C26</f>
        <v>別紙明細2-3-1-2-2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264</v>
      </c>
      <c r="D19" s="24"/>
      <c r="E19" s="25"/>
      <c r="F19" s="36">
        <v>1</v>
      </c>
      <c r="G19" s="27" t="s">
        <v>19</v>
      </c>
      <c r="H19" s="118"/>
      <c r="I19" s="119"/>
      <c r="J19" s="24" t="str">
        <f>'別紙明細2-3-1-2'!C38</f>
        <v>別紙明細2-3-1-2-3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265</v>
      </c>
      <c r="D21" s="24"/>
      <c r="E21" s="25"/>
      <c r="F21" s="36">
        <v>1</v>
      </c>
      <c r="G21" s="27" t="s">
        <v>19</v>
      </c>
      <c r="H21" s="118"/>
      <c r="I21" s="119"/>
      <c r="J21" s="24" t="str">
        <f>'別紙明細2-3-1-2'!C54</f>
        <v>別紙明細2-3-1-2-4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266</v>
      </c>
      <c r="D23" s="24"/>
      <c r="E23" s="25"/>
      <c r="F23" s="36">
        <v>1</v>
      </c>
      <c r="G23" s="27" t="s">
        <v>19</v>
      </c>
      <c r="H23" s="118"/>
      <c r="I23" s="119"/>
      <c r="J23" s="24" t="str">
        <f>'別紙明細2-3-1-2'!C70</f>
        <v>別紙明細2-3-1-2-5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 t="s">
        <v>22</v>
      </c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2"/>
      <c r="F402" s="28"/>
      <c r="N402" s="30"/>
      <c r="O402" s="11"/>
    </row>
    <row r="403" spans="2:15" ht="12.95" customHeight="1">
      <c r="B403" s="152"/>
      <c r="F403" s="28"/>
      <c r="N403" s="120"/>
      <c r="O403" s="11"/>
    </row>
    <row r="404" spans="2:15" ht="12.95" customHeight="1">
      <c r="B404" s="152"/>
      <c r="F404" s="28"/>
      <c r="N404" s="30"/>
      <c r="O404" s="11"/>
    </row>
    <row r="405" spans="2:15" ht="12.95" customHeight="1">
      <c r="B405" s="152"/>
      <c r="F405" s="28"/>
      <c r="N405" s="120"/>
      <c r="O405" s="11"/>
    </row>
    <row r="406" spans="2:15" ht="12.95" customHeight="1">
      <c r="B406" s="152"/>
      <c r="F406" s="28"/>
      <c r="N406" s="30"/>
      <c r="O406" s="11"/>
    </row>
    <row r="407" spans="2:15" ht="12.95" customHeight="1">
      <c r="B407" s="152"/>
      <c r="F407" s="28"/>
      <c r="N407" s="120"/>
      <c r="O407" s="11"/>
    </row>
    <row r="408" spans="2:15" ht="12.95" customHeight="1">
      <c r="B408" s="152"/>
      <c r="F408" s="28"/>
      <c r="N408" s="30"/>
      <c r="O408" s="11"/>
    </row>
    <row r="409" spans="2:15" ht="12.95" customHeight="1">
      <c r="B409" s="152"/>
      <c r="N409" s="120"/>
      <c r="O409" s="11"/>
    </row>
    <row r="410" spans="2:15" ht="12.95" customHeight="1">
      <c r="B410" s="152"/>
      <c r="N410" s="30"/>
      <c r="O410" s="11"/>
    </row>
    <row r="411" spans="2:15" ht="12.95" customHeight="1">
      <c r="N411" s="120"/>
      <c r="O411" s="11"/>
    </row>
    <row r="412" spans="2:15" ht="12.95" customHeight="1">
      <c r="N412" s="30"/>
      <c r="O412" s="11"/>
    </row>
    <row r="413" spans="2:15" ht="12.95" customHeight="1">
      <c r="N413" s="120"/>
      <c r="O413" s="11"/>
    </row>
    <row r="414" spans="2:15" ht="12.95" customHeight="1">
      <c r="N414" s="30"/>
      <c r="O414" s="11"/>
    </row>
    <row r="415" spans="2:15" ht="12.95" customHeight="1">
      <c r="N415" s="120"/>
      <c r="O415" s="11"/>
    </row>
    <row r="416" spans="2:15" ht="12.95" customHeight="1">
      <c r="N416" s="30"/>
      <c r="O416" s="11"/>
    </row>
    <row r="417" spans="14:15" ht="12.95" customHeight="1">
      <c r="N417" s="120"/>
      <c r="O417" s="11"/>
    </row>
    <row r="418" spans="14:15" ht="12.95" customHeight="1">
      <c r="N418" s="30"/>
      <c r="O418" s="11"/>
    </row>
    <row r="419" spans="14:15" ht="12.95" customHeight="1">
      <c r="N419" s="120"/>
      <c r="O419" s="11"/>
    </row>
    <row r="420" spans="14:15" ht="12.95" customHeight="1">
      <c r="N420" s="30"/>
      <c r="O420" s="11"/>
    </row>
    <row r="421" spans="14:15" ht="12.9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95" customHeight="1">
      <c r="N540" s="30"/>
      <c r="O540" s="11"/>
    </row>
    <row r="541" spans="14:15" ht="12.95" customHeight="1">
      <c r="N541" s="120"/>
      <c r="O541" s="11"/>
    </row>
    <row r="542" spans="14:15" ht="12.95" customHeight="1">
      <c r="N542" s="30"/>
      <c r="O542" s="11"/>
    </row>
    <row r="543" spans="14:15" ht="12.95" customHeight="1">
      <c r="N543" s="120"/>
      <c r="O543" s="11"/>
    </row>
    <row r="544" spans="14:15" ht="12.95" customHeight="1">
      <c r="N544" s="30"/>
      <c r="O544" s="11"/>
    </row>
    <row r="545" spans="14:15" ht="12.95" customHeight="1">
      <c r="N545" s="120"/>
      <c r="O545" s="11"/>
    </row>
  </sheetData>
  <mergeCells count="2">
    <mergeCell ref="D3:E3"/>
    <mergeCell ref="J3:L3"/>
  </mergeCells>
  <phoneticPr fontId="3"/>
  <conditionalFormatting sqref="H4:H401">
    <cfRule type="expression" dxfId="1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2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3-2</v>
      </c>
      <c r="C1" s="5" t="str">
        <f>C5</f>
        <v>換気設備</v>
      </c>
      <c r="H1" s="155" t="s">
        <v>242</v>
      </c>
      <c r="I1" s="11">
        <f>MAX(I4:I379)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267</v>
      </c>
      <c r="C5" s="23" t="s">
        <v>24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18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268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269</v>
      </c>
      <c r="D11" s="24" t="s">
        <v>270</v>
      </c>
      <c r="E11" s="25"/>
      <c r="F11" s="36">
        <v>2</v>
      </c>
      <c r="G11" s="27" t="s">
        <v>181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271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269</v>
      </c>
      <c r="D13" s="24" t="s">
        <v>270</v>
      </c>
      <c r="E13" s="25"/>
      <c r="F13" s="36">
        <v>2</v>
      </c>
      <c r="G13" s="27" t="s">
        <v>181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254</v>
      </c>
      <c r="D15" s="24"/>
      <c r="E15" s="25"/>
      <c r="F15" s="36">
        <v>1</v>
      </c>
      <c r="G15" s="27" t="s">
        <v>19</v>
      </c>
      <c r="H15" s="118"/>
      <c r="I15" s="119"/>
      <c r="J15" s="24" t="str">
        <f>'別紙明細2-3-2-1'!C4</f>
        <v>別紙明細2-3-2-1-1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7" t="s">
        <v>22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2"/>
      <c r="F382" s="28"/>
      <c r="N382" s="30"/>
      <c r="O382" s="11"/>
    </row>
    <row r="383" spans="2:15" ht="12.95" customHeight="1">
      <c r="B383" s="152"/>
      <c r="F383" s="28"/>
      <c r="N383" s="120"/>
      <c r="O383" s="11"/>
    </row>
    <row r="384" spans="2:15" ht="12.95" customHeight="1">
      <c r="B384" s="152"/>
      <c r="F384" s="28"/>
      <c r="N384" s="30"/>
      <c r="O384" s="11"/>
    </row>
    <row r="385" spans="2:15" ht="12.95" customHeight="1">
      <c r="B385" s="152"/>
      <c r="F385" s="28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N389" s="120"/>
      <c r="O389" s="11"/>
    </row>
    <row r="390" spans="2:15" ht="12.95" customHeight="1">
      <c r="B390" s="152"/>
      <c r="N390" s="30"/>
      <c r="O390" s="11"/>
    </row>
    <row r="391" spans="2:15" ht="12.95" customHeight="1">
      <c r="N391" s="120"/>
      <c r="O391" s="11"/>
    </row>
    <row r="392" spans="2:15" ht="12.95" customHeight="1">
      <c r="N392" s="30"/>
      <c r="O392" s="11"/>
    </row>
    <row r="393" spans="2:15" ht="12.95" customHeight="1">
      <c r="N393" s="120"/>
      <c r="O393" s="11"/>
    </row>
    <row r="394" spans="2:15" ht="12.95" customHeight="1"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95" customHeight="1">
      <c r="N520" s="30"/>
      <c r="O520" s="11"/>
    </row>
    <row r="521" spans="14:15" ht="12.95" customHeight="1">
      <c r="N521" s="120"/>
      <c r="O521" s="11"/>
    </row>
    <row r="522" spans="14:15" ht="12.95" customHeight="1">
      <c r="N522" s="30"/>
      <c r="O522" s="11"/>
    </row>
    <row r="523" spans="14:15" ht="12.9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</sheetData>
  <mergeCells count="2">
    <mergeCell ref="D3:E3"/>
    <mergeCell ref="J3:L3"/>
  </mergeCells>
  <phoneticPr fontId="3"/>
  <conditionalFormatting sqref="H4:H381">
    <cfRule type="expression" dxfId="11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49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3-2</v>
      </c>
      <c r="C1" s="5" t="str">
        <f>C5</f>
        <v>換気設備</v>
      </c>
      <c r="H1" s="155" t="s">
        <v>242</v>
      </c>
      <c r="I1" s="11">
        <f>MAX(I4:I357)</f>
        <v>0</v>
      </c>
    </row>
    <row r="2" spans="2:15" ht="12.95" customHeight="1">
      <c r="B2" s="6" t="str">
        <f>B7</f>
        <v>2.</v>
      </c>
      <c r="C2" s="5" t="str">
        <f>C7</f>
        <v>ダクト設備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267</v>
      </c>
      <c r="C5" s="23" t="s">
        <v>24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25</v>
      </c>
      <c r="C7" s="23" t="s">
        <v>26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272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273</v>
      </c>
      <c r="D11" s="24" t="s">
        <v>274</v>
      </c>
      <c r="E11" s="25" t="s">
        <v>275</v>
      </c>
      <c r="F11" s="36">
        <v>2</v>
      </c>
      <c r="G11" s="27" t="s">
        <v>276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277</v>
      </c>
      <c r="E12" s="16" t="s">
        <v>278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279</v>
      </c>
      <c r="D13" s="24" t="s">
        <v>280</v>
      </c>
      <c r="E13" s="25" t="s">
        <v>281</v>
      </c>
      <c r="F13" s="36">
        <v>4</v>
      </c>
      <c r="G13" s="27" t="s">
        <v>276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282</v>
      </c>
      <c r="D15" s="24"/>
      <c r="E15" s="25"/>
      <c r="F15" s="36">
        <v>1</v>
      </c>
      <c r="G15" s="27" t="s">
        <v>19</v>
      </c>
      <c r="H15" s="118"/>
      <c r="I15" s="119"/>
      <c r="J15" s="24" t="str">
        <f>'別紙明細2-3-2-2'!C4</f>
        <v>別紙明細2-3-2-2-1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7" t="s">
        <v>22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2"/>
      <c r="F354" s="28"/>
      <c r="N354" s="30"/>
      <c r="O354" s="11"/>
    </row>
    <row r="355" spans="2:15" ht="12.95" customHeight="1">
      <c r="B355" s="152"/>
      <c r="F355" s="28"/>
      <c r="N355" s="120"/>
      <c r="O355" s="11"/>
    </row>
    <row r="356" spans="2:15" ht="12.95" customHeight="1">
      <c r="B356" s="152"/>
      <c r="F356" s="28"/>
      <c r="N356" s="30"/>
      <c r="O356" s="11"/>
    </row>
    <row r="357" spans="2:15" ht="12.95" customHeight="1">
      <c r="B357" s="152"/>
      <c r="F357" s="28"/>
      <c r="N357" s="120"/>
      <c r="O357" s="11"/>
    </row>
    <row r="358" spans="2:15" ht="12.95" customHeight="1">
      <c r="B358" s="152"/>
      <c r="F358" s="28"/>
      <c r="N358" s="30"/>
      <c r="O358" s="11"/>
    </row>
    <row r="359" spans="2:15" ht="12.95" customHeight="1">
      <c r="B359" s="152"/>
      <c r="F359" s="28"/>
      <c r="N359" s="120"/>
      <c r="O359" s="11"/>
    </row>
    <row r="360" spans="2:15" ht="12.95" customHeight="1">
      <c r="B360" s="152"/>
      <c r="F360" s="28"/>
      <c r="N360" s="30"/>
      <c r="O360" s="11"/>
    </row>
    <row r="361" spans="2:15" ht="12.95" customHeight="1">
      <c r="B361" s="152"/>
      <c r="N361" s="120"/>
      <c r="O361" s="11"/>
    </row>
    <row r="362" spans="2:15" ht="12.95" customHeight="1">
      <c r="B362" s="152"/>
      <c r="N362" s="30"/>
      <c r="O362" s="11"/>
    </row>
    <row r="363" spans="2:15" ht="12.95" customHeight="1">
      <c r="N363" s="120"/>
      <c r="O363" s="11"/>
    </row>
    <row r="364" spans="2:15" ht="12.95" customHeight="1">
      <c r="N364" s="30"/>
      <c r="O364" s="11"/>
    </row>
    <row r="365" spans="2:15" ht="12.95" customHeight="1">
      <c r="N365" s="120"/>
      <c r="O365" s="11"/>
    </row>
    <row r="366" spans="2:15" ht="12.95" customHeight="1">
      <c r="N366" s="30"/>
      <c r="O366" s="11"/>
    </row>
    <row r="367" spans="2:15" ht="12.95" customHeight="1">
      <c r="N367" s="120"/>
      <c r="O367" s="11"/>
    </row>
    <row r="368" spans="2:15" ht="12.95" customHeight="1">
      <c r="N368" s="30"/>
      <c r="O368" s="11"/>
    </row>
    <row r="369" spans="14:15" ht="12.95" customHeight="1">
      <c r="N369" s="120"/>
      <c r="O369" s="11"/>
    </row>
    <row r="370" spans="14:15" ht="12.95" customHeight="1">
      <c r="N370" s="30"/>
      <c r="O370" s="11"/>
    </row>
    <row r="371" spans="14:15" ht="12.95" customHeight="1">
      <c r="N371" s="120"/>
      <c r="O371" s="11"/>
    </row>
    <row r="372" spans="14:15" ht="12.95" customHeight="1">
      <c r="N372" s="30"/>
      <c r="O372" s="11"/>
    </row>
    <row r="373" spans="14:15" ht="12.95" customHeight="1">
      <c r="N373" s="120"/>
      <c r="O373" s="11"/>
    </row>
    <row r="374" spans="14:15" ht="12.75" customHeight="1">
      <c r="N374" s="30"/>
      <c r="O374" s="11"/>
    </row>
    <row r="375" spans="14:15" ht="12.75" customHeight="1">
      <c r="N375" s="120"/>
      <c r="O375" s="11"/>
    </row>
    <row r="376" spans="14:15" ht="12.75" customHeight="1">
      <c r="N376" s="30"/>
      <c r="O376" s="11"/>
    </row>
    <row r="377" spans="14:15" ht="12.75" customHeight="1">
      <c r="N377" s="120"/>
      <c r="O377" s="11"/>
    </row>
    <row r="378" spans="14:15" ht="12.75" customHeight="1">
      <c r="N378" s="30"/>
      <c r="O378" s="11"/>
    </row>
    <row r="379" spans="14:15" ht="12.75" customHeight="1">
      <c r="N379" s="120"/>
      <c r="O379" s="11"/>
    </row>
    <row r="380" spans="14:15" ht="12.75" customHeight="1">
      <c r="N380" s="30"/>
      <c r="O380" s="11"/>
    </row>
    <row r="381" spans="14:15" ht="12.75" customHeight="1">
      <c r="N381" s="120"/>
      <c r="O381" s="11"/>
    </row>
    <row r="382" spans="14:15" ht="12.75" customHeight="1">
      <c r="N382" s="30"/>
      <c r="O382" s="11"/>
    </row>
    <row r="383" spans="14:15" ht="12.75" customHeight="1">
      <c r="N383" s="120"/>
      <c r="O383" s="11"/>
    </row>
    <row r="384" spans="14:15" ht="12.75" customHeight="1">
      <c r="N384" s="30"/>
      <c r="O384" s="11"/>
    </row>
    <row r="385" spans="14:15" ht="12.75" customHeight="1">
      <c r="N385" s="120"/>
      <c r="O385" s="11"/>
    </row>
    <row r="386" spans="14:15" ht="12.75" customHeight="1">
      <c r="N386" s="30"/>
      <c r="O386" s="11"/>
    </row>
    <row r="387" spans="14:15" ht="12.75" customHeight="1">
      <c r="N387" s="120"/>
      <c r="O387" s="11"/>
    </row>
    <row r="388" spans="14:15" ht="12.75" customHeight="1">
      <c r="N388" s="30"/>
      <c r="O388" s="11"/>
    </row>
    <row r="389" spans="14:15" ht="12.75" customHeight="1">
      <c r="N389" s="120"/>
      <c r="O389" s="11"/>
    </row>
    <row r="390" spans="14:15" ht="12.75" customHeight="1">
      <c r="N390" s="30"/>
      <c r="O390" s="11"/>
    </row>
    <row r="391" spans="14:15" ht="12.75" customHeight="1">
      <c r="N391" s="120"/>
      <c r="O391" s="11"/>
    </row>
    <row r="392" spans="14:15" ht="12.75" customHeight="1">
      <c r="N392" s="30"/>
      <c r="O392" s="11"/>
    </row>
    <row r="393" spans="14:15" ht="12.75" customHeight="1">
      <c r="N393" s="120"/>
      <c r="O393" s="11"/>
    </row>
    <row r="394" spans="14:15" ht="12.75" customHeight="1">
      <c r="N394" s="30"/>
      <c r="O394" s="11"/>
    </row>
    <row r="395" spans="14:15" ht="12.75" customHeight="1">
      <c r="N395" s="120"/>
      <c r="O395" s="11"/>
    </row>
    <row r="396" spans="14:15" ht="12.75" customHeight="1">
      <c r="N396" s="30"/>
      <c r="O396" s="11"/>
    </row>
    <row r="397" spans="14:15" ht="12.75" customHeight="1">
      <c r="N397" s="120"/>
      <c r="O397" s="11"/>
    </row>
    <row r="398" spans="14:15" ht="12.75" customHeight="1">
      <c r="N398" s="30"/>
      <c r="O398" s="11"/>
    </row>
    <row r="399" spans="14:15" ht="12.75" customHeight="1">
      <c r="N399" s="120"/>
      <c r="O399" s="11"/>
    </row>
    <row r="400" spans="14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95" customHeight="1">
      <c r="N492" s="30"/>
      <c r="O492" s="11"/>
    </row>
    <row r="493" spans="14:15" ht="12.95" customHeight="1">
      <c r="N493" s="120"/>
      <c r="O493" s="11"/>
    </row>
    <row r="494" spans="14:15" ht="12.95" customHeight="1">
      <c r="N494" s="30"/>
      <c r="O494" s="11"/>
    </row>
    <row r="495" spans="14:15" ht="12.95" customHeight="1">
      <c r="N495" s="120"/>
      <c r="O495" s="11"/>
    </row>
    <row r="496" spans="14:15" ht="12.95" customHeight="1">
      <c r="N496" s="30"/>
      <c r="O496" s="11"/>
    </row>
    <row r="497" spans="14:15" ht="12.95" customHeight="1">
      <c r="N497" s="120"/>
      <c r="O497" s="11"/>
    </row>
  </sheetData>
  <mergeCells count="2">
    <mergeCell ref="D3:E3"/>
    <mergeCell ref="J3:L3"/>
  </mergeCells>
  <phoneticPr fontId="3"/>
  <conditionalFormatting sqref="H4:H353">
    <cfRule type="expression" dxfId="10" priority="9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3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3-3</v>
      </c>
      <c r="C1" s="5" t="str">
        <f>C5</f>
        <v>撤去工事</v>
      </c>
      <c r="H1" s="155" t="s">
        <v>242</v>
      </c>
      <c r="I1" s="11">
        <f>MAX(I4:I387)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283</v>
      </c>
      <c r="C5" s="23" t="s">
        <v>28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28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284</v>
      </c>
      <c r="D11" s="24"/>
      <c r="E11" s="25"/>
      <c r="F11" s="36">
        <v>1</v>
      </c>
      <c r="G11" s="27" t="s">
        <v>19</v>
      </c>
      <c r="H11" s="118"/>
      <c r="I11" s="119"/>
      <c r="J11" s="24" t="str">
        <f>'別紙明細2-3-3-1'!C4</f>
        <v>別紙明細2-3-3-1-1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285</v>
      </c>
      <c r="D13" s="24"/>
      <c r="E13" s="25"/>
      <c r="F13" s="36">
        <v>1</v>
      </c>
      <c r="G13" s="27" t="s">
        <v>19</v>
      </c>
      <c r="H13" s="118"/>
      <c r="I13" s="119"/>
      <c r="J13" s="24" t="str">
        <f>'別紙明細2-3-3-1'!C22</f>
        <v>別紙明細2-3-3-1-2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286</v>
      </c>
      <c r="D15" s="24"/>
      <c r="E15" s="25"/>
      <c r="F15" s="36">
        <v>1</v>
      </c>
      <c r="G15" s="27" t="s">
        <v>19</v>
      </c>
      <c r="H15" s="118"/>
      <c r="I15" s="119"/>
      <c r="J15" s="24" t="str">
        <f>'別紙明細2-3-3-1'!C46</f>
        <v>別紙明細2-3-3-1-3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7" t="s">
        <v>22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N397" s="120"/>
      <c r="O397" s="11"/>
    </row>
    <row r="398" spans="2:15" ht="12.95" customHeight="1">
      <c r="B398" s="152"/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</sheetData>
  <mergeCells count="2">
    <mergeCell ref="D3:E3"/>
    <mergeCell ref="J3:L3"/>
  </mergeCells>
  <phoneticPr fontId="3"/>
  <conditionalFormatting sqref="H4:H389">
    <cfRule type="expression" dxfId="9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3-4</v>
      </c>
      <c r="C1" s="5" t="str">
        <f>C5</f>
        <v>発生材処理</v>
      </c>
      <c r="H1" s="155" t="s">
        <v>242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287</v>
      </c>
      <c r="C5" s="23" t="s">
        <v>30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30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30</v>
      </c>
      <c r="D11" s="24"/>
      <c r="E11" s="25"/>
      <c r="F11" s="36">
        <v>1</v>
      </c>
      <c r="G11" s="27" t="s">
        <v>19</v>
      </c>
      <c r="H11" s="118"/>
      <c r="I11" s="119"/>
      <c r="J11" s="24" t="str">
        <f>'別紙明細2-3-4-1'!C4</f>
        <v>別紙明細2-3-4-1-1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8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明朝,標準"&amp;U(1)細目S2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  <pageSetUpPr fitToPage="1"/>
  </sheetPr>
  <dimension ref="B3:O384"/>
  <sheetViews>
    <sheetView showZeros="0" view="pageBreakPreview" zoomScaleNormal="100" zoomScaleSheetLayoutView="100" workbookViewId="0">
      <selection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289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254</v>
      </c>
      <c r="D5" s="24"/>
      <c r="E5" s="25"/>
      <c r="F5" s="36">
        <v>1</v>
      </c>
      <c r="G5" s="27" t="s">
        <v>19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290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291</v>
      </c>
      <c r="D9" s="24" t="s">
        <v>292</v>
      </c>
      <c r="E9" s="25"/>
      <c r="F9" s="26">
        <f>2.66*1.2</f>
        <v>3.1920000000000002</v>
      </c>
      <c r="G9" s="27" t="s">
        <v>293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290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294</v>
      </c>
      <c r="D11" s="24" t="s">
        <v>295</v>
      </c>
      <c r="E11" s="25"/>
      <c r="F11" s="26">
        <f>63.8*1.2</f>
        <v>76.559999999999988</v>
      </c>
      <c r="G11" s="27" t="s">
        <v>293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22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  <c r="J274" s="33"/>
      <c r="K274" s="33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C276" s="31"/>
      <c r="F276" s="28"/>
      <c r="H276" s="128"/>
      <c r="I276" s="120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B283" s="32"/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  <c r="J346" s="35"/>
      <c r="K346" s="35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C348" s="31"/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B375" s="32"/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  <c r="J382" s="35"/>
      <c r="K382" s="35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I384" s="120"/>
    </row>
  </sheetData>
  <mergeCells count="2">
    <mergeCell ref="D3:E3"/>
    <mergeCell ref="J3:L3"/>
  </mergeCells>
  <phoneticPr fontId="3"/>
  <conditionalFormatting sqref="H4:H231">
    <cfRule type="expression" dxfId="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B3:O348"/>
  <sheetViews>
    <sheetView showZeros="0" view="pageBreakPreview" zoomScaleNormal="100" zoomScaleSheetLayoutView="100" workbookViewId="0">
      <selection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296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262</v>
      </c>
      <c r="D5" s="24"/>
      <c r="E5" s="25"/>
      <c r="F5" s="36">
        <v>1</v>
      </c>
      <c r="G5" s="27" t="s">
        <v>19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297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262</v>
      </c>
      <c r="D9" s="24" t="s">
        <v>298</v>
      </c>
      <c r="E9" s="25" t="s">
        <v>299</v>
      </c>
      <c r="F9" s="26">
        <v>24</v>
      </c>
      <c r="G9" s="27" t="s">
        <v>260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297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262</v>
      </c>
      <c r="D11" s="24" t="s">
        <v>298</v>
      </c>
      <c r="E11" s="25" t="s">
        <v>300</v>
      </c>
      <c r="F11" s="26">
        <v>58</v>
      </c>
      <c r="G11" s="27" t="s">
        <v>260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297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262</v>
      </c>
      <c r="D13" s="24" t="s">
        <v>301</v>
      </c>
      <c r="E13" s="25" t="s">
        <v>302</v>
      </c>
      <c r="F13" s="26">
        <v>24</v>
      </c>
      <c r="G13" s="27" t="s">
        <v>260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297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262</v>
      </c>
      <c r="D15" s="24" t="s">
        <v>301</v>
      </c>
      <c r="E15" s="25" t="s">
        <v>303</v>
      </c>
      <c r="F15" s="26">
        <v>58</v>
      </c>
      <c r="G15" s="27" t="s">
        <v>260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304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305</v>
      </c>
      <c r="D17" s="24" t="s">
        <v>306</v>
      </c>
      <c r="E17" s="25"/>
      <c r="F17" s="26">
        <v>24</v>
      </c>
      <c r="G17" s="27" t="s">
        <v>260</v>
      </c>
      <c r="H17" s="127"/>
      <c r="I17" s="119"/>
      <c r="J17" s="156"/>
      <c r="K17" s="25"/>
      <c r="L17" s="25"/>
      <c r="N17" s="120"/>
      <c r="O17" s="11"/>
    </row>
    <row r="18" spans="2:15" ht="12.95" customHeight="1">
      <c r="B18" s="13"/>
      <c r="C18" s="21"/>
      <c r="D18" s="15" t="s">
        <v>304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305</v>
      </c>
      <c r="D19" s="24" t="s">
        <v>306</v>
      </c>
      <c r="E19" s="25"/>
      <c r="F19" s="26">
        <v>58</v>
      </c>
      <c r="G19" s="27" t="s">
        <v>260</v>
      </c>
      <c r="H19" s="127"/>
      <c r="I19" s="119"/>
      <c r="J19" s="156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7" t="s">
        <v>22</v>
      </c>
      <c r="D23" s="24"/>
      <c r="E23" s="25"/>
      <c r="F23" s="26"/>
      <c r="G23" s="27"/>
      <c r="H23" s="127"/>
      <c r="I23" s="119"/>
      <c r="J23" s="153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14" t="s">
        <v>307</v>
      </c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263</v>
      </c>
      <c r="D27" s="24"/>
      <c r="E27" s="25"/>
      <c r="F27" s="36">
        <v>1</v>
      </c>
      <c r="G27" s="27" t="s">
        <v>19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263</v>
      </c>
      <c r="D31" s="24"/>
      <c r="E31" s="25"/>
      <c r="F31" s="26">
        <v>3</v>
      </c>
      <c r="G31" s="27" t="s">
        <v>308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7" t="s">
        <v>22</v>
      </c>
      <c r="D35" s="24"/>
      <c r="E35" s="25"/>
      <c r="F35" s="26"/>
      <c r="G35" s="27"/>
      <c r="H35" s="127"/>
      <c r="I35" s="119"/>
      <c r="J35" s="153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14" t="s">
        <v>309</v>
      </c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264</v>
      </c>
      <c r="D39" s="24"/>
      <c r="E39" s="25"/>
      <c r="F39" s="36">
        <v>1</v>
      </c>
      <c r="G39" s="27" t="s">
        <v>19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264</v>
      </c>
      <c r="D43" s="24" t="s">
        <v>310</v>
      </c>
      <c r="E43" s="25" t="s">
        <v>311</v>
      </c>
      <c r="F43" s="26">
        <v>4</v>
      </c>
      <c r="G43" s="27" t="s">
        <v>312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264</v>
      </c>
      <c r="D45" s="24" t="s">
        <v>310</v>
      </c>
      <c r="E45" s="25" t="s">
        <v>311</v>
      </c>
      <c r="F45" s="26">
        <f>58/2</f>
        <v>29</v>
      </c>
      <c r="G45" s="27" t="s">
        <v>312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313</v>
      </c>
      <c r="D47" s="24" t="s">
        <v>314</v>
      </c>
      <c r="E47" s="25"/>
      <c r="F47" s="26">
        <f>SUM(F42:F45)</f>
        <v>33</v>
      </c>
      <c r="G47" s="27" t="s">
        <v>308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7" t="s">
        <v>22</v>
      </c>
      <c r="D51" s="24"/>
      <c r="E51" s="25"/>
      <c r="F51" s="26"/>
      <c r="G51" s="27"/>
      <c r="H51" s="127"/>
      <c r="I51" s="119"/>
      <c r="J51" s="153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14" t="s">
        <v>315</v>
      </c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265</v>
      </c>
      <c r="D55" s="24"/>
      <c r="E55" s="25"/>
      <c r="F55" s="36">
        <v>1</v>
      </c>
      <c r="G55" s="27" t="s">
        <v>19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 t="s">
        <v>316</v>
      </c>
      <c r="E58" s="16" t="s">
        <v>317</v>
      </c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318</v>
      </c>
      <c r="D59" s="24"/>
      <c r="E59" s="25" t="s">
        <v>281</v>
      </c>
      <c r="F59" s="26">
        <v>12</v>
      </c>
      <c r="G59" s="27" t="s">
        <v>308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 t="s">
        <v>316</v>
      </c>
      <c r="E60" s="16" t="s">
        <v>319</v>
      </c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 t="s">
        <v>318</v>
      </c>
      <c r="D61" s="24"/>
      <c r="E61" s="25" t="s">
        <v>281</v>
      </c>
      <c r="F61" s="26">
        <v>5</v>
      </c>
      <c r="G61" s="27" t="s">
        <v>308</v>
      </c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313</v>
      </c>
      <c r="D63" s="24" t="s">
        <v>314</v>
      </c>
      <c r="E63" s="25"/>
      <c r="F63" s="26">
        <f>SUM(F58:F61)</f>
        <v>17</v>
      </c>
      <c r="G63" s="27" t="s">
        <v>308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7" t="s">
        <v>22</v>
      </c>
      <c r="D67" s="24"/>
      <c r="E67" s="25"/>
      <c r="F67" s="26"/>
      <c r="G67" s="27"/>
      <c r="H67" s="127"/>
      <c r="I67" s="119"/>
      <c r="J67" s="153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14" t="s">
        <v>320</v>
      </c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266</v>
      </c>
      <c r="D71" s="24"/>
      <c r="E71" s="25"/>
      <c r="F71" s="36">
        <v>1</v>
      </c>
      <c r="G71" s="27" t="s">
        <v>19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50"/>
      <c r="C74" s="14"/>
      <c r="D74" s="15" t="s">
        <v>255</v>
      </c>
      <c r="E74" s="16" t="s">
        <v>256</v>
      </c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 t="s">
        <v>257</v>
      </c>
      <c r="D75" s="24" t="s">
        <v>258</v>
      </c>
      <c r="E75" s="25" t="s">
        <v>259</v>
      </c>
      <c r="F75" s="26">
        <v>8</v>
      </c>
      <c r="G75" s="27" t="s">
        <v>260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14"/>
      <c r="D76" s="15" t="s">
        <v>255</v>
      </c>
      <c r="E76" s="16" t="s">
        <v>256</v>
      </c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 t="s">
        <v>257</v>
      </c>
      <c r="D77" s="24" t="s">
        <v>258</v>
      </c>
      <c r="E77" s="25" t="s">
        <v>261</v>
      </c>
      <c r="F77" s="26">
        <v>3</v>
      </c>
      <c r="G77" s="27" t="s">
        <v>260</v>
      </c>
      <c r="H77" s="118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 t="s">
        <v>297</v>
      </c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262</v>
      </c>
      <c r="D79" s="24" t="s">
        <v>298</v>
      </c>
      <c r="E79" s="25" t="s">
        <v>299</v>
      </c>
      <c r="F79" s="26">
        <v>24</v>
      </c>
      <c r="G79" s="27" t="s">
        <v>260</v>
      </c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 t="s">
        <v>297</v>
      </c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 t="s">
        <v>262</v>
      </c>
      <c r="D81" s="24" t="s">
        <v>298</v>
      </c>
      <c r="E81" s="25" t="s">
        <v>300</v>
      </c>
      <c r="F81" s="26">
        <v>58</v>
      </c>
      <c r="G81" s="27" t="s">
        <v>260</v>
      </c>
      <c r="H81" s="127"/>
      <c r="I81" s="119"/>
      <c r="J81" s="24"/>
      <c r="K81" s="25"/>
      <c r="L81" s="25"/>
      <c r="N81" s="120"/>
      <c r="O81" s="11"/>
    </row>
    <row r="82" spans="2:15" ht="12.95" customHeight="1">
      <c r="B82" s="13"/>
      <c r="C82" s="21"/>
      <c r="D82" s="15" t="s">
        <v>297</v>
      </c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262</v>
      </c>
      <c r="D83" s="24" t="s">
        <v>301</v>
      </c>
      <c r="E83" s="25" t="s">
        <v>302</v>
      </c>
      <c r="F83" s="26">
        <v>24</v>
      </c>
      <c r="G83" s="27" t="s">
        <v>260</v>
      </c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 t="s">
        <v>297</v>
      </c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262</v>
      </c>
      <c r="D85" s="24" t="s">
        <v>301</v>
      </c>
      <c r="E85" s="25" t="s">
        <v>303</v>
      </c>
      <c r="F85" s="26">
        <v>58</v>
      </c>
      <c r="G85" s="27" t="s">
        <v>260</v>
      </c>
      <c r="H85" s="127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7" t="s">
        <v>321</v>
      </c>
      <c r="D87" s="24"/>
      <c r="E87" s="25"/>
      <c r="F87" s="26"/>
      <c r="G87" s="27"/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7" t="s">
        <v>22</v>
      </c>
      <c r="D89" s="157">
        <v>9</v>
      </c>
      <c r="E89" s="25"/>
      <c r="F89" s="26"/>
      <c r="G89" s="27"/>
      <c r="H89" s="127"/>
      <c r="I89" s="119"/>
      <c r="J89" s="153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F196" s="28"/>
      <c r="H196" s="128"/>
      <c r="I196" s="120"/>
    </row>
    <row r="197" spans="2:15" ht="12.95" customHeight="1">
      <c r="F197" s="28"/>
      <c r="H197" s="128"/>
      <c r="I197" s="120">
        <f>ROUNDDOWN(F197*H197,0)</f>
        <v>0</v>
      </c>
    </row>
    <row r="198" spans="2:15" ht="12.95" customHeight="1">
      <c r="F198" s="28"/>
      <c r="H198" s="128"/>
      <c r="I198" s="120"/>
    </row>
    <row r="199" spans="2:15" ht="12.95" customHeight="1">
      <c r="F199" s="28"/>
      <c r="H199" s="128"/>
      <c r="I199" s="120">
        <f>ROUNDDOWN(F199*H199,0)</f>
        <v>0</v>
      </c>
    </row>
    <row r="200" spans="2:15" ht="12.95" customHeight="1">
      <c r="F200" s="28"/>
      <c r="H200" s="128"/>
      <c r="I200" s="120"/>
    </row>
    <row r="201" spans="2:15" ht="12.95" customHeight="1">
      <c r="F201" s="28"/>
      <c r="H201" s="128"/>
      <c r="I201" s="120">
        <f>ROUNDDOWN(F201*H201,0)</f>
        <v>0</v>
      </c>
    </row>
    <row r="202" spans="2:15" ht="12.95" customHeight="1">
      <c r="F202" s="28"/>
      <c r="H202" s="128"/>
      <c r="I202" s="120"/>
    </row>
    <row r="203" spans="2:15" ht="12.95" customHeight="1">
      <c r="F203" s="28"/>
      <c r="H203" s="128"/>
      <c r="I203" s="120">
        <f>ROUNDDOWN(F203*H203,0)</f>
        <v>0</v>
      </c>
    </row>
    <row r="204" spans="2:15" ht="12.95" customHeight="1">
      <c r="F204" s="28"/>
      <c r="H204" s="128"/>
      <c r="I204" s="120"/>
    </row>
    <row r="205" spans="2:15" ht="12.95" customHeight="1">
      <c r="F205" s="28"/>
      <c r="H205" s="128"/>
      <c r="I205" s="120">
        <f>ROUNDDOWN(F205*H205,0)</f>
        <v>0</v>
      </c>
    </row>
    <row r="206" spans="2:15" ht="12.95" customHeight="1">
      <c r="C206" s="31"/>
      <c r="F206" s="28"/>
      <c r="H206" s="128"/>
      <c r="I206" s="120"/>
    </row>
    <row r="207" spans="2:15" ht="12.95" customHeight="1">
      <c r="B207" s="32"/>
      <c r="F207" s="28"/>
      <c r="H207" s="128"/>
      <c r="I207" s="120">
        <f>ROUNDDOWN(F207*H207,0)</f>
        <v>0</v>
      </c>
    </row>
    <row r="208" spans="2:15" ht="12.95" customHeight="1">
      <c r="C208" s="31"/>
      <c r="F208" s="28"/>
      <c r="H208" s="128"/>
      <c r="I208" s="120"/>
    </row>
    <row r="209" spans="2:9" ht="12.95" customHeight="1">
      <c r="F209" s="28"/>
      <c r="H209" s="128"/>
      <c r="I209" s="120">
        <f>ROUNDDOWN(F209*H209,0)</f>
        <v>0</v>
      </c>
    </row>
    <row r="210" spans="2:9" ht="12.95" customHeight="1">
      <c r="C210" s="31"/>
      <c r="F210" s="28"/>
      <c r="H210" s="128"/>
      <c r="I210" s="120"/>
    </row>
    <row r="211" spans="2:9" ht="12.95" customHeight="1">
      <c r="F211" s="28"/>
      <c r="H211" s="128"/>
      <c r="I211" s="120">
        <f>ROUNDDOWN(F211*H211,0)</f>
        <v>0</v>
      </c>
    </row>
    <row r="212" spans="2:9" ht="12.95" customHeight="1">
      <c r="F212" s="28"/>
      <c r="H212" s="128"/>
      <c r="I212" s="120"/>
    </row>
    <row r="213" spans="2:9" ht="12.95" customHeight="1">
      <c r="F213" s="28"/>
      <c r="H213" s="128"/>
      <c r="I213" s="120">
        <f>ROUNDDOWN(F213*H213,0)</f>
        <v>0</v>
      </c>
    </row>
    <row r="214" spans="2:9" ht="12.95" customHeight="1">
      <c r="F214" s="28"/>
      <c r="H214" s="128"/>
      <c r="I214" s="120"/>
    </row>
    <row r="215" spans="2:9" ht="12.95" customHeight="1">
      <c r="F215" s="28"/>
      <c r="H215" s="128"/>
      <c r="I215" s="120">
        <f>ROUNDDOWN(F215*H215,0)</f>
        <v>0</v>
      </c>
    </row>
    <row r="216" spans="2:9" ht="12.95" customHeight="1">
      <c r="F216" s="28"/>
      <c r="H216" s="128"/>
      <c r="I216" s="120"/>
    </row>
    <row r="217" spans="2:9" ht="12.95" customHeight="1">
      <c r="B217" s="32"/>
      <c r="F217" s="28"/>
      <c r="H217" s="128"/>
      <c r="I217" s="120">
        <f>ROUNDDOWN(F217*H217,0)</f>
        <v>0</v>
      </c>
    </row>
    <row r="218" spans="2:9" ht="12.95" customHeight="1">
      <c r="F218" s="28"/>
      <c r="H218" s="128"/>
      <c r="I218" s="120"/>
    </row>
    <row r="219" spans="2:9" ht="12.95" customHeight="1">
      <c r="B219" s="32"/>
      <c r="F219" s="28"/>
      <c r="H219" s="128"/>
      <c r="I219" s="120">
        <f>ROUNDDOWN(F219*H219,0)</f>
        <v>0</v>
      </c>
    </row>
    <row r="220" spans="2:9" ht="12.95" customHeight="1">
      <c r="F220" s="28"/>
      <c r="H220" s="128"/>
      <c r="I220" s="120"/>
    </row>
    <row r="221" spans="2:9" ht="12.95" customHeight="1">
      <c r="B221" s="32"/>
      <c r="F221" s="28"/>
      <c r="H221" s="128"/>
      <c r="I221" s="120">
        <f>ROUNDDOWN(F221*H221,0)</f>
        <v>0</v>
      </c>
    </row>
    <row r="222" spans="2:9" ht="12.95" customHeight="1">
      <c r="F222" s="28"/>
      <c r="H222" s="128"/>
      <c r="I222" s="120"/>
    </row>
    <row r="223" spans="2:9" ht="12.95" customHeight="1">
      <c r="F223" s="28"/>
      <c r="H223" s="128"/>
      <c r="I223" s="120">
        <f>ROUNDDOWN(F223*H223,0)</f>
        <v>0</v>
      </c>
    </row>
    <row r="224" spans="2:9" ht="12.95" customHeight="1">
      <c r="F224" s="28"/>
      <c r="H224" s="128"/>
      <c r="I224" s="120"/>
    </row>
    <row r="225" spans="3:11" ht="12.95" customHeight="1">
      <c r="F225" s="28"/>
      <c r="H225" s="128"/>
      <c r="I225" s="120">
        <f>ROUNDDOWN(F225*H225,0)</f>
        <v>0</v>
      </c>
    </row>
    <row r="226" spans="3:11" ht="12.95" customHeight="1">
      <c r="F226" s="28"/>
      <c r="H226" s="128"/>
      <c r="I226" s="120"/>
    </row>
    <row r="227" spans="3:11" ht="12.95" customHeight="1">
      <c r="F227" s="28"/>
      <c r="H227" s="128"/>
      <c r="I227" s="120">
        <f>ROUNDDOWN(F227*H227,0)</f>
        <v>0</v>
      </c>
    </row>
    <row r="228" spans="3:11" ht="12.95" customHeight="1">
      <c r="F228" s="28"/>
      <c r="H228" s="128"/>
      <c r="I228" s="120"/>
    </row>
    <row r="229" spans="3:11" ht="12.95" customHeight="1">
      <c r="F229" s="28"/>
      <c r="H229" s="128"/>
      <c r="I229" s="120">
        <f>ROUNDDOWN(F229*H229,0)</f>
        <v>0</v>
      </c>
    </row>
    <row r="230" spans="3:11" ht="12.95" customHeight="1">
      <c r="F230" s="28"/>
      <c r="H230" s="128"/>
      <c r="I230" s="120"/>
    </row>
    <row r="231" spans="3:11" ht="12.95" customHeight="1">
      <c r="F231" s="28"/>
      <c r="H231" s="128"/>
      <c r="I231" s="120">
        <f>ROUNDDOWN(F231*H231,0)</f>
        <v>0</v>
      </c>
    </row>
    <row r="232" spans="3:11" ht="12.95" customHeight="1">
      <c r="F232" s="28"/>
      <c r="H232" s="128"/>
      <c r="I232" s="120"/>
    </row>
    <row r="233" spans="3:11" ht="12.95" customHeight="1">
      <c r="F233" s="28"/>
      <c r="H233" s="128"/>
      <c r="I233" s="120">
        <f>ROUNDDOWN(F233*H233,0)</f>
        <v>0</v>
      </c>
    </row>
    <row r="234" spans="3:11" ht="12.95" customHeight="1">
      <c r="F234" s="28"/>
      <c r="H234" s="128"/>
      <c r="I234" s="120"/>
    </row>
    <row r="235" spans="3:11" ht="12.95" customHeight="1">
      <c r="F235" s="28"/>
      <c r="H235" s="128"/>
      <c r="I235" s="120">
        <f>ROUNDDOWN(F235*H235,0)</f>
        <v>0</v>
      </c>
    </row>
    <row r="236" spans="3:11" ht="12.95" customHeight="1">
      <c r="F236" s="28"/>
      <c r="H236" s="128"/>
      <c r="I236" s="120"/>
    </row>
    <row r="237" spans="3:11" ht="12.95" customHeight="1">
      <c r="F237" s="28"/>
      <c r="H237" s="128"/>
      <c r="I237" s="120">
        <f>ROUNDDOWN(F237*H237,0)</f>
        <v>0</v>
      </c>
    </row>
    <row r="238" spans="3:11" ht="12.95" customHeight="1">
      <c r="F238" s="28"/>
      <c r="H238" s="128"/>
      <c r="I238" s="120"/>
      <c r="J238" s="33"/>
      <c r="K238" s="33"/>
    </row>
    <row r="239" spans="3:11" ht="12.95" customHeight="1">
      <c r="F239" s="28"/>
      <c r="H239" s="128"/>
      <c r="I239" s="120">
        <f>ROUNDDOWN(F239*H239,0)</f>
        <v>0</v>
      </c>
    </row>
    <row r="240" spans="3:11" ht="12.95" customHeight="1">
      <c r="C240" s="31"/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B247" s="32"/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B249" s="32"/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B251" s="32"/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B279" s="32"/>
      <c r="D279" s="6"/>
      <c r="E279" s="6"/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D281" s="6"/>
      <c r="E281" s="6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D283" s="6"/>
      <c r="E283" s="6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D285" s="6"/>
      <c r="E285" s="6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B287" s="32"/>
      <c r="D287" s="6"/>
      <c r="E287" s="6"/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B289" s="32"/>
      <c r="D289" s="6"/>
      <c r="E289" s="6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B291" s="32"/>
      <c r="D291" s="6"/>
      <c r="E291" s="6"/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D293" s="6"/>
      <c r="E293" s="6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D295" s="6"/>
      <c r="E295" s="6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D297" s="6"/>
      <c r="E297" s="6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D299" s="34"/>
      <c r="E299" s="34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34"/>
      <c r="E301" s="34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34"/>
      <c r="E303" s="34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11" ht="12.95" customHeight="1">
      <c r="B305" s="32"/>
      <c r="D305" s="34"/>
      <c r="E305" s="34"/>
      <c r="F305" s="28"/>
      <c r="H305" s="128"/>
      <c r="I305" s="120">
        <f>ROUNDDOWN(F305*H305,0)</f>
        <v>0</v>
      </c>
    </row>
    <row r="306" spans="2:11" ht="12.95" customHeight="1">
      <c r="F306" s="28"/>
      <c r="H306" s="128"/>
      <c r="I306" s="120"/>
    </row>
    <row r="307" spans="2:11" ht="12.95" customHeight="1">
      <c r="B307" s="32"/>
      <c r="D307" s="34"/>
      <c r="E307" s="34"/>
      <c r="F307" s="28"/>
      <c r="H307" s="128"/>
      <c r="I307" s="120">
        <f>ROUNDDOWN(F307*H307,0)</f>
        <v>0</v>
      </c>
    </row>
    <row r="308" spans="2:11" ht="12.95" customHeight="1">
      <c r="F308" s="28"/>
      <c r="H308" s="128"/>
      <c r="I308" s="120"/>
    </row>
    <row r="309" spans="2:11" ht="12.95" customHeight="1">
      <c r="F309" s="28"/>
      <c r="H309" s="128"/>
      <c r="I309" s="120">
        <f>ROUNDDOWN(F309*H309,0)</f>
        <v>0</v>
      </c>
    </row>
    <row r="310" spans="2:11" ht="12.95" customHeight="1">
      <c r="F310" s="28"/>
      <c r="H310" s="128"/>
      <c r="I310" s="120"/>
      <c r="J310" s="35"/>
      <c r="K310" s="35"/>
    </row>
    <row r="311" spans="2:11" ht="12.95" customHeight="1">
      <c r="F311" s="28"/>
      <c r="H311" s="128"/>
      <c r="I311" s="120">
        <f>ROUNDDOWN(F311*H311,0)</f>
        <v>0</v>
      </c>
    </row>
    <row r="312" spans="2:11" ht="12.95" customHeight="1">
      <c r="C312" s="31"/>
      <c r="F312" s="28"/>
      <c r="H312" s="128"/>
      <c r="I312" s="120"/>
    </row>
    <row r="313" spans="2:11" ht="12.95" customHeight="1">
      <c r="F313" s="28"/>
      <c r="H313" s="128"/>
      <c r="I313" s="120">
        <f>ROUNDDOWN(F313*H313,0)</f>
        <v>0</v>
      </c>
    </row>
    <row r="314" spans="2:11" ht="12.95" customHeight="1">
      <c r="F314" s="28"/>
      <c r="H314" s="128"/>
      <c r="I314" s="120"/>
    </row>
    <row r="315" spans="2:11" ht="12.95" customHeight="1">
      <c r="F315" s="28"/>
      <c r="H315" s="128"/>
      <c r="I315" s="120">
        <f>ROUNDDOWN(F315*H315,0)</f>
        <v>0</v>
      </c>
    </row>
    <row r="316" spans="2:11" ht="12.95" customHeight="1">
      <c r="F316" s="28"/>
      <c r="H316" s="128"/>
      <c r="I316" s="120"/>
    </row>
    <row r="317" spans="2:11" ht="12.95" customHeight="1">
      <c r="F317" s="28"/>
      <c r="H317" s="128"/>
      <c r="I317" s="120">
        <f>ROUNDDOWN(F317*H317,0)</f>
        <v>0</v>
      </c>
    </row>
    <row r="318" spans="2:11" ht="12.95" customHeight="1">
      <c r="F318" s="28"/>
      <c r="H318" s="128"/>
      <c r="I318" s="120"/>
    </row>
    <row r="319" spans="2:11" ht="12.95" customHeight="1">
      <c r="F319" s="28"/>
      <c r="H319" s="128"/>
      <c r="I319" s="120">
        <f>ROUNDDOWN(F319*H319,0)</f>
        <v>0</v>
      </c>
    </row>
    <row r="320" spans="2:11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  <c r="J346" s="35"/>
      <c r="K346" s="35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I348" s="120"/>
    </row>
  </sheetData>
  <mergeCells count="2">
    <mergeCell ref="D3:E3"/>
    <mergeCell ref="J3:L3"/>
  </mergeCells>
  <phoneticPr fontId="3"/>
  <conditionalFormatting sqref="H4:H195">
    <cfRule type="expression" dxfId="6" priority="1" stopIfTrue="1">
      <formula>AND(F4=1,G4="式")</formula>
    </cfRule>
  </conditionalFormatting>
  <conditionalFormatting sqref="J17">
    <cfRule type="expression" dxfId="5" priority="19" stopIfTrue="1">
      <formula>AND(H17=1,I17="式")</formula>
    </cfRule>
  </conditionalFormatting>
  <conditionalFormatting sqref="J19">
    <cfRule type="expression" dxfId="4" priority="17" stopIfTrue="1">
      <formula>AND(H19=1,I19="式")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322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254</v>
      </c>
      <c r="D5" s="24"/>
      <c r="E5" s="25"/>
      <c r="F5" s="36">
        <v>1</v>
      </c>
      <c r="G5" s="27" t="s">
        <v>19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290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291</v>
      </c>
      <c r="D9" s="24" t="s">
        <v>323</v>
      </c>
      <c r="E9" s="25"/>
      <c r="F9" s="26">
        <f>2.48*1.2</f>
        <v>2.976</v>
      </c>
      <c r="G9" s="27" t="s">
        <v>293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22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>
        <f>IF(C17&lt;&gt;"計",ROUNDDOWN(F17*H17,0),SUM(I$3:I16))</f>
        <v>0</v>
      </c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3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374"/>
  <sheetViews>
    <sheetView showZeros="0" view="pageBreakPreview" zoomScaleNormal="100" zoomScaleSheetLayoutView="100" workbookViewId="0">
      <selection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324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282</v>
      </c>
      <c r="D5" s="24"/>
      <c r="E5" s="25"/>
      <c r="F5" s="36">
        <v>1</v>
      </c>
      <c r="G5" s="27" t="s">
        <v>19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325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326</v>
      </c>
      <c r="D9" s="24" t="s">
        <v>327</v>
      </c>
      <c r="E9" s="25" t="s">
        <v>328</v>
      </c>
      <c r="F9" s="26">
        <v>0.7</v>
      </c>
      <c r="G9" s="27" t="s">
        <v>329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264</v>
      </c>
      <c r="D11" s="24" t="s">
        <v>310</v>
      </c>
      <c r="E11" s="25" t="s">
        <v>311</v>
      </c>
      <c r="F11" s="26">
        <v>6</v>
      </c>
      <c r="G11" s="27" t="s">
        <v>312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313</v>
      </c>
      <c r="D13" s="24" t="s">
        <v>314</v>
      </c>
      <c r="E13" s="25"/>
      <c r="F13" s="26">
        <f>SUM(F10:F11)</f>
        <v>6</v>
      </c>
      <c r="G13" s="27" t="s">
        <v>308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22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F228" s="28"/>
      <c r="H228" s="128"/>
      <c r="I228" s="120"/>
    </row>
    <row r="229" spans="2:9" ht="12.95" customHeight="1">
      <c r="F229" s="28"/>
      <c r="H229" s="128"/>
      <c r="I229" s="120">
        <f>ROUNDDOWN(F229*H229,0)</f>
        <v>0</v>
      </c>
    </row>
    <row r="230" spans="2:9" ht="12.95" customHeight="1"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C232" s="31"/>
      <c r="F232" s="28"/>
      <c r="H232" s="128"/>
      <c r="I232" s="120"/>
    </row>
    <row r="233" spans="2:9" ht="12.95" customHeight="1">
      <c r="B233" s="32"/>
      <c r="F233" s="28"/>
      <c r="H233" s="128"/>
      <c r="I233" s="120">
        <f>ROUNDDOWN(F233*H233,0)</f>
        <v>0</v>
      </c>
    </row>
    <row r="234" spans="2:9" ht="12.95" customHeight="1">
      <c r="C234" s="31"/>
      <c r="F234" s="28"/>
      <c r="H234" s="128"/>
      <c r="I234" s="120"/>
    </row>
    <row r="235" spans="2:9" ht="12.95" customHeight="1">
      <c r="F235" s="28"/>
      <c r="H235" s="128"/>
      <c r="I235" s="120">
        <f>ROUNDDOWN(F235*H235,0)</f>
        <v>0</v>
      </c>
    </row>
    <row r="236" spans="2:9" ht="12.95" customHeight="1">
      <c r="C236" s="31"/>
      <c r="F236" s="28"/>
      <c r="H236" s="128"/>
      <c r="I236" s="120"/>
    </row>
    <row r="237" spans="2:9" ht="12.95" customHeight="1"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B247" s="32"/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3:11" ht="12.95" customHeight="1">
      <c r="F257" s="28"/>
      <c r="H257" s="128"/>
      <c r="I257" s="120">
        <f>ROUNDDOWN(F257*H257,0)</f>
        <v>0</v>
      </c>
    </row>
    <row r="258" spans="3:11" ht="12.95" customHeight="1">
      <c r="F258" s="28"/>
      <c r="H258" s="128"/>
      <c r="I258" s="120"/>
    </row>
    <row r="259" spans="3:11" ht="12.95" customHeight="1">
      <c r="F259" s="28"/>
      <c r="H259" s="128"/>
      <c r="I259" s="120">
        <f>ROUNDDOWN(F259*H259,0)</f>
        <v>0</v>
      </c>
    </row>
    <row r="260" spans="3:11" ht="12.95" customHeight="1">
      <c r="F260" s="28"/>
      <c r="H260" s="128"/>
      <c r="I260" s="120"/>
    </row>
    <row r="261" spans="3:11" ht="12.95" customHeight="1">
      <c r="F261" s="28"/>
      <c r="H261" s="128"/>
      <c r="I261" s="120">
        <f>ROUNDDOWN(F261*H261,0)</f>
        <v>0</v>
      </c>
    </row>
    <row r="262" spans="3:11" ht="12.95" customHeight="1">
      <c r="F262" s="28"/>
      <c r="H262" s="128"/>
      <c r="I262" s="120"/>
    </row>
    <row r="263" spans="3:11" ht="12.95" customHeight="1">
      <c r="F263" s="28"/>
      <c r="H263" s="128"/>
      <c r="I263" s="120">
        <f>ROUNDDOWN(F263*H263,0)</f>
        <v>0</v>
      </c>
    </row>
    <row r="264" spans="3:11" ht="12.95" customHeight="1">
      <c r="F264" s="28"/>
      <c r="H264" s="128"/>
      <c r="I264" s="120"/>
      <c r="J264" s="33"/>
      <c r="K264" s="33"/>
    </row>
    <row r="265" spans="3:11" ht="12.95" customHeight="1">
      <c r="F265" s="28"/>
      <c r="H265" s="128"/>
      <c r="I265" s="120">
        <f>ROUNDDOWN(F265*H265,0)</f>
        <v>0</v>
      </c>
    </row>
    <row r="266" spans="3:11" ht="12.95" customHeight="1">
      <c r="C266" s="31"/>
      <c r="F266" s="28"/>
      <c r="H266" s="128"/>
      <c r="I266" s="120"/>
    </row>
    <row r="267" spans="3:11" ht="12.95" customHeight="1">
      <c r="F267" s="28"/>
      <c r="H267" s="128"/>
      <c r="I267" s="120">
        <f>ROUNDDOWN(F267*H267,0)</f>
        <v>0</v>
      </c>
    </row>
    <row r="268" spans="3:11" ht="12.95" customHeight="1">
      <c r="F268" s="28"/>
      <c r="H268" s="128"/>
      <c r="I268" s="120"/>
    </row>
    <row r="269" spans="3:11" ht="12.95" customHeight="1">
      <c r="F269" s="28"/>
      <c r="H269" s="128"/>
      <c r="I269" s="120">
        <f>ROUNDDOWN(F269*H269,0)</f>
        <v>0</v>
      </c>
    </row>
    <row r="270" spans="3:11" ht="12.95" customHeight="1">
      <c r="F270" s="28"/>
      <c r="H270" s="128"/>
      <c r="I270" s="120"/>
    </row>
    <row r="271" spans="3:11" ht="12.95" customHeight="1">
      <c r="F271" s="28"/>
      <c r="H271" s="128"/>
      <c r="I271" s="120">
        <f>ROUNDDOWN(F271*H271,0)</f>
        <v>0</v>
      </c>
    </row>
    <row r="272" spans="3:11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6:9" ht="12.95" customHeight="1">
      <c r="F289" s="28"/>
      <c r="H289" s="128"/>
      <c r="I289" s="120">
        <f>ROUNDDOWN(F289*H289,0)</f>
        <v>0</v>
      </c>
    </row>
    <row r="290" spans="6:9" ht="12.95" customHeight="1">
      <c r="F290" s="28"/>
      <c r="H290" s="128"/>
      <c r="I290" s="120"/>
    </row>
    <row r="291" spans="6:9" ht="12.95" customHeight="1">
      <c r="F291" s="28"/>
      <c r="H291" s="128"/>
      <c r="I291" s="120">
        <f>ROUNDDOWN(F291*H291,0)</f>
        <v>0</v>
      </c>
    </row>
    <row r="292" spans="6:9" ht="12.95" customHeight="1">
      <c r="F292" s="28"/>
      <c r="H292" s="128"/>
      <c r="I292" s="120"/>
    </row>
    <row r="293" spans="6:9" ht="12.95" customHeight="1">
      <c r="F293" s="28"/>
      <c r="H293" s="128"/>
      <c r="I293" s="120">
        <f>ROUNDDOWN(F293*H293,0)</f>
        <v>0</v>
      </c>
    </row>
    <row r="294" spans="6:9" ht="12.95" customHeight="1">
      <c r="F294" s="28"/>
      <c r="H294" s="128"/>
      <c r="I294" s="120"/>
    </row>
    <row r="295" spans="6:9" ht="12.95" customHeight="1">
      <c r="F295" s="28"/>
      <c r="H295" s="128"/>
      <c r="I295" s="120">
        <f>ROUNDDOWN(F295*H295,0)</f>
        <v>0</v>
      </c>
    </row>
    <row r="296" spans="6:9" ht="12.95" customHeight="1">
      <c r="F296" s="28"/>
      <c r="H296" s="128"/>
      <c r="I296" s="120"/>
    </row>
    <row r="297" spans="6:9" ht="12.95" customHeight="1">
      <c r="F297" s="28"/>
      <c r="H297" s="128"/>
      <c r="I297" s="120">
        <f>ROUNDDOWN(F297*H297,0)</f>
        <v>0</v>
      </c>
    </row>
    <row r="298" spans="6:9" ht="12.95" customHeight="1">
      <c r="F298" s="28"/>
      <c r="H298" s="128"/>
      <c r="I298" s="120"/>
    </row>
    <row r="299" spans="6:9" ht="12.95" customHeight="1">
      <c r="F299" s="28"/>
      <c r="H299" s="128"/>
      <c r="I299" s="120">
        <f>ROUNDDOWN(F299*H299,0)</f>
        <v>0</v>
      </c>
    </row>
    <row r="300" spans="6:9" ht="12.95" customHeight="1">
      <c r="F300" s="28"/>
      <c r="H300" s="128"/>
      <c r="I300" s="120"/>
    </row>
    <row r="301" spans="6:9" ht="12.95" customHeight="1">
      <c r="F301" s="28"/>
      <c r="H301" s="128"/>
      <c r="I301" s="120">
        <f>ROUNDDOWN(F301*H301,0)</f>
        <v>0</v>
      </c>
    </row>
    <row r="302" spans="6:9" ht="12.95" customHeight="1">
      <c r="F302" s="28"/>
      <c r="H302" s="128"/>
      <c r="I302" s="120"/>
    </row>
    <row r="303" spans="6:9" ht="12.95" customHeight="1">
      <c r="F303" s="28"/>
      <c r="H303" s="128"/>
      <c r="I303" s="120">
        <f>ROUNDDOWN(F303*H303,0)</f>
        <v>0</v>
      </c>
    </row>
    <row r="304" spans="6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</row>
    <row r="325" spans="2:11" ht="12.95" customHeight="1">
      <c r="B325" s="32"/>
      <c r="D325" s="34"/>
      <c r="E325" s="34"/>
      <c r="F325" s="28"/>
      <c r="H325" s="128"/>
      <c r="I325" s="120">
        <f>ROUNDDOWN(F325*H325,0)</f>
        <v>0</v>
      </c>
    </row>
    <row r="326" spans="2:11" ht="12.95" customHeight="1">
      <c r="F326" s="28"/>
      <c r="H326" s="128"/>
      <c r="I326" s="120"/>
    </row>
    <row r="327" spans="2:11" ht="12.95" customHeight="1">
      <c r="B327" s="32"/>
      <c r="D327" s="34"/>
      <c r="E327" s="34"/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</row>
    <row r="329" spans="2:11" ht="12.95" customHeight="1">
      <c r="B329" s="32"/>
      <c r="D329" s="34"/>
      <c r="E329" s="34"/>
      <c r="F329" s="28"/>
      <c r="H329" s="128"/>
      <c r="I329" s="120">
        <f>ROUNDDOWN(F329*H329,0)</f>
        <v>0</v>
      </c>
    </row>
    <row r="330" spans="2:11" ht="12.95" customHeight="1">
      <c r="F330" s="28"/>
      <c r="H330" s="128"/>
      <c r="I330" s="120"/>
    </row>
    <row r="331" spans="2:11" ht="12.95" customHeight="1">
      <c r="B331" s="32"/>
      <c r="D331" s="34"/>
      <c r="E331" s="34"/>
      <c r="F331" s="28"/>
      <c r="H331" s="128"/>
      <c r="I331" s="120">
        <f>ROUNDDOWN(F331*H331,0)</f>
        <v>0</v>
      </c>
    </row>
    <row r="332" spans="2:11" ht="12.95" customHeight="1">
      <c r="F332" s="28"/>
      <c r="H332" s="128"/>
      <c r="I332" s="120"/>
    </row>
    <row r="333" spans="2:11" ht="12.95" customHeight="1">
      <c r="B333" s="32"/>
      <c r="D333" s="34"/>
      <c r="E333" s="34"/>
      <c r="F333" s="28"/>
      <c r="H333" s="128"/>
      <c r="I333" s="120">
        <f>ROUNDDOWN(F333*H333,0)</f>
        <v>0</v>
      </c>
    </row>
    <row r="334" spans="2:11" ht="12.95" customHeight="1"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  <c r="J336" s="35"/>
      <c r="K336" s="35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C338" s="31"/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6:11" ht="12.95" customHeight="1">
      <c r="F369" s="28"/>
      <c r="H369" s="128"/>
      <c r="I369" s="120">
        <f>ROUNDDOWN(F369*H369,0)</f>
        <v>0</v>
      </c>
    </row>
    <row r="370" spans="6:11" ht="12.95" customHeight="1">
      <c r="F370" s="28"/>
      <c r="H370" s="128"/>
      <c r="I370" s="120"/>
    </row>
    <row r="371" spans="6:11" ht="12.95" customHeight="1">
      <c r="F371" s="28"/>
      <c r="H371" s="128"/>
      <c r="I371" s="120">
        <f>ROUNDDOWN(F371*H371,0)</f>
        <v>0</v>
      </c>
    </row>
    <row r="372" spans="6:11" ht="12.95" customHeight="1">
      <c r="F372" s="28"/>
      <c r="H372" s="128"/>
      <c r="I372" s="120"/>
      <c r="J372" s="35"/>
      <c r="K372" s="35"/>
    </row>
    <row r="373" spans="6:11" ht="12.95" customHeight="1">
      <c r="F373" s="28"/>
      <c r="H373" s="128"/>
      <c r="I373" s="120">
        <f>ROUNDDOWN(F373*H373,0)</f>
        <v>0</v>
      </c>
    </row>
    <row r="374" spans="6:11" ht="12.95" customHeight="1">
      <c r="F374" s="28"/>
      <c r="I374" s="120"/>
    </row>
  </sheetData>
  <mergeCells count="2">
    <mergeCell ref="D3:E3"/>
    <mergeCell ref="J3:L3"/>
  </mergeCells>
  <phoneticPr fontId="3"/>
  <conditionalFormatting sqref="H4:H221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404"/>
  <sheetViews>
    <sheetView showZeros="0" view="pageBreakPreview" zoomScaleNormal="100" zoomScaleSheetLayoutView="100" workbookViewId="0">
      <selection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330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284</v>
      </c>
      <c r="D5" s="24"/>
      <c r="E5" s="25"/>
      <c r="F5" s="36">
        <v>1</v>
      </c>
      <c r="G5" s="27" t="s">
        <v>19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290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331</v>
      </c>
      <c r="D9" s="24" t="s">
        <v>332</v>
      </c>
      <c r="E9" s="25"/>
      <c r="F9" s="26">
        <f>5.86*0.3</f>
        <v>1.758</v>
      </c>
      <c r="G9" s="27" t="s">
        <v>293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290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333</v>
      </c>
      <c r="D11" s="24" t="s">
        <v>334</v>
      </c>
      <c r="E11" s="25"/>
      <c r="F11" s="26">
        <f>63.8*0.4</f>
        <v>25.52</v>
      </c>
      <c r="G11" s="27" t="s">
        <v>293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335</v>
      </c>
      <c r="D13" s="24"/>
      <c r="E13" s="25"/>
      <c r="F13" s="26">
        <v>116</v>
      </c>
      <c r="G13" s="27" t="s">
        <v>181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290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336</v>
      </c>
      <c r="D15" s="24" t="s">
        <v>337</v>
      </c>
      <c r="E15" s="25"/>
      <c r="F15" s="26">
        <f>2.48*0.3</f>
        <v>0.74399999999999999</v>
      </c>
      <c r="G15" s="27" t="s">
        <v>293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7" t="s">
        <v>22</v>
      </c>
      <c r="D19" s="24"/>
      <c r="E19" s="25"/>
      <c r="F19" s="26"/>
      <c r="G19" s="27"/>
      <c r="H19" s="127"/>
      <c r="I19" s="119"/>
      <c r="J19" s="153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14" t="s">
        <v>338</v>
      </c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285</v>
      </c>
      <c r="D23" s="24"/>
      <c r="E23" s="25"/>
      <c r="F23" s="36">
        <v>1</v>
      </c>
      <c r="G23" s="27" t="s">
        <v>19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339</v>
      </c>
      <c r="D27" s="24"/>
      <c r="E27" s="25" t="s">
        <v>281</v>
      </c>
      <c r="F27" s="26">
        <v>20</v>
      </c>
      <c r="G27" s="27" t="s">
        <v>260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339</v>
      </c>
      <c r="D29" s="24"/>
      <c r="E29" s="25" t="s">
        <v>340</v>
      </c>
      <c r="F29" s="26">
        <v>4</v>
      </c>
      <c r="G29" s="27" t="s">
        <v>260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341</v>
      </c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342</v>
      </c>
      <c r="D31" s="24" t="s">
        <v>274</v>
      </c>
      <c r="E31" s="25" t="s">
        <v>343</v>
      </c>
      <c r="F31" s="26">
        <v>2</v>
      </c>
      <c r="G31" s="27" t="s">
        <v>276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279</v>
      </c>
      <c r="D33" s="24"/>
      <c r="E33" s="25" t="s">
        <v>281</v>
      </c>
      <c r="F33" s="26">
        <v>4</v>
      </c>
      <c r="G33" s="27" t="s">
        <v>276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344</v>
      </c>
      <c r="D35" s="24"/>
      <c r="E35" s="25" t="s">
        <v>328</v>
      </c>
      <c r="F35" s="26">
        <v>0.82</v>
      </c>
      <c r="G35" s="27" t="s">
        <v>329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345</v>
      </c>
      <c r="E36" s="16" t="s">
        <v>346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347</v>
      </c>
      <c r="D37" s="24" t="s">
        <v>348</v>
      </c>
      <c r="E37" s="25" t="s">
        <v>349</v>
      </c>
      <c r="F37" s="26">
        <v>0.19</v>
      </c>
      <c r="G37" s="27" t="s">
        <v>329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350</v>
      </c>
      <c r="E38" s="16" t="s">
        <v>351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347</v>
      </c>
      <c r="D39" s="24" t="s">
        <v>348</v>
      </c>
      <c r="E39" s="25" t="s">
        <v>349</v>
      </c>
      <c r="F39" s="26">
        <v>9.77</v>
      </c>
      <c r="G39" s="27" t="s">
        <v>329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22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352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286</v>
      </c>
      <c r="D47" s="24"/>
      <c r="E47" s="25"/>
      <c r="F47" s="36">
        <v>1</v>
      </c>
      <c r="G47" s="27" t="s">
        <v>19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353</v>
      </c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354</v>
      </c>
      <c r="E52" s="16" t="s">
        <v>355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356</v>
      </c>
      <c r="D53" s="24" t="s">
        <v>258</v>
      </c>
      <c r="E53" s="25" t="s">
        <v>357</v>
      </c>
      <c r="F53" s="26">
        <v>6</v>
      </c>
      <c r="G53" s="27" t="s">
        <v>260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 t="s">
        <v>350</v>
      </c>
      <c r="E54" s="16" t="s">
        <v>351</v>
      </c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347</v>
      </c>
      <c r="D55" s="24" t="s">
        <v>358</v>
      </c>
      <c r="E55" s="25" t="s">
        <v>357</v>
      </c>
      <c r="F55" s="26">
        <v>6</v>
      </c>
      <c r="G55" s="27" t="s">
        <v>260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22</v>
      </c>
      <c r="D59" s="24"/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C264" s="31"/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C266" s="31"/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  <c r="J294" s="33"/>
      <c r="K294" s="33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C296" s="31"/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D361" s="34"/>
      <c r="E361" s="34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C368" s="31"/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6:11" ht="12.95" customHeight="1">
      <c r="F401" s="28"/>
      <c r="H401" s="128"/>
      <c r="I401" s="120">
        <f>ROUNDDOWN(F401*H401,0)</f>
        <v>0</v>
      </c>
    </row>
    <row r="402" spans="6:11" ht="12.95" customHeight="1">
      <c r="F402" s="28"/>
      <c r="H402" s="128"/>
      <c r="I402" s="120"/>
      <c r="J402" s="35"/>
      <c r="K402" s="35"/>
    </row>
    <row r="403" spans="6:11" ht="12.95" customHeight="1">
      <c r="F403" s="28"/>
      <c r="H403" s="128"/>
      <c r="I403" s="120">
        <f>ROUNDDOWN(F403*H403,0)</f>
        <v>0</v>
      </c>
    </row>
    <row r="404" spans="6:11" ht="12.95" customHeight="1">
      <c r="F404" s="28"/>
      <c r="I404" s="120"/>
    </row>
  </sheetData>
  <mergeCells count="2">
    <mergeCell ref="D3:E3"/>
    <mergeCell ref="J3:L3"/>
  </mergeCells>
  <phoneticPr fontId="3"/>
  <conditionalFormatting sqref="H4:H251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31" activePane="bottomRight" state="frozen"/>
      <selection pane="bottomRight" activeCell="R47" sqref="R47"/>
      <selection pane="bottomLeft" activeCell="R47" sqref="R47"/>
      <selection pane="topRight" activeCell="R47" sqref="R4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288</v>
      </c>
      <c r="D3" s="158" t="s">
        <v>7</v>
      </c>
      <c r="E3" s="159"/>
      <c r="F3" s="3" t="s">
        <v>8</v>
      </c>
      <c r="G3" s="4" t="s">
        <v>9</v>
      </c>
      <c r="H3" s="114" t="s">
        <v>10</v>
      </c>
      <c r="I3" s="115" t="s">
        <v>11</v>
      </c>
      <c r="J3" s="160" t="s">
        <v>12</v>
      </c>
      <c r="K3" s="161"/>
      <c r="L3" s="161"/>
    </row>
    <row r="4" spans="2:15" ht="12.95" customHeight="1">
      <c r="B4" s="13"/>
      <c r="C4" s="14" t="s">
        <v>359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30</v>
      </c>
      <c r="D5" s="24"/>
      <c r="E5" s="25"/>
      <c r="F5" s="36">
        <v>1</v>
      </c>
      <c r="G5" s="27" t="s">
        <v>19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360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30</v>
      </c>
      <c r="D9" s="24" t="s">
        <v>361</v>
      </c>
      <c r="E9" s="25" t="s">
        <v>362</v>
      </c>
      <c r="F9" s="26">
        <v>0.14000000000000001</v>
      </c>
      <c r="G9" s="27" t="s">
        <v>363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30</v>
      </c>
      <c r="D11" s="24" t="s">
        <v>364</v>
      </c>
      <c r="E11" s="25"/>
      <c r="F11" s="26">
        <v>0.97</v>
      </c>
      <c r="G11" s="27" t="s">
        <v>365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22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99562-021A-4179-A167-2C5E7B365B20}"/>
</file>

<file path=customXml/itemProps2.xml><?xml version="1.0" encoding="utf-8"?>
<ds:datastoreItem xmlns:ds="http://schemas.openxmlformats.org/officeDocument/2006/customXml" ds:itemID="{FF08C5F6-7EEC-4392-88DC-A28A83179EA1}"/>
</file>

<file path=customXml/itemProps3.xml><?xml version="1.0" encoding="utf-8"?>
<ds:datastoreItem xmlns:ds="http://schemas.openxmlformats.org/officeDocument/2006/customXml" ds:itemID="{7655CF58-66F4-4AD1-9ECC-FCE39F990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