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39" documentId="11_F6EA825FB0B7126B8DC247B8351A722FC77D0BFB" xr6:coauthVersionLast="47" xr6:coauthVersionMax="47" xr10:uidLastSave="{A4EA9858-126B-4751-BDA7-C7E05B1AED84}"/>
  <bookViews>
    <workbookView xWindow="28680" yWindow="-120" windowWidth="29040" windowHeight="17520" tabRatio="917" firstSheet="17" activeTab="17" xr2:uid="{00000000-000D-0000-FFFF-FFFF00000000}"/>
  </bookViews>
  <sheets>
    <sheet name="○表紙西暦" sheetId="75" state="hidden" r:id="rId1"/>
    <sheet name="△表紙年号令和" sheetId="87" state="hidden" r:id="rId2"/>
    <sheet name="（1）建築" sheetId="58" state="hidden" r:id="rId3"/>
    <sheet name="建築内訳" sheetId="70" state="hidden" r:id="rId4"/>
    <sheet name="（2）電気" sheetId="69" state="hidden" r:id="rId5"/>
    <sheet name="電気内訳" sheetId="53" state="hidden" r:id="rId6"/>
    <sheet name="（3）空調" sheetId="35" state="hidden" r:id="rId7"/>
    <sheet name="空調内訳" sheetId="39" state="hidden" r:id="rId8"/>
    <sheet name="（4）衛生" sheetId="34" state="hidden" r:id="rId9"/>
    <sheet name="衛生内訳" sheetId="40" state="hidden" r:id="rId10"/>
    <sheet name="（5）昇降機　説明" sheetId="61" state="hidden" r:id="rId11"/>
    <sheet name="（6）機械　説明" sheetId="62" state="hidden" r:id="rId12"/>
    <sheet name="（7） 屋外 " sheetId="65" state="hidden" r:id="rId13"/>
    <sheet name="屋外内訳 " sheetId="71" state="hidden" r:id="rId14"/>
    <sheet name="部分別種目" sheetId="52" state="hidden" r:id="rId15"/>
    <sheet name="部分別建築" sheetId="43" state="hidden" r:id="rId16"/>
    <sheet name="改修種目" sheetId="78" state="hidden" r:id="rId17"/>
    <sheet name="(1)小科目S3" sheetId="122" r:id="rId18"/>
    <sheet name="2-4-1-1" sheetId="90" r:id="rId19"/>
    <sheet name="2-4-1-2" sheetId="93" r:id="rId20"/>
    <sheet name="2-4-1-3" sheetId="119" r:id="rId21"/>
    <sheet name="2-4-2-1" sheetId="96" r:id="rId22"/>
    <sheet name="2-4-2-2" sheetId="97" r:id="rId23"/>
    <sheet name="2-4-2-3" sheetId="98" r:id="rId24"/>
    <sheet name="2-4-3-1" sheetId="101" r:id="rId25"/>
    <sheet name="2-4-4-1" sheetId="123" r:id="rId26"/>
    <sheet name="別紙明細2-4-1-1" sheetId="103" r:id="rId27"/>
    <sheet name="別紙明細2-4-1-2" sheetId="105" r:id="rId28"/>
    <sheet name="別紙明細2-4-1-3" sheetId="120" r:id="rId29"/>
    <sheet name="別紙明細2-4-2-1" sheetId="107" r:id="rId30"/>
    <sheet name="別紙明細2-4-2-2" sheetId="108" r:id="rId31"/>
    <sheet name="別紙明細2-4-2-3" sheetId="109" r:id="rId32"/>
    <sheet name="別紙明細2-4-3-1" sheetId="111" r:id="rId33"/>
    <sheet name="別紙明細2-4-4-1" sheetId="124" r:id="rId34"/>
  </sheets>
  <definedNames>
    <definedName name="_xlnm.Print_Area" localSheetId="2">'（1）建築'!$A$1:$K$73</definedName>
    <definedName name="_xlnm.Print_Area" localSheetId="17">'(1)小科目S3'!$A$1:$K$73</definedName>
    <definedName name="_xlnm.Print_Area" localSheetId="4">'（2）電気'!$A$1:$K$145</definedName>
    <definedName name="_xlnm.Print_Area" localSheetId="6">'（3）空調'!$A$1:$K$37</definedName>
    <definedName name="_xlnm.Print_Area" localSheetId="8">'（4）衛生'!$A$1:$K$37</definedName>
    <definedName name="_xlnm.Print_Area" localSheetId="10">'（5）昇降機　説明'!$A$1:$K$37</definedName>
    <definedName name="_xlnm.Print_Area" localSheetId="11">'（6）機械　説明'!$A$1:$K$37</definedName>
    <definedName name="_xlnm.Print_Area" localSheetId="12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'2-4-1-1'!$B$3:$L$39</definedName>
    <definedName name="_xlnm.Print_Area" localSheetId="19">'2-4-1-2'!$B$3:$L$39</definedName>
    <definedName name="_xlnm.Print_Area" localSheetId="20">'2-4-1-3'!$B$3:$L$39</definedName>
    <definedName name="_xlnm.Print_Area" localSheetId="21">'2-4-2-1'!$B$3:$L$39</definedName>
    <definedName name="_xlnm.Print_Area" localSheetId="22">'2-4-2-2'!$B$3:$L$75</definedName>
    <definedName name="_xlnm.Print_Area" localSheetId="23">'2-4-2-3'!$B$3:$L$39</definedName>
    <definedName name="_xlnm.Print_Area" localSheetId="24">'2-4-3-1'!$B$3:$L$39</definedName>
    <definedName name="_xlnm.Print_Area" localSheetId="25">'2-4-4-1'!$B$3:$L$39</definedName>
    <definedName name="_xlnm.Print_Area" localSheetId="9">衛生内訳!$A$1:$K$181</definedName>
    <definedName name="_xlnm.Print_Area" localSheetId="13">'屋外内訳 '!$A$1:$K$181</definedName>
    <definedName name="_xlnm.Print_Area" localSheetId="16">改修種目!$A$1:$K$37</definedName>
    <definedName name="_xlnm.Print_Area" localSheetId="7">空調内訳!$A$1:$K$181</definedName>
    <definedName name="_xlnm.Print_Area" localSheetId="3">建築内訳!$A$1:$K$181</definedName>
    <definedName name="_xlnm.Print_Area" localSheetId="5">電気内訳!$A$1:$K$181</definedName>
    <definedName name="_xlnm.Print_Area" localSheetId="15">部分別建築!$A$1:$K$37</definedName>
    <definedName name="_xlnm.Print_Area" localSheetId="14">部分別種目!$A$1:$K$37</definedName>
    <definedName name="_xlnm.Print_Area" localSheetId="26">'別紙明細2-4-1-1'!$B$3:$L$39</definedName>
    <definedName name="_xlnm.Print_Area" localSheetId="27">'別紙明細2-4-1-2'!$B$3:$L$111</definedName>
    <definedName name="_xlnm.Print_Area" localSheetId="28">'別紙明細2-4-1-3'!$B$3:$L$39</definedName>
    <definedName name="_xlnm.Print_Area" localSheetId="29">'別紙明細2-4-2-1'!$B$3:$L$39</definedName>
    <definedName name="_xlnm.Print_Area" localSheetId="30">'別紙明細2-4-2-2'!$B$3:$L$111</definedName>
    <definedName name="_xlnm.Print_Area" localSheetId="31">'別紙明細2-4-2-3'!$B$3:$L$39</definedName>
    <definedName name="_xlnm.Print_Area" localSheetId="32">'別紙明細2-4-3-1'!$B$3:$L$75</definedName>
    <definedName name="_xlnm.Print_Area" localSheetId="33">'別紙明細2-4-4-1'!$B$3:$L$39</definedName>
    <definedName name="_xlnm.Print_Titles" localSheetId="2">'（1）建築'!$1:$1</definedName>
    <definedName name="_xlnm.Print_Titles" localSheetId="17">'(1)小科目S3'!$1:$1</definedName>
    <definedName name="_xlnm.Print_Titles" localSheetId="4">'（2）電気'!$1:$1</definedName>
    <definedName name="_xlnm.Print_Titles" localSheetId="6">'（3）空調'!$1:$1</definedName>
    <definedName name="_xlnm.Print_Titles" localSheetId="8">'（4）衛生'!$1:$1</definedName>
    <definedName name="_xlnm.Print_Titles" localSheetId="10">'（5）昇降機　説明'!$1:$1</definedName>
    <definedName name="_xlnm.Print_Titles" localSheetId="11">'（6）機械　説明'!$1:$1</definedName>
    <definedName name="_xlnm.Print_Titles" localSheetId="12">'（7） 屋外 '!$1:$1</definedName>
    <definedName name="_xlnm.Print_Titles" localSheetId="18">'2-4-1-1'!$3:$3</definedName>
    <definedName name="_xlnm.Print_Titles" localSheetId="19">'2-4-1-2'!$3:$3</definedName>
    <definedName name="_xlnm.Print_Titles" localSheetId="20">'2-4-1-3'!$3:$3</definedName>
    <definedName name="_xlnm.Print_Titles" localSheetId="21">'2-4-2-1'!$3:$3</definedName>
    <definedName name="_xlnm.Print_Titles" localSheetId="22">'2-4-2-2'!$3:$3</definedName>
    <definedName name="_xlnm.Print_Titles" localSheetId="23">'2-4-2-3'!$3:$3</definedName>
    <definedName name="_xlnm.Print_Titles" localSheetId="24">'2-4-3-1'!$3:$3</definedName>
    <definedName name="_xlnm.Print_Titles" localSheetId="25">'2-4-4-1'!$3:$3</definedName>
    <definedName name="_xlnm.Print_Titles" localSheetId="9">衛生内訳!$1:$1</definedName>
    <definedName name="_xlnm.Print_Titles" localSheetId="13">'屋外内訳 '!$1:$1</definedName>
    <definedName name="_xlnm.Print_Titles" localSheetId="16">改修種目!$1:$1</definedName>
    <definedName name="_xlnm.Print_Titles" localSheetId="7">空調内訳!$1:$1</definedName>
    <definedName name="_xlnm.Print_Titles" localSheetId="3">建築内訳!$1:$1</definedName>
    <definedName name="_xlnm.Print_Titles" localSheetId="5">電気内訳!$1:$1</definedName>
    <definedName name="_xlnm.Print_Titles" localSheetId="15">部分別建築!$1:$1</definedName>
    <definedName name="_xlnm.Print_Titles" localSheetId="14">部分別種目!$1:$1</definedName>
    <definedName name="_xlnm.Print_Titles" localSheetId="26">'別紙明細2-4-1-1'!$3:$3</definedName>
    <definedName name="_xlnm.Print_Titles" localSheetId="27">'別紙明細2-4-1-2'!$3:$3</definedName>
    <definedName name="_xlnm.Print_Titles" localSheetId="28">'別紙明細2-4-1-3'!$3:$3</definedName>
    <definedName name="_xlnm.Print_Titles" localSheetId="29">'別紙明細2-4-2-1'!$3:$3</definedName>
    <definedName name="_xlnm.Print_Titles" localSheetId="30">'別紙明細2-4-2-2'!$3:$3</definedName>
    <definedName name="_xlnm.Print_Titles" localSheetId="31">'別紙明細2-4-2-3'!$3:$3</definedName>
    <definedName name="_xlnm.Print_Titles" localSheetId="32">'別紙明細2-4-3-1'!$3:$3</definedName>
    <definedName name="_xlnm.Print_Titles" localSheetId="33">'別紙明細2-4-4-1'!$3:$3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23" l="1"/>
  <c r="I395" i="124"/>
  <c r="I393" i="124"/>
  <c r="I391" i="124"/>
  <c r="I389" i="124"/>
  <c r="I387" i="124"/>
  <c r="I385" i="124"/>
  <c r="I383" i="124"/>
  <c r="I381" i="124"/>
  <c r="I379" i="124"/>
  <c r="I377" i="124"/>
  <c r="I375" i="124"/>
  <c r="I373" i="124"/>
  <c r="I371" i="124"/>
  <c r="I369" i="124"/>
  <c r="I367" i="124"/>
  <c r="I365" i="124"/>
  <c r="I363" i="124"/>
  <c r="I361" i="124"/>
  <c r="I359" i="124"/>
  <c r="I357" i="124"/>
  <c r="I355" i="124"/>
  <c r="I353" i="124"/>
  <c r="I351" i="124"/>
  <c r="I349" i="124"/>
  <c r="I347" i="124"/>
  <c r="I345" i="124"/>
  <c r="I343" i="124"/>
  <c r="I341" i="124"/>
  <c r="I339" i="124"/>
  <c r="I337" i="124"/>
  <c r="I335" i="124"/>
  <c r="I333" i="124"/>
  <c r="I331" i="124"/>
  <c r="I329" i="124"/>
  <c r="I327" i="124"/>
  <c r="I325" i="124"/>
  <c r="I323" i="124"/>
  <c r="I321" i="124"/>
  <c r="I319" i="124"/>
  <c r="I317" i="124"/>
  <c r="I315" i="124"/>
  <c r="I313" i="124"/>
  <c r="I311" i="124"/>
  <c r="I309" i="124"/>
  <c r="I307" i="124"/>
  <c r="I305" i="124"/>
  <c r="I303" i="124"/>
  <c r="I301" i="124"/>
  <c r="I299" i="124"/>
  <c r="I297" i="124"/>
  <c r="I295" i="124"/>
  <c r="I293" i="124"/>
  <c r="I291" i="124"/>
  <c r="I289" i="124"/>
  <c r="I287" i="124"/>
  <c r="I285" i="124"/>
  <c r="I283" i="124"/>
  <c r="I281" i="124"/>
  <c r="I279" i="124"/>
  <c r="I277" i="124"/>
  <c r="I275" i="124"/>
  <c r="I273" i="124"/>
  <c r="I271" i="124"/>
  <c r="I269" i="124"/>
  <c r="I267" i="124"/>
  <c r="I265" i="124"/>
  <c r="I263" i="124"/>
  <c r="I261" i="124"/>
  <c r="I259" i="124"/>
  <c r="I257" i="124"/>
  <c r="I255" i="124"/>
  <c r="I253" i="124"/>
  <c r="I251" i="124"/>
  <c r="I249" i="124"/>
  <c r="I247" i="124"/>
  <c r="I245" i="124"/>
  <c r="I243" i="124"/>
  <c r="I241" i="124"/>
  <c r="I239" i="124"/>
  <c r="I237" i="124"/>
  <c r="I235" i="124"/>
  <c r="I233" i="124"/>
  <c r="I231" i="124"/>
  <c r="I229" i="124"/>
  <c r="I227" i="124"/>
  <c r="I225" i="124"/>
  <c r="I223" i="124"/>
  <c r="I221" i="124"/>
  <c r="I219" i="124"/>
  <c r="I217" i="124"/>
  <c r="I215" i="124"/>
  <c r="I213" i="124"/>
  <c r="I211" i="124"/>
  <c r="I209" i="124"/>
  <c r="I207" i="124"/>
  <c r="I205" i="124"/>
  <c r="I203" i="124"/>
  <c r="I201" i="124"/>
  <c r="I199" i="124"/>
  <c r="I197" i="124"/>
  <c r="I195" i="124"/>
  <c r="I193" i="124"/>
  <c r="I191" i="124"/>
  <c r="I189" i="124"/>
  <c r="I187" i="124"/>
  <c r="I185" i="124"/>
  <c r="I183" i="124"/>
  <c r="I181" i="124"/>
  <c r="I179" i="124"/>
  <c r="I177" i="124"/>
  <c r="I175" i="124"/>
  <c r="I173" i="124"/>
  <c r="I171" i="124"/>
  <c r="I169" i="124"/>
  <c r="I167" i="124"/>
  <c r="I165" i="124"/>
  <c r="I163" i="124"/>
  <c r="I161" i="124"/>
  <c r="I159" i="124"/>
  <c r="I157" i="124"/>
  <c r="I155" i="124"/>
  <c r="I153" i="124"/>
  <c r="I151" i="124"/>
  <c r="I149" i="124"/>
  <c r="I147" i="124"/>
  <c r="I145" i="124"/>
  <c r="I143" i="124"/>
  <c r="I141" i="124"/>
  <c r="I139" i="124"/>
  <c r="I137" i="124"/>
  <c r="I135" i="124"/>
  <c r="I133" i="124"/>
  <c r="I131" i="124"/>
  <c r="I129" i="124"/>
  <c r="I127" i="124"/>
  <c r="I125" i="124"/>
  <c r="I123" i="124"/>
  <c r="I121" i="124"/>
  <c r="I119" i="124"/>
  <c r="I117" i="124"/>
  <c r="I115" i="124"/>
  <c r="I113" i="124"/>
  <c r="I111" i="124"/>
  <c r="I109" i="124"/>
  <c r="I107" i="124"/>
  <c r="I105" i="124"/>
  <c r="I103" i="124"/>
  <c r="I101" i="124"/>
  <c r="I99" i="124"/>
  <c r="I97" i="124"/>
  <c r="I95" i="124"/>
  <c r="I93" i="124"/>
  <c r="I91" i="124"/>
  <c r="I89" i="124"/>
  <c r="I87" i="124"/>
  <c r="I85" i="124"/>
  <c r="I83" i="124"/>
  <c r="I81" i="124"/>
  <c r="I79" i="124"/>
  <c r="I77" i="124"/>
  <c r="I75" i="124"/>
  <c r="I73" i="124"/>
  <c r="I71" i="124"/>
  <c r="I69" i="124"/>
  <c r="I67" i="124"/>
  <c r="I65" i="124"/>
  <c r="I63" i="124"/>
  <c r="I61" i="124"/>
  <c r="I59" i="124"/>
  <c r="I57" i="124"/>
  <c r="I55" i="124"/>
  <c r="I53" i="124"/>
  <c r="I51" i="124"/>
  <c r="I49" i="124"/>
  <c r="I47" i="124"/>
  <c r="I45" i="124"/>
  <c r="I43" i="124"/>
  <c r="I41" i="124"/>
  <c r="I39" i="124"/>
  <c r="I37" i="124"/>
  <c r="I35" i="124"/>
  <c r="I33" i="124"/>
  <c r="I31" i="124"/>
  <c r="I29" i="124"/>
  <c r="I27" i="124"/>
  <c r="I25" i="124"/>
  <c r="I23" i="124"/>
  <c r="I5" i="124"/>
  <c r="I385" i="123"/>
  <c r="I383" i="123"/>
  <c r="I381" i="123"/>
  <c r="I379" i="123"/>
  <c r="I377" i="123"/>
  <c r="I375" i="123"/>
  <c r="I373" i="123"/>
  <c r="I371" i="123"/>
  <c r="I369" i="123"/>
  <c r="I367" i="123"/>
  <c r="I365" i="123"/>
  <c r="I363" i="123"/>
  <c r="I361" i="123"/>
  <c r="I359" i="123"/>
  <c r="I357" i="123"/>
  <c r="I355" i="123"/>
  <c r="I353" i="123"/>
  <c r="I351" i="123"/>
  <c r="I349" i="123"/>
  <c r="I347" i="123"/>
  <c r="I345" i="123"/>
  <c r="I343" i="123"/>
  <c r="I341" i="123"/>
  <c r="I339" i="123"/>
  <c r="I337" i="123"/>
  <c r="I335" i="123"/>
  <c r="I333" i="123"/>
  <c r="I331" i="123"/>
  <c r="I329" i="123"/>
  <c r="I327" i="123"/>
  <c r="I325" i="123"/>
  <c r="I323" i="123"/>
  <c r="I321" i="123"/>
  <c r="I319" i="123"/>
  <c r="I317" i="123"/>
  <c r="I315" i="123"/>
  <c r="I313" i="123"/>
  <c r="I311" i="123"/>
  <c r="I309" i="123"/>
  <c r="I307" i="123"/>
  <c r="I305" i="123"/>
  <c r="I303" i="123"/>
  <c r="I301" i="123"/>
  <c r="I299" i="123"/>
  <c r="I297" i="123"/>
  <c r="I295" i="123"/>
  <c r="I293" i="123"/>
  <c r="I291" i="123"/>
  <c r="I289" i="123"/>
  <c r="I287" i="123"/>
  <c r="I285" i="123"/>
  <c r="I283" i="123"/>
  <c r="I281" i="123"/>
  <c r="I279" i="123"/>
  <c r="I277" i="123"/>
  <c r="I275" i="123"/>
  <c r="I273" i="123"/>
  <c r="I271" i="123"/>
  <c r="I269" i="123"/>
  <c r="I267" i="123"/>
  <c r="I265" i="123"/>
  <c r="I263" i="123"/>
  <c r="I261" i="123"/>
  <c r="I259" i="123"/>
  <c r="I257" i="123"/>
  <c r="I255" i="123"/>
  <c r="I253" i="123"/>
  <c r="I251" i="123"/>
  <c r="I249" i="123"/>
  <c r="I247" i="123"/>
  <c r="I245" i="123"/>
  <c r="I243" i="123"/>
  <c r="I241" i="123"/>
  <c r="I239" i="123"/>
  <c r="I237" i="123"/>
  <c r="I235" i="123"/>
  <c r="I233" i="123"/>
  <c r="I231" i="123"/>
  <c r="I229" i="123"/>
  <c r="I227" i="123"/>
  <c r="I225" i="123"/>
  <c r="I223" i="123"/>
  <c r="I221" i="123"/>
  <c r="I219" i="123"/>
  <c r="I217" i="123"/>
  <c r="I215" i="123"/>
  <c r="I213" i="123"/>
  <c r="I211" i="123"/>
  <c r="I209" i="123"/>
  <c r="I207" i="123"/>
  <c r="I205" i="123"/>
  <c r="I203" i="123"/>
  <c r="I201" i="123"/>
  <c r="I199" i="123"/>
  <c r="I197" i="123"/>
  <c r="I195" i="123"/>
  <c r="I193" i="123"/>
  <c r="I191" i="123"/>
  <c r="I189" i="123"/>
  <c r="I187" i="123"/>
  <c r="I185" i="123"/>
  <c r="I183" i="123"/>
  <c r="I181" i="123"/>
  <c r="I179" i="123"/>
  <c r="I177" i="123"/>
  <c r="I175" i="123"/>
  <c r="I173" i="123"/>
  <c r="I171" i="123"/>
  <c r="I169" i="123"/>
  <c r="I167" i="123"/>
  <c r="I165" i="123"/>
  <c r="I163" i="123"/>
  <c r="I161" i="123"/>
  <c r="I159" i="123"/>
  <c r="I157" i="123"/>
  <c r="I155" i="123"/>
  <c r="I153" i="123"/>
  <c r="I151" i="123"/>
  <c r="I149" i="123"/>
  <c r="I147" i="123"/>
  <c r="I145" i="123"/>
  <c r="I143" i="123"/>
  <c r="I141" i="123"/>
  <c r="I139" i="123"/>
  <c r="I137" i="123"/>
  <c r="I135" i="123"/>
  <c r="I133" i="123"/>
  <c r="I131" i="123"/>
  <c r="I129" i="123"/>
  <c r="I127" i="123"/>
  <c r="I125" i="123"/>
  <c r="I123" i="123"/>
  <c r="I121" i="123"/>
  <c r="I119" i="123"/>
  <c r="I117" i="123"/>
  <c r="I115" i="123"/>
  <c r="I113" i="123"/>
  <c r="I111" i="123"/>
  <c r="I109" i="123"/>
  <c r="I107" i="123"/>
  <c r="I105" i="123"/>
  <c r="I103" i="123"/>
  <c r="I101" i="123"/>
  <c r="I99" i="123"/>
  <c r="I97" i="123"/>
  <c r="I95" i="123"/>
  <c r="I93" i="123"/>
  <c r="I91" i="123"/>
  <c r="I89" i="123"/>
  <c r="I87" i="123"/>
  <c r="I85" i="123"/>
  <c r="I83" i="123"/>
  <c r="I81" i="123"/>
  <c r="I79" i="123"/>
  <c r="I77" i="123"/>
  <c r="I75" i="123"/>
  <c r="I73" i="123"/>
  <c r="I71" i="123"/>
  <c r="I69" i="123"/>
  <c r="I67" i="123"/>
  <c r="I65" i="123"/>
  <c r="I63" i="123"/>
  <c r="I61" i="123"/>
  <c r="I59" i="123"/>
  <c r="I57" i="123"/>
  <c r="I55" i="123"/>
  <c r="I53" i="123"/>
  <c r="I51" i="123"/>
  <c r="I49" i="123"/>
  <c r="I47" i="123"/>
  <c r="I45" i="123"/>
  <c r="I43" i="123"/>
  <c r="I41" i="123"/>
  <c r="I39" i="123"/>
  <c r="I37" i="123"/>
  <c r="I35" i="123"/>
  <c r="I33" i="123"/>
  <c r="I31" i="123"/>
  <c r="I29" i="123"/>
  <c r="I27" i="123"/>
  <c r="I25" i="123"/>
  <c r="I23" i="123"/>
  <c r="I21" i="123"/>
  <c r="I19" i="123"/>
  <c r="I5" i="123"/>
  <c r="C2" i="123"/>
  <c r="B2" i="123"/>
  <c r="C1" i="123"/>
  <c r="B1" i="123"/>
  <c r="H11" i="123" l="1"/>
  <c r="F57" i="108"/>
  <c r="F17" i="108"/>
  <c r="J57" i="97" l="1"/>
  <c r="J35" i="93"/>
  <c r="I1" i="123" l="1"/>
  <c r="I67" i="111"/>
  <c r="I65" i="111"/>
  <c r="I63" i="111"/>
  <c r="I61" i="111"/>
  <c r="I59" i="111"/>
  <c r="F11" i="111" l="1"/>
  <c r="F9" i="111"/>
  <c r="F11" i="103"/>
  <c r="F9" i="103"/>
  <c r="F9" i="107" l="1"/>
  <c r="F15" i="111"/>
  <c r="F71" i="105" l="1"/>
  <c r="H81" i="122" l="1"/>
  <c r="H79" i="122"/>
  <c r="H77" i="122"/>
  <c r="H75" i="122"/>
  <c r="H73" i="122"/>
  <c r="H71" i="122"/>
  <c r="H69" i="122"/>
  <c r="H67" i="122"/>
  <c r="H65" i="122"/>
  <c r="H63" i="122"/>
  <c r="J11" i="119" l="1"/>
  <c r="I381" i="120"/>
  <c r="I379" i="120"/>
  <c r="I377" i="120"/>
  <c r="I375" i="120"/>
  <c r="I373" i="120"/>
  <c r="I371" i="120"/>
  <c r="I369" i="120"/>
  <c r="I367" i="120"/>
  <c r="I365" i="120"/>
  <c r="I363" i="120"/>
  <c r="I361" i="120"/>
  <c r="I359" i="120"/>
  <c r="I357" i="120"/>
  <c r="I355" i="120"/>
  <c r="I353" i="120"/>
  <c r="I351" i="120"/>
  <c r="I349" i="120"/>
  <c r="I347" i="120"/>
  <c r="I345" i="120"/>
  <c r="I343" i="120"/>
  <c r="I341" i="120"/>
  <c r="I339" i="120"/>
  <c r="I337" i="120"/>
  <c r="I335" i="120"/>
  <c r="I333" i="120"/>
  <c r="I331" i="120"/>
  <c r="I329" i="120"/>
  <c r="I327" i="120"/>
  <c r="I325" i="120"/>
  <c r="I323" i="120"/>
  <c r="I321" i="120"/>
  <c r="I319" i="120"/>
  <c r="I317" i="120"/>
  <c r="I315" i="120"/>
  <c r="I313" i="120"/>
  <c r="I311" i="120"/>
  <c r="I309" i="120"/>
  <c r="I307" i="120"/>
  <c r="I305" i="120"/>
  <c r="I303" i="120"/>
  <c r="I301" i="120"/>
  <c r="I299" i="120"/>
  <c r="I297" i="120"/>
  <c r="I295" i="120"/>
  <c r="I293" i="120"/>
  <c r="I291" i="120"/>
  <c r="I289" i="120"/>
  <c r="I287" i="120"/>
  <c r="I285" i="120"/>
  <c r="I283" i="120"/>
  <c r="I281" i="120"/>
  <c r="I279" i="120"/>
  <c r="I277" i="120"/>
  <c r="I275" i="120"/>
  <c r="I273" i="120"/>
  <c r="I271" i="120"/>
  <c r="I269" i="120"/>
  <c r="I267" i="120"/>
  <c r="I265" i="120"/>
  <c r="I263" i="120"/>
  <c r="I261" i="120"/>
  <c r="I259" i="120"/>
  <c r="I257" i="120"/>
  <c r="I255" i="120"/>
  <c r="I253" i="120"/>
  <c r="I251" i="120"/>
  <c r="I249" i="120"/>
  <c r="I247" i="120"/>
  <c r="I245" i="120"/>
  <c r="I243" i="120"/>
  <c r="I241" i="120"/>
  <c r="I239" i="120"/>
  <c r="I237" i="120"/>
  <c r="I235" i="120"/>
  <c r="I233" i="120"/>
  <c r="I231" i="120"/>
  <c r="I229" i="120"/>
  <c r="I227" i="120"/>
  <c r="I225" i="120"/>
  <c r="I223" i="120"/>
  <c r="I221" i="120"/>
  <c r="I219" i="120"/>
  <c r="I217" i="120"/>
  <c r="I215" i="120"/>
  <c r="I213" i="120"/>
  <c r="I211" i="120"/>
  <c r="I209" i="120"/>
  <c r="I207" i="120"/>
  <c r="I205" i="120"/>
  <c r="I203" i="120"/>
  <c r="I201" i="120"/>
  <c r="I199" i="120"/>
  <c r="I197" i="120"/>
  <c r="I195" i="120"/>
  <c r="I193" i="120"/>
  <c r="I191" i="120"/>
  <c r="I189" i="120"/>
  <c r="I187" i="120"/>
  <c r="I185" i="120"/>
  <c r="I183" i="120"/>
  <c r="I181" i="120"/>
  <c r="I179" i="120"/>
  <c r="I177" i="120"/>
  <c r="I175" i="120"/>
  <c r="I173" i="120"/>
  <c r="I171" i="120"/>
  <c r="I169" i="120"/>
  <c r="I167" i="120"/>
  <c r="I165" i="120"/>
  <c r="I163" i="120"/>
  <c r="I161" i="120"/>
  <c r="I159" i="120"/>
  <c r="I157" i="120"/>
  <c r="I155" i="120"/>
  <c r="I153" i="120"/>
  <c r="I151" i="120"/>
  <c r="I149" i="120"/>
  <c r="I147" i="120"/>
  <c r="I145" i="120"/>
  <c r="I143" i="120"/>
  <c r="I141" i="120"/>
  <c r="I139" i="120"/>
  <c r="I137" i="120"/>
  <c r="I135" i="120"/>
  <c r="I133" i="120"/>
  <c r="I131" i="120"/>
  <c r="I129" i="120"/>
  <c r="I127" i="120"/>
  <c r="I125" i="120"/>
  <c r="I123" i="120"/>
  <c r="I121" i="120"/>
  <c r="I119" i="120"/>
  <c r="I117" i="120"/>
  <c r="I115" i="120"/>
  <c r="I113" i="120"/>
  <c r="I111" i="120"/>
  <c r="I109" i="120"/>
  <c r="I107" i="120"/>
  <c r="I105" i="120"/>
  <c r="I103" i="120"/>
  <c r="I101" i="120"/>
  <c r="I99" i="120"/>
  <c r="I97" i="120"/>
  <c r="I95" i="120"/>
  <c r="I93" i="120"/>
  <c r="I91" i="120"/>
  <c r="I89" i="120"/>
  <c r="I87" i="120"/>
  <c r="I85" i="120"/>
  <c r="I83" i="120"/>
  <c r="I81" i="120"/>
  <c r="I79" i="120"/>
  <c r="I77" i="120"/>
  <c r="I75" i="120"/>
  <c r="I73" i="120"/>
  <c r="I71" i="120"/>
  <c r="I69" i="120"/>
  <c r="I67" i="120"/>
  <c r="I65" i="120"/>
  <c r="I63" i="120"/>
  <c r="I61" i="120"/>
  <c r="I59" i="120"/>
  <c r="I57" i="120"/>
  <c r="I55" i="120"/>
  <c r="I53" i="120"/>
  <c r="I51" i="120"/>
  <c r="I49" i="120"/>
  <c r="I47" i="120"/>
  <c r="I45" i="120"/>
  <c r="I43" i="120"/>
  <c r="I41" i="120"/>
  <c r="I39" i="120"/>
  <c r="I37" i="120"/>
  <c r="I35" i="120"/>
  <c r="I33" i="120"/>
  <c r="I31" i="120"/>
  <c r="I29" i="120"/>
  <c r="I27" i="120"/>
  <c r="I25" i="120"/>
  <c r="I23" i="120"/>
  <c r="I21" i="120"/>
  <c r="I5" i="120"/>
  <c r="I39" i="119"/>
  <c r="I37" i="119"/>
  <c r="I35" i="119"/>
  <c r="I33" i="119"/>
  <c r="I31" i="119"/>
  <c r="I29" i="119"/>
  <c r="I27" i="119"/>
  <c r="I25" i="119"/>
  <c r="I23" i="119"/>
  <c r="I21" i="119"/>
  <c r="I19" i="119"/>
  <c r="I413" i="119"/>
  <c r="I411" i="119"/>
  <c r="I409" i="119"/>
  <c r="I407" i="119"/>
  <c r="I405" i="119"/>
  <c r="I403" i="119"/>
  <c r="I401" i="119"/>
  <c r="I399" i="119"/>
  <c r="I397" i="119"/>
  <c r="I395" i="119"/>
  <c r="I393" i="119"/>
  <c r="I391" i="119"/>
  <c r="I389" i="119"/>
  <c r="I387" i="119"/>
  <c r="I385" i="119"/>
  <c r="I383" i="119"/>
  <c r="I381" i="119"/>
  <c r="I379" i="119"/>
  <c r="I377" i="119"/>
  <c r="I375" i="119"/>
  <c r="I373" i="119"/>
  <c r="I371" i="119"/>
  <c r="I369" i="119"/>
  <c r="I367" i="119"/>
  <c r="I365" i="119"/>
  <c r="I363" i="119"/>
  <c r="I361" i="119"/>
  <c r="I359" i="119"/>
  <c r="I357" i="119"/>
  <c r="I355" i="119"/>
  <c r="I353" i="119"/>
  <c r="I351" i="119"/>
  <c r="I349" i="119"/>
  <c r="I347" i="119"/>
  <c r="I345" i="119"/>
  <c r="I343" i="119"/>
  <c r="I341" i="119"/>
  <c r="I339" i="119"/>
  <c r="I337" i="119"/>
  <c r="I335" i="119"/>
  <c r="I333" i="119"/>
  <c r="I331" i="119"/>
  <c r="I329" i="119"/>
  <c r="I327" i="119"/>
  <c r="I325" i="119"/>
  <c r="I323" i="119"/>
  <c r="I321" i="119"/>
  <c r="I319" i="119"/>
  <c r="I317" i="119"/>
  <c r="I315" i="119"/>
  <c r="I313" i="119"/>
  <c r="I311" i="119"/>
  <c r="I309" i="119"/>
  <c r="I307" i="119"/>
  <c r="I305" i="119"/>
  <c r="I303" i="119"/>
  <c r="I301" i="119"/>
  <c r="I299" i="119"/>
  <c r="I297" i="119"/>
  <c r="I295" i="119"/>
  <c r="I293" i="119"/>
  <c r="I291" i="119"/>
  <c r="I289" i="119"/>
  <c r="I287" i="119"/>
  <c r="I285" i="119"/>
  <c r="I283" i="119"/>
  <c r="I281" i="119"/>
  <c r="I279" i="119"/>
  <c r="I277" i="119"/>
  <c r="I275" i="119"/>
  <c r="I273" i="119"/>
  <c r="I271" i="119"/>
  <c r="I269" i="119"/>
  <c r="I267" i="119"/>
  <c r="I265" i="119"/>
  <c r="I263" i="119"/>
  <c r="I261" i="119"/>
  <c r="I259" i="119"/>
  <c r="I257" i="119"/>
  <c r="I255" i="119"/>
  <c r="I253" i="119"/>
  <c r="I251" i="119"/>
  <c r="I249" i="119"/>
  <c r="I247" i="119"/>
  <c r="I245" i="119"/>
  <c r="I243" i="119"/>
  <c r="I241" i="119"/>
  <c r="I239" i="119"/>
  <c r="I237" i="119"/>
  <c r="I235" i="119"/>
  <c r="I233" i="119"/>
  <c r="I231" i="119"/>
  <c r="I229" i="119"/>
  <c r="I227" i="119"/>
  <c r="I225" i="119"/>
  <c r="I223" i="119"/>
  <c r="I221" i="119"/>
  <c r="I219" i="119"/>
  <c r="I217" i="119"/>
  <c r="I215" i="119"/>
  <c r="I213" i="119"/>
  <c r="I211" i="119"/>
  <c r="I209" i="119"/>
  <c r="I207" i="119"/>
  <c r="I205" i="119"/>
  <c r="I203" i="119"/>
  <c r="I201" i="119"/>
  <c r="I199" i="119"/>
  <c r="I197" i="119"/>
  <c r="I195" i="119"/>
  <c r="I193" i="119"/>
  <c r="I191" i="119"/>
  <c r="I189" i="119"/>
  <c r="I187" i="119"/>
  <c r="I185" i="119"/>
  <c r="I183" i="119"/>
  <c r="I181" i="119"/>
  <c r="I179" i="119"/>
  <c r="I177" i="119"/>
  <c r="I175" i="119"/>
  <c r="I173" i="119"/>
  <c r="I171" i="119"/>
  <c r="I169" i="119"/>
  <c r="I167" i="119"/>
  <c r="I165" i="119"/>
  <c r="I163" i="119"/>
  <c r="I161" i="119"/>
  <c r="I159" i="119"/>
  <c r="I157" i="119"/>
  <c r="I155" i="119"/>
  <c r="I153" i="119"/>
  <c r="I151" i="119"/>
  <c r="I149" i="119"/>
  <c r="I147" i="119"/>
  <c r="I145" i="119"/>
  <c r="I143" i="119"/>
  <c r="I141" i="119"/>
  <c r="I139" i="119"/>
  <c r="I137" i="119"/>
  <c r="I135" i="119"/>
  <c r="I133" i="119"/>
  <c r="I131" i="119"/>
  <c r="I129" i="119"/>
  <c r="I127" i="119"/>
  <c r="I125" i="119"/>
  <c r="I123" i="119"/>
  <c r="I121" i="119"/>
  <c r="I119" i="119"/>
  <c r="I117" i="119"/>
  <c r="I115" i="119"/>
  <c r="I113" i="119"/>
  <c r="I111" i="119"/>
  <c r="I109" i="119"/>
  <c r="I107" i="119"/>
  <c r="I105" i="119"/>
  <c r="I103" i="119"/>
  <c r="I101" i="119"/>
  <c r="I99" i="119"/>
  <c r="I97" i="119"/>
  <c r="I95" i="119"/>
  <c r="I93" i="119"/>
  <c r="I91" i="119"/>
  <c r="I89" i="119"/>
  <c r="I87" i="119"/>
  <c r="I85" i="119"/>
  <c r="I83" i="119"/>
  <c r="I81" i="119"/>
  <c r="I79" i="119"/>
  <c r="I77" i="119"/>
  <c r="I75" i="119"/>
  <c r="I73" i="119"/>
  <c r="I71" i="119"/>
  <c r="I69" i="119"/>
  <c r="I67" i="119"/>
  <c r="I65" i="119"/>
  <c r="I63" i="119"/>
  <c r="I61" i="119"/>
  <c r="I59" i="119"/>
  <c r="I57" i="119"/>
  <c r="I55" i="119"/>
  <c r="I53" i="119"/>
  <c r="I51" i="119"/>
  <c r="I49" i="119"/>
  <c r="I47" i="119"/>
  <c r="I45" i="119"/>
  <c r="I43" i="119"/>
  <c r="I41" i="119"/>
  <c r="I5" i="119"/>
  <c r="C2" i="119"/>
  <c r="B2" i="119"/>
  <c r="C1" i="119"/>
  <c r="B1" i="119"/>
  <c r="J33" i="93"/>
  <c r="F53" i="105"/>
  <c r="F55" i="105" s="1"/>
  <c r="I1" i="119" l="1"/>
  <c r="J51" i="97" l="1"/>
  <c r="J31" i="93" l="1"/>
  <c r="J29" i="93"/>
  <c r="J27" i="93" l="1"/>
  <c r="I81" i="97" l="1"/>
  <c r="I79" i="97"/>
  <c r="I77" i="97"/>
  <c r="J55" i="97"/>
  <c r="J53" i="97"/>
  <c r="I413" i="93" l="1"/>
  <c r="I411" i="93"/>
  <c r="I409" i="93"/>
  <c r="I407" i="93"/>
  <c r="I405" i="93"/>
  <c r="I403" i="93"/>
  <c r="I401" i="93"/>
  <c r="I399" i="93"/>
  <c r="I397" i="93"/>
  <c r="I395" i="93"/>
  <c r="I393" i="93"/>
  <c r="I391" i="93"/>
  <c r="I389" i="93"/>
  <c r="I387" i="93"/>
  <c r="I385" i="93"/>
  <c r="I383" i="93"/>
  <c r="I381" i="93"/>
  <c r="I379" i="93"/>
  <c r="I377" i="93"/>
  <c r="I375" i="93"/>
  <c r="I373" i="93"/>
  <c r="I371" i="93"/>
  <c r="I369" i="93"/>
  <c r="I367" i="93"/>
  <c r="I365" i="93"/>
  <c r="I363" i="93"/>
  <c r="I361" i="93"/>
  <c r="I359" i="93"/>
  <c r="I357" i="93"/>
  <c r="I355" i="93"/>
  <c r="I353" i="93"/>
  <c r="I351" i="93"/>
  <c r="I349" i="93"/>
  <c r="I347" i="93"/>
  <c r="I345" i="93"/>
  <c r="I343" i="93"/>
  <c r="I341" i="93"/>
  <c r="I339" i="93"/>
  <c r="I337" i="93"/>
  <c r="I335" i="93"/>
  <c r="I333" i="93"/>
  <c r="I331" i="93"/>
  <c r="I329" i="93"/>
  <c r="I327" i="93"/>
  <c r="I325" i="93"/>
  <c r="I323" i="93"/>
  <c r="I321" i="93"/>
  <c r="I319" i="93"/>
  <c r="I317" i="93"/>
  <c r="I315" i="93"/>
  <c r="I313" i="93"/>
  <c r="I311" i="93"/>
  <c r="I309" i="93"/>
  <c r="I307" i="93"/>
  <c r="I305" i="93"/>
  <c r="I303" i="93"/>
  <c r="I301" i="93"/>
  <c r="I299" i="93"/>
  <c r="I297" i="93"/>
  <c r="I295" i="93"/>
  <c r="I293" i="93"/>
  <c r="I291" i="93"/>
  <c r="I289" i="93"/>
  <c r="I287" i="93"/>
  <c r="I285" i="93"/>
  <c r="I283" i="93"/>
  <c r="I281" i="93"/>
  <c r="I279" i="93"/>
  <c r="I277" i="93"/>
  <c r="I275" i="93"/>
  <c r="I273" i="93"/>
  <c r="I271" i="93"/>
  <c r="I269" i="93"/>
  <c r="I267" i="93"/>
  <c r="I265" i="93"/>
  <c r="I263" i="93"/>
  <c r="I261" i="93"/>
  <c r="I259" i="93"/>
  <c r="I257" i="93"/>
  <c r="I255" i="93"/>
  <c r="I253" i="93"/>
  <c r="I251" i="93"/>
  <c r="I249" i="93"/>
  <c r="I247" i="93"/>
  <c r="I245" i="93"/>
  <c r="I243" i="93"/>
  <c r="I241" i="93"/>
  <c r="I239" i="93"/>
  <c r="I237" i="93"/>
  <c r="I235" i="93"/>
  <c r="I233" i="93"/>
  <c r="I231" i="93"/>
  <c r="I229" i="93"/>
  <c r="I227" i="93"/>
  <c r="I225" i="93"/>
  <c r="I223" i="93"/>
  <c r="I221" i="93"/>
  <c r="I219" i="93"/>
  <c r="I217" i="93"/>
  <c r="I215" i="93"/>
  <c r="I213" i="93"/>
  <c r="I211" i="93"/>
  <c r="I209" i="93"/>
  <c r="I207" i="93"/>
  <c r="I205" i="93"/>
  <c r="I203" i="93"/>
  <c r="I201" i="93"/>
  <c r="I199" i="93"/>
  <c r="I197" i="93"/>
  <c r="I195" i="93"/>
  <c r="I193" i="93"/>
  <c r="I191" i="93"/>
  <c r="I189" i="93"/>
  <c r="I187" i="93"/>
  <c r="I185" i="93"/>
  <c r="I183" i="93"/>
  <c r="I181" i="93"/>
  <c r="I179" i="93"/>
  <c r="I177" i="93"/>
  <c r="I175" i="93"/>
  <c r="I173" i="93"/>
  <c r="I171" i="93"/>
  <c r="I169" i="93"/>
  <c r="I167" i="93"/>
  <c r="I165" i="93"/>
  <c r="I163" i="93"/>
  <c r="I161" i="93"/>
  <c r="I159" i="93"/>
  <c r="I157" i="93"/>
  <c r="I155" i="93"/>
  <c r="I153" i="93"/>
  <c r="I151" i="93"/>
  <c r="I149" i="93"/>
  <c r="I147" i="93"/>
  <c r="I145" i="93"/>
  <c r="I143" i="93"/>
  <c r="I141" i="93"/>
  <c r="I139" i="93"/>
  <c r="I137" i="93"/>
  <c r="I135" i="93"/>
  <c r="I133" i="93"/>
  <c r="I131" i="93"/>
  <c r="I129" i="93"/>
  <c r="I127" i="93"/>
  <c r="I125" i="93"/>
  <c r="I123" i="93"/>
  <c r="I121" i="93"/>
  <c r="I119" i="93"/>
  <c r="I117" i="93"/>
  <c r="I115" i="93"/>
  <c r="I113" i="93"/>
  <c r="I111" i="93"/>
  <c r="I109" i="93"/>
  <c r="I107" i="93"/>
  <c r="I105" i="93"/>
  <c r="I103" i="93"/>
  <c r="I101" i="93"/>
  <c r="I99" i="93"/>
  <c r="I97" i="93"/>
  <c r="I95" i="93"/>
  <c r="I93" i="93"/>
  <c r="I91" i="93"/>
  <c r="I89" i="93"/>
  <c r="I87" i="93"/>
  <c r="I85" i="93"/>
  <c r="I83" i="93"/>
  <c r="I81" i="93"/>
  <c r="I79" i="93"/>
  <c r="I77" i="93"/>
  <c r="I75" i="93"/>
  <c r="I73" i="93"/>
  <c r="I71" i="93"/>
  <c r="I69" i="93"/>
  <c r="I67" i="93"/>
  <c r="I65" i="93"/>
  <c r="I63" i="93"/>
  <c r="I61" i="93"/>
  <c r="I59" i="93"/>
  <c r="I57" i="93"/>
  <c r="I55" i="93"/>
  <c r="I53" i="93"/>
  <c r="I51" i="93"/>
  <c r="I49" i="93"/>
  <c r="I47" i="93"/>
  <c r="I45" i="93"/>
  <c r="I43" i="93"/>
  <c r="I41" i="93"/>
  <c r="J27" i="90"/>
  <c r="J13" i="101" l="1"/>
  <c r="J11" i="101"/>
  <c r="I79" i="111"/>
  <c r="I77" i="111"/>
  <c r="I75" i="111"/>
  <c r="I73" i="111"/>
  <c r="I71" i="111"/>
  <c r="I69" i="111"/>
  <c r="I411" i="111"/>
  <c r="I409" i="111"/>
  <c r="I407" i="111"/>
  <c r="I405" i="111"/>
  <c r="I403" i="111"/>
  <c r="I401" i="111"/>
  <c r="I399" i="111"/>
  <c r="I397" i="111"/>
  <c r="I395" i="111"/>
  <c r="I393" i="111"/>
  <c r="I391" i="111"/>
  <c r="I389" i="111"/>
  <c r="I387" i="111"/>
  <c r="I385" i="111"/>
  <c r="I383" i="111"/>
  <c r="I381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155" i="111"/>
  <c r="I153" i="111"/>
  <c r="I151" i="111"/>
  <c r="I149" i="111"/>
  <c r="I147" i="111"/>
  <c r="I145" i="111"/>
  <c r="I143" i="111"/>
  <c r="I141" i="111"/>
  <c r="I139" i="111"/>
  <c r="I137" i="111"/>
  <c r="I135" i="111"/>
  <c r="I133" i="111"/>
  <c r="I131" i="111"/>
  <c r="I129" i="111"/>
  <c r="I127" i="111"/>
  <c r="I125" i="111"/>
  <c r="I123" i="111"/>
  <c r="I121" i="111"/>
  <c r="I119" i="111"/>
  <c r="I117" i="111"/>
  <c r="I115" i="111"/>
  <c r="I113" i="111"/>
  <c r="I111" i="111"/>
  <c r="I109" i="111"/>
  <c r="I107" i="111"/>
  <c r="I105" i="111"/>
  <c r="I103" i="111"/>
  <c r="I101" i="111"/>
  <c r="I99" i="111"/>
  <c r="I97" i="111"/>
  <c r="I95" i="111"/>
  <c r="I93" i="111"/>
  <c r="I91" i="111"/>
  <c r="I89" i="111"/>
  <c r="I87" i="111"/>
  <c r="I85" i="111"/>
  <c r="I83" i="111"/>
  <c r="I81" i="111"/>
  <c r="J11" i="98"/>
  <c r="I403" i="109"/>
  <c r="I401" i="109"/>
  <c r="I399" i="109"/>
  <c r="I397" i="109"/>
  <c r="I395" i="109"/>
  <c r="I393" i="109"/>
  <c r="I391" i="109"/>
  <c r="I389" i="109"/>
  <c r="I387" i="109"/>
  <c r="I385" i="109"/>
  <c r="I383" i="109"/>
  <c r="I381" i="109"/>
  <c r="I379" i="109"/>
  <c r="I377" i="109"/>
  <c r="I375" i="109"/>
  <c r="I373" i="109"/>
  <c r="I371" i="109"/>
  <c r="I369" i="109"/>
  <c r="I367" i="109"/>
  <c r="I365" i="109"/>
  <c r="I363" i="109"/>
  <c r="I361" i="109"/>
  <c r="I359" i="109"/>
  <c r="I357" i="109"/>
  <c r="I355" i="109"/>
  <c r="I353" i="109"/>
  <c r="I351" i="109"/>
  <c r="I349" i="109"/>
  <c r="I347" i="109"/>
  <c r="I345" i="109"/>
  <c r="I343" i="109"/>
  <c r="I341" i="109"/>
  <c r="I339" i="109"/>
  <c r="I337" i="109"/>
  <c r="I335" i="109"/>
  <c r="I333" i="109"/>
  <c r="I331" i="109"/>
  <c r="I329" i="109"/>
  <c r="I327" i="109"/>
  <c r="I325" i="109"/>
  <c r="I323" i="109"/>
  <c r="I321" i="109"/>
  <c r="I319" i="109"/>
  <c r="I317" i="109"/>
  <c r="I315" i="109"/>
  <c r="I313" i="109"/>
  <c r="I311" i="109"/>
  <c r="I309" i="109"/>
  <c r="I307" i="109"/>
  <c r="I305" i="109"/>
  <c r="I303" i="109"/>
  <c r="I301" i="109"/>
  <c r="I299" i="109"/>
  <c r="I297" i="109"/>
  <c r="I295" i="109"/>
  <c r="I293" i="109"/>
  <c r="I291" i="109"/>
  <c r="I289" i="109"/>
  <c r="I287" i="109"/>
  <c r="I285" i="109"/>
  <c r="I283" i="109"/>
  <c r="I281" i="109"/>
  <c r="I279" i="109"/>
  <c r="I277" i="109"/>
  <c r="I275" i="109"/>
  <c r="I273" i="109"/>
  <c r="I271" i="109"/>
  <c r="I269" i="109"/>
  <c r="I267" i="109"/>
  <c r="I265" i="109"/>
  <c r="I263" i="109"/>
  <c r="I261" i="109"/>
  <c r="I259" i="109"/>
  <c r="I257" i="109"/>
  <c r="I255" i="109"/>
  <c r="I253" i="109"/>
  <c r="I251" i="109"/>
  <c r="I249" i="109"/>
  <c r="I247" i="109"/>
  <c r="I245" i="109"/>
  <c r="I243" i="109"/>
  <c r="I241" i="109"/>
  <c r="I239" i="109"/>
  <c r="I237" i="109"/>
  <c r="I235" i="109"/>
  <c r="I233" i="109"/>
  <c r="I231" i="109"/>
  <c r="I229" i="109"/>
  <c r="I227" i="109"/>
  <c r="I225" i="109"/>
  <c r="I223" i="109"/>
  <c r="I221" i="109"/>
  <c r="I219" i="109"/>
  <c r="I217" i="109"/>
  <c r="I215" i="109"/>
  <c r="I213" i="109"/>
  <c r="I211" i="109"/>
  <c r="I209" i="109"/>
  <c r="I207" i="109"/>
  <c r="I205" i="109"/>
  <c r="I203" i="109"/>
  <c r="I201" i="109"/>
  <c r="I199" i="109"/>
  <c r="I197" i="109"/>
  <c r="I195" i="109"/>
  <c r="I193" i="109"/>
  <c r="I191" i="109"/>
  <c r="I189" i="109"/>
  <c r="I187" i="109"/>
  <c r="I185" i="109"/>
  <c r="I183" i="109"/>
  <c r="I181" i="109"/>
  <c r="I179" i="109"/>
  <c r="I177" i="109"/>
  <c r="I175" i="109"/>
  <c r="I173" i="109"/>
  <c r="I171" i="109"/>
  <c r="I169" i="109"/>
  <c r="I167" i="109"/>
  <c r="I165" i="109"/>
  <c r="I163" i="109"/>
  <c r="I161" i="109"/>
  <c r="I159" i="109"/>
  <c r="I157" i="109"/>
  <c r="I155" i="109"/>
  <c r="I153" i="109"/>
  <c r="I151" i="109"/>
  <c r="I149" i="109"/>
  <c r="I147" i="109"/>
  <c r="I145" i="109"/>
  <c r="I143" i="109"/>
  <c r="I141" i="109"/>
  <c r="I139" i="109"/>
  <c r="I137" i="109"/>
  <c r="I135" i="109"/>
  <c r="I133" i="109"/>
  <c r="I131" i="109"/>
  <c r="I129" i="109"/>
  <c r="I127" i="109"/>
  <c r="I125" i="109"/>
  <c r="I123" i="109"/>
  <c r="I121" i="109"/>
  <c r="I119" i="109"/>
  <c r="I117" i="109"/>
  <c r="I115" i="109"/>
  <c r="I113" i="109"/>
  <c r="I111" i="109"/>
  <c r="I109" i="109"/>
  <c r="I107" i="109"/>
  <c r="I105" i="109"/>
  <c r="I103" i="109"/>
  <c r="I101" i="109"/>
  <c r="I99" i="109"/>
  <c r="I97" i="109"/>
  <c r="I95" i="109"/>
  <c r="I93" i="109"/>
  <c r="I91" i="109"/>
  <c r="I89" i="109"/>
  <c r="I87" i="109"/>
  <c r="I85" i="109"/>
  <c r="I83" i="109"/>
  <c r="I81" i="109"/>
  <c r="I79" i="109"/>
  <c r="I77" i="109"/>
  <c r="I75" i="109"/>
  <c r="I73" i="109"/>
  <c r="I71" i="109"/>
  <c r="I69" i="109"/>
  <c r="I67" i="109"/>
  <c r="I65" i="109"/>
  <c r="I63" i="109"/>
  <c r="I61" i="109"/>
  <c r="I59" i="109"/>
  <c r="I57" i="109"/>
  <c r="I55" i="109"/>
  <c r="I53" i="109"/>
  <c r="I51" i="109"/>
  <c r="I49" i="109"/>
  <c r="I47" i="109"/>
  <c r="I45" i="109"/>
  <c r="I43" i="109"/>
  <c r="I41" i="109"/>
  <c r="I39" i="109"/>
  <c r="I37" i="109"/>
  <c r="I35" i="109"/>
  <c r="I33" i="109"/>
  <c r="I31" i="109"/>
  <c r="I29" i="109"/>
  <c r="I393" i="108"/>
  <c r="I391" i="108"/>
  <c r="I389" i="108"/>
  <c r="I387" i="108"/>
  <c r="I385" i="108"/>
  <c r="I383" i="108"/>
  <c r="I381" i="108"/>
  <c r="I379" i="108"/>
  <c r="I377" i="108"/>
  <c r="I375" i="108"/>
  <c r="I373" i="108"/>
  <c r="I371" i="108"/>
  <c r="I369" i="108"/>
  <c r="I367" i="108"/>
  <c r="I365" i="108"/>
  <c r="I363" i="108"/>
  <c r="I361" i="108"/>
  <c r="I359" i="108"/>
  <c r="I357" i="108"/>
  <c r="I355" i="108"/>
  <c r="I353" i="108"/>
  <c r="I351" i="108"/>
  <c r="I349" i="108"/>
  <c r="I347" i="108"/>
  <c r="I345" i="108"/>
  <c r="I343" i="108"/>
  <c r="I341" i="108"/>
  <c r="I339" i="108"/>
  <c r="I337" i="108"/>
  <c r="I335" i="108"/>
  <c r="I333" i="108"/>
  <c r="I331" i="108"/>
  <c r="I329" i="108"/>
  <c r="I327" i="108"/>
  <c r="I325" i="108"/>
  <c r="I323" i="108"/>
  <c r="I321" i="108"/>
  <c r="I319" i="108"/>
  <c r="I317" i="108"/>
  <c r="I315" i="108"/>
  <c r="I313" i="108"/>
  <c r="I311" i="108"/>
  <c r="I309" i="108"/>
  <c r="I307" i="108"/>
  <c r="I305" i="108"/>
  <c r="I303" i="108"/>
  <c r="I301" i="108"/>
  <c r="I299" i="108"/>
  <c r="I297" i="108"/>
  <c r="I295" i="108"/>
  <c r="I293" i="108"/>
  <c r="I291" i="108"/>
  <c r="I289" i="108"/>
  <c r="I287" i="108"/>
  <c r="I285" i="108"/>
  <c r="I283" i="108"/>
  <c r="I281" i="108"/>
  <c r="I279" i="108"/>
  <c r="I277" i="108"/>
  <c r="I275" i="108"/>
  <c r="I273" i="108"/>
  <c r="I271" i="108"/>
  <c r="I269" i="108"/>
  <c r="I267" i="108"/>
  <c r="I265" i="108"/>
  <c r="I263" i="108"/>
  <c r="I261" i="108"/>
  <c r="I259" i="108"/>
  <c r="I257" i="108"/>
  <c r="I255" i="108"/>
  <c r="I253" i="108"/>
  <c r="I251" i="108"/>
  <c r="I249" i="108"/>
  <c r="I247" i="108"/>
  <c r="I245" i="108"/>
  <c r="I243" i="108"/>
  <c r="I241" i="108"/>
  <c r="I239" i="108"/>
  <c r="I237" i="108"/>
  <c r="I235" i="108"/>
  <c r="I233" i="108"/>
  <c r="I231" i="108"/>
  <c r="I229" i="108"/>
  <c r="I227" i="108"/>
  <c r="I225" i="108"/>
  <c r="I223" i="108"/>
  <c r="I221" i="108"/>
  <c r="I219" i="108"/>
  <c r="I217" i="108"/>
  <c r="I215" i="108"/>
  <c r="I213" i="108"/>
  <c r="I211" i="108"/>
  <c r="I209" i="108"/>
  <c r="I207" i="108"/>
  <c r="I205" i="108"/>
  <c r="I203" i="108"/>
  <c r="I201" i="108"/>
  <c r="I199" i="108"/>
  <c r="I197" i="108"/>
  <c r="I195" i="108"/>
  <c r="I193" i="108"/>
  <c r="I191" i="108"/>
  <c r="I189" i="108"/>
  <c r="I187" i="108"/>
  <c r="I185" i="108"/>
  <c r="I183" i="108"/>
  <c r="I181" i="108"/>
  <c r="I179" i="108"/>
  <c r="I177" i="108"/>
  <c r="I175" i="108"/>
  <c r="I173" i="108"/>
  <c r="I171" i="108"/>
  <c r="I169" i="108"/>
  <c r="I167" i="108"/>
  <c r="I165" i="108"/>
  <c r="I163" i="108"/>
  <c r="I161" i="108"/>
  <c r="I159" i="108"/>
  <c r="I157" i="108"/>
  <c r="I155" i="108"/>
  <c r="I153" i="108"/>
  <c r="I151" i="108"/>
  <c r="I149" i="108"/>
  <c r="I147" i="108"/>
  <c r="I145" i="108"/>
  <c r="I143" i="108"/>
  <c r="I141" i="108"/>
  <c r="I139" i="108"/>
  <c r="I137" i="108"/>
  <c r="I135" i="108"/>
  <c r="I133" i="108"/>
  <c r="I131" i="108"/>
  <c r="I129" i="108"/>
  <c r="I127" i="108"/>
  <c r="I125" i="108"/>
  <c r="I123" i="108"/>
  <c r="I121" i="108"/>
  <c r="I119" i="108"/>
  <c r="I117" i="108"/>
  <c r="I115" i="108"/>
  <c r="I113" i="108"/>
  <c r="I111" i="108"/>
  <c r="I109" i="108"/>
  <c r="I107" i="108"/>
  <c r="I105" i="108"/>
  <c r="I103" i="108"/>
  <c r="I101" i="108"/>
  <c r="I99" i="108"/>
  <c r="I5" i="108"/>
  <c r="J27" i="96"/>
  <c r="I393" i="107"/>
  <c r="I391" i="107"/>
  <c r="I389" i="107"/>
  <c r="I387" i="107"/>
  <c r="I385" i="107"/>
  <c r="I383" i="107"/>
  <c r="I381" i="107"/>
  <c r="I379" i="107"/>
  <c r="I377" i="107"/>
  <c r="I375" i="107"/>
  <c r="I373" i="107"/>
  <c r="I371" i="107"/>
  <c r="I369" i="107"/>
  <c r="I367" i="107"/>
  <c r="I365" i="107"/>
  <c r="I363" i="107"/>
  <c r="I361" i="107"/>
  <c r="I359" i="107"/>
  <c r="I357" i="107"/>
  <c r="I355" i="107"/>
  <c r="I353" i="107"/>
  <c r="I351" i="107"/>
  <c r="I349" i="107"/>
  <c r="I347" i="107"/>
  <c r="I345" i="107"/>
  <c r="I343" i="107"/>
  <c r="I341" i="107"/>
  <c r="I339" i="107"/>
  <c r="I337" i="107"/>
  <c r="I335" i="107"/>
  <c r="I333" i="107"/>
  <c r="I331" i="107"/>
  <c r="I329" i="107"/>
  <c r="I327" i="107"/>
  <c r="I325" i="107"/>
  <c r="I323" i="107"/>
  <c r="I321" i="107"/>
  <c r="I319" i="107"/>
  <c r="I317" i="107"/>
  <c r="I315" i="107"/>
  <c r="I313" i="107"/>
  <c r="I311" i="107"/>
  <c r="I309" i="107"/>
  <c r="I307" i="107"/>
  <c r="I305" i="107"/>
  <c r="I303" i="107"/>
  <c r="I301" i="107"/>
  <c r="I299" i="107"/>
  <c r="I297" i="107"/>
  <c r="I295" i="107"/>
  <c r="I293" i="107"/>
  <c r="I291" i="107"/>
  <c r="I289" i="107"/>
  <c r="I287" i="107"/>
  <c r="I285" i="107"/>
  <c r="I283" i="107"/>
  <c r="I281" i="107"/>
  <c r="I279" i="107"/>
  <c r="I277" i="107"/>
  <c r="I275" i="107"/>
  <c r="I273" i="107"/>
  <c r="I271" i="107"/>
  <c r="I269" i="107"/>
  <c r="I267" i="107"/>
  <c r="I265" i="107"/>
  <c r="I263" i="107"/>
  <c r="I261" i="107"/>
  <c r="I259" i="107"/>
  <c r="I257" i="107"/>
  <c r="I255" i="107"/>
  <c r="I253" i="107"/>
  <c r="I251" i="107"/>
  <c r="I249" i="107"/>
  <c r="I247" i="107"/>
  <c r="I245" i="107"/>
  <c r="I243" i="107"/>
  <c r="I241" i="107"/>
  <c r="I239" i="107"/>
  <c r="I237" i="107"/>
  <c r="I235" i="107"/>
  <c r="I233" i="107"/>
  <c r="I231" i="107"/>
  <c r="I229" i="107"/>
  <c r="I227" i="107"/>
  <c r="I225" i="107"/>
  <c r="I223" i="107"/>
  <c r="I221" i="107"/>
  <c r="I219" i="107"/>
  <c r="I217" i="107"/>
  <c r="I215" i="107"/>
  <c r="I213" i="107"/>
  <c r="I211" i="107"/>
  <c r="I209" i="107"/>
  <c r="I207" i="107"/>
  <c r="I205" i="107"/>
  <c r="I203" i="107"/>
  <c r="I201" i="107"/>
  <c r="I199" i="107"/>
  <c r="I197" i="107"/>
  <c r="I195" i="107"/>
  <c r="I193" i="107"/>
  <c r="I191" i="107"/>
  <c r="I189" i="107"/>
  <c r="I187" i="107"/>
  <c r="I185" i="107"/>
  <c r="I183" i="107"/>
  <c r="I181" i="107"/>
  <c r="I179" i="107"/>
  <c r="I177" i="107"/>
  <c r="I175" i="107"/>
  <c r="I173" i="107"/>
  <c r="I171" i="107"/>
  <c r="I169" i="107"/>
  <c r="I167" i="107"/>
  <c r="I165" i="107"/>
  <c r="I163" i="107"/>
  <c r="I161" i="107"/>
  <c r="I159" i="107"/>
  <c r="I157" i="107"/>
  <c r="I155" i="107"/>
  <c r="I153" i="107"/>
  <c r="I151" i="107"/>
  <c r="I149" i="107"/>
  <c r="I147" i="107"/>
  <c r="I145" i="107"/>
  <c r="I143" i="107"/>
  <c r="I141" i="107"/>
  <c r="I139" i="107"/>
  <c r="I137" i="107"/>
  <c r="I135" i="107"/>
  <c r="I133" i="107"/>
  <c r="I131" i="107"/>
  <c r="I129" i="107"/>
  <c r="I127" i="107"/>
  <c r="I125" i="107"/>
  <c r="I123" i="107"/>
  <c r="I121" i="107"/>
  <c r="I119" i="107"/>
  <c r="I117" i="107"/>
  <c r="I115" i="107"/>
  <c r="I113" i="107"/>
  <c r="I111" i="107"/>
  <c r="I109" i="107"/>
  <c r="I107" i="107"/>
  <c r="I105" i="107"/>
  <c r="I103" i="107"/>
  <c r="I101" i="107"/>
  <c r="I99" i="107"/>
  <c r="I97" i="107"/>
  <c r="I95" i="107"/>
  <c r="I93" i="107"/>
  <c r="I91" i="107"/>
  <c r="I89" i="107"/>
  <c r="I87" i="107"/>
  <c r="I85" i="107"/>
  <c r="I83" i="107"/>
  <c r="I81" i="107"/>
  <c r="I79" i="107"/>
  <c r="I77" i="107"/>
  <c r="I75" i="107"/>
  <c r="I73" i="107"/>
  <c r="I71" i="107"/>
  <c r="I69" i="107"/>
  <c r="I67" i="107"/>
  <c r="I65" i="107"/>
  <c r="I63" i="107"/>
  <c r="I61" i="107"/>
  <c r="I59" i="107"/>
  <c r="I57" i="107"/>
  <c r="I55" i="107"/>
  <c r="I53" i="107"/>
  <c r="I51" i="107"/>
  <c r="I49" i="107"/>
  <c r="I47" i="107"/>
  <c r="I45" i="107"/>
  <c r="I43" i="107"/>
  <c r="I41" i="107"/>
  <c r="I39" i="107"/>
  <c r="I37" i="107"/>
  <c r="I35" i="107"/>
  <c r="I33" i="107"/>
  <c r="I31" i="107"/>
  <c r="I29" i="107"/>
  <c r="I27" i="107"/>
  <c r="I25" i="107"/>
  <c r="I361" i="105"/>
  <c r="I359" i="105"/>
  <c r="I357" i="105"/>
  <c r="I355" i="105"/>
  <c r="I353" i="105"/>
  <c r="I351" i="105"/>
  <c r="I349" i="105"/>
  <c r="I347" i="105"/>
  <c r="I345" i="105"/>
  <c r="I343" i="105"/>
  <c r="I341" i="105"/>
  <c r="I339" i="105"/>
  <c r="I337" i="105"/>
  <c r="I335" i="105"/>
  <c r="I333" i="105"/>
  <c r="I331" i="105"/>
  <c r="I329" i="105"/>
  <c r="I327" i="105"/>
  <c r="I325" i="105"/>
  <c r="I323" i="105"/>
  <c r="I321" i="105"/>
  <c r="I319" i="105"/>
  <c r="I317" i="105"/>
  <c r="I315" i="105"/>
  <c r="I313" i="105"/>
  <c r="I311" i="105"/>
  <c r="I309" i="105"/>
  <c r="I307" i="105"/>
  <c r="I305" i="105"/>
  <c r="I303" i="105"/>
  <c r="I301" i="105"/>
  <c r="I299" i="105"/>
  <c r="I297" i="105"/>
  <c r="I295" i="105"/>
  <c r="I293" i="105"/>
  <c r="I291" i="105"/>
  <c r="I289" i="105"/>
  <c r="I287" i="105"/>
  <c r="I285" i="105"/>
  <c r="I283" i="105"/>
  <c r="I281" i="105"/>
  <c r="I279" i="105"/>
  <c r="I277" i="105"/>
  <c r="I275" i="105"/>
  <c r="I273" i="105"/>
  <c r="I271" i="105"/>
  <c r="I269" i="105"/>
  <c r="I267" i="105"/>
  <c r="I265" i="105"/>
  <c r="I263" i="105"/>
  <c r="I261" i="105"/>
  <c r="I259" i="105"/>
  <c r="I257" i="105"/>
  <c r="I255" i="105"/>
  <c r="I253" i="105"/>
  <c r="I251" i="105"/>
  <c r="I249" i="105"/>
  <c r="I247" i="105"/>
  <c r="I245" i="105"/>
  <c r="I243" i="105"/>
  <c r="I241" i="105"/>
  <c r="I239" i="105"/>
  <c r="I237" i="105"/>
  <c r="I235" i="105"/>
  <c r="I233" i="105"/>
  <c r="I231" i="105"/>
  <c r="I229" i="105"/>
  <c r="I227" i="105"/>
  <c r="I225" i="105"/>
  <c r="I223" i="105"/>
  <c r="I221" i="105"/>
  <c r="I219" i="105"/>
  <c r="I217" i="105"/>
  <c r="I215" i="105"/>
  <c r="I213" i="105"/>
  <c r="I211" i="105"/>
  <c r="I209" i="105"/>
  <c r="I207" i="105"/>
  <c r="I205" i="105"/>
  <c r="I203" i="105"/>
  <c r="I201" i="105"/>
  <c r="I199" i="105"/>
  <c r="I197" i="105"/>
  <c r="I195" i="105"/>
  <c r="I193" i="105"/>
  <c r="I191" i="105"/>
  <c r="I189" i="105"/>
  <c r="I187" i="105"/>
  <c r="I185" i="105"/>
  <c r="I183" i="105"/>
  <c r="I181" i="105"/>
  <c r="I179" i="105"/>
  <c r="I177" i="105"/>
  <c r="I175" i="105"/>
  <c r="I173" i="105"/>
  <c r="I171" i="105"/>
  <c r="I169" i="105"/>
  <c r="I167" i="105"/>
  <c r="I165" i="105"/>
  <c r="I163" i="105"/>
  <c r="I161" i="105"/>
  <c r="I159" i="105"/>
  <c r="I157" i="105"/>
  <c r="I155" i="105"/>
  <c r="I153" i="105"/>
  <c r="I151" i="105"/>
  <c r="I149" i="105"/>
  <c r="I147" i="105"/>
  <c r="I145" i="105"/>
  <c r="I143" i="105"/>
  <c r="I141" i="105"/>
  <c r="I139" i="105"/>
  <c r="I137" i="105"/>
  <c r="I135" i="105"/>
  <c r="I133" i="105"/>
  <c r="I131" i="105"/>
  <c r="I129" i="105"/>
  <c r="I127" i="105"/>
  <c r="I125" i="105"/>
  <c r="I123" i="105"/>
  <c r="I121" i="105"/>
  <c r="I119" i="105"/>
  <c r="I117" i="105"/>
  <c r="I115" i="105"/>
  <c r="I113" i="105"/>
  <c r="I111" i="105"/>
  <c r="I109" i="105"/>
  <c r="I5" i="105"/>
  <c r="H13" i="101" l="1"/>
  <c r="H11" i="98"/>
  <c r="C2" i="93"/>
  <c r="B2" i="93"/>
  <c r="C1" i="93"/>
  <c r="B1" i="93"/>
  <c r="C2" i="96"/>
  <c r="B2" i="96"/>
  <c r="C1" i="96"/>
  <c r="B1" i="96"/>
  <c r="C2" i="97"/>
  <c r="B2" i="97"/>
  <c r="C1" i="97"/>
  <c r="B1" i="97"/>
  <c r="C2" i="98"/>
  <c r="B2" i="98"/>
  <c r="C1" i="98"/>
  <c r="B1" i="98"/>
  <c r="C2" i="101"/>
  <c r="B2" i="101"/>
  <c r="C1" i="101"/>
  <c r="B1" i="101"/>
  <c r="B1" i="90"/>
  <c r="B2" i="90"/>
  <c r="C2" i="90"/>
  <c r="C1" i="90"/>
  <c r="I381" i="103"/>
  <c r="I379" i="103"/>
  <c r="I377" i="103"/>
  <c r="I375" i="103"/>
  <c r="I373" i="103"/>
  <c r="I371" i="103"/>
  <c r="I369" i="103"/>
  <c r="I367" i="103"/>
  <c r="I365" i="103"/>
  <c r="I363" i="103"/>
  <c r="I361" i="103"/>
  <c r="I359" i="103"/>
  <c r="I357" i="103"/>
  <c r="I355" i="103"/>
  <c r="I353" i="103"/>
  <c r="I351" i="103"/>
  <c r="I349" i="103"/>
  <c r="I347" i="103"/>
  <c r="I345" i="103"/>
  <c r="I343" i="103"/>
  <c r="I341" i="103"/>
  <c r="I339" i="103"/>
  <c r="I337" i="103"/>
  <c r="I335" i="103"/>
  <c r="I333" i="103"/>
  <c r="I331" i="103"/>
  <c r="I329" i="103"/>
  <c r="I327" i="103"/>
  <c r="I325" i="103"/>
  <c r="I323" i="103"/>
  <c r="I321" i="103"/>
  <c r="I319" i="103"/>
  <c r="I317" i="103"/>
  <c r="I315" i="103"/>
  <c r="I313" i="103"/>
  <c r="I311" i="103"/>
  <c r="I309" i="103"/>
  <c r="I307" i="103"/>
  <c r="I305" i="103"/>
  <c r="I303" i="103"/>
  <c r="I301" i="103"/>
  <c r="I299" i="103"/>
  <c r="I297" i="103"/>
  <c r="I295" i="103"/>
  <c r="I293" i="103"/>
  <c r="I291" i="103"/>
  <c r="I289" i="103"/>
  <c r="I287" i="103"/>
  <c r="I285" i="103"/>
  <c r="I283" i="103"/>
  <c r="I281" i="103"/>
  <c r="I279" i="103"/>
  <c r="I277" i="103"/>
  <c r="I275" i="103"/>
  <c r="I273" i="103"/>
  <c r="I271" i="103"/>
  <c r="I269" i="103"/>
  <c r="I267" i="103"/>
  <c r="I265" i="103"/>
  <c r="I263" i="103"/>
  <c r="I261" i="103"/>
  <c r="I259" i="103"/>
  <c r="I257" i="103"/>
  <c r="I255" i="103"/>
  <c r="I253" i="103"/>
  <c r="I251" i="103"/>
  <c r="I249" i="103"/>
  <c r="I247" i="103"/>
  <c r="I245" i="103"/>
  <c r="I243" i="103"/>
  <c r="I241" i="103"/>
  <c r="I239" i="103"/>
  <c r="I237" i="103"/>
  <c r="I235" i="103"/>
  <c r="I233" i="103"/>
  <c r="I231" i="103"/>
  <c r="I229" i="103"/>
  <c r="I227" i="103"/>
  <c r="I225" i="103"/>
  <c r="I223" i="103"/>
  <c r="I221" i="103"/>
  <c r="I219" i="103"/>
  <c r="I217" i="103"/>
  <c r="I215" i="103"/>
  <c r="I213" i="103"/>
  <c r="I211" i="103"/>
  <c r="I209" i="103"/>
  <c r="I207" i="103"/>
  <c r="I205" i="103"/>
  <c r="I203" i="103"/>
  <c r="I201" i="103"/>
  <c r="I199" i="103"/>
  <c r="I197" i="103"/>
  <c r="I195" i="103"/>
  <c r="I193" i="103"/>
  <c r="I191" i="103"/>
  <c r="I189" i="103"/>
  <c r="I187" i="103"/>
  <c r="I185" i="103"/>
  <c r="I183" i="103"/>
  <c r="I181" i="103"/>
  <c r="I179" i="103"/>
  <c r="I177" i="103"/>
  <c r="I175" i="103"/>
  <c r="I173" i="103"/>
  <c r="I171" i="103"/>
  <c r="I169" i="103"/>
  <c r="I167" i="103"/>
  <c r="I165" i="103"/>
  <c r="I163" i="103"/>
  <c r="I161" i="103"/>
  <c r="I159" i="103"/>
  <c r="I157" i="103"/>
  <c r="I155" i="103"/>
  <c r="I153" i="103"/>
  <c r="I151" i="103"/>
  <c r="I149" i="103"/>
  <c r="I147" i="103"/>
  <c r="I145" i="103"/>
  <c r="I143" i="103"/>
  <c r="I141" i="103"/>
  <c r="I139" i="103"/>
  <c r="I137" i="103"/>
  <c r="I135" i="103"/>
  <c r="I133" i="103"/>
  <c r="I131" i="103"/>
  <c r="I129" i="103"/>
  <c r="I127" i="103"/>
  <c r="I125" i="103"/>
  <c r="I123" i="103"/>
  <c r="I121" i="103"/>
  <c r="I119" i="103"/>
  <c r="I117" i="103"/>
  <c r="I115" i="103"/>
  <c r="I113" i="103"/>
  <c r="I111" i="103"/>
  <c r="I109" i="103"/>
  <c r="I107" i="103"/>
  <c r="I105" i="103"/>
  <c r="I103" i="103"/>
  <c r="I101" i="103"/>
  <c r="I99" i="103"/>
  <c r="I97" i="103"/>
  <c r="I95" i="103"/>
  <c r="I93" i="103"/>
  <c r="I91" i="103"/>
  <c r="I89" i="103"/>
  <c r="I87" i="103"/>
  <c r="I85" i="103"/>
  <c r="I83" i="103"/>
  <c r="I81" i="103"/>
  <c r="I79" i="103"/>
  <c r="I77" i="103"/>
  <c r="I75" i="103"/>
  <c r="I73" i="103"/>
  <c r="I71" i="103"/>
  <c r="I69" i="103"/>
  <c r="I67" i="103"/>
  <c r="I65" i="103"/>
  <c r="I63" i="103"/>
  <c r="I61" i="103"/>
  <c r="I59" i="103"/>
  <c r="I57" i="103"/>
  <c r="I55" i="103"/>
  <c r="I53" i="103"/>
  <c r="I51" i="103"/>
  <c r="I49" i="103"/>
  <c r="I47" i="103"/>
  <c r="I45" i="103"/>
  <c r="I43" i="103"/>
  <c r="I41" i="103"/>
  <c r="I39" i="103"/>
  <c r="I37" i="103"/>
  <c r="I35" i="103"/>
  <c r="I33" i="103"/>
  <c r="I31" i="103"/>
  <c r="I29" i="103"/>
  <c r="I27" i="103"/>
  <c r="I25" i="103"/>
  <c r="I5" i="103"/>
  <c r="H11" i="101" l="1"/>
  <c r="I387" i="101" l="1"/>
  <c r="I385" i="10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35" i="101"/>
  <c r="I33" i="101"/>
  <c r="I31" i="101"/>
  <c r="I29" i="101"/>
  <c r="I27" i="101"/>
  <c r="I25" i="101"/>
  <c r="I21" i="101"/>
  <c r="I7" i="101"/>
  <c r="I5" i="101"/>
  <c r="I33" i="98"/>
  <c r="I31" i="98"/>
  <c r="I29" i="98"/>
  <c r="I27" i="98"/>
  <c r="I25" i="98"/>
  <c r="I23" i="98"/>
  <c r="I21" i="98"/>
  <c r="I391" i="98"/>
  <c r="I389" i="98"/>
  <c r="I387" i="98"/>
  <c r="I385" i="98"/>
  <c r="I383" i="98"/>
  <c r="I381" i="98"/>
  <c r="I379" i="98"/>
  <c r="I377" i="98"/>
  <c r="I375" i="98"/>
  <c r="I373" i="98"/>
  <c r="I371" i="98"/>
  <c r="I369" i="98"/>
  <c r="I367" i="98"/>
  <c r="I365" i="98"/>
  <c r="I363" i="98"/>
  <c r="I361" i="98"/>
  <c r="I359" i="98"/>
  <c r="I357" i="98"/>
  <c r="I355" i="98"/>
  <c r="I353" i="98"/>
  <c r="I351" i="98"/>
  <c r="I349" i="98"/>
  <c r="I347" i="98"/>
  <c r="I345" i="98"/>
  <c r="I343" i="98"/>
  <c r="I341" i="98"/>
  <c r="I339" i="98"/>
  <c r="I337" i="98"/>
  <c r="I335" i="98"/>
  <c r="I333" i="98"/>
  <c r="I331" i="98"/>
  <c r="I329" i="98"/>
  <c r="I327" i="98"/>
  <c r="I325" i="98"/>
  <c r="I323" i="98"/>
  <c r="I321" i="98"/>
  <c r="I319" i="98"/>
  <c r="I317" i="98"/>
  <c r="I315" i="98"/>
  <c r="I313" i="98"/>
  <c r="I311" i="98"/>
  <c r="I309" i="98"/>
  <c r="I307" i="98"/>
  <c r="I305" i="98"/>
  <c r="I303" i="98"/>
  <c r="I301" i="98"/>
  <c r="I299" i="98"/>
  <c r="I297" i="98"/>
  <c r="I295" i="98"/>
  <c r="I293" i="98"/>
  <c r="I291" i="98"/>
  <c r="I289" i="98"/>
  <c r="I287" i="98"/>
  <c r="I285" i="98"/>
  <c r="I283" i="98"/>
  <c r="I281" i="98"/>
  <c r="I279" i="98"/>
  <c r="I277" i="98"/>
  <c r="I275" i="98"/>
  <c r="I273" i="98"/>
  <c r="I271" i="98"/>
  <c r="I269" i="98"/>
  <c r="I267" i="98"/>
  <c r="I265" i="98"/>
  <c r="I263" i="98"/>
  <c r="I261" i="98"/>
  <c r="I259" i="98"/>
  <c r="I257" i="98"/>
  <c r="I255" i="98"/>
  <c r="I253" i="98"/>
  <c r="I251" i="98"/>
  <c r="I249" i="98"/>
  <c r="I247" i="98"/>
  <c r="I245" i="98"/>
  <c r="I243" i="98"/>
  <c r="I241" i="98"/>
  <c r="I239" i="98"/>
  <c r="I237" i="98"/>
  <c r="I235" i="98"/>
  <c r="I233" i="98"/>
  <c r="I231" i="98"/>
  <c r="I229" i="98"/>
  <c r="I227" i="98"/>
  <c r="I225" i="98"/>
  <c r="I223" i="98"/>
  <c r="I221" i="98"/>
  <c r="I219" i="98"/>
  <c r="I217" i="98"/>
  <c r="I215" i="98"/>
  <c r="I213" i="98"/>
  <c r="I211" i="98"/>
  <c r="I209" i="98"/>
  <c r="I207" i="98"/>
  <c r="I205" i="98"/>
  <c r="I203" i="98"/>
  <c r="I201" i="98"/>
  <c r="I199" i="98"/>
  <c r="I197" i="98"/>
  <c r="I195" i="98"/>
  <c r="I193" i="98"/>
  <c r="I191" i="98"/>
  <c r="I189" i="98"/>
  <c r="I187" i="98"/>
  <c r="I185" i="98"/>
  <c r="I183" i="98"/>
  <c r="I181" i="98"/>
  <c r="I179" i="98"/>
  <c r="I177" i="98"/>
  <c r="I175" i="98"/>
  <c r="I173" i="98"/>
  <c r="I171" i="98"/>
  <c r="I169" i="98"/>
  <c r="I167" i="98"/>
  <c r="I165" i="98"/>
  <c r="I163" i="98"/>
  <c r="I161" i="98"/>
  <c r="I159" i="98"/>
  <c r="I157" i="98"/>
  <c r="I155" i="98"/>
  <c r="I153" i="98"/>
  <c r="I151" i="98"/>
  <c r="I149" i="98"/>
  <c r="I147" i="98"/>
  <c r="I145" i="98"/>
  <c r="I143" i="98"/>
  <c r="I141" i="98"/>
  <c r="I139" i="98"/>
  <c r="I137" i="98"/>
  <c r="I135" i="98"/>
  <c r="I133" i="98"/>
  <c r="I131" i="98"/>
  <c r="I129" i="98"/>
  <c r="I127" i="98"/>
  <c r="I125" i="98"/>
  <c r="I123" i="98"/>
  <c r="I121" i="98"/>
  <c r="I119" i="98"/>
  <c r="I117" i="98"/>
  <c r="I115" i="98"/>
  <c r="I113" i="98"/>
  <c r="I111" i="98"/>
  <c r="I109" i="98"/>
  <c r="I107" i="98"/>
  <c r="I105" i="98"/>
  <c r="I103" i="98"/>
  <c r="I101" i="98"/>
  <c r="I99" i="98"/>
  <c r="I97" i="98"/>
  <c r="I95" i="98"/>
  <c r="I93" i="98"/>
  <c r="I91" i="98"/>
  <c r="I89" i="98"/>
  <c r="I87" i="98"/>
  <c r="I85" i="98"/>
  <c r="I83" i="98"/>
  <c r="I81" i="98"/>
  <c r="I79" i="98"/>
  <c r="I77" i="98"/>
  <c r="I75" i="98"/>
  <c r="I73" i="98"/>
  <c r="I71" i="98"/>
  <c r="I69" i="98"/>
  <c r="I67" i="98"/>
  <c r="I65" i="98"/>
  <c r="I63" i="98"/>
  <c r="I61" i="98"/>
  <c r="I59" i="98"/>
  <c r="I57" i="98"/>
  <c r="I55" i="98"/>
  <c r="I53" i="98"/>
  <c r="I51" i="98"/>
  <c r="I49" i="98"/>
  <c r="I47" i="98"/>
  <c r="I45" i="98"/>
  <c r="I43" i="98"/>
  <c r="I41" i="98"/>
  <c r="I39" i="98"/>
  <c r="I37" i="98"/>
  <c r="I35" i="98"/>
  <c r="I7" i="98"/>
  <c r="I5" i="98"/>
  <c r="I391" i="97"/>
  <c r="I389" i="97"/>
  <c r="I387" i="97"/>
  <c r="I385" i="97"/>
  <c r="I383" i="97"/>
  <c r="I381" i="97"/>
  <c r="I379" i="97"/>
  <c r="I377" i="97"/>
  <c r="I375" i="97"/>
  <c r="I373" i="97"/>
  <c r="I371" i="97"/>
  <c r="I369" i="97"/>
  <c r="I367" i="97"/>
  <c r="I365" i="97"/>
  <c r="I363" i="97"/>
  <c r="I361" i="97"/>
  <c r="I359" i="97"/>
  <c r="I357" i="97"/>
  <c r="I355" i="97"/>
  <c r="I353" i="97"/>
  <c r="I351" i="97"/>
  <c r="I349" i="97"/>
  <c r="I347" i="97"/>
  <c r="I345" i="97"/>
  <c r="I343" i="97"/>
  <c r="I341" i="97"/>
  <c r="I339" i="97"/>
  <c r="I337" i="97"/>
  <c r="I335" i="97"/>
  <c r="I333" i="97"/>
  <c r="I331" i="97"/>
  <c r="I329" i="97"/>
  <c r="I327" i="97"/>
  <c r="I325" i="97"/>
  <c r="I323" i="97"/>
  <c r="I321" i="97"/>
  <c r="I319" i="97"/>
  <c r="I317" i="97"/>
  <c r="I315" i="97"/>
  <c r="I313" i="97"/>
  <c r="I311" i="97"/>
  <c r="I309" i="97"/>
  <c r="I307" i="97"/>
  <c r="I305" i="97"/>
  <c r="I303" i="97"/>
  <c r="I301" i="97"/>
  <c r="I299" i="97"/>
  <c r="I297" i="97"/>
  <c r="I295" i="97"/>
  <c r="I293" i="97"/>
  <c r="I291" i="97"/>
  <c r="I289" i="97"/>
  <c r="I287" i="97"/>
  <c r="I285" i="97"/>
  <c r="I283" i="97"/>
  <c r="I281" i="97"/>
  <c r="I279" i="97"/>
  <c r="I277" i="97"/>
  <c r="I275" i="97"/>
  <c r="I273" i="97"/>
  <c r="I271" i="97"/>
  <c r="I269" i="97"/>
  <c r="I267" i="97"/>
  <c r="I265" i="97"/>
  <c r="I263" i="97"/>
  <c r="I261" i="97"/>
  <c r="I259" i="97"/>
  <c r="I257" i="97"/>
  <c r="I255" i="97"/>
  <c r="I253" i="97"/>
  <c r="I251" i="97"/>
  <c r="I249" i="97"/>
  <c r="I247" i="97"/>
  <c r="I245" i="97"/>
  <c r="I243" i="97"/>
  <c r="I241" i="97"/>
  <c r="I239" i="97"/>
  <c r="I237" i="97"/>
  <c r="I235" i="97"/>
  <c r="I233" i="97"/>
  <c r="I231" i="97"/>
  <c r="I229" i="97"/>
  <c r="I227" i="97"/>
  <c r="I225" i="97"/>
  <c r="I223" i="97"/>
  <c r="I221" i="97"/>
  <c r="I219" i="97"/>
  <c r="I217" i="97"/>
  <c r="I215" i="97"/>
  <c r="I213" i="97"/>
  <c r="I211" i="97"/>
  <c r="I209" i="97"/>
  <c r="I207" i="97"/>
  <c r="I205" i="97"/>
  <c r="I203" i="97"/>
  <c r="I201" i="97"/>
  <c r="I199" i="97"/>
  <c r="I197" i="97"/>
  <c r="I195" i="97"/>
  <c r="I193" i="97"/>
  <c r="I191" i="97"/>
  <c r="I189" i="97"/>
  <c r="I187" i="97"/>
  <c r="I185" i="97"/>
  <c r="I183" i="97"/>
  <c r="I181" i="97"/>
  <c r="I179" i="97"/>
  <c r="I177" i="97"/>
  <c r="I175" i="97"/>
  <c r="I173" i="97"/>
  <c r="I171" i="97"/>
  <c r="I169" i="97"/>
  <c r="I167" i="97"/>
  <c r="I165" i="97"/>
  <c r="I163" i="97"/>
  <c r="I161" i="97"/>
  <c r="I159" i="97"/>
  <c r="I157" i="97"/>
  <c r="I155" i="97"/>
  <c r="I153" i="97"/>
  <c r="I151" i="97"/>
  <c r="I149" i="97"/>
  <c r="I147" i="97"/>
  <c r="I145" i="97"/>
  <c r="I143" i="97"/>
  <c r="I141" i="97"/>
  <c r="I139" i="97"/>
  <c r="I137" i="97"/>
  <c r="I135" i="97"/>
  <c r="I133" i="97"/>
  <c r="I131" i="97"/>
  <c r="I129" i="97"/>
  <c r="I127" i="97"/>
  <c r="I125" i="97"/>
  <c r="I123" i="97"/>
  <c r="I121" i="97"/>
  <c r="I119" i="97"/>
  <c r="I117" i="97"/>
  <c r="I115" i="97"/>
  <c r="I113" i="97"/>
  <c r="I111" i="97"/>
  <c r="I109" i="97"/>
  <c r="I107" i="97"/>
  <c r="I105" i="97"/>
  <c r="I103" i="97"/>
  <c r="I101" i="97"/>
  <c r="I99" i="97"/>
  <c r="I97" i="97"/>
  <c r="I95" i="97"/>
  <c r="I93" i="97"/>
  <c r="I91" i="97"/>
  <c r="I89" i="97"/>
  <c r="I87" i="97"/>
  <c r="I85" i="97"/>
  <c r="I83" i="97"/>
  <c r="I393" i="96"/>
  <c r="I391" i="96"/>
  <c r="I389" i="96"/>
  <c r="I387" i="96"/>
  <c r="I385" i="96"/>
  <c r="I383" i="96"/>
  <c r="I381" i="96"/>
  <c r="I379" i="96"/>
  <c r="I377" i="96"/>
  <c r="I375" i="96"/>
  <c r="I373" i="96"/>
  <c r="I371" i="96"/>
  <c r="I369" i="96"/>
  <c r="I367" i="96"/>
  <c r="I365" i="96"/>
  <c r="I363" i="96"/>
  <c r="I361" i="96"/>
  <c r="I359" i="96"/>
  <c r="I357" i="96"/>
  <c r="I355" i="96"/>
  <c r="I353" i="96"/>
  <c r="I351" i="96"/>
  <c r="I349" i="96"/>
  <c r="I347" i="96"/>
  <c r="I345" i="96"/>
  <c r="I343" i="96"/>
  <c r="I341" i="96"/>
  <c r="I339" i="96"/>
  <c r="I337" i="96"/>
  <c r="I335" i="96"/>
  <c r="I333" i="96"/>
  <c r="I331" i="96"/>
  <c r="I329" i="96"/>
  <c r="I327" i="96"/>
  <c r="I325" i="96"/>
  <c r="I323" i="96"/>
  <c r="I321" i="96"/>
  <c r="I319" i="96"/>
  <c r="I317" i="96"/>
  <c r="I315" i="96"/>
  <c r="I313" i="96"/>
  <c r="I311" i="96"/>
  <c r="I309" i="96"/>
  <c r="I307" i="96"/>
  <c r="I305" i="96"/>
  <c r="I303" i="96"/>
  <c r="I301" i="96"/>
  <c r="I299" i="96"/>
  <c r="I297" i="96"/>
  <c r="I295" i="96"/>
  <c r="I293" i="96"/>
  <c r="I291" i="96"/>
  <c r="I289" i="96"/>
  <c r="I287" i="96"/>
  <c r="I285" i="96"/>
  <c r="I283" i="96"/>
  <c r="I281" i="96"/>
  <c r="I279" i="96"/>
  <c r="I277" i="96"/>
  <c r="I275" i="96"/>
  <c r="I273" i="96"/>
  <c r="I271" i="96"/>
  <c r="I269" i="96"/>
  <c r="I267" i="96"/>
  <c r="I265" i="96"/>
  <c r="I263" i="96"/>
  <c r="I261" i="96"/>
  <c r="I259" i="96"/>
  <c r="I257" i="96"/>
  <c r="I255" i="96"/>
  <c r="I253" i="96"/>
  <c r="I251" i="96"/>
  <c r="I249" i="96"/>
  <c r="I247" i="96"/>
  <c r="I245" i="96"/>
  <c r="I243" i="96"/>
  <c r="I241" i="96"/>
  <c r="I239" i="96"/>
  <c r="I237" i="96"/>
  <c r="I235" i="96"/>
  <c r="I233" i="96"/>
  <c r="I231" i="96"/>
  <c r="I229" i="96"/>
  <c r="I227" i="96"/>
  <c r="I225" i="96"/>
  <c r="I223" i="96"/>
  <c r="I221" i="96"/>
  <c r="I219" i="96"/>
  <c r="I217" i="96"/>
  <c r="I215" i="96"/>
  <c r="I213" i="96"/>
  <c r="I211" i="96"/>
  <c r="I209" i="96"/>
  <c r="I207" i="96"/>
  <c r="I205" i="96"/>
  <c r="I203" i="96"/>
  <c r="I201" i="96"/>
  <c r="I199" i="96"/>
  <c r="I197" i="96"/>
  <c r="I195" i="96"/>
  <c r="I193" i="96"/>
  <c r="I191" i="96"/>
  <c r="I189" i="96"/>
  <c r="I187" i="96"/>
  <c r="I185" i="96"/>
  <c r="I183" i="96"/>
  <c r="I181" i="96"/>
  <c r="I179" i="96"/>
  <c r="I177" i="96"/>
  <c r="I175" i="96"/>
  <c r="I173" i="96"/>
  <c r="I171" i="96"/>
  <c r="I169" i="96"/>
  <c r="I167" i="96"/>
  <c r="I165" i="96"/>
  <c r="I163" i="96"/>
  <c r="I161" i="96"/>
  <c r="I159" i="96"/>
  <c r="I157" i="96"/>
  <c r="I155" i="96"/>
  <c r="I153" i="96"/>
  <c r="I151" i="96"/>
  <c r="I149" i="96"/>
  <c r="I147" i="96"/>
  <c r="I145" i="96"/>
  <c r="I143" i="96"/>
  <c r="I141" i="96"/>
  <c r="I139" i="96"/>
  <c r="I137" i="96"/>
  <c r="I135" i="96"/>
  <c r="I133" i="96"/>
  <c r="I131" i="96"/>
  <c r="I129" i="96"/>
  <c r="I127" i="96"/>
  <c r="I125" i="96"/>
  <c r="I123" i="96"/>
  <c r="I121" i="96"/>
  <c r="I119" i="96"/>
  <c r="I117" i="96"/>
  <c r="I115" i="96"/>
  <c r="I113" i="96"/>
  <c r="I111" i="96"/>
  <c r="I109" i="96"/>
  <c r="I107" i="96"/>
  <c r="I105" i="96"/>
  <c r="I103" i="96"/>
  <c r="I101" i="96"/>
  <c r="I99" i="96"/>
  <c r="I97" i="96"/>
  <c r="I95" i="96"/>
  <c r="I93" i="96"/>
  <c r="I91" i="96"/>
  <c r="I89" i="96"/>
  <c r="I87" i="96"/>
  <c r="I85" i="96"/>
  <c r="I83" i="96"/>
  <c r="I81" i="96"/>
  <c r="I79" i="96"/>
  <c r="I77" i="96"/>
  <c r="I75" i="96"/>
  <c r="I73" i="96"/>
  <c r="I71" i="96"/>
  <c r="I69" i="96"/>
  <c r="I67" i="96"/>
  <c r="I65" i="96"/>
  <c r="I63" i="96"/>
  <c r="I61" i="96"/>
  <c r="I59" i="96"/>
  <c r="I57" i="96"/>
  <c r="I55" i="96"/>
  <c r="I53" i="96"/>
  <c r="I51" i="96"/>
  <c r="I49" i="96"/>
  <c r="I47" i="96"/>
  <c r="I45" i="96"/>
  <c r="I43" i="96"/>
  <c r="I41" i="96"/>
  <c r="I39" i="96"/>
  <c r="I37" i="96"/>
  <c r="I35" i="96"/>
  <c r="I5" i="93"/>
  <c r="I369" i="90"/>
  <c r="I367" i="90"/>
  <c r="I365" i="90"/>
  <c r="I363" i="90"/>
  <c r="I361" i="90"/>
  <c r="I359" i="90"/>
  <c r="I357" i="90"/>
  <c r="I355" i="90"/>
  <c r="I353" i="90"/>
  <c r="I351" i="90"/>
  <c r="I349" i="90"/>
  <c r="I347" i="90"/>
  <c r="I345" i="90"/>
  <c r="I343" i="90"/>
  <c r="I341" i="90"/>
  <c r="I339" i="90"/>
  <c r="I337" i="90"/>
  <c r="I335" i="90"/>
  <c r="I333" i="90"/>
  <c r="I331" i="90"/>
  <c r="I329" i="90"/>
  <c r="I327" i="90"/>
  <c r="I325" i="90"/>
  <c r="I323" i="90"/>
  <c r="I321" i="90"/>
  <c r="I319" i="90"/>
  <c r="I317" i="90"/>
  <c r="I315" i="90"/>
  <c r="I313" i="90"/>
  <c r="I311" i="90"/>
  <c r="I309" i="90"/>
  <c r="I307" i="90"/>
  <c r="I305" i="90"/>
  <c r="I303" i="90"/>
  <c r="I301" i="90"/>
  <c r="I299" i="90"/>
  <c r="I297" i="90"/>
  <c r="I295" i="90"/>
  <c r="I293" i="90"/>
  <c r="I291" i="90"/>
  <c r="I289" i="90"/>
  <c r="I287" i="90"/>
  <c r="I285" i="90"/>
  <c r="I283" i="90"/>
  <c r="I281" i="90"/>
  <c r="I279" i="90"/>
  <c r="I277" i="90"/>
  <c r="I275" i="90"/>
  <c r="I273" i="90"/>
  <c r="I271" i="90"/>
  <c r="I269" i="90"/>
  <c r="I267" i="90"/>
  <c r="I265" i="90"/>
  <c r="I263" i="90"/>
  <c r="I261" i="90"/>
  <c r="I259" i="90"/>
  <c r="I257" i="90"/>
  <c r="I255" i="90"/>
  <c r="I253" i="90"/>
  <c r="I251" i="90"/>
  <c r="I249" i="90"/>
  <c r="I247" i="90"/>
  <c r="I245" i="90"/>
  <c r="I243" i="90"/>
  <c r="I241" i="90"/>
  <c r="I239" i="90"/>
  <c r="I237" i="90"/>
  <c r="I235" i="90"/>
  <c r="I233" i="90"/>
  <c r="I231" i="90"/>
  <c r="I229" i="90"/>
  <c r="I227" i="90"/>
  <c r="I225" i="90"/>
  <c r="I223" i="90"/>
  <c r="I221" i="90"/>
  <c r="I219" i="90"/>
  <c r="I217" i="90"/>
  <c r="I215" i="90"/>
  <c r="I213" i="90"/>
  <c r="I211" i="90"/>
  <c r="I209" i="90"/>
  <c r="I207" i="90"/>
  <c r="I205" i="90"/>
  <c r="I203" i="90"/>
  <c r="I201" i="90"/>
  <c r="I199" i="90"/>
  <c r="I197" i="90"/>
  <c r="I195" i="90"/>
  <c r="I193" i="90"/>
  <c r="I191" i="90"/>
  <c r="I189" i="90"/>
  <c r="I187" i="90"/>
  <c r="I185" i="90"/>
  <c r="I183" i="90"/>
  <c r="I181" i="90"/>
  <c r="I179" i="90"/>
  <c r="I177" i="90"/>
  <c r="I175" i="90"/>
  <c r="I173" i="90"/>
  <c r="I171" i="90"/>
  <c r="I169" i="90"/>
  <c r="I167" i="90"/>
  <c r="I165" i="90"/>
  <c r="I163" i="90"/>
  <c r="I161" i="90"/>
  <c r="I159" i="90"/>
  <c r="I157" i="90"/>
  <c r="I155" i="90"/>
  <c r="I153" i="90"/>
  <c r="I151" i="90"/>
  <c r="I149" i="90"/>
  <c r="I147" i="90"/>
  <c r="I145" i="90"/>
  <c r="I143" i="90"/>
  <c r="I141" i="90"/>
  <c r="I139" i="90"/>
  <c r="I137" i="90"/>
  <c r="I135" i="90"/>
  <c r="I133" i="90"/>
  <c r="I131" i="90"/>
  <c r="I129" i="90"/>
  <c r="I127" i="90"/>
  <c r="I125" i="90"/>
  <c r="I123" i="90"/>
  <c r="I121" i="90"/>
  <c r="I119" i="90"/>
  <c r="I117" i="90"/>
  <c r="I115" i="90"/>
  <c r="I113" i="90"/>
  <c r="I111" i="90"/>
  <c r="I109" i="90"/>
  <c r="I107" i="90"/>
  <c r="I105" i="90"/>
  <c r="I103" i="90"/>
  <c r="I101" i="90"/>
  <c r="I99" i="90"/>
  <c r="I97" i="90"/>
  <c r="I95" i="90"/>
  <c r="I93" i="90"/>
  <c r="I91" i="90"/>
  <c r="I89" i="90"/>
  <c r="I87" i="90"/>
  <c r="I85" i="90"/>
  <c r="I83" i="90"/>
  <c r="I81" i="90"/>
  <c r="I79" i="90"/>
  <c r="I77" i="90"/>
  <c r="I75" i="90"/>
  <c r="I73" i="90"/>
  <c r="I71" i="90"/>
  <c r="I69" i="90"/>
  <c r="I67" i="90"/>
  <c r="I65" i="90"/>
  <c r="I63" i="90"/>
  <c r="I61" i="90"/>
  <c r="I59" i="90"/>
  <c r="I57" i="90"/>
  <c r="I55" i="90"/>
  <c r="I53" i="90"/>
  <c r="I51" i="90"/>
  <c r="I49" i="90"/>
  <c r="I47" i="90"/>
  <c r="I45" i="90"/>
  <c r="I43" i="90"/>
  <c r="I41" i="90"/>
  <c r="I39" i="90"/>
  <c r="I37" i="90"/>
  <c r="I35" i="90"/>
  <c r="I1" i="97" l="1"/>
  <c r="I1" i="96"/>
  <c r="I23" i="101"/>
  <c r="I1" i="98" l="1"/>
  <c r="M139" i="69"/>
  <c r="H139" i="69"/>
  <c r="H13" i="78"/>
  <c r="H15" i="78"/>
  <c r="H17" i="78"/>
  <c r="N17" i="78" s="1"/>
  <c r="H19" i="78"/>
  <c r="N19" i="78" s="1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N69" i="61" s="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H5" i="71"/>
  <c r="N5" i="71" s="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N19" i="71" s="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N121" i="71" s="1"/>
  <c r="M121" i="71"/>
  <c r="H123" i="71"/>
  <c r="M123" i="7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N175" i="71" s="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N141" i="70" s="1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N125" i="70" s="1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N89" i="70" s="1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N75" i="70" s="1"/>
  <c r="M75" i="70"/>
  <c r="H73" i="70"/>
  <c r="M73" i="70"/>
  <c r="N73" i="70" s="1"/>
  <c r="H71" i="70"/>
  <c r="M71" i="70"/>
  <c r="H69" i="70"/>
  <c r="N69" i="70" s="1"/>
  <c r="M69" i="70"/>
  <c r="H67" i="70"/>
  <c r="N67" i="70" s="1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N53" i="70" s="1"/>
  <c r="M53" i="70"/>
  <c r="H51" i="70"/>
  <c r="M51" i="70"/>
  <c r="H49" i="70"/>
  <c r="M49" i="70"/>
  <c r="N49" i="70" s="1"/>
  <c r="H47" i="70"/>
  <c r="N47" i="70" s="1"/>
  <c r="M47" i="70"/>
  <c r="H45" i="70"/>
  <c r="N45" i="70" s="1"/>
  <c r="M45" i="70"/>
  <c r="H43" i="70"/>
  <c r="M43" i="70"/>
  <c r="H41" i="70"/>
  <c r="M41" i="70"/>
  <c r="N41" i="70" s="1"/>
  <c r="H39" i="70"/>
  <c r="H3" i="70"/>
  <c r="M3" i="70"/>
  <c r="H5" i="70"/>
  <c r="M5" i="70"/>
  <c r="H7" i="70"/>
  <c r="N7" i="70" s="1"/>
  <c r="M7" i="70"/>
  <c r="H9" i="70"/>
  <c r="N9" i="70" s="1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N23" i="70" s="1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N37" i="70" s="1"/>
  <c r="M37" i="70"/>
  <c r="H3" i="61"/>
  <c r="H35" i="61" s="1"/>
  <c r="M3" i="61"/>
  <c r="H5" i="61"/>
  <c r="M5" i="61"/>
  <c r="H7" i="61"/>
  <c r="N7" i="61" s="1"/>
  <c r="M7" i="61"/>
  <c r="H9" i="61"/>
  <c r="M9" i="61"/>
  <c r="H11" i="61"/>
  <c r="M11" i="61"/>
  <c r="H13" i="61"/>
  <c r="M13" i="61"/>
  <c r="N13" i="61" s="1"/>
  <c r="H15" i="61"/>
  <c r="M15" i="61"/>
  <c r="N15" i="61" s="1"/>
  <c r="H17" i="61"/>
  <c r="N17" i="61" s="1"/>
  <c r="M17" i="61"/>
  <c r="H19" i="61"/>
  <c r="N19" i="61" s="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H21" i="65"/>
  <c r="M21" i="65"/>
  <c r="H23" i="65"/>
  <c r="N23" i="65" s="1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N5" i="53" s="1"/>
  <c r="M5" i="53"/>
  <c r="H7" i="53"/>
  <c r="M7" i="53"/>
  <c r="H9" i="53"/>
  <c r="M9" i="53"/>
  <c r="H11" i="53"/>
  <c r="N11" i="53" s="1"/>
  <c r="M11" i="53"/>
  <c r="H13" i="53"/>
  <c r="M13" i="53"/>
  <c r="H15" i="53"/>
  <c r="M15" i="53"/>
  <c r="N15" i="53" s="1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N33" i="53" s="1"/>
  <c r="M33" i="53"/>
  <c r="H35" i="53"/>
  <c r="N35" i="53" s="1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M55" i="53"/>
  <c r="N55" i="53"/>
  <c r="H57" i="53"/>
  <c r="M57" i="53"/>
  <c r="H59" i="53"/>
  <c r="M59" i="53"/>
  <c r="H61" i="53"/>
  <c r="N61" i="53" s="1"/>
  <c r="M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N75" i="53" s="1"/>
  <c r="M75" i="53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N95" i="53" s="1"/>
  <c r="M95" i="53"/>
  <c r="H97" i="53"/>
  <c r="N97" i="53" s="1"/>
  <c r="M97" i="53"/>
  <c r="H99" i="53"/>
  <c r="M99" i="53"/>
  <c r="N99" i="53" s="1"/>
  <c r="H101" i="53"/>
  <c r="N101" i="53" s="1"/>
  <c r="M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M119" i="53"/>
  <c r="H121" i="53"/>
  <c r="M121" i="53"/>
  <c r="H123" i="53"/>
  <c r="M123" i="53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N157" i="53" s="1"/>
  <c r="M157" i="53"/>
  <c r="H159" i="53"/>
  <c r="N159" i="53" s="1"/>
  <c r="M159" i="53"/>
  <c r="H161" i="53"/>
  <c r="M161" i="53"/>
  <c r="H163" i="53"/>
  <c r="M163" i="53"/>
  <c r="H165" i="53"/>
  <c r="M165" i="53"/>
  <c r="N165" i="53" s="1"/>
  <c r="H167" i="53"/>
  <c r="N167" i="53" s="1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N169" i="40" s="1"/>
  <c r="M169" i="40"/>
  <c r="H167" i="40"/>
  <c r="M167" i="40"/>
  <c r="N167" i="40" s="1"/>
  <c r="H165" i="40"/>
  <c r="N165" i="40" s="1"/>
  <c r="M165" i="40"/>
  <c r="H163" i="40"/>
  <c r="M163" i="40"/>
  <c r="H161" i="40"/>
  <c r="M161" i="40"/>
  <c r="H159" i="40"/>
  <c r="N159" i="40" s="1"/>
  <c r="M159" i="40"/>
  <c r="H157" i="40"/>
  <c r="M157" i="40"/>
  <c r="H155" i="40"/>
  <c r="N155" i="40" s="1"/>
  <c r="M155" i="40"/>
  <c r="H153" i="40"/>
  <c r="N153" i="40" s="1"/>
  <c r="M153" i="40"/>
  <c r="H151" i="40"/>
  <c r="M151" i="40"/>
  <c r="H149" i="40"/>
  <c r="M149" i="40"/>
  <c r="H147" i="40"/>
  <c r="M147" i="40"/>
  <c r="H145" i="40"/>
  <c r="N145" i="40" s="1"/>
  <c r="M145" i="40"/>
  <c r="H143" i="40"/>
  <c r="M143" i="40"/>
  <c r="N143" i="40" s="1"/>
  <c r="H141" i="40"/>
  <c r="M141" i="40"/>
  <c r="N141" i="40" s="1"/>
  <c r="H139" i="40"/>
  <c r="M139" i="40"/>
  <c r="H137" i="40"/>
  <c r="N137" i="40" s="1"/>
  <c r="M137" i="40"/>
  <c r="H135" i="40"/>
  <c r="M135" i="40"/>
  <c r="N135" i="40" s="1"/>
  <c r="H133" i="40"/>
  <c r="M133" i="40"/>
  <c r="H131" i="40"/>
  <c r="N131" i="40" s="1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N115" i="40" s="1"/>
  <c r="M115" i="40"/>
  <c r="H113" i="40"/>
  <c r="M113" i="40"/>
  <c r="H111" i="40"/>
  <c r="N111" i="40" s="1"/>
  <c r="M111" i="40"/>
  <c r="H109" i="40"/>
  <c r="N109" i="40" s="1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N93" i="40" s="1"/>
  <c r="M93" i="40"/>
  <c r="H91" i="40"/>
  <c r="M91" i="40"/>
  <c r="H89" i="40"/>
  <c r="N89" i="40" s="1"/>
  <c r="M89" i="40"/>
  <c r="H87" i="40"/>
  <c r="M87" i="40"/>
  <c r="N87" i="40" s="1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N73" i="40" s="1"/>
  <c r="M73" i="40"/>
  <c r="H71" i="40"/>
  <c r="M71" i="40"/>
  <c r="H69" i="40"/>
  <c r="M69" i="40"/>
  <c r="H67" i="40"/>
  <c r="N67" i="40" s="1"/>
  <c r="M67" i="40"/>
  <c r="H65" i="40"/>
  <c r="N65" i="40" s="1"/>
  <c r="M65" i="40"/>
  <c r="H63" i="40"/>
  <c r="M63" i="40"/>
  <c r="H61" i="40"/>
  <c r="N61" i="40" s="1"/>
  <c r="M61" i="40"/>
  <c r="H59" i="40"/>
  <c r="M59" i="40"/>
  <c r="H57" i="40"/>
  <c r="M57" i="40"/>
  <c r="N57" i="40" s="1"/>
  <c r="H55" i="40"/>
  <c r="M55" i="40"/>
  <c r="H53" i="40"/>
  <c r="N53" i="40" s="1"/>
  <c r="M53" i="40"/>
  <c r="H51" i="40"/>
  <c r="M51" i="40"/>
  <c r="H49" i="40"/>
  <c r="N49" i="40" s="1"/>
  <c r="M49" i="40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N29" i="40" s="1"/>
  <c r="M29" i="40"/>
  <c r="H27" i="40"/>
  <c r="M27" i="40"/>
  <c r="H25" i="40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N163" i="39" s="1"/>
  <c r="M163" i="39"/>
  <c r="H161" i="39"/>
  <c r="N161" i="39" s="1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H139" i="39"/>
  <c r="N139" i="39" s="1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N97" i="39" s="1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N81" i="39" s="1"/>
  <c r="M81" i="39"/>
  <c r="H79" i="39"/>
  <c r="M79" i="39"/>
  <c r="H77" i="39"/>
  <c r="M77" i="39"/>
  <c r="H75" i="39"/>
  <c r="N75" i="39" s="1"/>
  <c r="M75" i="39"/>
  <c r="H73" i="39"/>
  <c r="N73" i="39" s="1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N59" i="39" s="1"/>
  <c r="M59" i="39"/>
  <c r="H57" i="39"/>
  <c r="M57" i="39"/>
  <c r="H55" i="39"/>
  <c r="M55" i="39"/>
  <c r="H53" i="39"/>
  <c r="M53" i="39"/>
  <c r="H51" i="39"/>
  <c r="N51" i="39" s="1"/>
  <c r="M51" i="39"/>
  <c r="H49" i="39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N9" i="39" s="1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N11" i="43" s="1"/>
  <c r="H13" i="43"/>
  <c r="N13" i="43" s="1"/>
  <c r="H15" i="43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M13" i="43"/>
  <c r="M15" i="43"/>
  <c r="M17" i="43"/>
  <c r="N17" i="43" s="1"/>
  <c r="M19" i="43"/>
  <c r="M21" i="43"/>
  <c r="M23" i="43"/>
  <c r="M25" i="43"/>
  <c r="M27" i="43"/>
  <c r="M29" i="43"/>
  <c r="M31" i="43"/>
  <c r="N31" i="43"/>
  <c r="M33" i="43"/>
  <c r="M73" i="34"/>
  <c r="H71" i="34"/>
  <c r="N71" i="34" s="1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N55" i="34" s="1"/>
  <c r="M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H9" i="34"/>
  <c r="H11" i="34"/>
  <c r="H13" i="34"/>
  <c r="N13" i="34" s="1"/>
  <c r="H15" i="34"/>
  <c r="H17" i="34"/>
  <c r="H19" i="34"/>
  <c r="H21" i="34"/>
  <c r="H23" i="34"/>
  <c r="N23" i="34" s="1"/>
  <c r="H25" i="34"/>
  <c r="H27" i="34"/>
  <c r="H29" i="34"/>
  <c r="H31" i="34"/>
  <c r="H33" i="34"/>
  <c r="M3" i="34"/>
  <c r="M5" i="34"/>
  <c r="N5" i="34" s="1"/>
  <c r="M7" i="34"/>
  <c r="M9" i="34"/>
  <c r="M11" i="34"/>
  <c r="N11" i="34" s="1"/>
  <c r="M13" i="34"/>
  <c r="M15" i="34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N71" i="35" s="1"/>
  <c r="M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N7" i="35" s="1"/>
  <c r="H9" i="35"/>
  <c r="H11" i="35"/>
  <c r="H13" i="35"/>
  <c r="H15" i="35"/>
  <c r="N15" i="35" s="1"/>
  <c r="H17" i="35"/>
  <c r="H19" i="35"/>
  <c r="H21" i="35"/>
  <c r="H23" i="35"/>
  <c r="H25" i="35"/>
  <c r="H27" i="35"/>
  <c r="H29" i="35"/>
  <c r="H31" i="35"/>
  <c r="N31" i="35" s="1"/>
  <c r="H33" i="35"/>
  <c r="M3" i="35"/>
  <c r="M5" i="35"/>
  <c r="M7" i="35"/>
  <c r="M9" i="35"/>
  <c r="M11" i="35"/>
  <c r="M13" i="35"/>
  <c r="M15" i="35"/>
  <c r="M17" i="35"/>
  <c r="M19" i="35"/>
  <c r="N19" i="35" s="1"/>
  <c r="M21" i="35"/>
  <c r="M23" i="35"/>
  <c r="M25" i="35"/>
  <c r="N25" i="35" s="1"/>
  <c r="M27" i="35"/>
  <c r="M29" i="35"/>
  <c r="M31" i="35"/>
  <c r="M33" i="35"/>
  <c r="H3" i="52"/>
  <c r="H5" i="52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N7" i="69" s="1"/>
  <c r="M7" i="69"/>
  <c r="H9" i="69"/>
  <c r="M9" i="69"/>
  <c r="H11" i="69"/>
  <c r="M11" i="69"/>
  <c r="H13" i="69"/>
  <c r="M13" i="69"/>
  <c r="H15" i="69"/>
  <c r="M15" i="69"/>
  <c r="H17" i="69"/>
  <c r="M17" i="69"/>
  <c r="H19" i="69"/>
  <c r="M19" i="69"/>
  <c r="N19" i="69" s="1"/>
  <c r="H21" i="69"/>
  <c r="M21" i="69"/>
  <c r="H23" i="69"/>
  <c r="M23" i="69"/>
  <c r="N23" i="69" s="1"/>
  <c r="H25" i="69"/>
  <c r="M25" i="69"/>
  <c r="H29" i="69"/>
  <c r="N29" i="69"/>
  <c r="M29" i="69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N53" i="69" s="1"/>
  <c r="M53" i="69"/>
  <c r="H55" i="69"/>
  <c r="M55" i="69"/>
  <c r="H57" i="69"/>
  <c r="M57" i="69"/>
  <c r="H59" i="69"/>
  <c r="M59" i="69"/>
  <c r="H61" i="69"/>
  <c r="M61" i="69"/>
  <c r="H63" i="69"/>
  <c r="N63" i="69" s="1"/>
  <c r="M63" i="69"/>
  <c r="H65" i="69"/>
  <c r="M65" i="69"/>
  <c r="H67" i="69"/>
  <c r="M67" i="69"/>
  <c r="H69" i="69"/>
  <c r="N69" i="69" s="1"/>
  <c r="M69" i="69"/>
  <c r="H71" i="69"/>
  <c r="N71" i="69" s="1"/>
  <c r="M71" i="69"/>
  <c r="H73" i="69"/>
  <c r="N73" i="69" s="1"/>
  <c r="M73" i="69"/>
  <c r="H75" i="69"/>
  <c r="M75" i="69"/>
  <c r="H77" i="69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H93" i="69"/>
  <c r="N93" i="69" s="1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N119" i="69" s="1"/>
  <c r="M119" i="69"/>
  <c r="H121" i="69"/>
  <c r="M121" i="69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52"/>
  <c r="N73" i="34"/>
  <c r="N159" i="71"/>
  <c r="N157" i="70"/>
  <c r="N71" i="71"/>
  <c r="N51" i="35" l="1"/>
  <c r="N17" i="39"/>
  <c r="N83" i="39"/>
  <c r="N105" i="39"/>
  <c r="N171" i="39"/>
  <c r="N13" i="40"/>
  <c r="N33" i="40"/>
  <c r="N33" i="65"/>
  <c r="N9" i="61"/>
  <c r="N55" i="70"/>
  <c r="N77" i="70"/>
  <c r="N121" i="70"/>
  <c r="M35" i="65"/>
  <c r="N151" i="53"/>
  <c r="N17" i="62"/>
  <c r="N29" i="61"/>
  <c r="N165" i="70"/>
  <c r="N41" i="39"/>
  <c r="N129" i="39"/>
  <c r="N35" i="40"/>
  <c r="N67" i="69"/>
  <c r="N9" i="65"/>
  <c r="N123" i="70"/>
  <c r="N109" i="69"/>
  <c r="N43" i="39"/>
  <c r="N65" i="39"/>
  <c r="N131" i="39"/>
  <c r="N153" i="39"/>
  <c r="N37" i="40"/>
  <c r="N63" i="53"/>
  <c r="N43" i="53"/>
  <c r="N21" i="53"/>
  <c r="N7" i="65"/>
  <c r="N27" i="61"/>
  <c r="N5" i="61"/>
  <c r="N59" i="70"/>
  <c r="N81" i="70"/>
  <c r="N43" i="71"/>
  <c r="N85" i="69"/>
  <c r="N43" i="69"/>
  <c r="N17" i="35"/>
  <c r="N43" i="34"/>
  <c r="N169" i="53"/>
  <c r="N5" i="58"/>
  <c r="N105" i="69"/>
  <c r="N29" i="34"/>
  <c r="N37" i="43"/>
  <c r="N67" i="39"/>
  <c r="N89" i="39"/>
  <c r="N155" i="39"/>
  <c r="N177" i="39"/>
  <c r="N81" i="40"/>
  <c r="N123" i="53"/>
  <c r="N25" i="61"/>
  <c r="N61" i="70"/>
  <c r="N105" i="70"/>
  <c r="N127" i="70"/>
  <c r="N129" i="71"/>
  <c r="N107" i="39"/>
  <c r="N23" i="53"/>
  <c r="N111" i="69"/>
  <c r="N47" i="69"/>
  <c r="N55" i="40"/>
  <c r="N161" i="40"/>
  <c r="N15" i="40"/>
  <c r="N129" i="69"/>
  <c r="N87" i="69"/>
  <c r="N43" i="70"/>
  <c r="N121" i="69"/>
  <c r="N101" i="69"/>
  <c r="N37" i="69"/>
  <c r="N11" i="52"/>
  <c r="N31" i="34"/>
  <c r="N163" i="53"/>
  <c r="N141" i="53"/>
  <c r="N119" i="53"/>
  <c r="N57" i="53"/>
  <c r="N13" i="53"/>
  <c r="N7" i="62"/>
  <c r="N145" i="71"/>
  <c r="N123" i="71"/>
  <c r="N13" i="71"/>
  <c r="N139" i="69"/>
  <c r="N19" i="39"/>
  <c r="N65" i="53"/>
  <c r="N45" i="53"/>
  <c r="N77" i="69"/>
  <c r="N57" i="69"/>
  <c r="N141" i="39"/>
  <c r="N25" i="40"/>
  <c r="N129" i="40"/>
  <c r="N161" i="53"/>
  <c r="N139" i="53"/>
  <c r="N117" i="53"/>
  <c r="N19" i="65"/>
  <c r="N17" i="70"/>
  <c r="N55" i="71"/>
  <c r="N49" i="61"/>
  <c r="N67" i="71"/>
  <c r="N3" i="69"/>
  <c r="N3" i="39"/>
  <c r="N91" i="39"/>
  <c r="N113" i="39"/>
  <c r="N83" i="40"/>
  <c r="N63" i="70"/>
  <c r="N119" i="40"/>
  <c r="N15" i="62"/>
  <c r="N65" i="69"/>
  <c r="N125" i="69"/>
  <c r="N25" i="39"/>
  <c r="N41" i="40"/>
  <c r="N63" i="40"/>
  <c r="N103" i="40"/>
  <c r="N31" i="62"/>
  <c r="N15" i="71"/>
  <c r="N37" i="53"/>
  <c r="N5" i="52"/>
  <c r="N55" i="69"/>
  <c r="N115" i="53"/>
  <c r="N27" i="35"/>
  <c r="N67" i="35"/>
  <c r="N11" i="39"/>
  <c r="N33" i="39"/>
  <c r="N99" i="39"/>
  <c r="N121" i="39"/>
  <c r="N7" i="40"/>
  <c r="N69" i="40"/>
  <c r="N133" i="40"/>
  <c r="N59" i="58"/>
  <c r="N17" i="65"/>
  <c r="N23" i="62"/>
  <c r="N71" i="70"/>
  <c r="N159" i="70"/>
  <c r="N141" i="71"/>
  <c r="N75" i="71"/>
  <c r="N11" i="78"/>
  <c r="N41" i="34"/>
  <c r="N149" i="71"/>
  <c r="N43" i="61"/>
  <c r="N61" i="69"/>
  <c r="N59" i="53"/>
  <c r="N37" i="71"/>
  <c r="N123" i="69"/>
  <c r="N33" i="34"/>
  <c r="N69" i="34"/>
  <c r="N27" i="39"/>
  <c r="N115" i="39"/>
  <c r="N35" i="39"/>
  <c r="N57" i="39"/>
  <c r="N123" i="39"/>
  <c r="N145" i="39"/>
  <c r="N9" i="40"/>
  <c r="N175" i="40"/>
  <c r="N51" i="53"/>
  <c r="N37" i="61"/>
  <c r="N33" i="70"/>
  <c r="N51" i="70"/>
  <c r="N139" i="71"/>
  <c r="N117" i="71"/>
  <c r="N51" i="71"/>
  <c r="N9" i="78"/>
  <c r="N59" i="35"/>
  <c r="N81" i="69"/>
  <c r="N49" i="39"/>
  <c r="N137" i="39"/>
  <c r="N7" i="34"/>
  <c r="N3" i="61"/>
  <c r="N9" i="69"/>
  <c r="N15" i="34"/>
  <c r="N15" i="43"/>
  <c r="N113" i="40"/>
  <c r="N91" i="69"/>
  <c r="N147" i="39"/>
  <c r="N169" i="39"/>
  <c r="N11" i="61"/>
  <c r="N97" i="70"/>
  <c r="N137" i="71"/>
  <c r="N115" i="71"/>
  <c r="N3" i="7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35" i="35" s="1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35" i="65" l="1"/>
  <c r="N71" i="58"/>
  <c r="N143" i="69"/>
  <c r="G25" i="52"/>
  <c r="N21" i="52"/>
  <c r="N35" i="34"/>
  <c r="N21" i="78"/>
  <c r="G25" i="78"/>
  <c r="N35" i="43"/>
  <c r="M25" i="78" l="1"/>
  <c r="H25" i="78"/>
  <c r="M25" i="52"/>
  <c r="H25" i="52"/>
  <c r="I1" i="101" l="1"/>
  <c r="N25" i="78"/>
  <c r="H31" i="78"/>
  <c r="N25" i="52"/>
  <c r="H31" i="52"/>
  <c r="I1" i="93" l="1"/>
  <c r="G33" i="52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  <c r="I1" i="9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1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22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<sst xmlns="http://schemas.openxmlformats.org/spreadsheetml/2006/main" count="1475" uniqueCount="428">
  <si>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</si>
  <si>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</si>
  <si>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</si>
  <si>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</si>
  <si>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</si>
  <si>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</si>
  <si>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</si>
  <si>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</si>
  <si>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</si>
  <si>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</si>
  <si>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</si>
  <si>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</si>
  <si>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</si>
  <si>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</si>
  <si>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</si>
  <si>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</si>
  <si>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</si>
  <si>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</si>
  <si>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</si>
  <si>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1.</t>
    <phoneticPr fontId="3"/>
  </si>
  <si>
    <t>直接仮設</t>
    <rPh sb="0" eb="2">
      <t>チョクセツ</t>
    </rPh>
    <rPh sb="2" eb="4">
      <t>カセツ</t>
    </rPh>
    <phoneticPr fontId="4"/>
  </si>
  <si>
    <t>式</t>
    <rPh sb="0" eb="1">
      <t>シキ</t>
    </rPh>
    <phoneticPr fontId="3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</si>
  <si>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</si>
  <si>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</si>
  <si>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</si>
  <si>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</si>
  <si>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</si>
  <si>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</si>
  <si>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</si>
  <si>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</si>
  <si>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</si>
  <si>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</si>
  <si>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</si>
  <si>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</si>
  <si>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</si>
  <si>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</si>
  <si>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</si>
  <si>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</si>
  <si>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</si>
  <si>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</si>
  <si>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</si>
  <si>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</si>
  <si>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</si>
  <si>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</si>
  <si>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</si>
  <si>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</si>
  <si>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</si>
  <si>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</si>
  <si>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</si>
  <si>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</si>
  <si>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</si>
  <si>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</si>
  <si>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</si>
  <si>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</si>
  <si>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</si>
  <si>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</si>
  <si>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</si>
  <si>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</si>
  <si>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</si>
  <si>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</si>
  <si>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</si>
  <si>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</si>
  <si>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計</t>
    <rPh sb="0" eb="1">
      <t>ケイ</t>
    </rPh>
    <phoneticPr fontId="3"/>
  </si>
  <si>
    <t>備           考</t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</si>
  <si>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</si>
  <si>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</si>
  <si>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</si>
  <si>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</si>
  <si>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</si>
  <si>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</si>
  <si>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</si>
  <si>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</si>
  <si>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</si>
  <si>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</si>
  <si>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</si>
  <si>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</si>
  <si>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</si>
  <si>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</si>
  <si>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</si>
  <si>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</si>
  <si>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</si>
  <si>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</si>
  <si>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</si>
  <si>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</si>
  <si>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</si>
  <si>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</si>
  <si>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</si>
  <si>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</si>
  <si>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</si>
  <si>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</si>
  <si>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</si>
  <si>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</si>
  <si>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</si>
  <si>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</si>
  <si>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</si>
  <si>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</si>
  <si>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</si>
  <si>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</si>
  <si>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</si>
  <si>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</si>
  <si>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</si>
  <si>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</si>
  <si>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</si>
  <si>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</si>
  <si>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</si>
  <si>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</si>
  <si>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</si>
  <si>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</si>
  <si>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</si>
  <si>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</si>
  <si>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</si>
  <si>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</si>
  <si>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</si>
  <si>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</si>
  <si>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</si>
  <si>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</si>
  <si>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</si>
  <si>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</si>
  <si>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</si>
  <si>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</si>
  <si>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</si>
  <si>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</si>
  <si>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</si>
  <si>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</si>
  <si>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</si>
  <si>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</si>
  <si>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</si>
  <si>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</si>
  <si>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</si>
  <si>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</si>
  <si>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</si>
  <si>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</si>
  <si>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</si>
  <si>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</si>
  <si>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</si>
  <si>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</si>
  <si>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</si>
  <si>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</si>
  <si>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</si>
  <si>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</si>
  <si>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</si>
  <si>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</si>
  <si>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</si>
  <si>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</si>
  <si>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</si>
  <si>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</si>
  <si>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</si>
  <si>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</si>
  <si>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</si>
  <si>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</si>
  <si>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</si>
  <si>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</si>
  <si>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</si>
  <si>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</si>
  <si>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</si>
  <si>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</si>
  <si>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</si>
  <si>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</si>
  <si>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</si>
  <si>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</si>
  <si>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排水設備</t>
    <rPh sb="0" eb="2">
      <t>ハイスイ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</si>
  <si>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</si>
  <si>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</si>
  <si>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</si>
  <si>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</si>
  <si>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</si>
  <si>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</si>
  <si>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</si>
  <si>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</si>
  <si>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</si>
  <si>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</si>
  <si>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</si>
  <si>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</si>
  <si>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</si>
  <si>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</si>
  <si>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</si>
  <si>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</si>
  <si>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</si>
  <si>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</si>
  <si>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</si>
  <si>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</si>
  <si>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</si>
  <si>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</si>
  <si>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</si>
  <si>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</si>
  <si>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</si>
  <si>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</si>
  <si>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</si>
  <si>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</si>
  <si>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</si>
  <si>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</si>
  <si>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</si>
  <si>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</si>
  <si>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</si>
  <si>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</si>
  <si>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</si>
  <si>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</si>
  <si>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</si>
  <si>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</si>
  <si>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</si>
  <si>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</si>
  <si>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</si>
  <si>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</si>
  <si>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</si>
  <si>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</si>
  <si>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</si>
  <si>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</si>
  <si>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</si>
  <si>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</si>
  <si>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</si>
  <si>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</si>
  <si>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</si>
  <si>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</si>
  <si>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</si>
  <si>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</si>
  <si>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</si>
  <si>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</si>
  <si>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</si>
  <si>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</si>
  <si>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</si>
  <si>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</si>
  <si>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</si>
  <si>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</si>
  <si>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</si>
  <si>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</si>
  <si>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</si>
  <si>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</si>
  <si>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</si>
  <si>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</si>
  <si>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</si>
  <si>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</si>
  <si>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Ⅰ-(1)-1</t>
    <phoneticPr fontId="3"/>
  </si>
  <si>
    <t>ステップＳ３（宿泊棟）</t>
    <rPh sb="7" eb="9">
      <t>シュクハク</t>
    </rPh>
    <rPh sb="9" eb="10">
      <t>トウ</t>
    </rPh>
    <phoneticPr fontId="3"/>
  </si>
  <si>
    <t>3-1</t>
    <phoneticPr fontId="3"/>
  </si>
  <si>
    <t>機器設備</t>
    <rPh sb="0" eb="2">
      <t>キキ</t>
    </rPh>
    <rPh sb="2" eb="4">
      <t>セツビ</t>
    </rPh>
    <phoneticPr fontId="3"/>
  </si>
  <si>
    <t>2.</t>
  </si>
  <si>
    <t>配管設備</t>
    <rPh sb="0" eb="2">
      <t>ハイカン</t>
    </rPh>
    <rPh sb="2" eb="4">
      <t>セツビ</t>
    </rPh>
    <phoneticPr fontId="3"/>
  </si>
  <si>
    <t>3.</t>
  </si>
  <si>
    <t>総合調整</t>
    <rPh sb="0" eb="2">
      <t>ソウゴウ</t>
    </rPh>
    <rPh sb="2" eb="4">
      <t>チョウセイ</t>
    </rPh>
    <phoneticPr fontId="3"/>
  </si>
  <si>
    <t>3-2</t>
    <phoneticPr fontId="3"/>
  </si>
  <si>
    <t>ダクト設備</t>
    <rPh sb="3" eb="5">
      <t>セツビ</t>
    </rPh>
    <phoneticPr fontId="3"/>
  </si>
  <si>
    <t>3-3</t>
    <phoneticPr fontId="3"/>
  </si>
  <si>
    <t>撤去工事</t>
    <rPh sb="0" eb="2">
      <t>テッキョ</t>
    </rPh>
    <rPh sb="2" eb="4">
      <t>コウジ</t>
    </rPh>
    <phoneticPr fontId="3"/>
  </si>
  <si>
    <t>3-4</t>
    <phoneticPr fontId="3"/>
  </si>
  <si>
    <t>小計→</t>
    <rPh sb="0" eb="2">
      <t>ショウケイ</t>
    </rPh>
    <phoneticPr fontId="12"/>
  </si>
  <si>
    <t>4-1</t>
    <phoneticPr fontId="3"/>
  </si>
  <si>
    <t>ACR-S461</t>
  </si>
  <si>
    <t>ﾙｰﾑｴｱｺﾝ壁掛型</t>
    <rPh sb="7" eb="9">
      <t>カベカ</t>
    </rPh>
    <rPh sb="9" eb="10">
      <t>カタ</t>
    </rPh>
    <phoneticPr fontId="2"/>
  </si>
  <si>
    <t>取外し再取付品</t>
    <rPh sb="0" eb="2">
      <t>トリハズ</t>
    </rPh>
    <rPh sb="3" eb="5">
      <t>サイト</t>
    </rPh>
    <rPh sb="5" eb="6">
      <t>ツ</t>
    </rPh>
    <rPh sb="6" eb="7">
      <t>ヒン</t>
    </rPh>
    <phoneticPr fontId="3"/>
  </si>
  <si>
    <t>パッケージ形空気調和機</t>
    <rPh sb="7" eb="8">
      <t>キ</t>
    </rPh>
    <phoneticPr fontId="3"/>
  </si>
  <si>
    <t>冷却：2.8ｋｗ、加熱：3.6kw</t>
    <rPh sb="0" eb="2">
      <t>レイキャク</t>
    </rPh>
    <rPh sb="9" eb="11">
      <t>カネツ</t>
    </rPh>
    <phoneticPr fontId="2"/>
  </si>
  <si>
    <t>ACR-S462</t>
  </si>
  <si>
    <t>ﾙｰﾑｴｱｺﾝ壁掛型</t>
  </si>
  <si>
    <t>ACR-S536</t>
  </si>
  <si>
    <t>冷却：2.2ｋｗ、加熱：2.2kw</t>
    <rPh sb="0" eb="2">
      <t>レイキャク</t>
    </rPh>
    <rPh sb="9" eb="11">
      <t>カネツ</t>
    </rPh>
    <phoneticPr fontId="2"/>
  </si>
  <si>
    <t>ACR-S537</t>
  </si>
  <si>
    <t>ACP-S401</t>
  </si>
  <si>
    <t>ペアタイプ</t>
  </si>
  <si>
    <t>天吊型</t>
  </si>
  <si>
    <t>空冷ﾋｰﾄﾎﾟﾝﾌﾟｴｱｺﾝ</t>
  </si>
  <si>
    <t>冷却：4.5ｋｗ、加熱：5.0kw</t>
  </si>
  <si>
    <t>ACM-S101～S1001</t>
  </si>
  <si>
    <t>埋込床置ローボーイ型</t>
    <rPh sb="0" eb="4">
      <t>ウメコミユカオ</t>
    </rPh>
    <rPh sb="9" eb="10">
      <t>ガタ</t>
    </rPh>
    <phoneticPr fontId="2"/>
  </si>
  <si>
    <t>マルチパッケージ形空調調和機</t>
  </si>
  <si>
    <t>冷却：2.8ｋｗ、加熱：3.2kw</t>
    <rPh sb="0" eb="2">
      <t>レイキャク</t>
    </rPh>
    <rPh sb="9" eb="11">
      <t>カネツ</t>
    </rPh>
    <phoneticPr fontId="2"/>
  </si>
  <si>
    <t>ACM-S102～902</t>
  </si>
  <si>
    <t>天井カセット型（1方向）</t>
    <rPh sb="0" eb="2">
      <t>テンジョウ</t>
    </rPh>
    <rPh sb="6" eb="7">
      <t>ガタ</t>
    </rPh>
    <rPh sb="9" eb="11">
      <t>ホウコウ</t>
    </rPh>
    <phoneticPr fontId="2"/>
  </si>
  <si>
    <t>冷却：5.6ｋｗ、加熱：6.3kw</t>
    <rPh sb="0" eb="2">
      <t>レイキャク</t>
    </rPh>
    <rPh sb="9" eb="11">
      <t>カネツ</t>
    </rPh>
    <phoneticPr fontId="2"/>
  </si>
  <si>
    <t>ACM-S103～1003</t>
  </si>
  <si>
    <t>天井カセット型（2方向）</t>
    <rPh sb="0" eb="2">
      <t>テンジョウ</t>
    </rPh>
    <rPh sb="6" eb="7">
      <t>ガタ</t>
    </rPh>
    <rPh sb="9" eb="11">
      <t>ホウコウ</t>
    </rPh>
    <phoneticPr fontId="2"/>
  </si>
  <si>
    <t>冷却：2.2ｋｗ、加熱：2.5kw</t>
    <rPh sb="0" eb="2">
      <t>レイキャク</t>
    </rPh>
    <rPh sb="9" eb="11">
      <t>カネツ</t>
    </rPh>
    <phoneticPr fontId="2"/>
  </si>
  <si>
    <t>搬入・据付費</t>
    <rPh sb="0" eb="2">
      <t>ハンニュウ</t>
    </rPh>
    <rPh sb="3" eb="5">
      <t>スエツケ</t>
    </rPh>
    <rPh sb="5" eb="6">
      <t>ヒ</t>
    </rPh>
    <phoneticPr fontId="3"/>
  </si>
  <si>
    <t>一般配管用SUS</t>
    <rPh sb="0" eb="2">
      <t>イッパン</t>
    </rPh>
    <rPh sb="2" eb="3">
      <t>ハイ</t>
    </rPh>
    <rPh sb="3" eb="4">
      <t>カン</t>
    </rPh>
    <rPh sb="4" eb="5">
      <t>ヨウ</t>
    </rPh>
    <phoneticPr fontId="3"/>
  </si>
  <si>
    <t>拡管式接合</t>
    <rPh sb="0" eb="1">
      <t>カク</t>
    </rPh>
    <rPh sb="1" eb="2">
      <t>カン</t>
    </rPh>
    <rPh sb="2" eb="3">
      <t>シキ</t>
    </rPh>
    <rPh sb="3" eb="5">
      <t>セツゴウ</t>
    </rPh>
    <phoneticPr fontId="3"/>
  </si>
  <si>
    <t>給水管</t>
    <rPh sb="0" eb="2">
      <t>キュウスイ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</si>
  <si>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</si>
  <si>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20SU</t>
    <phoneticPr fontId="3"/>
  </si>
  <si>
    <t>ｍ</t>
    <phoneticPr fontId="3"/>
  </si>
  <si>
    <t>ACドレン</t>
    <phoneticPr fontId="3"/>
  </si>
  <si>
    <t>融着接合</t>
    <rPh sb="0" eb="2">
      <t>ユウチャク</t>
    </rPh>
    <rPh sb="2" eb="4">
      <t>セツゴウ</t>
    </rPh>
    <phoneticPr fontId="3"/>
  </si>
  <si>
    <t>ドレン管</t>
    <rPh sb="3" eb="4">
      <t>カン</t>
    </rPh>
    <phoneticPr fontId="3"/>
  </si>
  <si>
    <t>20A</t>
    <phoneticPr fontId="3"/>
  </si>
  <si>
    <t>25A</t>
    <phoneticPr fontId="3"/>
  </si>
  <si>
    <t>屋外</t>
    <rPh sb="0" eb="2">
      <t>オクガイ</t>
    </rPh>
    <phoneticPr fontId="3"/>
  </si>
  <si>
    <t>SUS製</t>
    <rPh sb="3" eb="4">
      <t>ドウセイ</t>
    </rPh>
    <phoneticPr fontId="3"/>
  </si>
  <si>
    <t>ねじ</t>
    <phoneticPr fontId="3"/>
  </si>
  <si>
    <t>仕切弁</t>
    <rPh sb="0" eb="3">
      <t>シキリベン</t>
    </rPh>
    <phoneticPr fontId="3"/>
  </si>
  <si>
    <t>JIS10K</t>
    <phoneticPr fontId="3"/>
  </si>
  <si>
    <t>個</t>
    <rPh sb="0" eb="1">
      <t>コ</t>
    </rPh>
    <phoneticPr fontId="3"/>
  </si>
  <si>
    <t>逆止弁</t>
    <rPh sb="0" eb="3">
      <t>ギャクシベン</t>
    </rPh>
    <phoneticPr fontId="3"/>
  </si>
  <si>
    <t>間接排水受金物</t>
    <rPh sb="0" eb="2">
      <t>カンセツ</t>
    </rPh>
    <rPh sb="2" eb="4">
      <t>ハイスイ</t>
    </rPh>
    <rPh sb="4" eb="5">
      <t>ウ</t>
    </rPh>
    <rPh sb="5" eb="7">
      <t>カナモノ</t>
    </rPh>
    <phoneticPr fontId="3"/>
  </si>
  <si>
    <t>50A</t>
    <phoneticPr fontId="3"/>
  </si>
  <si>
    <t>冷媒管</t>
    <rPh sb="0" eb="2">
      <t>レイバイ</t>
    </rPh>
    <rPh sb="2" eb="3">
      <t>カン</t>
    </rPh>
    <phoneticPr fontId="3"/>
  </si>
  <si>
    <t>保温</t>
    <rPh sb="0" eb="2">
      <t>ホオン</t>
    </rPh>
    <phoneticPr fontId="3"/>
  </si>
  <si>
    <t>あと施工アンカー</t>
    <rPh sb="2" eb="4">
      <t>セコウ</t>
    </rPh>
    <phoneticPr fontId="3"/>
  </si>
  <si>
    <t>はつり補修</t>
    <rPh sb="3" eb="5">
      <t>ホシュウ</t>
    </rPh>
    <phoneticPr fontId="3"/>
  </si>
  <si>
    <t>スリーブ</t>
    <phoneticPr fontId="3"/>
  </si>
  <si>
    <t>4-2</t>
    <phoneticPr fontId="3"/>
  </si>
  <si>
    <t>FE-S261～S961</t>
  </si>
  <si>
    <t>天井扇</t>
  </si>
  <si>
    <t>天吊</t>
  </si>
  <si>
    <t>FE-S262～S962</t>
  </si>
  <si>
    <t>FE-S464</t>
  </si>
  <si>
    <t>消音BOX付きｽﾄﾚｰﾄｼﾛｯｺﾌｧﾝ</t>
    <phoneticPr fontId="3"/>
  </si>
  <si>
    <t>#1 1/2</t>
  </si>
  <si>
    <t>FE-S536</t>
  </si>
  <si>
    <t>中間ダクトファン</t>
  </si>
  <si>
    <t>FE-S537</t>
  </si>
  <si>
    <t>HEU-S401</t>
  </si>
  <si>
    <t>天井埋込型　加湿付</t>
    <rPh sb="0" eb="5">
      <t>テンジョウウメコミガタ</t>
    </rPh>
    <rPh sb="6" eb="8">
      <t>カシツ</t>
    </rPh>
    <rPh sb="8" eb="9">
      <t>ツ</t>
    </rPh>
    <phoneticPr fontId="2"/>
  </si>
  <si>
    <t>静止型全熱交換器ユニット</t>
    <phoneticPr fontId="3"/>
  </si>
  <si>
    <t>天吊</t>
    <rPh sb="0" eb="2">
      <t>テンツ</t>
    </rPh>
    <phoneticPr fontId="2"/>
  </si>
  <si>
    <t>HEU-S402</t>
  </si>
  <si>
    <t>HEU-S403</t>
  </si>
  <si>
    <t>＜ＳＡ＞</t>
    <phoneticPr fontId="3"/>
  </si>
  <si>
    <t>(低圧)</t>
    <rPh sb="1" eb="3">
      <t>テイアツ</t>
    </rPh>
    <phoneticPr fontId="3"/>
  </si>
  <si>
    <t>スパイラルダクト</t>
    <phoneticPr fontId="3"/>
  </si>
  <si>
    <t>亜鉛鉄板</t>
    <rPh sb="0" eb="2">
      <t>アエン</t>
    </rPh>
    <rPh sb="2" eb="4">
      <t>テッパン</t>
    </rPh>
    <phoneticPr fontId="3"/>
  </si>
  <si>
    <t>150φ</t>
    <phoneticPr fontId="3"/>
  </si>
  <si>
    <t>＜ＲＡ＞</t>
    <phoneticPr fontId="3"/>
  </si>
  <si>
    <t>＜ＯＡ＞</t>
    <phoneticPr fontId="3"/>
  </si>
  <si>
    <t>100φ</t>
    <phoneticPr fontId="3"/>
  </si>
  <si>
    <t>＜ＥＡ＞</t>
    <phoneticPr fontId="3"/>
  </si>
  <si>
    <t>ﾕﾆﾊﾞｰｻﾙ形吹出口</t>
    <rPh sb="7" eb="8">
      <t>カタ</t>
    </rPh>
    <rPh sb="8" eb="9">
      <t>シ</t>
    </rPh>
    <rPh sb="9" eb="10">
      <t>デ</t>
    </rPh>
    <rPh sb="10" eb="11">
      <t>クチ</t>
    </rPh>
    <phoneticPr fontId="3"/>
  </si>
  <si>
    <t>制気口</t>
    <rPh sb="0" eb="1">
      <t>セイ</t>
    </rPh>
    <rPh sb="1" eb="2">
      <t>キ</t>
    </rPh>
    <rPh sb="2" eb="3">
      <t>コウ</t>
    </rPh>
    <phoneticPr fontId="3"/>
  </si>
  <si>
    <t>VHS</t>
    <phoneticPr fontId="3"/>
  </si>
  <si>
    <t>150×150</t>
    <phoneticPr fontId="3"/>
  </si>
  <si>
    <t>ﾕﾆﾊﾞｰｻﾙ形吹出口(結露防止型)</t>
    <rPh sb="7" eb="8">
      <t>カタ</t>
    </rPh>
    <rPh sb="8" eb="9">
      <t>シ</t>
    </rPh>
    <rPh sb="9" eb="10">
      <t>デ</t>
    </rPh>
    <rPh sb="10" eb="11">
      <t>クチ</t>
    </rPh>
    <rPh sb="12" eb="14">
      <t>ケツロ</t>
    </rPh>
    <rPh sb="14" eb="16">
      <t>ボウシ</t>
    </rPh>
    <rPh sb="16" eb="17">
      <t>カタ</t>
    </rPh>
    <phoneticPr fontId="3"/>
  </si>
  <si>
    <t>HS</t>
    <phoneticPr fontId="3"/>
  </si>
  <si>
    <t>550×550</t>
    <phoneticPr fontId="3"/>
  </si>
  <si>
    <t>金網</t>
    <rPh sb="0" eb="2">
      <t>カナアミ</t>
    </rPh>
    <phoneticPr fontId="3"/>
  </si>
  <si>
    <t>防火ダンパー</t>
    <rPh sb="0" eb="2">
      <t>ボウカ</t>
    </rPh>
    <phoneticPr fontId="3"/>
  </si>
  <si>
    <t>FD</t>
    <phoneticPr fontId="3"/>
  </si>
  <si>
    <t>SUS製</t>
    <rPh sb="3" eb="4">
      <t>セイ</t>
    </rPh>
    <phoneticPr fontId="3"/>
  </si>
  <si>
    <t>ベントキャップ</t>
    <phoneticPr fontId="3"/>
  </si>
  <si>
    <t>ガラリ型</t>
    <rPh sb="3" eb="4">
      <t>カタ</t>
    </rPh>
    <phoneticPr fontId="3"/>
  </si>
  <si>
    <t>FD付</t>
    <rPh sb="2" eb="3">
      <t>ツキ</t>
    </rPh>
    <phoneticPr fontId="3"/>
  </si>
  <si>
    <t>制気口ボックス類</t>
    <rPh sb="0" eb="1">
      <t>セイ</t>
    </rPh>
    <rPh sb="1" eb="2">
      <t>キ</t>
    </rPh>
    <rPh sb="2" eb="3">
      <t>コウ</t>
    </rPh>
    <rPh sb="7" eb="8">
      <t>ルイ</t>
    </rPh>
    <phoneticPr fontId="3"/>
  </si>
  <si>
    <t>4-3</t>
    <phoneticPr fontId="3"/>
  </si>
  <si>
    <t>機器類撤去</t>
    <rPh sb="0" eb="2">
      <t>キキ</t>
    </rPh>
    <rPh sb="2" eb="3">
      <t>ルイ</t>
    </rPh>
    <rPh sb="3" eb="5">
      <t>テッキョ</t>
    </rPh>
    <phoneticPr fontId="3"/>
  </si>
  <si>
    <t>ダクト類撤去</t>
    <rPh sb="3" eb="4">
      <t>ルイ</t>
    </rPh>
    <rPh sb="4" eb="6">
      <t>テッキョ</t>
    </rPh>
    <phoneticPr fontId="3"/>
  </si>
  <si>
    <t>4-4</t>
    <phoneticPr fontId="3"/>
  </si>
  <si>
    <t>名　　　　　　称</t>
    <phoneticPr fontId="3"/>
  </si>
  <si>
    <t>別紙明細2-4-1-1-1</t>
    <rPh sb="0" eb="1">
      <t>ベッシ</t>
    </rPh>
    <rPh sb="1" eb="3">
      <t>メイサイ</t>
    </rPh>
    <phoneticPr fontId="3"/>
  </si>
  <si>
    <t>設備機械工</t>
    <rPh sb="0" eb="2">
      <t>セツビ</t>
    </rPh>
    <rPh sb="2" eb="5">
      <t>キカイコウ</t>
    </rPh>
    <phoneticPr fontId="3"/>
  </si>
  <si>
    <t>据付費</t>
    <rPh sb="0" eb="2">
      <t>スエツケ</t>
    </rPh>
    <rPh sb="2" eb="3">
      <t>ヒ</t>
    </rPh>
    <phoneticPr fontId="3"/>
  </si>
  <si>
    <t>歩掛り5.71人×1.2</t>
    <rPh sb="0" eb="1">
      <t>ホ</t>
    </rPh>
    <rPh sb="1" eb="2">
      <t>カカ</t>
    </rPh>
    <rPh sb="7" eb="8">
      <t>ニン</t>
    </rPh>
    <phoneticPr fontId="3"/>
  </si>
  <si>
    <t>人</t>
    <rPh sb="0" eb="1">
      <t>ニン</t>
    </rPh>
    <phoneticPr fontId="3"/>
  </si>
  <si>
    <t>据付費（再取付品）</t>
    <rPh sb="0" eb="2">
      <t>スエツケ</t>
    </rPh>
    <rPh sb="2" eb="3">
      <t>ヒ</t>
    </rPh>
    <rPh sb="4" eb="5">
      <t>サイ</t>
    </rPh>
    <rPh sb="5" eb="7">
      <t>トリツケ</t>
    </rPh>
    <rPh sb="7" eb="8">
      <t>ヒン</t>
    </rPh>
    <phoneticPr fontId="3"/>
  </si>
  <si>
    <t>歩掛り52.80人×1.2</t>
    <rPh sb="0" eb="1">
      <t>ホ</t>
    </rPh>
    <rPh sb="1" eb="2">
      <t>カカ</t>
    </rPh>
    <rPh sb="8" eb="9">
      <t>ニン</t>
    </rPh>
    <phoneticPr fontId="3"/>
  </si>
  <si>
    <t>別紙明細2-4-1-2-1</t>
    <rPh sb="0" eb="1">
      <t>ベッシ</t>
    </rPh>
    <rPh sb="1" eb="3">
      <t>メイサイ</t>
    </rPh>
    <phoneticPr fontId="3"/>
  </si>
  <si>
    <t>冷媒用断熱材被服銅管</t>
    <rPh sb="0" eb="3">
      <t>レイバイヨウ</t>
    </rPh>
    <rPh sb="3" eb="6">
      <t>ダンネツザイ</t>
    </rPh>
    <rPh sb="6" eb="8">
      <t>ヒフク</t>
    </rPh>
    <rPh sb="8" eb="10">
      <t>ドウカン</t>
    </rPh>
    <phoneticPr fontId="3"/>
  </si>
  <si>
    <t>液管(10mm)</t>
    <rPh sb="0" eb="1">
      <t>エキ</t>
    </rPh>
    <rPh sb="1" eb="2">
      <t>カン</t>
    </rPh>
    <phoneticPr fontId="3"/>
  </si>
  <si>
    <t>6.4φ</t>
    <phoneticPr fontId="3"/>
  </si>
  <si>
    <t>9.5φ</t>
    <phoneticPr fontId="3"/>
  </si>
  <si>
    <t>ガス管(20mm)</t>
    <rPh sb="2" eb="3">
      <t>カン</t>
    </rPh>
    <phoneticPr fontId="3"/>
  </si>
  <si>
    <t>12.7φ</t>
    <phoneticPr fontId="3"/>
  </si>
  <si>
    <t>EM-CEE-3.5mm-2C</t>
  </si>
  <si>
    <t>制御用ケーブル</t>
    <rPh sb="0" eb="2">
      <t>セイギョ</t>
    </rPh>
    <rPh sb="2" eb="3">
      <t>ヨウ</t>
    </rPh>
    <phoneticPr fontId="3"/>
  </si>
  <si>
    <t>管内配線</t>
    <rPh sb="0" eb="2">
      <t>カンナイ</t>
    </rPh>
    <rPh sb="2" eb="3">
      <t>ハイ</t>
    </rPh>
    <rPh sb="3" eb="4">
      <t>セン</t>
    </rPh>
    <phoneticPr fontId="3"/>
  </si>
  <si>
    <t>別紙明細2-4-1-2-2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</si>
  <si>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</si>
  <si>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</si>
  <si>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給水管</t>
    <rPh sb="3" eb="5">
      <t>キュウスイ</t>
    </rPh>
    <rPh sb="5" eb="6">
      <t>スイカン</t>
    </rPh>
    <phoneticPr fontId="3"/>
  </si>
  <si>
    <t>保温化粧ケース</t>
    <rPh sb="0" eb="2">
      <t>ホオン</t>
    </rPh>
    <rPh sb="2" eb="4">
      <t>ケショウ</t>
    </rPh>
    <phoneticPr fontId="3"/>
  </si>
  <si>
    <t>樹脂製</t>
    <rPh sb="0" eb="3">
      <t>ジュシセイ</t>
    </rPh>
    <phoneticPr fontId="3"/>
  </si>
  <si>
    <t>100×70</t>
    <phoneticPr fontId="3"/>
  </si>
  <si>
    <t>冷媒管保温外装</t>
    <rPh sb="0" eb="2">
      <t>レイバイ</t>
    </rPh>
    <rPh sb="2" eb="3">
      <t>カン</t>
    </rPh>
    <rPh sb="3" eb="5">
      <t>ホオン</t>
    </rPh>
    <rPh sb="5" eb="7">
      <t>ガイソウ</t>
    </rPh>
    <phoneticPr fontId="3"/>
  </si>
  <si>
    <t>ｽﾃﾝﾚｽ鋼板</t>
    <rPh sb="5" eb="7">
      <t>コウハン</t>
    </rPh>
    <phoneticPr fontId="3"/>
  </si>
  <si>
    <t>断熱支持材</t>
    <rPh sb="0" eb="2">
      <t>ダンネツ</t>
    </rPh>
    <rPh sb="2" eb="5">
      <t>シジザイ</t>
    </rPh>
    <phoneticPr fontId="3"/>
  </si>
  <si>
    <t>別紙明細2-4-1-2-3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</si>
  <si>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</si>
  <si>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</si>
  <si>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</si>
  <si>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</si>
  <si>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</si>
  <si>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ヶ所</t>
    <rPh sb="1" eb="2">
      <t>ショ</t>
    </rPh>
    <phoneticPr fontId="3"/>
  </si>
  <si>
    <t>別紙明細2-4-1-2-4</t>
    <rPh sb="0" eb="1">
      <t>ベッシ</t>
    </rPh>
    <rPh sb="1" eb="3">
      <t>メイサイ</t>
    </rPh>
    <phoneticPr fontId="3"/>
  </si>
  <si>
    <t>ﾀﾞｲﾔﾓﾝﾄﾞｶｯﾀｰ</t>
    <phoneticPr fontId="3"/>
  </si>
  <si>
    <t>RC厚150mm程度</t>
    <rPh sb="2" eb="3">
      <t>アツ</t>
    </rPh>
    <rPh sb="8" eb="10">
      <t>テイド</t>
    </rPh>
    <phoneticPr fontId="3"/>
  </si>
  <si>
    <t>機械はつり</t>
    <rPh sb="0" eb="2">
      <t>キカイ</t>
    </rPh>
    <phoneticPr fontId="3"/>
  </si>
  <si>
    <t>RC厚200mm程度</t>
    <rPh sb="2" eb="3">
      <t>アツ</t>
    </rPh>
    <rPh sb="8" eb="10">
      <t>テイド</t>
    </rPh>
    <phoneticPr fontId="3"/>
  </si>
  <si>
    <t>別紙明細2-4-1-2-5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</si>
  <si>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</si>
  <si>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別紙明細2-4-1-3-1</t>
    <rPh sb="0" eb="1">
      <t>ベッシ</t>
    </rPh>
    <rPh sb="1" eb="3">
      <t>メイサイ</t>
    </rPh>
    <phoneticPr fontId="3"/>
  </si>
  <si>
    <t>別紙明細2-4-2-1-1</t>
    <rPh sb="0" eb="1">
      <t>ベッシ</t>
    </rPh>
    <rPh sb="1" eb="3">
      <t>メイサイ</t>
    </rPh>
    <phoneticPr fontId="3"/>
  </si>
  <si>
    <t>歩掛り17.99人×1.2</t>
    <rPh sb="0" eb="1">
      <t>ホ</t>
    </rPh>
    <rPh sb="1" eb="2">
      <t>カカ</t>
    </rPh>
    <rPh sb="8" eb="9">
      <t>ニン</t>
    </rPh>
    <phoneticPr fontId="3"/>
  </si>
  <si>
    <t>別紙明細2-4-2-2-1</t>
    <rPh sb="0" eb="1">
      <t>ベッシ</t>
    </rPh>
    <rPh sb="1" eb="3">
      <t>メイサイ</t>
    </rPh>
    <phoneticPr fontId="3"/>
  </si>
  <si>
    <t>ｱﾝｸﾞﾙﾌﾗﾝｼﾞ工法(低圧)</t>
    <rPh sb="10" eb="12">
      <t>コウホウ</t>
    </rPh>
    <rPh sb="13" eb="15">
      <t>テイアツ</t>
    </rPh>
    <phoneticPr fontId="3"/>
  </si>
  <si>
    <t>長方形ダクト</t>
    <rPh sb="0" eb="3">
      <t>チョウホウケイ</t>
    </rPh>
    <phoneticPr fontId="3"/>
  </si>
  <si>
    <t>0.5mm厚</t>
    <rPh sb="5" eb="6">
      <t>アツ</t>
    </rPh>
    <phoneticPr fontId="3"/>
  </si>
  <si>
    <t>㎡</t>
    <phoneticPr fontId="3"/>
  </si>
  <si>
    <t>0.6mm厚</t>
    <rPh sb="5" eb="6">
      <t>アツ</t>
    </rPh>
    <phoneticPr fontId="3"/>
  </si>
  <si>
    <t>消音内貼</t>
    <rPh sb="0" eb="2">
      <t>ショウオン</t>
    </rPh>
    <rPh sb="2" eb="4">
      <t>ウチバ</t>
    </rPh>
    <phoneticPr fontId="3"/>
  </si>
  <si>
    <t>GW25t</t>
    <phoneticPr fontId="3"/>
  </si>
  <si>
    <t>別紙明細2-4-2-2-2</t>
    <rPh sb="0" eb="1">
      <t>ベッシ</t>
    </rPh>
    <rPh sb="1" eb="3">
      <t>メイサイ</t>
    </rPh>
    <phoneticPr fontId="3"/>
  </si>
  <si>
    <t>屋内露出</t>
    <rPh sb="0" eb="2">
      <t>オクナイ</t>
    </rPh>
    <rPh sb="2" eb="4">
      <t>ロシュツ</t>
    </rPh>
    <phoneticPr fontId="3"/>
  </si>
  <si>
    <t>ｶﾗｰ亜鉛鉄板</t>
    <rPh sb="3" eb="5">
      <t>アエン</t>
    </rPh>
    <rPh sb="5" eb="7">
      <t>テッパン</t>
    </rPh>
    <phoneticPr fontId="3"/>
  </si>
  <si>
    <t>GW</t>
    <phoneticPr fontId="3"/>
  </si>
  <si>
    <t>ｽﾊﾟｲﾗﾙﾀﾞｸﾄ</t>
    <phoneticPr fontId="3"/>
  </si>
  <si>
    <t>屋外露出</t>
    <rPh sb="0" eb="2">
      <t>オクガイ</t>
    </rPh>
    <rPh sb="2" eb="4">
      <t>ロシュツ</t>
    </rPh>
    <phoneticPr fontId="3"/>
  </si>
  <si>
    <t>別紙明細2-4-2-2-3</t>
    <rPh sb="0" eb="1">
      <t>ベッシ</t>
    </rPh>
    <rPh sb="1" eb="3">
      <t>メイサイ</t>
    </rPh>
    <phoneticPr fontId="3"/>
  </si>
  <si>
    <t>別紙明細2-4-2-2-4</t>
    <rPh sb="0" eb="1">
      <t>ベッシ</t>
    </rPh>
    <rPh sb="1" eb="3">
      <t>メイサイ</t>
    </rPh>
    <phoneticPr fontId="3"/>
  </si>
  <si>
    <t>別紙明細2-4-2-3-1</t>
    <rPh sb="0" eb="1">
      <t>ベッシ</t>
    </rPh>
    <rPh sb="1" eb="3">
      <t>メイサイ</t>
    </rPh>
    <phoneticPr fontId="3"/>
  </si>
  <si>
    <t>別紙明細2-4-3-1-1</t>
    <rPh sb="0" eb="1">
      <t>ベッシ</t>
    </rPh>
    <rPh sb="1" eb="3">
      <t>メイサイ</t>
    </rPh>
    <phoneticPr fontId="3"/>
  </si>
  <si>
    <t>空調設備機器　撤去</t>
    <rPh sb="0" eb="1">
      <t>クウ</t>
    </rPh>
    <rPh sb="1" eb="2">
      <t>チョウ</t>
    </rPh>
    <rPh sb="2" eb="4">
      <t>セツビ</t>
    </rPh>
    <rPh sb="4" eb="6">
      <t>キキ</t>
    </rPh>
    <rPh sb="7" eb="9">
      <t>テッキョ</t>
    </rPh>
    <phoneticPr fontId="3"/>
  </si>
  <si>
    <t>歩掛り10.61人×0.3</t>
    <rPh sb="0" eb="1">
      <t>ホ</t>
    </rPh>
    <rPh sb="1" eb="2">
      <t>カカ</t>
    </rPh>
    <rPh sb="8" eb="9">
      <t>ニン</t>
    </rPh>
    <phoneticPr fontId="3"/>
  </si>
  <si>
    <t>空調設備機器（再取付品）　撤去</t>
    <rPh sb="0" eb="1">
      <t>クウ</t>
    </rPh>
    <rPh sb="1" eb="2">
      <t>チョウ</t>
    </rPh>
    <rPh sb="2" eb="4">
      <t>セツビ</t>
    </rPh>
    <rPh sb="4" eb="6">
      <t>キキ</t>
    </rPh>
    <rPh sb="7" eb="8">
      <t>サイ</t>
    </rPh>
    <rPh sb="8" eb="10">
      <t>トリツケ</t>
    </rPh>
    <rPh sb="10" eb="11">
      <t>ヒン</t>
    </rPh>
    <rPh sb="13" eb="15">
      <t>テッキョ</t>
    </rPh>
    <phoneticPr fontId="3"/>
  </si>
  <si>
    <t>歩掛り52.80人×0.4</t>
    <rPh sb="0" eb="1">
      <t>ホ</t>
    </rPh>
    <rPh sb="1" eb="2">
      <t>カカ</t>
    </rPh>
    <rPh sb="8" eb="9">
      <t>ニン</t>
    </rPh>
    <phoneticPr fontId="3"/>
  </si>
  <si>
    <t>冷媒回収作業</t>
    <rPh sb="0" eb="2">
      <t>レイバイ</t>
    </rPh>
    <rPh sb="2" eb="4">
      <t>カイシュウ</t>
    </rPh>
    <rPh sb="4" eb="6">
      <t>サギョウ</t>
    </rPh>
    <phoneticPr fontId="3"/>
  </si>
  <si>
    <t>換気設備機器　撤去</t>
    <rPh sb="0" eb="2">
      <t>カンキ</t>
    </rPh>
    <rPh sb="2" eb="4">
      <t>セツビ</t>
    </rPh>
    <rPh sb="4" eb="6">
      <t>キキ</t>
    </rPh>
    <rPh sb="7" eb="9">
      <t>テッキョ</t>
    </rPh>
    <phoneticPr fontId="3"/>
  </si>
  <si>
    <t>歩掛り18.34人×0.3</t>
    <rPh sb="0" eb="1">
      <t>ホ</t>
    </rPh>
    <rPh sb="1" eb="2">
      <t>カカ</t>
    </rPh>
    <rPh sb="8" eb="9">
      <t>ニン</t>
    </rPh>
    <phoneticPr fontId="3"/>
  </si>
  <si>
    <t>別紙明細2-4-3-1-2</t>
    <rPh sb="0" eb="1">
      <t>ベッシ</t>
    </rPh>
    <rPh sb="1" eb="3">
      <t>メイサイ</t>
    </rPh>
    <phoneticPr fontId="3"/>
  </si>
  <si>
    <t>スパイラルダクト　撤去</t>
    <rPh sb="9" eb="11">
      <t>テッキョ</t>
    </rPh>
    <phoneticPr fontId="3"/>
  </si>
  <si>
    <t>250φ</t>
    <phoneticPr fontId="3"/>
  </si>
  <si>
    <t>300φ</t>
    <phoneticPr fontId="3"/>
  </si>
  <si>
    <t>ﾕﾆﾊﾞｰｻﾙ形吹出口</t>
    <rPh sb="7" eb="8">
      <t>カタ</t>
    </rPh>
    <rPh sb="8" eb="10">
      <t>フキダ</t>
    </rPh>
    <rPh sb="10" eb="11">
      <t>クチ</t>
    </rPh>
    <phoneticPr fontId="3"/>
  </si>
  <si>
    <t>制気口　撤去</t>
    <rPh sb="0" eb="1">
      <t>セイ</t>
    </rPh>
    <rPh sb="1" eb="2">
      <t>キ</t>
    </rPh>
    <rPh sb="2" eb="3">
      <t>コウ</t>
    </rPh>
    <rPh sb="4" eb="6">
      <t>テッキョ</t>
    </rPh>
    <phoneticPr fontId="3"/>
  </si>
  <si>
    <t>200×150</t>
    <phoneticPr fontId="3"/>
  </si>
  <si>
    <t>長方形ダクト　撤去</t>
    <rPh sb="0" eb="3">
      <t>チョウホウケイ</t>
    </rPh>
    <rPh sb="7" eb="9">
      <t>テッキョ</t>
    </rPh>
    <phoneticPr fontId="3"/>
  </si>
  <si>
    <t>保温　撤去　</t>
    <rPh sb="0" eb="2">
      <t>ホオン</t>
    </rPh>
    <phoneticPr fontId="3"/>
  </si>
  <si>
    <t>別紙明細2-4-4-1-1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</si>
  <si>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</si>
  <si>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</si>
  <si>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</si>
  <si>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ｔ</t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</si>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</sst>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71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79" fontId="5" fillId="0" borderId="8" xfId="1" applyNumberFormat="1" applyFont="1" applyFill="1" applyBorder="1" applyAlignment="1" applyProtection="1">
      <alignment vertical="center"/>
      <protection locked="0"/>
    </xf>
    <xf numFmtId="181" fontId="2" fillId="0" borderId="8" xfId="0" applyNumberFormat="1" applyFont="1" applyBorder="1" applyAlignment="1" applyProtection="1">
      <alignment vertical="center"/>
      <protection locked="0"/>
    </xf>
    <xf numFmtId="179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22" fillId="0" borderId="5" xfId="0" applyFont="1" applyBorder="1" applyAlignment="1" applyProtection="1">
      <alignment vertical="center" wrapText="1"/>
      <protection locked="0"/>
    </xf>
    <xf numFmtId="0" fontId="22" fillId="0" borderId="6" xfId="0" applyFont="1" applyBorder="1" applyAlignment="1" applyProtection="1">
      <alignment vertical="center" wrapText="1"/>
      <protection locked="0"/>
    </xf>
    <xf numFmtId="0" fontId="22" fillId="0" borderId="4" xfId="0" applyFont="1" applyBorder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2" fillId="0" borderId="8" xfId="0" applyFont="1" applyBorder="1" applyAlignment="1" applyProtection="1">
      <alignment vertical="center" wrapText="1"/>
      <protection locked="0"/>
    </xf>
    <xf numFmtId="0" fontId="22" fillId="0" borderId="7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34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9">
        <v>2021</v>
      </c>
      <c r="F1" s="170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12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17</v>
      </c>
      <c r="B3" s="23" t="s">
        <v>18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19</v>
      </c>
      <c r="B7" s="23" t="s">
        <v>20</v>
      </c>
      <c r="C7" s="24"/>
      <c r="D7" s="25"/>
      <c r="E7" s="36">
        <v>1</v>
      </c>
      <c r="F7" s="27" t="s">
        <v>21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22</v>
      </c>
      <c r="B9" s="23" t="s">
        <v>23</v>
      </c>
      <c r="C9" s="24"/>
      <c r="D9" s="25"/>
      <c r="E9" s="36">
        <v>1</v>
      </c>
      <c r="F9" s="27" t="s">
        <v>21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24</v>
      </c>
      <c r="B11" s="23" t="s">
        <v>25</v>
      </c>
      <c r="C11" s="24"/>
      <c r="D11" s="25"/>
      <c r="E11" s="36">
        <v>1</v>
      </c>
      <c r="F11" s="27" t="s">
        <v>21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26</v>
      </c>
      <c r="B13" s="23" t="s">
        <v>27</v>
      </c>
      <c r="C13" s="24"/>
      <c r="D13" s="25"/>
      <c r="E13" s="36">
        <v>1</v>
      </c>
      <c r="F13" s="27" t="s">
        <v>21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28</v>
      </c>
      <c r="B15" s="23" t="s">
        <v>29</v>
      </c>
      <c r="C15" s="24"/>
      <c r="D15" s="25"/>
      <c r="E15" s="36">
        <v>1</v>
      </c>
      <c r="F15" s="27" t="s">
        <v>21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30</v>
      </c>
      <c r="B17" s="23" t="s">
        <v>31</v>
      </c>
      <c r="C17" s="24"/>
      <c r="D17" s="25"/>
      <c r="E17" s="36">
        <v>1</v>
      </c>
      <c r="F17" s="27" t="s">
        <v>21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32</v>
      </c>
      <c r="B19" s="23" t="s">
        <v>33</v>
      </c>
      <c r="C19" s="24"/>
      <c r="D19" s="25"/>
      <c r="E19" s="36">
        <v>1</v>
      </c>
      <c r="F19" s="27" t="s">
        <v>21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34</v>
      </c>
      <c r="B21" s="23" t="s">
        <v>35</v>
      </c>
      <c r="C21" s="24"/>
      <c r="D21" s="25"/>
      <c r="E21" s="36">
        <v>1</v>
      </c>
      <c r="F21" s="27" t="s">
        <v>21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36</v>
      </c>
      <c r="B23" s="23" t="s">
        <v>37</v>
      </c>
      <c r="C23" s="24"/>
      <c r="D23" s="25"/>
      <c r="E23" s="36">
        <v>1</v>
      </c>
      <c r="F23" s="27" t="s">
        <v>21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38</v>
      </c>
      <c r="B25" s="23" t="s">
        <v>39</v>
      </c>
      <c r="C25" s="24"/>
      <c r="D25" s="25"/>
      <c r="E25" s="36">
        <v>1</v>
      </c>
      <c r="F25" s="27" t="s">
        <v>21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40</v>
      </c>
      <c r="B27" s="23" t="s">
        <v>41</v>
      </c>
      <c r="C27" s="24"/>
      <c r="D27" s="25"/>
      <c r="E27" s="36">
        <v>1</v>
      </c>
      <c r="F27" s="27" t="s">
        <v>21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42</v>
      </c>
      <c r="B29" s="23" t="s">
        <v>43</v>
      </c>
      <c r="C29" s="24"/>
      <c r="D29" s="25"/>
      <c r="E29" s="36">
        <v>1</v>
      </c>
      <c r="F29" s="27" t="s">
        <v>21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44</v>
      </c>
      <c r="B31" s="23" t="s">
        <v>45</v>
      </c>
      <c r="C31" s="24"/>
      <c r="D31" s="25"/>
      <c r="E31" s="36">
        <v>1</v>
      </c>
      <c r="F31" s="27" t="s">
        <v>21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46</v>
      </c>
      <c r="B33" s="23" t="s">
        <v>47</v>
      </c>
      <c r="C33" s="24"/>
      <c r="D33" s="25"/>
      <c r="E33" s="36">
        <v>1</v>
      </c>
      <c r="F33" s="27" t="s">
        <v>21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48</v>
      </c>
      <c r="B35" s="23" t="s">
        <v>49</v>
      </c>
      <c r="C35" s="24"/>
      <c r="D35" s="25"/>
      <c r="E35" s="36">
        <v>1</v>
      </c>
      <c r="F35" s="27" t="s">
        <v>21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50</v>
      </c>
      <c r="B37" s="23" t="s">
        <v>51</v>
      </c>
      <c r="C37" s="24"/>
      <c r="D37" s="25"/>
      <c r="E37" s="36">
        <v>1</v>
      </c>
      <c r="F37" s="27" t="s">
        <v>21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52</v>
      </c>
      <c r="B39" s="23" t="s">
        <v>53</v>
      </c>
      <c r="C39" s="24"/>
      <c r="D39" s="25"/>
      <c r="E39" s="36">
        <v>1</v>
      </c>
      <c r="F39" s="27" t="s">
        <v>21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54</v>
      </c>
      <c r="B41" s="23" t="s">
        <v>55</v>
      </c>
      <c r="C41" s="24"/>
      <c r="D41" s="25"/>
      <c r="E41" s="36">
        <v>1</v>
      </c>
      <c r="F41" s="27" t="s">
        <v>21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56</v>
      </c>
      <c r="B43" s="23" t="s">
        <v>57</v>
      </c>
      <c r="C43" s="24"/>
      <c r="D43" s="25"/>
      <c r="E43" s="36">
        <v>1</v>
      </c>
      <c r="F43" s="27" t="s">
        <v>21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58</v>
      </c>
      <c r="B45" s="23" t="s">
        <v>59</v>
      </c>
      <c r="C45" s="24"/>
      <c r="D45" s="25"/>
      <c r="E45" s="36">
        <v>1</v>
      </c>
      <c r="F45" s="27" t="s">
        <v>21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60</v>
      </c>
      <c r="B47" s="23" t="s">
        <v>61</v>
      </c>
      <c r="C47" s="24"/>
      <c r="D47" s="25"/>
      <c r="E47" s="36">
        <v>1</v>
      </c>
      <c r="F47" s="27" t="s">
        <v>21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62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3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3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L1" s="130" t="s">
        <v>64</v>
      </c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65</v>
      </c>
      <c r="B3" s="23" t="s">
        <v>66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19</v>
      </c>
      <c r="B7" s="81" t="s">
        <v>67</v>
      </c>
      <c r="C7" s="82"/>
      <c r="D7" s="83"/>
      <c r="E7" s="84">
        <v>1</v>
      </c>
      <c r="F7" s="85" t="s">
        <v>21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68</v>
      </c>
      <c r="B9" s="57" t="s">
        <v>69</v>
      </c>
      <c r="C9" s="39"/>
      <c r="D9" s="40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70</v>
      </c>
      <c r="B11" s="57" t="s">
        <v>71</v>
      </c>
      <c r="C11" s="39"/>
      <c r="D11" s="40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72</v>
      </c>
      <c r="B13" s="57" t="s">
        <v>73</v>
      </c>
      <c r="C13" s="39"/>
      <c r="D13" s="40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22</v>
      </c>
      <c r="B15" s="81" t="s">
        <v>74</v>
      </c>
      <c r="C15" s="82"/>
      <c r="D15" s="83"/>
      <c r="E15" s="84">
        <v>1</v>
      </c>
      <c r="F15" s="85" t="s">
        <v>21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24</v>
      </c>
      <c r="B17" s="81" t="s">
        <v>75</v>
      </c>
      <c r="C17" s="82"/>
      <c r="D17" s="83"/>
      <c r="E17" s="84">
        <v>1</v>
      </c>
      <c r="F17" s="85" t="s">
        <v>21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26</v>
      </c>
      <c r="B19" s="81" t="s">
        <v>76</v>
      </c>
      <c r="C19" s="82"/>
      <c r="D19" s="83"/>
      <c r="E19" s="84">
        <v>1</v>
      </c>
      <c r="F19" s="85" t="s">
        <v>21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28</v>
      </c>
      <c r="B21" s="81" t="s">
        <v>77</v>
      </c>
      <c r="C21" s="82"/>
      <c r="D21" s="83"/>
      <c r="E21" s="84">
        <v>1</v>
      </c>
      <c r="F21" s="85" t="s">
        <v>21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78</v>
      </c>
      <c r="B23" s="57" t="s">
        <v>79</v>
      </c>
      <c r="C23" s="39"/>
      <c r="D23" s="40"/>
      <c r="E23" s="36">
        <v>1</v>
      </c>
      <c r="F23" s="27" t="s">
        <v>21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80</v>
      </c>
      <c r="B25" s="57" t="s">
        <v>81</v>
      </c>
      <c r="C25" s="39"/>
      <c r="D25" s="40"/>
      <c r="E25" s="36">
        <v>1</v>
      </c>
      <c r="F25" s="27" t="s">
        <v>21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30</v>
      </c>
      <c r="B27" s="81" t="s">
        <v>82</v>
      </c>
      <c r="C27" s="82"/>
      <c r="D27" s="94"/>
      <c r="E27" s="84">
        <v>1</v>
      </c>
      <c r="F27" s="85" t="s">
        <v>21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32</v>
      </c>
      <c r="B29" s="81" t="s">
        <v>83</v>
      </c>
      <c r="C29" s="82"/>
      <c r="D29" s="83"/>
      <c r="E29" s="84">
        <v>1</v>
      </c>
      <c r="F29" s="85" t="s">
        <v>21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84</v>
      </c>
      <c r="B31" s="57" t="s">
        <v>83</v>
      </c>
      <c r="C31" s="39"/>
      <c r="D31" s="44"/>
      <c r="E31" s="36">
        <v>1</v>
      </c>
      <c r="F31" s="27" t="s">
        <v>21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85</v>
      </c>
      <c r="B33" s="57" t="s">
        <v>86</v>
      </c>
      <c r="C33" s="39"/>
      <c r="D33" s="44"/>
      <c r="E33" s="36">
        <v>1</v>
      </c>
      <c r="F33" s="27" t="s">
        <v>21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34</v>
      </c>
      <c r="B35" s="81" t="s">
        <v>87</v>
      </c>
      <c r="C35" s="95"/>
      <c r="D35" s="94"/>
      <c r="E35" s="84">
        <v>1</v>
      </c>
      <c r="F35" s="85" t="s">
        <v>21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88</v>
      </c>
      <c r="B37" s="57" t="s">
        <v>89</v>
      </c>
      <c r="C37" s="38"/>
      <c r="D37" s="44"/>
      <c r="E37" s="36">
        <v>1</v>
      </c>
      <c r="F37" s="27" t="s">
        <v>21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90</v>
      </c>
      <c r="B39" s="57" t="s">
        <v>87</v>
      </c>
      <c r="C39" s="38"/>
      <c r="D39" s="40"/>
      <c r="E39" s="36">
        <v>1</v>
      </c>
      <c r="F39" s="27" t="s">
        <v>21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36</v>
      </c>
      <c r="B41" s="81" t="s">
        <v>91</v>
      </c>
      <c r="C41" s="95"/>
      <c r="D41" s="97"/>
      <c r="E41" s="84">
        <v>1</v>
      </c>
      <c r="F41" s="85" t="s">
        <v>21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92</v>
      </c>
      <c r="B43" s="57" t="s">
        <v>93</v>
      </c>
      <c r="C43" s="38"/>
      <c r="D43" s="40"/>
      <c r="E43" s="36">
        <v>1</v>
      </c>
      <c r="F43" s="27" t="s">
        <v>21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94</v>
      </c>
      <c r="B45" s="57" t="s">
        <v>95</v>
      </c>
      <c r="C45" s="39"/>
      <c r="D45" s="40"/>
      <c r="E45" s="36">
        <v>1</v>
      </c>
      <c r="F45" s="27" t="s">
        <v>21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96</v>
      </c>
      <c r="B47" s="57" t="s">
        <v>97</v>
      </c>
      <c r="C47" s="39"/>
      <c r="D47" s="40"/>
      <c r="E47" s="36">
        <v>1</v>
      </c>
      <c r="F47" s="27" t="s">
        <v>21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38</v>
      </c>
      <c r="B49" s="81" t="s">
        <v>98</v>
      </c>
      <c r="C49" s="82"/>
      <c r="D49" s="83"/>
      <c r="E49" s="84">
        <v>1</v>
      </c>
      <c r="F49" s="85" t="s">
        <v>21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99</v>
      </c>
      <c r="B51" s="57" t="s">
        <v>100</v>
      </c>
      <c r="C51" s="47"/>
      <c r="D51" s="40"/>
      <c r="E51" s="36">
        <v>1</v>
      </c>
      <c r="F51" s="27" t="s">
        <v>21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101</v>
      </c>
      <c r="B53" s="57" t="s">
        <v>102</v>
      </c>
      <c r="C53" s="49"/>
      <c r="D53" s="40"/>
      <c r="E53" s="36">
        <v>1</v>
      </c>
      <c r="F53" s="27" t="s">
        <v>21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40</v>
      </c>
      <c r="B55" s="81" t="s">
        <v>103</v>
      </c>
      <c r="C55" s="99"/>
      <c r="D55" s="83"/>
      <c r="E55" s="84">
        <v>1</v>
      </c>
      <c r="F55" s="85" t="s">
        <v>21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42</v>
      </c>
      <c r="B57" s="81" t="s">
        <v>104</v>
      </c>
      <c r="C57" s="99"/>
      <c r="D57" s="83"/>
      <c r="E57" s="84">
        <v>1</v>
      </c>
      <c r="F57" s="85" t="s">
        <v>21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105</v>
      </c>
      <c r="B59" s="57" t="s">
        <v>106</v>
      </c>
      <c r="C59" s="49"/>
      <c r="D59" s="40"/>
      <c r="E59" s="36">
        <v>1</v>
      </c>
      <c r="F59" s="27" t="s">
        <v>21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107</v>
      </c>
      <c r="B61" s="57" t="s">
        <v>108</v>
      </c>
      <c r="C61" s="49"/>
      <c r="D61" s="40"/>
      <c r="E61" s="36">
        <v>1</v>
      </c>
      <c r="F61" s="27" t="s">
        <v>21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44</v>
      </c>
      <c r="B63" s="105" t="s">
        <v>109</v>
      </c>
      <c r="C63" s="86"/>
      <c r="D63" s="87"/>
      <c r="E63" s="84">
        <v>1</v>
      </c>
      <c r="F63" s="85" t="s">
        <v>21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110</v>
      </c>
      <c r="B65" s="23" t="s">
        <v>111</v>
      </c>
      <c r="C65" s="24"/>
      <c r="D65" s="25"/>
      <c r="E65" s="36">
        <v>1</v>
      </c>
      <c r="F65" s="70" t="s">
        <v>21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112</v>
      </c>
      <c r="B67" s="23" t="s">
        <v>113</v>
      </c>
      <c r="C67" s="24"/>
      <c r="D67" s="25"/>
      <c r="E67" s="36">
        <v>1</v>
      </c>
      <c r="F67" s="70" t="s">
        <v>21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46</v>
      </c>
      <c r="B69" s="105" t="s">
        <v>114</v>
      </c>
      <c r="C69" s="86"/>
      <c r="D69" s="87"/>
      <c r="E69" s="84">
        <v>1</v>
      </c>
      <c r="F69" s="108" t="s">
        <v>21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115</v>
      </c>
      <c r="B71" s="23" t="s">
        <v>116</v>
      </c>
      <c r="C71" s="24"/>
      <c r="D71" s="25"/>
      <c r="E71" s="36">
        <v>1</v>
      </c>
      <c r="F71" s="70" t="s">
        <v>21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117</v>
      </c>
      <c r="B73" s="23" t="s">
        <v>118</v>
      </c>
      <c r="C73" s="24"/>
      <c r="D73" s="25"/>
      <c r="E73" s="36">
        <v>1</v>
      </c>
      <c r="F73" s="70" t="s">
        <v>21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48</v>
      </c>
      <c r="B75" s="105" t="s">
        <v>119</v>
      </c>
      <c r="C75" s="86"/>
      <c r="D75" s="87"/>
      <c r="E75" s="84">
        <v>1</v>
      </c>
      <c r="F75" s="108" t="s">
        <v>21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120</v>
      </c>
      <c r="B77" s="23" t="s">
        <v>121</v>
      </c>
      <c r="C77" s="24"/>
      <c r="D77" s="25"/>
      <c r="E77" s="36">
        <v>1</v>
      </c>
      <c r="F77" s="70" t="s">
        <v>21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122</v>
      </c>
      <c r="B79" s="57" t="s">
        <v>123</v>
      </c>
      <c r="C79" s="52"/>
      <c r="D79" s="25"/>
      <c r="E79" s="36">
        <v>1</v>
      </c>
      <c r="F79" s="70" t="s">
        <v>21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50</v>
      </c>
      <c r="B81" s="81" t="s">
        <v>124</v>
      </c>
      <c r="C81" s="110"/>
      <c r="D81" s="87"/>
      <c r="E81" s="84">
        <v>1</v>
      </c>
      <c r="F81" s="108" t="s">
        <v>21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52</v>
      </c>
      <c r="B83" s="81" t="s">
        <v>125</v>
      </c>
      <c r="C83" s="110"/>
      <c r="D83" s="87"/>
      <c r="E83" s="84">
        <v>1</v>
      </c>
      <c r="F83" s="108" t="s">
        <v>21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54</v>
      </c>
      <c r="B85" s="81" t="s">
        <v>126</v>
      </c>
      <c r="C85" s="110"/>
      <c r="D85" s="87"/>
      <c r="E85" s="84">
        <v>1</v>
      </c>
      <c r="F85" s="108" t="s">
        <v>21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56</v>
      </c>
      <c r="B87" s="105" t="s">
        <v>127</v>
      </c>
      <c r="C87" s="86"/>
      <c r="D87" s="87"/>
      <c r="E87" s="84">
        <v>1</v>
      </c>
      <c r="F87" s="108" t="s">
        <v>21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58</v>
      </c>
      <c r="B89" s="81" t="s">
        <v>128</v>
      </c>
      <c r="C89" s="110"/>
      <c r="D89" s="87"/>
      <c r="E89" s="84">
        <v>1</v>
      </c>
      <c r="F89" s="108" t="s">
        <v>21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60</v>
      </c>
      <c r="B91" s="81" t="s">
        <v>129</v>
      </c>
      <c r="C91" s="110"/>
      <c r="D91" s="87"/>
      <c r="E91" s="84">
        <v>1</v>
      </c>
      <c r="F91" s="108" t="s">
        <v>21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130</v>
      </c>
      <c r="B93" s="81" t="s">
        <v>131</v>
      </c>
      <c r="C93" s="110"/>
      <c r="D93" s="87"/>
      <c r="E93" s="84">
        <v>1</v>
      </c>
      <c r="F93" s="108" t="s">
        <v>21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132</v>
      </c>
      <c r="B95" s="105" t="s">
        <v>133</v>
      </c>
      <c r="C95" s="86"/>
      <c r="D95" s="87"/>
      <c r="E95" s="84">
        <v>1</v>
      </c>
      <c r="F95" s="108" t="s">
        <v>21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134</v>
      </c>
      <c r="B97" s="105" t="s">
        <v>135</v>
      </c>
      <c r="C97" s="86"/>
      <c r="D97" s="87"/>
      <c r="E97" s="84">
        <v>1</v>
      </c>
      <c r="F97" s="108" t="s">
        <v>21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136</v>
      </c>
      <c r="B99" s="23" t="s">
        <v>137</v>
      </c>
      <c r="C99" s="24"/>
      <c r="D99" s="25"/>
      <c r="E99" s="112">
        <v>1</v>
      </c>
      <c r="F99" s="70" t="s">
        <v>21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138</v>
      </c>
      <c r="B101" s="23" t="s">
        <v>139</v>
      </c>
      <c r="C101" s="24"/>
      <c r="D101" s="25"/>
      <c r="E101" s="112">
        <v>1</v>
      </c>
      <c r="F101" s="70" t="s">
        <v>21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140</v>
      </c>
      <c r="B103" s="105" t="s">
        <v>141</v>
      </c>
      <c r="C103" s="86"/>
      <c r="D103" s="87"/>
      <c r="E103" s="84">
        <v>1</v>
      </c>
      <c r="F103" s="108" t="s">
        <v>21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142</v>
      </c>
      <c r="B105" s="105" t="s">
        <v>143</v>
      </c>
      <c r="C105" s="86"/>
      <c r="D105" s="87"/>
      <c r="E105" s="84">
        <v>1</v>
      </c>
      <c r="F105" s="85" t="s">
        <v>21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144</v>
      </c>
      <c r="B107" s="105" t="s">
        <v>145</v>
      </c>
      <c r="C107" s="86"/>
      <c r="D107" s="87"/>
      <c r="E107" s="84">
        <v>1</v>
      </c>
      <c r="F107" s="85" t="s">
        <v>21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146</v>
      </c>
      <c r="B109" s="105" t="s">
        <v>147</v>
      </c>
      <c r="C109" s="86"/>
      <c r="D109" s="87"/>
      <c r="E109" s="84">
        <v>1</v>
      </c>
      <c r="F109" s="85" t="s">
        <v>21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148</v>
      </c>
      <c r="B111" s="23" t="s">
        <v>149</v>
      </c>
      <c r="C111" s="24"/>
      <c r="D111" s="25"/>
      <c r="E111" s="112">
        <v>1</v>
      </c>
      <c r="F111" s="27" t="s">
        <v>21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62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3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3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150</v>
      </c>
      <c r="B3" s="23" t="s">
        <v>151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19</v>
      </c>
      <c r="B7" s="57" t="s">
        <v>152</v>
      </c>
      <c r="C7" s="52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22</v>
      </c>
      <c r="B9" s="57" t="s">
        <v>153</v>
      </c>
      <c r="C9" s="52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24</v>
      </c>
      <c r="B11" s="57" t="s">
        <v>154</v>
      </c>
      <c r="C11" s="52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26</v>
      </c>
      <c r="B13" s="57" t="s">
        <v>155</v>
      </c>
      <c r="C13" s="52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28</v>
      </c>
      <c r="B15" s="23" t="s">
        <v>149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156</v>
      </c>
      <c r="B3" s="23" t="s">
        <v>157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19</v>
      </c>
      <c r="B7" s="57" t="s">
        <v>158</v>
      </c>
      <c r="C7" s="52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22</v>
      </c>
      <c r="B9" s="57" t="s">
        <v>159</v>
      </c>
      <c r="C9" s="52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24</v>
      </c>
      <c r="B11" s="57" t="s">
        <v>160</v>
      </c>
      <c r="C11" s="52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26</v>
      </c>
      <c r="B13" s="57" t="s">
        <v>161</v>
      </c>
      <c r="C13" s="51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28</v>
      </c>
      <c r="B15" s="57" t="s">
        <v>162</v>
      </c>
      <c r="C15" s="51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30</v>
      </c>
      <c r="B17" s="57" t="s">
        <v>163</v>
      </c>
      <c r="C17" s="51"/>
      <c r="D17" s="25"/>
      <c r="E17" s="36">
        <v>1</v>
      </c>
      <c r="F17" s="27" t="s">
        <v>21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32</v>
      </c>
      <c r="B19" s="57" t="s">
        <v>164</v>
      </c>
      <c r="C19" s="51"/>
      <c r="D19" s="25"/>
      <c r="E19" s="36">
        <v>1</v>
      </c>
      <c r="F19" s="27" t="s">
        <v>21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34</v>
      </c>
      <c r="B21" s="23" t="s">
        <v>149</v>
      </c>
      <c r="C21" s="24"/>
      <c r="D21" s="25"/>
      <c r="E21" s="36">
        <v>1</v>
      </c>
      <c r="F21" s="27" t="s">
        <v>21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165</v>
      </c>
      <c r="B3" s="23" t="s">
        <v>166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167</v>
      </c>
      <c r="B7" s="23" t="s">
        <v>168</v>
      </c>
      <c r="C7" s="60" t="s">
        <v>169</v>
      </c>
      <c r="D7" s="25"/>
      <c r="E7" s="26">
        <v>1</v>
      </c>
      <c r="F7" s="27" t="s">
        <v>170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171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172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173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174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175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176</v>
      </c>
      <c r="D13" s="25"/>
      <c r="E13" s="26">
        <v>1</v>
      </c>
      <c r="F13" s="27" t="s">
        <v>170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177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178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179</v>
      </c>
      <c r="B19" s="62" t="s">
        <v>180</v>
      </c>
      <c r="C19" s="60" t="s">
        <v>181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182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183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184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174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177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185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186</v>
      </c>
      <c r="C29" s="24"/>
      <c r="D29" s="25"/>
      <c r="E29" s="26">
        <v>1</v>
      </c>
      <c r="F29" s="27" t="s">
        <v>21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2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15</v>
      </c>
      <c r="N2" s="5" t="s">
        <v>16</v>
      </c>
    </row>
    <row r="3" spans="1:14" ht="12.95" customHeight="1">
      <c r="A3" s="22" t="s">
        <v>187</v>
      </c>
      <c r="B3" s="23" t="s">
        <v>188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189</v>
      </c>
      <c r="C7" s="64" t="s">
        <v>190</v>
      </c>
      <c r="D7" s="25"/>
      <c r="E7" s="36">
        <v>1</v>
      </c>
      <c r="F7" s="27" t="s">
        <v>21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191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189</v>
      </c>
      <c r="C11" s="64" t="s">
        <v>190</v>
      </c>
      <c r="D11" s="25"/>
      <c r="E11" s="36">
        <v>1</v>
      </c>
      <c r="F11" s="27" t="s">
        <v>21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192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15</v>
      </c>
      <c r="N2" s="5" t="s">
        <v>16</v>
      </c>
    </row>
    <row r="3" spans="1:14" ht="12.95" customHeight="1">
      <c r="A3" s="22" t="s">
        <v>193</v>
      </c>
      <c r="B3" s="23" t="s">
        <v>194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195</v>
      </c>
      <c r="B7" s="62" t="s">
        <v>196</v>
      </c>
      <c r="C7" s="68"/>
      <c r="D7" s="25"/>
      <c r="E7" s="36">
        <v>1</v>
      </c>
      <c r="F7" s="27" t="s">
        <v>21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22</v>
      </c>
      <c r="B9" s="62" t="s">
        <v>197</v>
      </c>
      <c r="C9" s="68"/>
      <c r="D9" s="25"/>
      <c r="E9" s="36">
        <v>1</v>
      </c>
      <c r="F9" s="27" t="s">
        <v>21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24</v>
      </c>
      <c r="B11" s="62" t="s">
        <v>198</v>
      </c>
      <c r="C11" s="68"/>
      <c r="D11" s="25"/>
      <c r="E11" s="36">
        <v>1</v>
      </c>
      <c r="F11" s="27" t="s">
        <v>21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26</v>
      </c>
      <c r="B13" s="62" t="s">
        <v>199</v>
      </c>
      <c r="C13" s="68"/>
      <c r="D13" s="25"/>
      <c r="E13" s="36">
        <v>1</v>
      </c>
      <c r="F13" s="27" t="s">
        <v>21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28</v>
      </c>
      <c r="B15" s="62" t="s">
        <v>200</v>
      </c>
      <c r="C15" s="68"/>
      <c r="D15" s="25"/>
      <c r="E15" s="36">
        <v>1</v>
      </c>
      <c r="F15" s="27" t="s">
        <v>21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30</v>
      </c>
      <c r="B17" s="62" t="s">
        <v>201</v>
      </c>
      <c r="C17" s="24"/>
      <c r="D17" s="25"/>
      <c r="E17" s="36">
        <v>1</v>
      </c>
      <c r="F17" s="27" t="s">
        <v>21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 t="s">
        <v>202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203</v>
      </c>
      <c r="B5" s="23" t="s">
        <v>204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205</v>
      </c>
      <c r="B7" s="23" t="s">
        <v>18</v>
      </c>
      <c r="C7" s="24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206</v>
      </c>
      <c r="B9" s="23" t="s">
        <v>207</v>
      </c>
      <c r="C9" s="24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208</v>
      </c>
      <c r="B11" s="23" t="s">
        <v>209</v>
      </c>
      <c r="C11" s="24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210</v>
      </c>
      <c r="B13" s="23" t="s">
        <v>211</v>
      </c>
      <c r="C13" s="24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212</v>
      </c>
      <c r="B15" s="23" t="s">
        <v>166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213</v>
      </c>
      <c r="B17" s="23" t="s">
        <v>188</v>
      </c>
      <c r="C17" s="24"/>
      <c r="D17" s="25"/>
      <c r="E17" s="36">
        <v>1</v>
      </c>
      <c r="F17" s="27" t="s">
        <v>21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214</v>
      </c>
      <c r="B19" s="23" t="s">
        <v>215</v>
      </c>
      <c r="C19" s="24"/>
      <c r="D19" s="25"/>
      <c r="E19" s="36">
        <v>1</v>
      </c>
      <c r="F19" s="27" t="s">
        <v>21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62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216</v>
      </c>
      <c r="B23" s="23" t="s">
        <v>217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205</v>
      </c>
      <c r="B25" s="23" t="s">
        <v>218</v>
      </c>
      <c r="C25" s="24"/>
      <c r="D25" s="25"/>
      <c r="E25" s="36">
        <v>1</v>
      </c>
      <c r="F25" s="27" t="s">
        <v>21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206</v>
      </c>
      <c r="B27" s="23" t="s">
        <v>219</v>
      </c>
      <c r="C27" s="24"/>
      <c r="D27" s="25"/>
      <c r="E27" s="36">
        <v>1</v>
      </c>
      <c r="F27" s="27" t="s">
        <v>21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222</v>
      </c>
      <c r="B33" s="23" t="s">
        <v>223</v>
      </c>
      <c r="C33" s="113"/>
      <c r="D33" s="25"/>
      <c r="E33" s="36">
        <v>1</v>
      </c>
      <c r="F33" s="27" t="s">
        <v>21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 t="s">
        <v>17</v>
      </c>
      <c r="B3" s="23" t="s">
        <v>225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19</v>
      </c>
      <c r="B7" s="23" t="s">
        <v>226</v>
      </c>
      <c r="C7" s="24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22</v>
      </c>
      <c r="B9" s="23" t="s">
        <v>227</v>
      </c>
      <c r="C9" s="24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24</v>
      </c>
      <c r="B11" s="23" t="s">
        <v>228</v>
      </c>
      <c r="C11" s="24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26</v>
      </c>
      <c r="B13" s="23" t="s">
        <v>229</v>
      </c>
      <c r="C13" s="24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28</v>
      </c>
      <c r="B15" s="23" t="s">
        <v>230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62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  <c r="M1" s="12" t="s">
        <v>13</v>
      </c>
      <c r="N1" s="12" t="s">
        <v>14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15</v>
      </c>
      <c r="N2" s="5" t="s">
        <v>16</v>
      </c>
    </row>
    <row r="3" spans="1:14" ht="12.95" customHeight="1">
      <c r="A3" s="22"/>
      <c r="B3" s="23" t="s">
        <v>202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203</v>
      </c>
      <c r="B5" s="23" t="s">
        <v>204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205</v>
      </c>
      <c r="B7" s="23" t="s">
        <v>18</v>
      </c>
      <c r="C7" s="24"/>
      <c r="D7" s="25"/>
      <c r="E7" s="36">
        <v>1</v>
      </c>
      <c r="F7" s="27" t="s">
        <v>21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206</v>
      </c>
      <c r="B9" s="23" t="s">
        <v>207</v>
      </c>
      <c r="C9" s="24"/>
      <c r="D9" s="25"/>
      <c r="E9" s="36">
        <v>1</v>
      </c>
      <c r="F9" s="27" t="s">
        <v>21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208</v>
      </c>
      <c r="B11" s="23" t="s">
        <v>209</v>
      </c>
      <c r="C11" s="24"/>
      <c r="D11" s="25"/>
      <c r="E11" s="36">
        <v>1</v>
      </c>
      <c r="F11" s="27" t="s">
        <v>21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210</v>
      </c>
      <c r="B13" s="23" t="s">
        <v>211</v>
      </c>
      <c r="C13" s="24"/>
      <c r="D13" s="25"/>
      <c r="E13" s="36">
        <v>1</v>
      </c>
      <c r="F13" s="27" t="s">
        <v>21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212</v>
      </c>
      <c r="B15" s="23" t="s">
        <v>166</v>
      </c>
      <c r="C15" s="24"/>
      <c r="D15" s="25"/>
      <c r="E15" s="36">
        <v>1</v>
      </c>
      <c r="F15" s="27" t="s">
        <v>21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213</v>
      </c>
      <c r="B17" s="23" t="s">
        <v>188</v>
      </c>
      <c r="C17" s="24"/>
      <c r="D17" s="25"/>
      <c r="E17" s="36">
        <v>1</v>
      </c>
      <c r="F17" s="27" t="s">
        <v>21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214</v>
      </c>
      <c r="B19" s="23" t="s">
        <v>215</v>
      </c>
      <c r="C19" s="24"/>
      <c r="D19" s="25"/>
      <c r="E19" s="36">
        <v>1</v>
      </c>
      <c r="F19" s="27" t="s">
        <v>21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62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216</v>
      </c>
      <c r="B23" s="23" t="s">
        <v>217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205</v>
      </c>
      <c r="B25" s="23" t="s">
        <v>218</v>
      </c>
      <c r="C25" s="24"/>
      <c r="D25" s="25"/>
      <c r="E25" s="36">
        <v>1</v>
      </c>
      <c r="F25" s="27" t="s">
        <v>21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206</v>
      </c>
      <c r="B27" s="23" t="s">
        <v>219</v>
      </c>
      <c r="C27" s="24"/>
      <c r="D27" s="25"/>
      <c r="E27" s="36">
        <v>1</v>
      </c>
      <c r="F27" s="27" t="s">
        <v>21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222</v>
      </c>
      <c r="B33" s="23" t="s">
        <v>223</v>
      </c>
      <c r="C33" s="113"/>
      <c r="D33" s="25"/>
      <c r="E33" s="36">
        <v>1</v>
      </c>
      <c r="F33" s="27" t="s">
        <v>21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224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25"/>
  <sheetViews>
    <sheetView showZeros="0" tabSelected="1" view="pageBreakPreview" zoomScaleNormal="100" zoomScaleSheetLayoutView="100" workbookViewId="0">
      <pane xSplit="11" ySplit="1" topLeftCell="L2" activePane="bottomRight" state="frozen"/>
      <selection pane="bottomRight" activeCell="T24" sqref="T24"/>
      <selection pane="bottomLeft" activeCell="Q24" sqref="Q24"/>
      <selection pane="topRight" activeCell="Q24" sqref="Q24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9" t="s">
        <v>7</v>
      </c>
      <c r="D1" s="160"/>
      <c r="E1" s="3" t="s">
        <v>8</v>
      </c>
      <c r="F1" s="4" t="s">
        <v>9</v>
      </c>
      <c r="G1" s="114" t="s">
        <v>10</v>
      </c>
      <c r="H1" s="115" t="s">
        <v>11</v>
      </c>
      <c r="I1" s="161" t="s">
        <v>63</v>
      </c>
      <c r="J1" s="162"/>
      <c r="K1" s="162"/>
    </row>
    <row r="2" spans="1:14" ht="12.95" customHeight="1">
      <c r="A2" s="150" t="s">
        <v>231</v>
      </c>
      <c r="B2" s="21" t="s">
        <v>232</v>
      </c>
      <c r="C2" s="15"/>
      <c r="D2" s="16"/>
      <c r="E2" s="17"/>
      <c r="F2" s="18"/>
      <c r="G2" s="116"/>
      <c r="H2" s="117"/>
      <c r="I2" s="19"/>
      <c r="J2" s="20"/>
      <c r="K2" s="20"/>
    </row>
    <row r="3" spans="1:14" ht="12.95" customHeight="1">
      <c r="A3" s="151" t="s">
        <v>233</v>
      </c>
      <c r="B3" s="23" t="s">
        <v>152</v>
      </c>
      <c r="C3" s="24"/>
      <c r="D3" s="25"/>
      <c r="E3" s="2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19</v>
      </c>
      <c r="B7" s="23" t="s">
        <v>234</v>
      </c>
      <c r="C7" s="24"/>
      <c r="D7" s="25"/>
      <c r="E7" s="36">
        <v>1</v>
      </c>
      <c r="F7" s="27" t="s">
        <v>21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 t="s">
        <v>235</v>
      </c>
      <c r="B9" s="23" t="s">
        <v>236</v>
      </c>
      <c r="C9" s="24"/>
      <c r="D9" s="25"/>
      <c r="E9" s="36">
        <v>1</v>
      </c>
      <c r="F9" s="27" t="s">
        <v>21</v>
      </c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 t="s">
        <v>237</v>
      </c>
      <c r="B11" s="23" t="s">
        <v>238</v>
      </c>
      <c r="C11" s="24"/>
      <c r="D11" s="25"/>
      <c r="E11" s="36">
        <v>1</v>
      </c>
      <c r="F11" s="27" t="s">
        <v>21</v>
      </c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/>
      <c r="B15" s="27" t="s">
        <v>62</v>
      </c>
      <c r="C15" s="24"/>
      <c r="D15" s="25"/>
      <c r="E15" s="3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3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 t="s">
        <v>231</v>
      </c>
      <c r="B18" s="21" t="s">
        <v>232</v>
      </c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239</v>
      </c>
      <c r="B19" s="23" t="s">
        <v>153</v>
      </c>
      <c r="C19" s="24"/>
      <c r="D19" s="25"/>
      <c r="E19" s="36"/>
      <c r="F19" s="27"/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 t="s">
        <v>19</v>
      </c>
      <c r="B23" s="23" t="s">
        <v>234</v>
      </c>
      <c r="C23" s="24"/>
      <c r="D23" s="25"/>
      <c r="E23" s="36">
        <v>1</v>
      </c>
      <c r="F23" s="27" t="s">
        <v>21</v>
      </c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 t="s">
        <v>22</v>
      </c>
      <c r="B25" s="23" t="s">
        <v>240</v>
      </c>
      <c r="C25" s="24"/>
      <c r="D25" s="25"/>
      <c r="E25" s="36">
        <v>1</v>
      </c>
      <c r="F25" s="27" t="s">
        <v>21</v>
      </c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24</v>
      </c>
      <c r="B27" s="23" t="s">
        <v>238</v>
      </c>
      <c r="C27" s="24"/>
      <c r="D27" s="25"/>
      <c r="E27" s="36">
        <v>1</v>
      </c>
      <c r="F27" s="27" t="s">
        <v>21</v>
      </c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/>
      <c r="B31" s="27" t="s">
        <v>62</v>
      </c>
      <c r="C31" s="24"/>
      <c r="D31" s="25"/>
      <c r="E31" s="26"/>
      <c r="F31" s="27"/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 t="s">
        <v>231</v>
      </c>
      <c r="B34" s="21" t="s">
        <v>232</v>
      </c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 t="s">
        <v>241</v>
      </c>
      <c r="B35" s="23" t="s">
        <v>242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2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19</v>
      </c>
      <c r="B39" s="23" t="s">
        <v>242</v>
      </c>
      <c r="C39" s="24"/>
      <c r="D39" s="25"/>
      <c r="E39" s="36">
        <v>1</v>
      </c>
      <c r="F39" s="27" t="s">
        <v>21</v>
      </c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/>
      <c r="B43" s="27" t="s">
        <v>62</v>
      </c>
      <c r="C43" s="24"/>
      <c r="D43" s="25"/>
      <c r="E43" s="26"/>
      <c r="F43" s="27"/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 t="s">
        <v>231</v>
      </c>
      <c r="B46" s="21" t="s">
        <v>232</v>
      </c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 t="s">
        <v>243</v>
      </c>
      <c r="B47" s="23" t="s">
        <v>61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2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19</v>
      </c>
      <c r="B51" s="23" t="s">
        <v>61</v>
      </c>
      <c r="C51" s="24"/>
      <c r="D51" s="25"/>
      <c r="E51" s="36">
        <v>1</v>
      </c>
      <c r="F51" s="27" t="s">
        <v>21</v>
      </c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7" t="s">
        <v>62</v>
      </c>
      <c r="C55" s="24"/>
      <c r="D55" s="25"/>
      <c r="E55" s="2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50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50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50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50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52"/>
      <c r="E82" s="28"/>
      <c r="M82" s="30"/>
      <c r="N82" s="11"/>
    </row>
    <row r="83" spans="1:14" ht="12.95" customHeight="1">
      <c r="A83" s="152"/>
      <c r="E83" s="28"/>
      <c r="M83" s="120"/>
      <c r="N83" s="11"/>
    </row>
    <row r="84" spans="1:14" ht="12.95" customHeight="1">
      <c r="A84" s="152"/>
      <c r="E84" s="28"/>
      <c r="M84" s="30"/>
      <c r="N84" s="11"/>
    </row>
    <row r="85" spans="1:14" ht="12.95" customHeight="1">
      <c r="A85" s="152"/>
      <c r="E85" s="28"/>
      <c r="M85" s="120"/>
      <c r="N85" s="11"/>
    </row>
    <row r="86" spans="1:14" ht="12.95" customHeight="1">
      <c r="A86" s="152"/>
      <c r="E86" s="28"/>
      <c r="M86" s="30"/>
      <c r="N86" s="11"/>
    </row>
    <row r="87" spans="1:14" ht="12.95" customHeight="1">
      <c r="A87" s="152"/>
      <c r="E87" s="28"/>
      <c r="M87" s="120"/>
      <c r="N87" s="11"/>
    </row>
    <row r="88" spans="1:14" ht="12.95" customHeight="1">
      <c r="A88" s="152"/>
      <c r="E88" s="28"/>
      <c r="M88" s="30"/>
      <c r="N88" s="11"/>
    </row>
    <row r="89" spans="1:14" ht="12.95" customHeight="1">
      <c r="A89" s="152"/>
      <c r="M89" s="120"/>
      <c r="N89" s="11"/>
    </row>
    <row r="90" spans="1:14" ht="12.95" customHeight="1">
      <c r="A90" s="152"/>
      <c r="M90" s="30"/>
      <c r="N90" s="11"/>
    </row>
    <row r="91" spans="1:14" ht="12.95" customHeight="1">
      <c r="M91" s="120"/>
      <c r="N91" s="11"/>
    </row>
    <row r="92" spans="1:14" ht="12.95" customHeight="1">
      <c r="M92" s="30"/>
      <c r="N92" s="11"/>
    </row>
    <row r="93" spans="1:14" ht="12.95" customHeight="1">
      <c r="M93" s="120"/>
      <c r="N93" s="11"/>
    </row>
    <row r="94" spans="1:14" ht="12.95" customHeight="1">
      <c r="M94" s="30"/>
      <c r="N94" s="11"/>
    </row>
    <row r="95" spans="1:14" ht="12.95" customHeight="1">
      <c r="M95" s="120"/>
      <c r="N95" s="11"/>
    </row>
    <row r="96" spans="1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95" customHeight="1">
      <c r="M220" s="30"/>
      <c r="N220" s="11"/>
    </row>
    <row r="221" spans="13:14" ht="12.95" customHeight="1">
      <c r="M221" s="120"/>
      <c r="N221" s="11"/>
    </row>
    <row r="222" spans="13:14" ht="12.95" customHeight="1">
      <c r="M222" s="30"/>
      <c r="N222" s="11"/>
    </row>
    <row r="223" spans="13:14" ht="12.95" customHeight="1">
      <c r="M223" s="120"/>
      <c r="N223" s="11"/>
    </row>
    <row r="224" spans="13:14" ht="12.95" customHeight="1">
      <c r="M224" s="30"/>
      <c r="N224" s="11"/>
    </row>
    <row r="225" spans="13:14" ht="12.95" customHeight="1">
      <c r="M225" s="120"/>
      <c r="N225" s="11"/>
    </row>
  </sheetData>
  <mergeCells count="2">
    <mergeCell ref="C1:D1"/>
    <mergeCell ref="I1:K1"/>
  </mergeCells>
  <phoneticPr fontId="3"/>
  <conditionalFormatting sqref="G2:G81">
    <cfRule type="expression" dxfId="18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1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4-1</v>
      </c>
      <c r="C1" s="5" t="str">
        <f>C5</f>
        <v>空気調和設備</v>
      </c>
      <c r="H1" s="155" t="s">
        <v>244</v>
      </c>
      <c r="I1" s="11">
        <f>MAX(I4:I369)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245</v>
      </c>
      <c r="C5" s="23" t="s">
        <v>152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63"/>
      <c r="K6" s="164"/>
      <c r="L6" s="164"/>
      <c r="N6" s="30"/>
      <c r="O6" s="11"/>
    </row>
    <row r="7" spans="2:15" ht="12.95" customHeight="1">
      <c r="B7" s="151" t="s">
        <v>19</v>
      </c>
      <c r="C7" s="23" t="s">
        <v>234</v>
      </c>
      <c r="D7" s="24"/>
      <c r="E7" s="25"/>
      <c r="F7" s="36"/>
      <c r="G7" s="27"/>
      <c r="H7" s="118"/>
      <c r="I7" s="119"/>
      <c r="J7" s="165"/>
      <c r="K7" s="166"/>
      <c r="L7" s="166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65"/>
      <c r="K8" s="166"/>
      <c r="L8" s="16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167"/>
      <c r="K9" s="168"/>
      <c r="L9" s="168"/>
      <c r="N9" s="120"/>
      <c r="O9" s="11"/>
    </row>
    <row r="10" spans="2:15" ht="12.95" customHeight="1">
      <c r="B10" s="150"/>
      <c r="C10" s="21" t="s">
        <v>246</v>
      </c>
      <c r="D10" s="15" t="s">
        <v>247</v>
      </c>
      <c r="E10" s="16"/>
      <c r="F10" s="17"/>
      <c r="G10" s="18"/>
      <c r="H10" s="116"/>
      <c r="I10" s="117" t="s">
        <v>248</v>
      </c>
      <c r="J10" s="15"/>
      <c r="K10" s="16"/>
      <c r="L10" s="16"/>
      <c r="N10" s="30"/>
      <c r="O10" s="11"/>
    </row>
    <row r="11" spans="2:15" ht="12.95" customHeight="1">
      <c r="B11" s="151"/>
      <c r="C11" s="23" t="s">
        <v>249</v>
      </c>
      <c r="D11" s="24" t="s">
        <v>250</v>
      </c>
      <c r="E11" s="25"/>
      <c r="F11" s="36">
        <v>1</v>
      </c>
      <c r="G11" s="27" t="s">
        <v>170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251</v>
      </c>
      <c r="D12" s="15" t="s">
        <v>252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249</v>
      </c>
      <c r="D13" s="24" t="s">
        <v>250</v>
      </c>
      <c r="E13" s="25"/>
      <c r="F13" s="36">
        <v>1</v>
      </c>
      <c r="G13" s="27" t="s">
        <v>170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253</v>
      </c>
      <c r="D14" s="15" t="s">
        <v>252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249</v>
      </c>
      <c r="D15" s="24" t="s">
        <v>254</v>
      </c>
      <c r="E15" s="25"/>
      <c r="F15" s="36">
        <v>1</v>
      </c>
      <c r="G15" s="27" t="s">
        <v>170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255</v>
      </c>
      <c r="D16" s="15" t="s">
        <v>252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249</v>
      </c>
      <c r="D17" s="24" t="s">
        <v>254</v>
      </c>
      <c r="E17" s="25"/>
      <c r="F17" s="36">
        <v>1</v>
      </c>
      <c r="G17" s="27" t="s">
        <v>170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256</v>
      </c>
      <c r="D18" s="15" t="s">
        <v>257</v>
      </c>
      <c r="E18" s="16" t="s">
        <v>258</v>
      </c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259</v>
      </c>
      <c r="D19" s="24" t="s">
        <v>260</v>
      </c>
      <c r="E19" s="25"/>
      <c r="F19" s="36">
        <v>1</v>
      </c>
      <c r="G19" s="27" t="s">
        <v>170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261</v>
      </c>
      <c r="D20" s="15" t="s">
        <v>262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263</v>
      </c>
      <c r="D21" s="24" t="s">
        <v>264</v>
      </c>
      <c r="E21" s="25"/>
      <c r="F21" s="36">
        <v>2</v>
      </c>
      <c r="G21" s="27" t="s">
        <v>170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265</v>
      </c>
      <c r="D22" s="15" t="s">
        <v>266</v>
      </c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263</v>
      </c>
      <c r="D23" s="24" t="s">
        <v>267</v>
      </c>
      <c r="E23" s="25"/>
      <c r="F23" s="36">
        <v>2</v>
      </c>
      <c r="G23" s="27" t="s">
        <v>170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268</v>
      </c>
      <c r="D24" s="15" t="s">
        <v>269</v>
      </c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263</v>
      </c>
      <c r="D25" s="24" t="s">
        <v>270</v>
      </c>
      <c r="E25" s="25"/>
      <c r="F25" s="36">
        <v>2</v>
      </c>
      <c r="G25" s="27" t="s">
        <v>170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271</v>
      </c>
      <c r="D27" s="24"/>
      <c r="E27" s="25"/>
      <c r="F27" s="36">
        <v>1</v>
      </c>
      <c r="G27" s="27" t="s">
        <v>21</v>
      </c>
      <c r="H27" s="118"/>
      <c r="I27" s="119"/>
      <c r="J27" s="24" t="str">
        <f>'別紙明細2-4-1-1'!C4</f>
        <v>別紙明細2-4-1-1-1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 t="s">
        <v>62</v>
      </c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2"/>
      <c r="F370" s="28"/>
      <c r="N370" s="30"/>
      <c r="O370" s="11"/>
    </row>
    <row r="371" spans="2:15" ht="12.95" customHeight="1">
      <c r="B371" s="152"/>
      <c r="F371" s="28"/>
      <c r="N371" s="120"/>
      <c r="O371" s="11"/>
    </row>
    <row r="372" spans="2:15" ht="12.95" customHeight="1">
      <c r="B372" s="152"/>
      <c r="F372" s="28"/>
      <c r="N372" s="30"/>
      <c r="O372" s="11"/>
    </row>
    <row r="373" spans="2:15" ht="12.95" customHeight="1">
      <c r="B373" s="152"/>
      <c r="F373" s="28"/>
      <c r="N373" s="120"/>
      <c r="O373" s="11"/>
    </row>
    <row r="374" spans="2:15" ht="12.95" customHeight="1">
      <c r="B374" s="152"/>
      <c r="F374" s="28"/>
      <c r="N374" s="30"/>
      <c r="O374" s="11"/>
    </row>
    <row r="375" spans="2:15" ht="12.95" customHeight="1">
      <c r="B375" s="152"/>
      <c r="F375" s="28"/>
      <c r="N375" s="120"/>
      <c r="O375" s="11"/>
    </row>
    <row r="376" spans="2:15" ht="12.95" customHeight="1">
      <c r="B376" s="152"/>
      <c r="F376" s="28"/>
      <c r="N376" s="30"/>
      <c r="O376" s="11"/>
    </row>
    <row r="377" spans="2:15" ht="12.95" customHeight="1">
      <c r="B377" s="152"/>
      <c r="N377" s="120"/>
      <c r="O377" s="11"/>
    </row>
    <row r="378" spans="2:15" ht="12.95" customHeight="1">
      <c r="B378" s="152"/>
      <c r="N378" s="30"/>
      <c r="O378" s="11"/>
    </row>
    <row r="379" spans="2:15" ht="12.95" customHeight="1">
      <c r="N379" s="120"/>
      <c r="O379" s="11"/>
    </row>
    <row r="380" spans="2:15" ht="12.95" customHeight="1">
      <c r="N380" s="30"/>
      <c r="O380" s="11"/>
    </row>
    <row r="381" spans="2:15" ht="12.95" customHeight="1">
      <c r="N381" s="120"/>
      <c r="O381" s="11"/>
    </row>
    <row r="382" spans="2:15" ht="12.95" customHeight="1">
      <c r="N382" s="30"/>
      <c r="O382" s="11"/>
    </row>
    <row r="383" spans="2:15" ht="12.95" customHeight="1">
      <c r="N383" s="120"/>
      <c r="O383" s="11"/>
    </row>
    <row r="384" spans="2:15" ht="12.95" customHeight="1">
      <c r="N384" s="30"/>
      <c r="O384" s="11"/>
    </row>
    <row r="385" spans="14:15" ht="12.95" customHeight="1">
      <c r="N385" s="120"/>
      <c r="O385" s="11"/>
    </row>
    <row r="386" spans="14:15" ht="12.95" customHeight="1">
      <c r="N386" s="30"/>
      <c r="O386" s="11"/>
    </row>
    <row r="387" spans="14:15" ht="12.95" customHeight="1">
      <c r="N387" s="120"/>
      <c r="O387" s="11"/>
    </row>
    <row r="388" spans="14:15" ht="12.95" customHeight="1">
      <c r="N388" s="30"/>
      <c r="O388" s="11"/>
    </row>
    <row r="389" spans="14:15" ht="12.95" customHeight="1">
      <c r="N389" s="120"/>
      <c r="O389" s="11"/>
    </row>
    <row r="390" spans="14:15" ht="12.75" customHeight="1">
      <c r="N390" s="30"/>
      <c r="O390" s="11"/>
    </row>
    <row r="391" spans="14:15" ht="12.75" customHeight="1">
      <c r="N391" s="120"/>
      <c r="O391" s="11"/>
    </row>
    <row r="392" spans="14:15" ht="12.75" customHeight="1">
      <c r="N392" s="30"/>
      <c r="O392" s="11"/>
    </row>
    <row r="393" spans="14:15" ht="12.75" customHeight="1">
      <c r="N393" s="120"/>
      <c r="O393" s="11"/>
    </row>
    <row r="394" spans="14:15" ht="12.75" customHeight="1">
      <c r="N394" s="30"/>
      <c r="O394" s="11"/>
    </row>
    <row r="395" spans="14:15" ht="12.75" customHeight="1">
      <c r="N395" s="120"/>
      <c r="O395" s="11"/>
    </row>
    <row r="396" spans="14:15" ht="12.75" customHeight="1">
      <c r="N396" s="30"/>
      <c r="O396" s="11"/>
    </row>
    <row r="397" spans="14:15" ht="12.75" customHeight="1">
      <c r="N397" s="120"/>
      <c r="O397" s="11"/>
    </row>
    <row r="398" spans="14:15" ht="12.75" customHeight="1">
      <c r="N398" s="30"/>
      <c r="O398" s="11"/>
    </row>
    <row r="399" spans="14:15" ht="12.75" customHeight="1">
      <c r="N399" s="120"/>
      <c r="O399" s="11"/>
    </row>
    <row r="400" spans="14:15" ht="12.75" customHeight="1">
      <c r="N400" s="30"/>
      <c r="O400" s="11"/>
    </row>
    <row r="401" spans="14:15" ht="12.7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95" customHeight="1">
      <c r="N508" s="30"/>
      <c r="O508" s="11"/>
    </row>
    <row r="509" spans="14:15" ht="12.95" customHeight="1">
      <c r="N509" s="120"/>
      <c r="O509" s="11"/>
    </row>
    <row r="510" spans="14:15" ht="12.95" customHeight="1">
      <c r="N510" s="30"/>
      <c r="O510" s="11"/>
    </row>
    <row r="511" spans="14:15" ht="12.95" customHeight="1">
      <c r="N511" s="120"/>
      <c r="O511" s="11"/>
    </row>
    <row r="512" spans="14:15" ht="12.95" customHeight="1">
      <c r="N512" s="30"/>
      <c r="O512" s="11"/>
    </row>
    <row r="513" spans="14:15" ht="12.95" customHeight="1">
      <c r="N513" s="120"/>
      <c r="O513" s="11"/>
    </row>
  </sheetData>
  <mergeCells count="3">
    <mergeCell ref="D3:E3"/>
    <mergeCell ref="J3:L3"/>
    <mergeCell ref="J6:L9"/>
  </mergeCells>
  <phoneticPr fontId="3"/>
  <conditionalFormatting sqref="H4:H369">
    <cfRule type="expression" dxfId="17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5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4-1</v>
      </c>
      <c r="C1" s="5" t="str">
        <f>C5</f>
        <v>空気調和設備</v>
      </c>
      <c r="H1" s="155" t="s">
        <v>244</v>
      </c>
      <c r="I1" s="11">
        <f>MAX(I4:I413)</f>
        <v>0</v>
      </c>
    </row>
    <row r="2" spans="2:15" ht="12.95" customHeight="1">
      <c r="B2" s="6" t="str">
        <f>B7</f>
        <v>2.</v>
      </c>
      <c r="C2" s="5" t="str">
        <f>C7</f>
        <v>配管設備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245</v>
      </c>
      <c r="C5" s="23" t="s">
        <v>152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22</v>
      </c>
      <c r="C7" s="23" t="s">
        <v>236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272</v>
      </c>
      <c r="E10" s="16" t="s">
        <v>273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274</v>
      </c>
      <c r="D11" s="24" t="s">
        <v>275</v>
      </c>
      <c r="E11" s="25" t="s">
        <v>276</v>
      </c>
      <c r="F11" s="36">
        <v>16</v>
      </c>
      <c r="G11" s="27" t="s">
        <v>277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14"/>
      <c r="D12" s="15" t="s">
        <v>278</v>
      </c>
      <c r="E12" s="16" t="s">
        <v>279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280</v>
      </c>
      <c r="D13" s="24" t="s">
        <v>275</v>
      </c>
      <c r="E13" s="25" t="s">
        <v>281</v>
      </c>
      <c r="F13" s="36">
        <v>6</v>
      </c>
      <c r="G13" s="27" t="s">
        <v>277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14"/>
      <c r="D14" s="15" t="s">
        <v>278</v>
      </c>
      <c r="E14" s="16" t="s">
        <v>279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280</v>
      </c>
      <c r="D15" s="24" t="s">
        <v>275</v>
      </c>
      <c r="E15" s="25" t="s">
        <v>282</v>
      </c>
      <c r="F15" s="36">
        <v>16</v>
      </c>
      <c r="G15" s="27" t="s">
        <v>277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14"/>
      <c r="D16" s="15" t="s">
        <v>278</v>
      </c>
      <c r="E16" s="16" t="s">
        <v>279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280</v>
      </c>
      <c r="D17" s="24" t="s">
        <v>283</v>
      </c>
      <c r="E17" s="25" t="s">
        <v>281</v>
      </c>
      <c r="F17" s="36">
        <v>4</v>
      </c>
      <c r="G17" s="27" t="s">
        <v>277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14"/>
      <c r="D18" s="15" t="s">
        <v>278</v>
      </c>
      <c r="E18" s="16" t="s">
        <v>279</v>
      </c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280</v>
      </c>
      <c r="D19" s="24" t="s">
        <v>283</v>
      </c>
      <c r="E19" s="25" t="s">
        <v>282</v>
      </c>
      <c r="F19" s="36">
        <v>10</v>
      </c>
      <c r="G19" s="27" t="s">
        <v>277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 t="s">
        <v>284</v>
      </c>
      <c r="E20" s="16" t="s">
        <v>285</v>
      </c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286</v>
      </c>
      <c r="D21" s="24" t="s">
        <v>287</v>
      </c>
      <c r="E21" s="25" t="s">
        <v>281</v>
      </c>
      <c r="F21" s="36">
        <v>13</v>
      </c>
      <c r="G21" s="27" t="s">
        <v>288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 t="s">
        <v>284</v>
      </c>
      <c r="E22" s="16" t="s">
        <v>285</v>
      </c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289</v>
      </c>
      <c r="D23" s="24" t="s">
        <v>287</v>
      </c>
      <c r="E23" s="25" t="s">
        <v>281</v>
      </c>
      <c r="F23" s="36">
        <v>4</v>
      </c>
      <c r="G23" s="27" t="s">
        <v>288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290</v>
      </c>
      <c r="D25" s="24"/>
      <c r="E25" s="25" t="s">
        <v>291</v>
      </c>
      <c r="F25" s="36">
        <v>2</v>
      </c>
      <c r="G25" s="27" t="s">
        <v>288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292</v>
      </c>
      <c r="D27" s="24"/>
      <c r="E27" s="25"/>
      <c r="F27" s="36">
        <v>1</v>
      </c>
      <c r="G27" s="27" t="s">
        <v>21</v>
      </c>
      <c r="H27" s="118"/>
      <c r="I27" s="119"/>
      <c r="J27" s="24" t="str">
        <f>'別紙明細2-4-1-2'!C4</f>
        <v>別紙明細2-4-1-2-1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293</v>
      </c>
      <c r="D29" s="24"/>
      <c r="E29" s="25"/>
      <c r="F29" s="36">
        <v>1</v>
      </c>
      <c r="G29" s="27" t="s">
        <v>21</v>
      </c>
      <c r="H29" s="118"/>
      <c r="I29" s="119"/>
      <c r="J29" s="24" t="str">
        <f>'別紙明細2-4-1-2'!C26</f>
        <v>別紙明細2-4-1-2-2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294</v>
      </c>
      <c r="D31" s="24"/>
      <c r="E31" s="25"/>
      <c r="F31" s="36">
        <v>1</v>
      </c>
      <c r="G31" s="27" t="s">
        <v>21</v>
      </c>
      <c r="H31" s="118"/>
      <c r="I31" s="119"/>
      <c r="J31" s="24" t="str">
        <f>'別紙明細2-4-1-2'!C44</f>
        <v>別紙明細2-4-1-2-3</v>
      </c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295</v>
      </c>
      <c r="D33" s="24"/>
      <c r="E33" s="25"/>
      <c r="F33" s="36">
        <v>1</v>
      </c>
      <c r="G33" s="27" t="s">
        <v>21</v>
      </c>
      <c r="H33" s="118"/>
      <c r="I33" s="119"/>
      <c r="J33" s="24" t="str">
        <f>'別紙明細2-4-1-2'!C62</f>
        <v>別紙明細2-4-1-2-4</v>
      </c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296</v>
      </c>
      <c r="D35" s="24"/>
      <c r="E35" s="25"/>
      <c r="F35" s="36">
        <v>1</v>
      </c>
      <c r="G35" s="27" t="s">
        <v>21</v>
      </c>
      <c r="H35" s="118"/>
      <c r="I35" s="119"/>
      <c r="J35" s="24" t="str">
        <f>'別紙明細2-4-1-2'!C78</f>
        <v>別紙明細2-4-1-2-5</v>
      </c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 t="s">
        <v>62</v>
      </c>
      <c r="D39" s="24"/>
      <c r="E39" s="25"/>
      <c r="F39" s="36"/>
      <c r="G39" s="27"/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2"/>
      <c r="F414" s="28"/>
      <c r="N414" s="30"/>
      <c r="O414" s="11"/>
    </row>
    <row r="415" spans="2:15" ht="12.95" customHeight="1">
      <c r="B415" s="152"/>
      <c r="F415" s="28"/>
      <c r="N415" s="120"/>
      <c r="O415" s="11"/>
    </row>
    <row r="416" spans="2:15" ht="12.95" customHeight="1">
      <c r="B416" s="152"/>
      <c r="F416" s="28"/>
      <c r="N416" s="30"/>
      <c r="O416" s="11"/>
    </row>
    <row r="417" spans="2:15" ht="12.95" customHeight="1">
      <c r="B417" s="152"/>
      <c r="F417" s="28"/>
      <c r="N417" s="120"/>
      <c r="O417" s="11"/>
    </row>
    <row r="418" spans="2:15" ht="12.95" customHeight="1">
      <c r="B418" s="152"/>
      <c r="F418" s="28"/>
      <c r="N418" s="30"/>
      <c r="O418" s="11"/>
    </row>
    <row r="419" spans="2:15" ht="12.95" customHeight="1">
      <c r="B419" s="152"/>
      <c r="F419" s="28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N421" s="120"/>
      <c r="O421" s="11"/>
    </row>
    <row r="422" spans="2:15" ht="12.95" customHeight="1">
      <c r="B422" s="152"/>
      <c r="N422" s="30"/>
      <c r="O422" s="11"/>
    </row>
    <row r="423" spans="2:15" ht="12.95" customHeight="1">
      <c r="N423" s="120"/>
      <c r="O423" s="11"/>
    </row>
    <row r="424" spans="2:15" ht="12.95" customHeight="1">
      <c r="N424" s="30"/>
      <c r="O424" s="11"/>
    </row>
    <row r="425" spans="2:15" ht="12.95" customHeight="1">
      <c r="N425" s="120"/>
      <c r="O425" s="11"/>
    </row>
    <row r="426" spans="2:15" ht="12.95" customHeight="1">
      <c r="N426" s="30"/>
      <c r="O426" s="11"/>
    </row>
    <row r="427" spans="2:15" ht="12.95" customHeight="1">
      <c r="N427" s="120"/>
      <c r="O427" s="11"/>
    </row>
    <row r="428" spans="2:15" ht="12.95" customHeight="1"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14:15" ht="12.9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75" customHeight="1">
      <c r="N546" s="30"/>
      <c r="O546" s="11"/>
    </row>
    <row r="547" spans="14:15" ht="12.75" customHeight="1">
      <c r="N547" s="120"/>
      <c r="O547" s="11"/>
    </row>
    <row r="548" spans="14:15" ht="12.75" customHeight="1">
      <c r="N548" s="30"/>
      <c r="O548" s="11"/>
    </row>
    <row r="549" spans="14:15" ht="12.75" customHeight="1">
      <c r="N549" s="120"/>
      <c r="O549" s="11"/>
    </row>
    <row r="550" spans="14:15" ht="12.75" customHeight="1">
      <c r="N550" s="30"/>
      <c r="O550" s="11"/>
    </row>
    <row r="551" spans="14:15" ht="12.75" customHeight="1">
      <c r="N551" s="120"/>
      <c r="O551" s="11"/>
    </row>
    <row r="552" spans="14:15" ht="12.95" customHeight="1">
      <c r="N552" s="30"/>
      <c r="O552" s="11"/>
    </row>
    <row r="553" spans="14:15" ht="12.95" customHeight="1">
      <c r="N553" s="120"/>
      <c r="O553" s="11"/>
    </row>
    <row r="554" spans="14:15" ht="12.95" customHeight="1">
      <c r="N554" s="30"/>
      <c r="O554" s="11"/>
    </row>
    <row r="555" spans="14:15" ht="12.95" customHeight="1">
      <c r="N555" s="120"/>
      <c r="O555" s="11"/>
    </row>
    <row r="556" spans="14:15" ht="12.95" customHeight="1">
      <c r="N556" s="30"/>
      <c r="O556" s="11"/>
    </row>
    <row r="557" spans="14:15" ht="12.95" customHeight="1">
      <c r="N557" s="120"/>
      <c r="O557" s="11"/>
    </row>
  </sheetData>
  <mergeCells count="2">
    <mergeCell ref="D3:E3"/>
    <mergeCell ref="J3:L3"/>
  </mergeCells>
  <phoneticPr fontId="3"/>
  <conditionalFormatting sqref="H4:H413">
    <cfRule type="expression" dxfId="16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5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4-1</v>
      </c>
      <c r="C1" s="5" t="str">
        <f>C5</f>
        <v>空気調和設備</v>
      </c>
      <c r="H1" s="155" t="s">
        <v>244</v>
      </c>
      <c r="I1" s="11">
        <f>MAX(I4:I413)</f>
        <v>0</v>
      </c>
    </row>
    <row r="2" spans="2:15" ht="12.95" customHeight="1">
      <c r="B2" s="6" t="str">
        <f>B7</f>
        <v>3.</v>
      </c>
      <c r="C2" s="5" t="str">
        <f>C7</f>
        <v>総合調整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245</v>
      </c>
      <c r="C5" s="23" t="s">
        <v>152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24</v>
      </c>
      <c r="C7" s="23" t="s">
        <v>238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238</v>
      </c>
      <c r="D11" s="24"/>
      <c r="E11" s="25"/>
      <c r="F11" s="36">
        <v>1</v>
      </c>
      <c r="G11" s="27" t="s">
        <v>21</v>
      </c>
      <c r="H11" s="118"/>
      <c r="I11" s="119"/>
      <c r="J11" s="24" t="str">
        <f>'別紙明細2-4-1-3'!C4</f>
        <v>別紙明細2-4-1-3-1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62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2"/>
      <c r="F414" s="28"/>
      <c r="N414" s="30"/>
      <c r="O414" s="11"/>
    </row>
    <row r="415" spans="2:15" ht="12.95" customHeight="1">
      <c r="B415" s="152"/>
      <c r="F415" s="28"/>
      <c r="N415" s="120"/>
      <c r="O415" s="11"/>
    </row>
    <row r="416" spans="2:15" ht="12.95" customHeight="1">
      <c r="B416" s="152"/>
      <c r="F416" s="28"/>
      <c r="N416" s="30"/>
      <c r="O416" s="11"/>
    </row>
    <row r="417" spans="2:15" ht="12.95" customHeight="1">
      <c r="B417" s="152"/>
      <c r="F417" s="28"/>
      <c r="N417" s="120"/>
      <c r="O417" s="11"/>
    </row>
    <row r="418" spans="2:15" ht="12.95" customHeight="1">
      <c r="B418" s="152"/>
      <c r="F418" s="28"/>
      <c r="N418" s="30"/>
      <c r="O418" s="11"/>
    </row>
    <row r="419" spans="2:15" ht="12.95" customHeight="1">
      <c r="B419" s="152"/>
      <c r="F419" s="28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N421" s="120"/>
      <c r="O421" s="11"/>
    </row>
    <row r="422" spans="2:15" ht="12.95" customHeight="1">
      <c r="B422" s="152"/>
      <c r="N422" s="30"/>
      <c r="O422" s="11"/>
    </row>
    <row r="423" spans="2:15" ht="12.95" customHeight="1">
      <c r="N423" s="120"/>
      <c r="O423" s="11"/>
    </row>
    <row r="424" spans="2:15" ht="12.95" customHeight="1">
      <c r="N424" s="30"/>
      <c r="O424" s="11"/>
    </row>
    <row r="425" spans="2:15" ht="12.95" customHeight="1">
      <c r="N425" s="120"/>
      <c r="O425" s="11"/>
    </row>
    <row r="426" spans="2:15" ht="12.95" customHeight="1">
      <c r="N426" s="30"/>
      <c r="O426" s="11"/>
    </row>
    <row r="427" spans="2:15" ht="12.95" customHeight="1">
      <c r="N427" s="120"/>
      <c r="O427" s="11"/>
    </row>
    <row r="428" spans="2:15" ht="12.95" customHeight="1"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14:15" ht="12.9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75" customHeight="1">
      <c r="N532" s="30"/>
      <c r="O532" s="11"/>
    </row>
    <row r="533" spans="14:15" ht="12.75" customHeight="1">
      <c r="N533" s="120"/>
      <c r="O533" s="11"/>
    </row>
    <row r="534" spans="14:15" ht="12.75" customHeight="1">
      <c r="N534" s="30"/>
      <c r="O534" s="11"/>
    </row>
    <row r="535" spans="14:15" ht="12.75" customHeight="1">
      <c r="N535" s="120"/>
      <c r="O535" s="11"/>
    </row>
    <row r="536" spans="14:15" ht="12.75" customHeight="1">
      <c r="N536" s="30"/>
      <c r="O536" s="11"/>
    </row>
    <row r="537" spans="14:15" ht="12.75" customHeight="1">
      <c r="N537" s="120"/>
      <c r="O537" s="11"/>
    </row>
    <row r="538" spans="14:15" ht="12.75" customHeight="1">
      <c r="N538" s="30"/>
      <c r="O538" s="11"/>
    </row>
    <row r="539" spans="14:15" ht="12.75" customHeight="1">
      <c r="N539" s="120"/>
      <c r="O539" s="11"/>
    </row>
    <row r="540" spans="14:15" ht="12.75" customHeight="1">
      <c r="N540" s="30"/>
      <c r="O540" s="11"/>
    </row>
    <row r="541" spans="14:15" ht="12.75" customHeight="1">
      <c r="N541" s="120"/>
      <c r="O541" s="11"/>
    </row>
    <row r="542" spans="14:15" ht="12.75" customHeight="1">
      <c r="N542" s="30"/>
      <c r="O542" s="11"/>
    </row>
    <row r="543" spans="14:15" ht="12.75" customHeight="1">
      <c r="N543" s="120"/>
      <c r="O543" s="11"/>
    </row>
    <row r="544" spans="14:15" ht="12.75" customHeight="1">
      <c r="N544" s="30"/>
      <c r="O544" s="11"/>
    </row>
    <row r="545" spans="14:15" ht="12.75" customHeight="1">
      <c r="N545" s="120"/>
      <c r="O545" s="11"/>
    </row>
    <row r="546" spans="14:15" ht="12.75" customHeight="1">
      <c r="N546" s="30"/>
      <c r="O546" s="11"/>
    </row>
    <row r="547" spans="14:15" ht="12.75" customHeight="1">
      <c r="N547" s="120"/>
      <c r="O547" s="11"/>
    </row>
    <row r="548" spans="14:15" ht="12.75" customHeight="1">
      <c r="N548" s="30"/>
      <c r="O548" s="11"/>
    </row>
    <row r="549" spans="14:15" ht="12.75" customHeight="1">
      <c r="N549" s="120"/>
      <c r="O549" s="11"/>
    </row>
    <row r="550" spans="14:15" ht="12.75" customHeight="1">
      <c r="N550" s="30"/>
      <c r="O550" s="11"/>
    </row>
    <row r="551" spans="14:15" ht="12.75" customHeight="1">
      <c r="N551" s="120"/>
      <c r="O551" s="11"/>
    </row>
    <row r="552" spans="14:15" ht="12.95" customHeight="1">
      <c r="N552" s="30"/>
      <c r="O552" s="11"/>
    </row>
    <row r="553" spans="14:15" ht="12.95" customHeight="1">
      <c r="N553" s="120"/>
      <c r="O553" s="11"/>
    </row>
    <row r="554" spans="14:15" ht="12.95" customHeight="1">
      <c r="N554" s="30"/>
      <c r="O554" s="11"/>
    </row>
    <row r="555" spans="14:15" ht="12.95" customHeight="1">
      <c r="N555" s="120"/>
      <c r="O555" s="11"/>
    </row>
    <row r="556" spans="14:15" ht="12.95" customHeight="1">
      <c r="N556" s="30"/>
      <c r="O556" s="11"/>
    </row>
    <row r="557" spans="14:15" ht="12.95" customHeight="1">
      <c r="N557" s="120"/>
      <c r="O557" s="11"/>
    </row>
  </sheetData>
  <mergeCells count="2">
    <mergeCell ref="D3:E3"/>
    <mergeCell ref="J3:L3"/>
  </mergeCells>
  <phoneticPr fontId="3"/>
  <conditionalFormatting sqref="H4:H413">
    <cfRule type="expression" dxfId="1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37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4-2</v>
      </c>
      <c r="C1" s="5" t="str">
        <f>C5</f>
        <v>換気設備</v>
      </c>
      <c r="H1" s="155" t="s">
        <v>244</v>
      </c>
      <c r="I1" s="11">
        <f>MAX(I4:I391)</f>
        <v>0</v>
      </c>
    </row>
    <row r="2" spans="2:15" ht="12.95" customHeight="1">
      <c r="B2" s="6" t="str">
        <f>B7</f>
        <v>1.</v>
      </c>
      <c r="C2" s="5" t="str">
        <f>C7</f>
        <v>機器設備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297</v>
      </c>
      <c r="C5" s="23" t="s">
        <v>153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234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298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299</v>
      </c>
      <c r="D11" s="24" t="s">
        <v>300</v>
      </c>
      <c r="E11" s="25"/>
      <c r="F11" s="36">
        <v>2</v>
      </c>
      <c r="G11" s="27" t="s">
        <v>170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301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299</v>
      </c>
      <c r="D13" s="24" t="s">
        <v>300</v>
      </c>
      <c r="E13" s="25"/>
      <c r="F13" s="36">
        <v>2</v>
      </c>
      <c r="G13" s="27" t="s">
        <v>170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302</v>
      </c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303</v>
      </c>
      <c r="D15" s="24" t="s">
        <v>300</v>
      </c>
      <c r="E15" s="25" t="s">
        <v>304</v>
      </c>
      <c r="F15" s="36">
        <v>1</v>
      </c>
      <c r="G15" s="27" t="s">
        <v>170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305</v>
      </c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306</v>
      </c>
      <c r="D17" s="24" t="s">
        <v>300</v>
      </c>
      <c r="E17" s="25"/>
      <c r="F17" s="36">
        <v>1</v>
      </c>
      <c r="G17" s="27" t="s">
        <v>170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307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306</v>
      </c>
      <c r="D19" s="24" t="s">
        <v>300</v>
      </c>
      <c r="E19" s="25"/>
      <c r="F19" s="36">
        <v>1</v>
      </c>
      <c r="G19" s="27" t="s">
        <v>170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308</v>
      </c>
      <c r="D20" s="15" t="s">
        <v>309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310</v>
      </c>
      <c r="D21" s="24" t="s">
        <v>311</v>
      </c>
      <c r="E21" s="25"/>
      <c r="F21" s="36">
        <v>1</v>
      </c>
      <c r="G21" s="27" t="s">
        <v>170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312</v>
      </c>
      <c r="D22" s="15" t="s">
        <v>309</v>
      </c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310</v>
      </c>
      <c r="D23" s="24" t="s">
        <v>311</v>
      </c>
      <c r="E23" s="25"/>
      <c r="F23" s="36">
        <v>1</v>
      </c>
      <c r="G23" s="27" t="s">
        <v>170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313</v>
      </c>
      <c r="D24" s="15" t="s">
        <v>309</v>
      </c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310</v>
      </c>
      <c r="D25" s="24" t="s">
        <v>311</v>
      </c>
      <c r="E25" s="25"/>
      <c r="F25" s="36">
        <v>1</v>
      </c>
      <c r="G25" s="27" t="s">
        <v>170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271</v>
      </c>
      <c r="D27" s="24"/>
      <c r="E27" s="25"/>
      <c r="F27" s="36">
        <v>1</v>
      </c>
      <c r="G27" s="27" t="s">
        <v>21</v>
      </c>
      <c r="H27" s="118"/>
      <c r="I27" s="119"/>
      <c r="J27" s="24" t="str">
        <f>'別紙明細2-4-2-1'!C4</f>
        <v>別紙明細2-4-2-1-1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 t="s">
        <v>62</v>
      </c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F399" s="28"/>
      <c r="N399" s="120"/>
      <c r="O399" s="11"/>
    </row>
    <row r="400" spans="2:15" ht="12.95" customHeight="1">
      <c r="B400" s="152"/>
      <c r="F400" s="28"/>
      <c r="N400" s="30"/>
      <c r="O400" s="11"/>
    </row>
    <row r="401" spans="2:15" ht="12.95" customHeight="1">
      <c r="B401" s="152"/>
      <c r="N401" s="120"/>
      <c r="O401" s="11"/>
    </row>
    <row r="402" spans="2:15" ht="12.95" customHeight="1">
      <c r="B402" s="152"/>
      <c r="N402" s="30"/>
      <c r="O402" s="11"/>
    </row>
    <row r="403" spans="2:15" ht="12.95" customHeight="1">
      <c r="N403" s="120"/>
      <c r="O403" s="11"/>
    </row>
    <row r="404" spans="2:15" ht="12.95" customHeight="1">
      <c r="N404" s="30"/>
      <c r="O404" s="11"/>
    </row>
    <row r="405" spans="2:15" ht="12.95" customHeight="1">
      <c r="N405" s="120"/>
      <c r="O405" s="11"/>
    </row>
    <row r="406" spans="2:15" ht="12.95" customHeight="1">
      <c r="N406" s="30"/>
      <c r="O406" s="11"/>
    </row>
    <row r="407" spans="2:15" ht="12.95" customHeight="1">
      <c r="N407" s="120"/>
      <c r="O407" s="11"/>
    </row>
    <row r="408" spans="2:15" ht="12.95" customHeight="1">
      <c r="N408" s="30"/>
      <c r="O408" s="11"/>
    </row>
    <row r="409" spans="2:15" ht="12.95" customHeight="1">
      <c r="N409" s="120"/>
      <c r="O409" s="11"/>
    </row>
    <row r="410" spans="2:15" ht="12.95" customHeight="1">
      <c r="N410" s="30"/>
      <c r="O410" s="11"/>
    </row>
    <row r="411" spans="2:15" ht="12.95" customHeight="1">
      <c r="N411" s="120"/>
      <c r="O411" s="11"/>
    </row>
    <row r="412" spans="2:15" ht="12.95" customHeight="1">
      <c r="N412" s="30"/>
      <c r="O412" s="11"/>
    </row>
    <row r="413" spans="2:15" ht="12.95" customHeight="1">
      <c r="N413" s="120"/>
      <c r="O413" s="11"/>
    </row>
    <row r="414" spans="2:15" ht="12.75" customHeight="1">
      <c r="N414" s="30"/>
      <c r="O414" s="11"/>
    </row>
    <row r="415" spans="2:15" ht="12.75" customHeight="1">
      <c r="N415" s="120"/>
      <c r="O415" s="11"/>
    </row>
    <row r="416" spans="2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75" customHeight="1">
      <c r="N530" s="30"/>
      <c r="O530" s="11"/>
    </row>
    <row r="531" spans="14:15" ht="12.7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  <row r="536" spans="14:15" ht="12.95" customHeight="1">
      <c r="N536" s="30"/>
      <c r="O536" s="11"/>
    </row>
    <row r="537" spans="14:15" ht="12.95" customHeight="1">
      <c r="N537" s="120"/>
      <c r="O537" s="11"/>
    </row>
  </sheetData>
  <mergeCells count="2">
    <mergeCell ref="D3:E3"/>
    <mergeCell ref="J3:L3"/>
  </mergeCells>
  <phoneticPr fontId="3"/>
  <conditionalFormatting sqref="H4:H393">
    <cfRule type="expression" dxfId="14" priority="5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3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4-2</v>
      </c>
      <c r="C1" s="5" t="str">
        <f>C5</f>
        <v>換気設備</v>
      </c>
      <c r="H1" s="155" t="s">
        <v>244</v>
      </c>
      <c r="I1" s="11">
        <f>MAX(I4:I395)</f>
        <v>0</v>
      </c>
    </row>
    <row r="2" spans="2:15" ht="12.95" customHeight="1">
      <c r="B2" s="6" t="str">
        <f>B7</f>
        <v>2.</v>
      </c>
      <c r="C2" s="5" t="str">
        <f>C7</f>
        <v>ダクト設備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297</v>
      </c>
      <c r="C5" s="23" t="s">
        <v>153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22</v>
      </c>
      <c r="C7" s="23" t="s">
        <v>240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314</v>
      </c>
      <c r="D11" s="24"/>
      <c r="E11" s="25"/>
      <c r="F11" s="36"/>
      <c r="G11" s="27"/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315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316</v>
      </c>
      <c r="D13" s="24" t="s">
        <v>317</v>
      </c>
      <c r="E13" s="25" t="s">
        <v>318</v>
      </c>
      <c r="F13" s="36">
        <v>4</v>
      </c>
      <c r="G13" s="27" t="s">
        <v>277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319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315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316</v>
      </c>
      <c r="D17" s="24" t="s">
        <v>317</v>
      </c>
      <c r="E17" s="25" t="s">
        <v>318</v>
      </c>
      <c r="F17" s="36">
        <v>8</v>
      </c>
      <c r="G17" s="27" t="s">
        <v>277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320</v>
      </c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 t="s">
        <v>315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316</v>
      </c>
      <c r="D21" s="24" t="s">
        <v>317</v>
      </c>
      <c r="E21" s="25" t="s">
        <v>321</v>
      </c>
      <c r="F21" s="36">
        <v>6</v>
      </c>
      <c r="G21" s="27" t="s">
        <v>277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 t="s">
        <v>315</v>
      </c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316</v>
      </c>
      <c r="D23" s="24" t="s">
        <v>317</v>
      </c>
      <c r="E23" s="25" t="s">
        <v>318</v>
      </c>
      <c r="F23" s="36">
        <v>10</v>
      </c>
      <c r="G23" s="27" t="s">
        <v>277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322</v>
      </c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 t="s">
        <v>315</v>
      </c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316</v>
      </c>
      <c r="D27" s="24" t="s">
        <v>317</v>
      </c>
      <c r="E27" s="25" t="s">
        <v>321</v>
      </c>
      <c r="F27" s="36">
        <v>24</v>
      </c>
      <c r="G27" s="27" t="s">
        <v>277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 t="s">
        <v>315</v>
      </c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316</v>
      </c>
      <c r="D29" s="24" t="s">
        <v>317</v>
      </c>
      <c r="E29" s="25" t="s">
        <v>318</v>
      </c>
      <c r="F29" s="36">
        <v>12</v>
      </c>
      <c r="G29" s="27" t="s">
        <v>277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 t="s">
        <v>323</v>
      </c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324</v>
      </c>
      <c r="D31" s="24" t="s">
        <v>325</v>
      </c>
      <c r="E31" s="25" t="s">
        <v>326</v>
      </c>
      <c r="F31" s="36">
        <v>1</v>
      </c>
      <c r="G31" s="27" t="s">
        <v>288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 t="s">
        <v>327</v>
      </c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324</v>
      </c>
      <c r="D33" s="24" t="s">
        <v>325</v>
      </c>
      <c r="E33" s="25" t="s">
        <v>326</v>
      </c>
      <c r="F33" s="36">
        <v>3</v>
      </c>
      <c r="G33" s="27" t="s">
        <v>288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 t="s">
        <v>323</v>
      </c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324</v>
      </c>
      <c r="D35" s="24" t="s">
        <v>328</v>
      </c>
      <c r="E35" s="25" t="s">
        <v>326</v>
      </c>
      <c r="F35" s="36">
        <v>5</v>
      </c>
      <c r="G35" s="27" t="s">
        <v>288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 t="s">
        <v>323</v>
      </c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 t="s">
        <v>324</v>
      </c>
      <c r="D37" s="24" t="s">
        <v>328</v>
      </c>
      <c r="E37" s="25" t="s">
        <v>329</v>
      </c>
      <c r="F37" s="36">
        <v>1</v>
      </c>
      <c r="G37" s="27" t="s">
        <v>288</v>
      </c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 t="s">
        <v>324</v>
      </c>
      <c r="D39" s="24" t="s">
        <v>330</v>
      </c>
      <c r="E39" s="25" t="s">
        <v>321</v>
      </c>
      <c r="F39" s="36">
        <v>2</v>
      </c>
      <c r="G39" s="27" t="s">
        <v>288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 t="s">
        <v>324</v>
      </c>
      <c r="D41" s="24" t="s">
        <v>330</v>
      </c>
      <c r="E41" s="25" t="s">
        <v>318</v>
      </c>
      <c r="F41" s="36">
        <v>1</v>
      </c>
      <c r="G41" s="27" t="s">
        <v>288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 t="s">
        <v>331</v>
      </c>
      <c r="D43" s="24" t="s">
        <v>332</v>
      </c>
      <c r="E43" s="25" t="s">
        <v>321</v>
      </c>
      <c r="F43" s="36">
        <v>1</v>
      </c>
      <c r="G43" s="27" t="s">
        <v>288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50"/>
      <c r="C44" s="21"/>
      <c r="D44" s="15" t="s">
        <v>333</v>
      </c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 t="s">
        <v>334</v>
      </c>
      <c r="D45" s="24" t="s">
        <v>335</v>
      </c>
      <c r="E45" s="25" t="s">
        <v>321</v>
      </c>
      <c r="F45" s="36">
        <v>2</v>
      </c>
      <c r="G45" s="27" t="s">
        <v>288</v>
      </c>
      <c r="H45" s="118"/>
      <c r="I45" s="119"/>
      <c r="J45" s="24"/>
      <c r="K45" s="25"/>
      <c r="L45" s="25"/>
      <c r="N45" s="120"/>
      <c r="O45" s="11"/>
    </row>
    <row r="46" spans="2:15" ht="12.95" customHeight="1">
      <c r="B46" s="150"/>
      <c r="C46" s="21"/>
      <c r="D46" s="15" t="s">
        <v>333</v>
      </c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 t="s">
        <v>334</v>
      </c>
      <c r="D47" s="24" t="s">
        <v>335</v>
      </c>
      <c r="E47" s="25" t="s">
        <v>321</v>
      </c>
      <c r="F47" s="36">
        <v>4</v>
      </c>
      <c r="G47" s="27" t="s">
        <v>288</v>
      </c>
      <c r="H47" s="118"/>
      <c r="I47" s="119"/>
      <c r="J47" s="24"/>
      <c r="K47" s="25"/>
      <c r="L47" s="25"/>
      <c r="N47" s="120"/>
      <c r="O47" s="11"/>
    </row>
    <row r="48" spans="2:15" ht="12.95" customHeight="1">
      <c r="B48" s="150"/>
      <c r="C48" s="21"/>
      <c r="D48" s="15" t="s">
        <v>333</v>
      </c>
      <c r="E48" s="16" t="s">
        <v>336</v>
      </c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 t="s">
        <v>334</v>
      </c>
      <c r="D49" s="24" t="s">
        <v>335</v>
      </c>
      <c r="E49" s="25" t="s">
        <v>321</v>
      </c>
      <c r="F49" s="36">
        <v>4</v>
      </c>
      <c r="G49" s="27" t="s">
        <v>288</v>
      </c>
      <c r="H49" s="118"/>
      <c r="I49" s="119"/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337</v>
      </c>
      <c r="D51" s="24"/>
      <c r="E51" s="25"/>
      <c r="F51" s="36">
        <v>1</v>
      </c>
      <c r="G51" s="27" t="s">
        <v>21</v>
      </c>
      <c r="H51" s="118"/>
      <c r="I51" s="119"/>
      <c r="J51" s="24" t="str">
        <f>'別紙明細2-4-2-2'!C4</f>
        <v>別紙明細2-4-2-2-1</v>
      </c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293</v>
      </c>
      <c r="D53" s="24"/>
      <c r="E53" s="25"/>
      <c r="F53" s="36">
        <v>1</v>
      </c>
      <c r="G53" s="27" t="s">
        <v>21</v>
      </c>
      <c r="H53" s="118"/>
      <c r="I53" s="119"/>
      <c r="J53" s="24" t="str">
        <f>'別紙明細2-4-2-2'!C24</f>
        <v>別紙明細2-4-2-2-2</v>
      </c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294</v>
      </c>
      <c r="D55" s="24"/>
      <c r="E55" s="25"/>
      <c r="F55" s="36">
        <v>1</v>
      </c>
      <c r="G55" s="27" t="s">
        <v>21</v>
      </c>
      <c r="H55" s="118"/>
      <c r="I55" s="119"/>
      <c r="J55" s="24" t="str">
        <f>'別紙明細2-4-2-2'!C44</f>
        <v>別紙明細2-4-2-2-3</v>
      </c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 t="s">
        <v>296</v>
      </c>
      <c r="D57" s="24"/>
      <c r="E57" s="25"/>
      <c r="F57" s="36">
        <v>1</v>
      </c>
      <c r="G57" s="27" t="s">
        <v>21</v>
      </c>
      <c r="H57" s="118"/>
      <c r="I57" s="119"/>
      <c r="J57" s="24" t="str">
        <f>'別紙明細2-4-2-2'!C64</f>
        <v>別紙明細2-4-2-2-4</v>
      </c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 t="s">
        <v>62</v>
      </c>
      <c r="D61" s="24"/>
      <c r="E61" s="25"/>
      <c r="F61" s="36"/>
      <c r="G61" s="27"/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/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/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/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/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/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N399" s="120"/>
      <c r="O399" s="11"/>
    </row>
    <row r="400" spans="2:15" ht="12.95" customHeight="1">
      <c r="B400" s="152"/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95" customHeight="1">
      <c r="N410" s="30"/>
      <c r="O410" s="11"/>
    </row>
    <row r="411" spans="14:15" ht="12.9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</sheetData>
  <mergeCells count="2">
    <mergeCell ref="D3:E3"/>
    <mergeCell ref="J3:L3"/>
  </mergeCells>
  <phoneticPr fontId="3"/>
  <conditionalFormatting sqref="H4:H391">
    <cfRule type="expression" dxfId="1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3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4-2</v>
      </c>
      <c r="C1" s="5" t="str">
        <f>C5</f>
        <v>換気設備</v>
      </c>
      <c r="H1" s="155" t="s">
        <v>244</v>
      </c>
      <c r="I1" s="11">
        <f>MAX(I4:I389)</f>
        <v>0</v>
      </c>
    </row>
    <row r="2" spans="2:15" ht="12.95" customHeight="1">
      <c r="B2" s="6" t="str">
        <f>B7</f>
        <v>3.</v>
      </c>
      <c r="C2" s="5" t="str">
        <f>C7</f>
        <v>総合調整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297</v>
      </c>
      <c r="C5" s="23" t="s">
        <v>153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24</v>
      </c>
      <c r="C7" s="23" t="s">
        <v>238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238</v>
      </c>
      <c r="D11" s="24"/>
      <c r="E11" s="25"/>
      <c r="F11" s="36">
        <v>1</v>
      </c>
      <c r="G11" s="27" t="s">
        <v>21</v>
      </c>
      <c r="H11" s="118">
        <f>'別紙明細2-4-2-3'!J23</f>
        <v>0</v>
      </c>
      <c r="I11" s="119"/>
      <c r="J11" s="24" t="str">
        <f>'別紙明細2-4-2-3'!C4</f>
        <v>別紙明細2-4-2-3-1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62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F395" s="28"/>
      <c r="N395" s="120"/>
      <c r="O395" s="11"/>
    </row>
    <row r="396" spans="2:15" ht="12.95" customHeight="1">
      <c r="B396" s="152"/>
      <c r="F396" s="28"/>
      <c r="N396" s="30"/>
      <c r="O396" s="11"/>
    </row>
    <row r="397" spans="2:15" ht="12.95" customHeight="1">
      <c r="B397" s="152"/>
      <c r="F397" s="28"/>
      <c r="N397" s="120"/>
      <c r="O397" s="11"/>
    </row>
    <row r="398" spans="2:15" ht="12.95" customHeight="1">
      <c r="B398" s="152"/>
      <c r="F398" s="28"/>
      <c r="N398" s="30"/>
      <c r="O398" s="11"/>
    </row>
    <row r="399" spans="2:15" ht="12.95" customHeight="1">
      <c r="B399" s="152"/>
      <c r="N399" s="120"/>
      <c r="O399" s="11"/>
    </row>
    <row r="400" spans="2:15" ht="12.95" customHeight="1">
      <c r="B400" s="152"/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95" customHeight="1">
      <c r="N408" s="30"/>
      <c r="O408" s="11"/>
    </row>
    <row r="409" spans="14:15" ht="12.95" customHeight="1">
      <c r="N409" s="120"/>
      <c r="O409" s="11"/>
    </row>
    <row r="410" spans="14:15" ht="12.95" customHeight="1">
      <c r="N410" s="30"/>
      <c r="O410" s="11"/>
    </row>
    <row r="411" spans="14:15" ht="12.9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75" customHeight="1">
      <c r="N526" s="30"/>
      <c r="O526" s="11"/>
    </row>
    <row r="527" spans="14:15" ht="12.75" customHeight="1">
      <c r="N527" s="120"/>
      <c r="O527" s="11"/>
    </row>
    <row r="528" spans="14:15" ht="12.75" customHeight="1">
      <c r="N528" s="30"/>
      <c r="O528" s="11"/>
    </row>
    <row r="529" spans="14:15" ht="12.7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  <row r="532" spans="14:15" ht="12.95" customHeight="1">
      <c r="N532" s="30"/>
      <c r="O532" s="11"/>
    </row>
    <row r="533" spans="14:15" ht="12.95" customHeight="1">
      <c r="N533" s="120"/>
      <c r="O533" s="11"/>
    </row>
    <row r="534" spans="14:15" ht="12.95" customHeight="1">
      <c r="N534" s="30"/>
      <c r="O534" s="11"/>
    </row>
    <row r="535" spans="14:15" ht="12.95" customHeight="1">
      <c r="N535" s="120"/>
      <c r="O535" s="11"/>
    </row>
  </sheetData>
  <mergeCells count="2">
    <mergeCell ref="D3:E3"/>
    <mergeCell ref="J3:L3"/>
  </mergeCells>
  <phoneticPr fontId="3"/>
  <conditionalFormatting sqref="H4:H391">
    <cfRule type="expression" dxfId="1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B1:O531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4-3</v>
      </c>
      <c r="C1" s="5" t="str">
        <f>C5</f>
        <v>撤去工事</v>
      </c>
      <c r="H1" s="155" t="s">
        <v>244</v>
      </c>
      <c r="I1" s="11">
        <f>MAX(I4:I385)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338</v>
      </c>
      <c r="C5" s="23" t="s">
        <v>242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242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339</v>
      </c>
      <c r="D11" s="24"/>
      <c r="E11" s="25"/>
      <c r="F11" s="36">
        <v>1</v>
      </c>
      <c r="G11" s="27" t="s">
        <v>21</v>
      </c>
      <c r="H11" s="118">
        <f>'別紙明細2-4-3-1'!J19</f>
        <v>0</v>
      </c>
      <c r="I11" s="119"/>
      <c r="J11" s="24" t="str">
        <f>'別紙明細2-4-3-1'!C4</f>
        <v>別紙明細2-4-3-1-1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340</v>
      </c>
      <c r="D13" s="24"/>
      <c r="E13" s="25"/>
      <c r="F13" s="36">
        <v>1</v>
      </c>
      <c r="G13" s="27" t="s">
        <v>21</v>
      </c>
      <c r="H13" s="118">
        <f>'別紙明細2-4-3-1'!J51</f>
        <v>0</v>
      </c>
      <c r="I13" s="119"/>
      <c r="J13" s="24" t="str">
        <f>'別紙明細2-4-3-1'!C22</f>
        <v>別紙明細2-4-3-1-2</v>
      </c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/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7" t="s">
        <v>62</v>
      </c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7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F393" s="28"/>
      <c r="N393" s="120"/>
      <c r="O393" s="11"/>
    </row>
    <row r="394" spans="2:15" ht="12.95" customHeight="1">
      <c r="B394" s="152"/>
      <c r="F394" s="28"/>
      <c r="N394" s="30"/>
      <c r="O394" s="11"/>
    </row>
    <row r="395" spans="2:15" ht="12.95" customHeight="1">
      <c r="B395" s="152"/>
      <c r="N395" s="120"/>
      <c r="O395" s="11"/>
    </row>
    <row r="396" spans="2:15" ht="12.95" customHeight="1">
      <c r="B396" s="152"/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95" customHeight="1">
      <c r="N406" s="30"/>
      <c r="O406" s="11"/>
    </row>
    <row r="407" spans="14:15" ht="12.9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75" customHeight="1">
      <c r="N524" s="30"/>
      <c r="O524" s="11"/>
    </row>
    <row r="525" spans="14:15" ht="12.7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  <row r="530" spans="14:15" ht="12.95" customHeight="1">
      <c r="N530" s="30"/>
      <c r="O530" s="11"/>
    </row>
    <row r="531" spans="14:15" ht="12.95" customHeight="1">
      <c r="N531" s="120"/>
      <c r="O531" s="11"/>
    </row>
  </sheetData>
  <mergeCells count="2">
    <mergeCell ref="D3:E3"/>
    <mergeCell ref="J3:L3"/>
  </mergeCells>
  <phoneticPr fontId="3"/>
  <conditionalFormatting sqref="H4:H387">
    <cfRule type="expression" dxfId="11" priority="3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4-4</v>
      </c>
      <c r="C1" s="5" t="str">
        <f>C5</f>
        <v>発生材処理</v>
      </c>
      <c r="H1" s="155" t="s">
        <v>244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50" t="s">
        <v>231</v>
      </c>
      <c r="C4" s="21" t="s">
        <v>232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341</v>
      </c>
      <c r="C5" s="23" t="s">
        <v>61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19</v>
      </c>
      <c r="C7" s="23" t="s">
        <v>61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61</v>
      </c>
      <c r="D11" s="24"/>
      <c r="E11" s="25"/>
      <c r="F11" s="36">
        <v>1</v>
      </c>
      <c r="G11" s="27" t="s">
        <v>21</v>
      </c>
      <c r="H11" s="118">
        <f>'別紙明細2-4-4-1'!J15</f>
        <v>0</v>
      </c>
      <c r="I11" s="119"/>
      <c r="J11" s="24" t="str">
        <f>'別紙明細2-4-4-1'!C4</f>
        <v>別紙明細2-4-4-1-1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62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1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明朝,標準"&amp;U(1)細目S3 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B3:O382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343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271</v>
      </c>
      <c r="D5" s="24"/>
      <c r="E5" s="25"/>
      <c r="F5" s="36">
        <v>1</v>
      </c>
      <c r="G5" s="27" t="s">
        <v>21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344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345</v>
      </c>
      <c r="D9" s="24" t="s">
        <v>346</v>
      </c>
      <c r="E9" s="25"/>
      <c r="F9" s="26">
        <f>5.71*1.2</f>
        <v>6.8519999999999994</v>
      </c>
      <c r="G9" s="27" t="s">
        <v>347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344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348</v>
      </c>
      <c r="D11" s="24" t="s">
        <v>349</v>
      </c>
      <c r="E11" s="25"/>
      <c r="F11" s="26">
        <f>52.8*1.2</f>
        <v>63.359999999999992</v>
      </c>
      <c r="G11" s="27" t="s">
        <v>347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62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F230" s="28"/>
      <c r="H230" s="128"/>
      <c r="I230" s="120"/>
    </row>
    <row r="231" spans="2:15" ht="12.95" customHeight="1">
      <c r="F231" s="28"/>
      <c r="H231" s="128"/>
      <c r="I231" s="120">
        <f>ROUNDDOWN(F231*H231,0)</f>
        <v>0</v>
      </c>
    </row>
    <row r="232" spans="2:15" ht="12.95" customHeight="1">
      <c r="F232" s="28"/>
      <c r="H232" s="128"/>
      <c r="I232" s="120"/>
    </row>
    <row r="233" spans="2:15" ht="12.95" customHeight="1">
      <c r="F233" s="28"/>
      <c r="H233" s="128"/>
      <c r="I233" s="120">
        <f>ROUNDDOWN(F233*H233,0)</f>
        <v>0</v>
      </c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C240" s="31"/>
      <c r="F240" s="28"/>
      <c r="H240" s="128"/>
      <c r="I240" s="120"/>
    </row>
    <row r="241" spans="2:9" ht="12.95" customHeight="1">
      <c r="B241" s="32"/>
      <c r="F241" s="28"/>
      <c r="H241" s="128"/>
      <c r="I241" s="120">
        <f>ROUNDDOWN(F241*H241,0)</f>
        <v>0</v>
      </c>
    </row>
    <row r="242" spans="2:9" ht="12.95" customHeight="1">
      <c r="C242" s="31"/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B251" s="32"/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B253" s="32"/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6:11" ht="12.95" customHeight="1">
      <c r="F257" s="28"/>
      <c r="H257" s="128"/>
      <c r="I257" s="120">
        <f>ROUNDDOWN(F257*H257,0)</f>
        <v>0</v>
      </c>
    </row>
    <row r="258" spans="6:11" ht="12.95" customHeight="1">
      <c r="F258" s="28"/>
      <c r="H258" s="128"/>
      <c r="I258" s="120"/>
    </row>
    <row r="259" spans="6:11" ht="12.95" customHeight="1">
      <c r="F259" s="28"/>
      <c r="H259" s="128"/>
      <c r="I259" s="120">
        <f>ROUNDDOWN(F259*H259,0)</f>
        <v>0</v>
      </c>
    </row>
    <row r="260" spans="6:11" ht="12.95" customHeight="1">
      <c r="F260" s="28"/>
      <c r="H260" s="128"/>
      <c r="I260" s="120"/>
    </row>
    <row r="261" spans="6:11" ht="12.95" customHeight="1">
      <c r="F261" s="28"/>
      <c r="H261" s="128"/>
      <c r="I261" s="120">
        <f>ROUNDDOWN(F261*H261,0)</f>
        <v>0</v>
      </c>
    </row>
    <row r="262" spans="6:11" ht="12.95" customHeight="1">
      <c r="F262" s="28"/>
      <c r="H262" s="128"/>
      <c r="I262" s="120"/>
    </row>
    <row r="263" spans="6:11" ht="12.95" customHeight="1">
      <c r="F263" s="28"/>
      <c r="H263" s="128"/>
      <c r="I263" s="120">
        <f>ROUNDDOWN(F263*H263,0)</f>
        <v>0</v>
      </c>
    </row>
    <row r="264" spans="6:11" ht="12.95" customHeight="1">
      <c r="F264" s="28"/>
      <c r="H264" s="128"/>
      <c r="I264" s="120"/>
    </row>
    <row r="265" spans="6:11" ht="12.95" customHeight="1">
      <c r="F265" s="28"/>
      <c r="H265" s="128"/>
      <c r="I265" s="120">
        <f>ROUNDDOWN(F265*H265,0)</f>
        <v>0</v>
      </c>
    </row>
    <row r="266" spans="6:11" ht="12.95" customHeight="1">
      <c r="F266" s="28"/>
      <c r="H266" s="128"/>
      <c r="I266" s="120"/>
    </row>
    <row r="267" spans="6:11" ht="12.95" customHeight="1">
      <c r="F267" s="28"/>
      <c r="H267" s="128"/>
      <c r="I267" s="120">
        <f>ROUNDDOWN(F267*H267,0)</f>
        <v>0</v>
      </c>
    </row>
    <row r="268" spans="6:11" ht="12.95" customHeight="1">
      <c r="F268" s="28"/>
      <c r="H268" s="128"/>
      <c r="I268" s="120"/>
    </row>
    <row r="269" spans="6:11" ht="12.95" customHeight="1">
      <c r="F269" s="28"/>
      <c r="H269" s="128"/>
      <c r="I269" s="120">
        <f>ROUNDDOWN(F269*H269,0)</f>
        <v>0</v>
      </c>
    </row>
    <row r="270" spans="6:11" ht="12.95" customHeight="1">
      <c r="F270" s="28"/>
      <c r="H270" s="128"/>
      <c r="I270" s="120"/>
    </row>
    <row r="271" spans="6:11" ht="12.95" customHeight="1">
      <c r="F271" s="28"/>
      <c r="H271" s="128"/>
      <c r="I271" s="120">
        <f>ROUNDDOWN(F271*H271,0)</f>
        <v>0</v>
      </c>
    </row>
    <row r="272" spans="6:11" ht="12.95" customHeight="1">
      <c r="F272" s="28"/>
      <c r="H272" s="128"/>
      <c r="I272" s="120"/>
      <c r="J272" s="33"/>
      <c r="K272" s="33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C274" s="31"/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B281" s="32"/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B285" s="32"/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B291" s="32"/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34"/>
      <c r="E333" s="34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  <c r="J344" s="35"/>
      <c r="K344" s="35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C346" s="31"/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  <c r="J380" s="35"/>
      <c r="K380" s="35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I382" s="120"/>
    </row>
  </sheetData>
  <mergeCells count="2">
    <mergeCell ref="D3:E3"/>
    <mergeCell ref="J3:L3"/>
  </mergeCells>
  <phoneticPr fontId="3"/>
  <conditionalFormatting sqref="H4:H229">
    <cfRule type="expression" dxfId="9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B3:O362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350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292</v>
      </c>
      <c r="D5" s="24"/>
      <c r="E5" s="25"/>
      <c r="F5" s="36">
        <v>1</v>
      </c>
      <c r="G5" s="27" t="s">
        <v>21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351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292</v>
      </c>
      <c r="D9" s="24" t="s">
        <v>352</v>
      </c>
      <c r="E9" s="25" t="s">
        <v>353</v>
      </c>
      <c r="F9" s="26">
        <v>31</v>
      </c>
      <c r="G9" s="27" t="s">
        <v>277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351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292</v>
      </c>
      <c r="D11" s="24" t="s">
        <v>352</v>
      </c>
      <c r="E11" s="25" t="s">
        <v>354</v>
      </c>
      <c r="F11" s="26">
        <v>7</v>
      </c>
      <c r="G11" s="27" t="s">
        <v>277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351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292</v>
      </c>
      <c r="D13" s="24" t="s">
        <v>355</v>
      </c>
      <c r="E13" s="25" t="s">
        <v>354</v>
      </c>
      <c r="F13" s="26">
        <v>5</v>
      </c>
      <c r="G13" s="27" t="s">
        <v>277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351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292</v>
      </c>
      <c r="D15" s="24" t="s">
        <v>355</v>
      </c>
      <c r="E15" s="25" t="s">
        <v>356</v>
      </c>
      <c r="F15" s="26">
        <v>32</v>
      </c>
      <c r="G15" s="27" t="s">
        <v>277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357</v>
      </c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358</v>
      </c>
      <c r="D17" s="24" t="s">
        <v>359</v>
      </c>
      <c r="E17" s="25"/>
      <c r="F17" s="26">
        <v>31</v>
      </c>
      <c r="G17" s="27" t="s">
        <v>277</v>
      </c>
      <c r="H17" s="127"/>
      <c r="I17" s="119"/>
      <c r="J17" s="156"/>
      <c r="K17" s="25"/>
      <c r="L17" s="25"/>
      <c r="N17" s="120"/>
      <c r="O17" s="11"/>
    </row>
    <row r="18" spans="2:15" ht="12.95" customHeight="1">
      <c r="B18" s="13"/>
      <c r="C18" s="21"/>
      <c r="D18" s="15" t="s">
        <v>357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358</v>
      </c>
      <c r="D19" s="24" t="s">
        <v>359</v>
      </c>
      <c r="E19" s="25"/>
      <c r="F19" s="26">
        <v>7</v>
      </c>
      <c r="G19" s="27" t="s">
        <v>277</v>
      </c>
      <c r="H19" s="127"/>
      <c r="I19" s="119"/>
      <c r="J19" s="156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7" t="s">
        <v>62</v>
      </c>
      <c r="D23" s="24"/>
      <c r="E23" s="25"/>
      <c r="F23" s="26"/>
      <c r="G23" s="27"/>
      <c r="H23" s="127"/>
      <c r="I23" s="119"/>
      <c r="J23" s="153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14" t="s">
        <v>360</v>
      </c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293</v>
      </c>
      <c r="D27" s="24"/>
      <c r="E27" s="25"/>
      <c r="F27" s="36">
        <v>1</v>
      </c>
      <c r="G27" s="27" t="s">
        <v>21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361</v>
      </c>
      <c r="E30" s="16" t="s">
        <v>362</v>
      </c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293</v>
      </c>
      <c r="D31" s="24" t="s">
        <v>363</v>
      </c>
      <c r="E31" s="25" t="s">
        <v>281</v>
      </c>
      <c r="F31" s="26">
        <v>16</v>
      </c>
      <c r="G31" s="27" t="s">
        <v>277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364</v>
      </c>
      <c r="D33" s="24" t="s">
        <v>365</v>
      </c>
      <c r="E33" s="25" t="s">
        <v>366</v>
      </c>
      <c r="F33" s="26">
        <v>2</v>
      </c>
      <c r="G33" s="27" t="s">
        <v>277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367</v>
      </c>
      <c r="D35" s="24" t="s">
        <v>368</v>
      </c>
      <c r="E35" s="25"/>
      <c r="F35" s="26">
        <v>5</v>
      </c>
      <c r="G35" s="27" t="s">
        <v>277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369</v>
      </c>
      <c r="D37" s="24"/>
      <c r="E37" s="25"/>
      <c r="F37" s="26">
        <v>1</v>
      </c>
      <c r="G37" s="27" t="s">
        <v>21</v>
      </c>
      <c r="H37" s="127"/>
      <c r="I37" s="119"/>
      <c r="J37" s="158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7" t="s">
        <v>62</v>
      </c>
      <c r="D41" s="24"/>
      <c r="E41" s="25"/>
      <c r="F41" s="26"/>
      <c r="G41" s="27"/>
      <c r="H41" s="127"/>
      <c r="I41" s="119"/>
      <c r="J41" s="153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14" t="s">
        <v>370</v>
      </c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294</v>
      </c>
      <c r="D45" s="24"/>
      <c r="E45" s="25"/>
      <c r="F45" s="36">
        <v>1</v>
      </c>
      <c r="G45" s="27" t="s">
        <v>21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294</v>
      </c>
      <c r="D49" s="24" t="s">
        <v>371</v>
      </c>
      <c r="E49" s="25" t="s">
        <v>372</v>
      </c>
      <c r="F49" s="26">
        <v>6</v>
      </c>
      <c r="G49" s="27" t="s">
        <v>373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294</v>
      </c>
      <c r="D51" s="24" t="s">
        <v>371</v>
      </c>
      <c r="E51" s="25" t="s">
        <v>372</v>
      </c>
      <c r="F51" s="26">
        <v>13</v>
      </c>
      <c r="G51" s="27" t="s">
        <v>373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294</v>
      </c>
      <c r="D53" s="24" t="s">
        <v>371</v>
      </c>
      <c r="E53" s="25" t="s">
        <v>372</v>
      </c>
      <c r="F53" s="26">
        <f>ROUND(27/2,0)</f>
        <v>14</v>
      </c>
      <c r="G53" s="27" t="s">
        <v>373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374</v>
      </c>
      <c r="D55" s="24" t="s">
        <v>375</v>
      </c>
      <c r="E55" s="25"/>
      <c r="F55" s="26">
        <f>SUM(F48:F53)</f>
        <v>33</v>
      </c>
      <c r="G55" s="27" t="s">
        <v>376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62</v>
      </c>
      <c r="D59" s="24"/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14" t="s">
        <v>377</v>
      </c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 t="s">
        <v>295</v>
      </c>
      <c r="D63" s="24"/>
      <c r="E63" s="25"/>
      <c r="F63" s="36">
        <v>1</v>
      </c>
      <c r="G63" s="27" t="s">
        <v>21</v>
      </c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 t="s">
        <v>378</v>
      </c>
      <c r="E66" s="16" t="s">
        <v>379</v>
      </c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 t="s">
        <v>380</v>
      </c>
      <c r="D67" s="24"/>
      <c r="E67" s="25" t="s">
        <v>321</v>
      </c>
      <c r="F67" s="26">
        <v>15</v>
      </c>
      <c r="G67" s="27" t="s">
        <v>376</v>
      </c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 t="s">
        <v>378</v>
      </c>
      <c r="E68" s="16" t="s">
        <v>381</v>
      </c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 t="s">
        <v>380</v>
      </c>
      <c r="D69" s="24"/>
      <c r="E69" s="25" t="s">
        <v>321</v>
      </c>
      <c r="F69" s="26">
        <v>5</v>
      </c>
      <c r="G69" s="27" t="s">
        <v>376</v>
      </c>
      <c r="H69" s="127"/>
      <c r="I69" s="119"/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 t="s">
        <v>374</v>
      </c>
      <c r="D71" s="24" t="s">
        <v>375</v>
      </c>
      <c r="E71" s="25"/>
      <c r="F71" s="26">
        <f>SUM(F66:F69)</f>
        <v>20</v>
      </c>
      <c r="G71" s="27" t="s">
        <v>376</v>
      </c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7" t="s">
        <v>62</v>
      </c>
      <c r="D75" s="24"/>
      <c r="E75" s="25"/>
      <c r="F75" s="26"/>
      <c r="G75" s="27"/>
      <c r="H75" s="127"/>
      <c r="I75" s="119"/>
      <c r="J75" s="153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14" t="s">
        <v>382</v>
      </c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 t="s">
        <v>296</v>
      </c>
      <c r="D79" s="24"/>
      <c r="E79" s="25"/>
      <c r="F79" s="36">
        <v>1</v>
      </c>
      <c r="G79" s="27" t="s">
        <v>21</v>
      </c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/>
      <c r="J81" s="24"/>
      <c r="K81" s="25"/>
      <c r="L81" s="25"/>
      <c r="N81" s="120"/>
      <c r="O81" s="11"/>
    </row>
    <row r="82" spans="2:15" ht="12.95" customHeight="1">
      <c r="B82" s="150"/>
      <c r="C82" s="21"/>
      <c r="D82" s="15" t="s">
        <v>272</v>
      </c>
      <c r="E82" s="16" t="s">
        <v>273</v>
      </c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 t="s">
        <v>274</v>
      </c>
      <c r="D83" s="24" t="s">
        <v>275</v>
      </c>
      <c r="E83" s="25" t="s">
        <v>276</v>
      </c>
      <c r="F83" s="36">
        <v>16</v>
      </c>
      <c r="G83" s="27" t="s">
        <v>277</v>
      </c>
      <c r="H83" s="118"/>
      <c r="I83" s="119"/>
      <c r="J83" s="24"/>
      <c r="K83" s="25"/>
      <c r="L83" s="25"/>
      <c r="N83" s="120"/>
      <c r="O83" s="11"/>
    </row>
    <row r="84" spans="2:15" ht="12.95" customHeight="1">
      <c r="B84" s="150"/>
      <c r="C84" s="14"/>
      <c r="D84" s="15" t="s">
        <v>278</v>
      </c>
      <c r="E84" s="16" t="s">
        <v>279</v>
      </c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 t="s">
        <v>280</v>
      </c>
      <c r="D85" s="24" t="s">
        <v>275</v>
      </c>
      <c r="E85" s="25" t="s">
        <v>281</v>
      </c>
      <c r="F85" s="36">
        <v>6</v>
      </c>
      <c r="G85" s="27" t="s">
        <v>277</v>
      </c>
      <c r="H85" s="118"/>
      <c r="I85" s="119"/>
      <c r="J85" s="24"/>
      <c r="K85" s="25"/>
      <c r="L85" s="25"/>
      <c r="N85" s="120"/>
      <c r="O85" s="11"/>
    </row>
    <row r="86" spans="2:15" ht="12.95" customHeight="1">
      <c r="B86" s="150"/>
      <c r="C86" s="14"/>
      <c r="D86" s="15" t="s">
        <v>278</v>
      </c>
      <c r="E86" s="16" t="s">
        <v>279</v>
      </c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 t="s">
        <v>280</v>
      </c>
      <c r="D87" s="24" t="s">
        <v>275</v>
      </c>
      <c r="E87" s="25" t="s">
        <v>282</v>
      </c>
      <c r="F87" s="36">
        <v>16</v>
      </c>
      <c r="G87" s="27" t="s">
        <v>277</v>
      </c>
      <c r="H87" s="118"/>
      <c r="I87" s="119"/>
      <c r="J87" s="24"/>
      <c r="K87" s="25"/>
      <c r="L87" s="25"/>
      <c r="N87" s="120"/>
      <c r="O87" s="11"/>
    </row>
    <row r="88" spans="2:15" ht="12.95" customHeight="1">
      <c r="B88" s="150"/>
      <c r="C88" s="14"/>
      <c r="D88" s="15" t="s">
        <v>278</v>
      </c>
      <c r="E88" s="16" t="s">
        <v>279</v>
      </c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 t="s">
        <v>280</v>
      </c>
      <c r="D89" s="24" t="s">
        <v>283</v>
      </c>
      <c r="E89" s="25" t="s">
        <v>281</v>
      </c>
      <c r="F89" s="36">
        <v>4</v>
      </c>
      <c r="G89" s="27" t="s">
        <v>277</v>
      </c>
      <c r="H89" s="118"/>
      <c r="I89" s="119"/>
      <c r="J89" s="24"/>
      <c r="K89" s="25"/>
      <c r="L89" s="25"/>
      <c r="N89" s="120"/>
      <c r="O89" s="11"/>
    </row>
    <row r="90" spans="2:15" ht="12.95" customHeight="1">
      <c r="B90" s="150"/>
      <c r="C90" s="14"/>
      <c r="D90" s="15" t="s">
        <v>278</v>
      </c>
      <c r="E90" s="16" t="s">
        <v>279</v>
      </c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 t="s">
        <v>280</v>
      </c>
      <c r="D91" s="24" t="s">
        <v>283</v>
      </c>
      <c r="E91" s="25" t="s">
        <v>282</v>
      </c>
      <c r="F91" s="36">
        <v>10</v>
      </c>
      <c r="G91" s="27" t="s">
        <v>277</v>
      </c>
      <c r="H91" s="118"/>
      <c r="I91" s="119"/>
      <c r="J91" s="24"/>
      <c r="K91" s="25"/>
      <c r="L91" s="25"/>
      <c r="N91" s="120"/>
      <c r="O91" s="11"/>
    </row>
    <row r="92" spans="2:15" ht="12.95" customHeight="1">
      <c r="B92" s="13"/>
      <c r="C92" s="21"/>
      <c r="D92" s="15" t="s">
        <v>351</v>
      </c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 t="s">
        <v>292</v>
      </c>
      <c r="D93" s="24" t="s">
        <v>352</v>
      </c>
      <c r="E93" s="25" t="s">
        <v>353</v>
      </c>
      <c r="F93" s="26">
        <v>31</v>
      </c>
      <c r="G93" s="27" t="s">
        <v>277</v>
      </c>
      <c r="H93" s="127"/>
      <c r="I93" s="119"/>
      <c r="J93" s="24"/>
      <c r="K93" s="25"/>
      <c r="L93" s="25"/>
      <c r="N93" s="120"/>
      <c r="O93" s="11"/>
    </row>
    <row r="94" spans="2:15" ht="12.95" customHeight="1">
      <c r="B94" s="13"/>
      <c r="C94" s="21"/>
      <c r="D94" s="15" t="s">
        <v>351</v>
      </c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 t="s">
        <v>292</v>
      </c>
      <c r="D95" s="24" t="s">
        <v>352</v>
      </c>
      <c r="E95" s="25" t="s">
        <v>354</v>
      </c>
      <c r="F95" s="26">
        <v>7</v>
      </c>
      <c r="G95" s="27" t="s">
        <v>277</v>
      </c>
      <c r="H95" s="127"/>
      <c r="I95" s="119"/>
      <c r="J95" s="24"/>
      <c r="K95" s="25"/>
      <c r="L95" s="25"/>
      <c r="N95" s="120"/>
      <c r="O95" s="11"/>
    </row>
    <row r="96" spans="2:15" ht="12.95" customHeight="1">
      <c r="B96" s="13"/>
      <c r="C96" s="21"/>
      <c r="D96" s="15" t="s">
        <v>351</v>
      </c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 t="s">
        <v>292</v>
      </c>
      <c r="D97" s="24" t="s">
        <v>355</v>
      </c>
      <c r="E97" s="25" t="s">
        <v>354</v>
      </c>
      <c r="F97" s="26">
        <v>5</v>
      </c>
      <c r="G97" s="27" t="s">
        <v>277</v>
      </c>
      <c r="H97" s="127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 t="s">
        <v>351</v>
      </c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 t="s">
        <v>292</v>
      </c>
      <c r="D99" s="24" t="s">
        <v>355</v>
      </c>
      <c r="E99" s="25" t="s">
        <v>356</v>
      </c>
      <c r="F99" s="26">
        <v>32</v>
      </c>
      <c r="G99" s="27" t="s">
        <v>277</v>
      </c>
      <c r="H99" s="127"/>
      <c r="I99" s="119"/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7" t="s">
        <v>383</v>
      </c>
      <c r="D101" s="24"/>
      <c r="E101" s="25"/>
      <c r="F101" s="26"/>
      <c r="G101" s="27"/>
      <c r="H101" s="127"/>
      <c r="I101" s="119"/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7" t="s">
        <v>62</v>
      </c>
      <c r="D103" s="157">
        <v>9</v>
      </c>
      <c r="E103" s="25"/>
      <c r="F103" s="26"/>
      <c r="G103" s="27"/>
      <c r="H103" s="127"/>
      <c r="I103" s="119"/>
      <c r="J103" s="153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/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/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F210" s="28"/>
      <c r="H210" s="128"/>
      <c r="I210" s="120"/>
    </row>
    <row r="211" spans="2:15" ht="12.95" customHeight="1">
      <c r="F211" s="28"/>
      <c r="H211" s="128"/>
      <c r="I211" s="120">
        <f>ROUNDDOWN(F211*H211,0)</f>
        <v>0</v>
      </c>
    </row>
    <row r="212" spans="2:15" ht="12.95" customHeight="1">
      <c r="F212" s="28"/>
      <c r="H212" s="128"/>
      <c r="I212" s="120"/>
    </row>
    <row r="213" spans="2:15" ht="12.95" customHeight="1">
      <c r="F213" s="28"/>
      <c r="H213" s="128"/>
      <c r="I213" s="120">
        <f>ROUNDDOWN(F213*H213,0)</f>
        <v>0</v>
      </c>
    </row>
    <row r="214" spans="2:15" ht="12.95" customHeight="1">
      <c r="F214" s="28"/>
      <c r="H214" s="128"/>
      <c r="I214" s="120"/>
    </row>
    <row r="215" spans="2:15" ht="12.95" customHeight="1">
      <c r="F215" s="28"/>
      <c r="H215" s="128"/>
      <c r="I215" s="120">
        <f>ROUNDDOWN(F215*H215,0)</f>
        <v>0</v>
      </c>
    </row>
    <row r="216" spans="2:15" ht="12.95" customHeight="1">
      <c r="F216" s="28"/>
      <c r="H216" s="128"/>
      <c r="I216" s="120"/>
    </row>
    <row r="217" spans="2:15" ht="12.95" customHeight="1">
      <c r="F217" s="28"/>
      <c r="H217" s="128"/>
      <c r="I217" s="120">
        <f>ROUNDDOWN(F217*H217,0)</f>
        <v>0</v>
      </c>
    </row>
    <row r="218" spans="2:15" ht="12.95" customHeight="1">
      <c r="F218" s="28"/>
      <c r="H218" s="128"/>
      <c r="I218" s="120"/>
    </row>
    <row r="219" spans="2:15" ht="12.95" customHeight="1">
      <c r="F219" s="28"/>
      <c r="H219" s="128"/>
      <c r="I219" s="120">
        <f>ROUNDDOWN(F219*H219,0)</f>
        <v>0</v>
      </c>
    </row>
    <row r="220" spans="2:15" ht="12.95" customHeight="1">
      <c r="C220" s="31"/>
      <c r="F220" s="28"/>
      <c r="H220" s="128"/>
      <c r="I220" s="120"/>
    </row>
    <row r="221" spans="2:15" ht="12.95" customHeight="1">
      <c r="B221" s="32"/>
      <c r="F221" s="28"/>
      <c r="H221" s="128"/>
      <c r="I221" s="120">
        <f>ROUNDDOWN(F221*H221,0)</f>
        <v>0</v>
      </c>
    </row>
    <row r="222" spans="2:15" ht="12.95" customHeight="1">
      <c r="C222" s="31"/>
      <c r="F222" s="28"/>
      <c r="H222" s="128"/>
      <c r="I222" s="120"/>
    </row>
    <row r="223" spans="2:15" ht="12.95" customHeight="1">
      <c r="F223" s="28"/>
      <c r="H223" s="128"/>
      <c r="I223" s="120">
        <f>ROUNDDOWN(F223*H223,0)</f>
        <v>0</v>
      </c>
    </row>
    <row r="224" spans="2:15" ht="12.95" customHeight="1">
      <c r="C224" s="31"/>
      <c r="F224" s="28"/>
      <c r="H224" s="128"/>
      <c r="I224" s="120"/>
    </row>
    <row r="225" spans="2:9" ht="12.95" customHeight="1">
      <c r="F225" s="28"/>
      <c r="H225" s="128"/>
      <c r="I225" s="120">
        <f>ROUNDDOWN(F225*H225,0)</f>
        <v>0</v>
      </c>
    </row>
    <row r="226" spans="2:9" ht="12.95" customHeight="1">
      <c r="F226" s="28"/>
      <c r="H226" s="128"/>
      <c r="I226" s="120"/>
    </row>
    <row r="227" spans="2:9" ht="12.95" customHeight="1">
      <c r="F227" s="28"/>
      <c r="H227" s="128"/>
      <c r="I227" s="120">
        <f>ROUNDDOWN(F227*H227,0)</f>
        <v>0</v>
      </c>
    </row>
    <row r="228" spans="2:9" ht="12.95" customHeight="1">
      <c r="F228" s="28"/>
      <c r="H228" s="128"/>
      <c r="I228" s="120"/>
    </row>
    <row r="229" spans="2:9" ht="12.95" customHeight="1">
      <c r="F229" s="28"/>
      <c r="H229" s="128"/>
      <c r="I229" s="120">
        <f>ROUNDDOWN(F229*H229,0)</f>
        <v>0</v>
      </c>
    </row>
    <row r="230" spans="2:9" ht="12.95" customHeight="1">
      <c r="F230" s="28"/>
      <c r="H230" s="128"/>
      <c r="I230" s="120"/>
    </row>
    <row r="231" spans="2:9" ht="12.95" customHeight="1">
      <c r="B231" s="32"/>
      <c r="F231" s="28"/>
      <c r="H231" s="128"/>
      <c r="I231" s="120">
        <f>ROUNDDOWN(F231*H231,0)</f>
        <v>0</v>
      </c>
    </row>
    <row r="232" spans="2:9" ht="12.95" customHeight="1">
      <c r="F232" s="28"/>
      <c r="H232" s="128"/>
      <c r="I232" s="120"/>
    </row>
    <row r="233" spans="2:9" ht="12.95" customHeight="1">
      <c r="B233" s="32"/>
      <c r="F233" s="28"/>
      <c r="H233" s="128"/>
      <c r="I233" s="120">
        <f>ROUNDDOWN(F233*H233,0)</f>
        <v>0</v>
      </c>
    </row>
    <row r="234" spans="2:9" ht="12.95" customHeight="1">
      <c r="F234" s="28"/>
      <c r="H234" s="128"/>
      <c r="I234" s="120"/>
    </row>
    <row r="235" spans="2:9" ht="12.95" customHeight="1">
      <c r="B235" s="32"/>
      <c r="F235" s="28"/>
      <c r="H235" s="128"/>
      <c r="I235" s="120">
        <f>ROUNDDOWN(F235*H235,0)</f>
        <v>0</v>
      </c>
    </row>
    <row r="236" spans="2:9" ht="12.95" customHeight="1">
      <c r="F236" s="28"/>
      <c r="H236" s="128"/>
      <c r="I236" s="120"/>
    </row>
    <row r="237" spans="2:9" ht="12.95" customHeight="1">
      <c r="F237" s="28"/>
      <c r="H237" s="128"/>
      <c r="I237" s="120">
        <f>ROUNDDOWN(F237*H237,0)</f>
        <v>0</v>
      </c>
    </row>
    <row r="238" spans="2:9" ht="12.95" customHeight="1">
      <c r="F238" s="28"/>
      <c r="H238" s="128"/>
      <c r="I238" s="120"/>
    </row>
    <row r="239" spans="2:9" ht="12.95" customHeight="1"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3:11" ht="12.95" customHeight="1">
      <c r="F241" s="28"/>
      <c r="H241" s="128"/>
      <c r="I241" s="120">
        <f>ROUNDDOWN(F241*H241,0)</f>
        <v>0</v>
      </c>
    </row>
    <row r="242" spans="3:11" ht="12.95" customHeight="1">
      <c r="F242" s="28"/>
      <c r="H242" s="128"/>
      <c r="I242" s="120"/>
    </row>
    <row r="243" spans="3:11" ht="12.95" customHeight="1">
      <c r="F243" s="28"/>
      <c r="H243" s="128"/>
      <c r="I243" s="120">
        <f>ROUNDDOWN(F243*H243,0)</f>
        <v>0</v>
      </c>
    </row>
    <row r="244" spans="3:11" ht="12.95" customHeight="1">
      <c r="F244" s="28"/>
      <c r="H244" s="128"/>
      <c r="I244" s="120"/>
    </row>
    <row r="245" spans="3:11" ht="12.95" customHeight="1">
      <c r="F245" s="28"/>
      <c r="H245" s="128"/>
      <c r="I245" s="120">
        <f>ROUNDDOWN(F245*H245,0)</f>
        <v>0</v>
      </c>
    </row>
    <row r="246" spans="3:11" ht="12.95" customHeight="1">
      <c r="F246" s="28"/>
      <c r="H246" s="128"/>
      <c r="I246" s="120"/>
    </row>
    <row r="247" spans="3:11" ht="12.95" customHeight="1">
      <c r="F247" s="28"/>
      <c r="H247" s="128"/>
      <c r="I247" s="120">
        <f>ROUNDDOWN(F247*H247,0)</f>
        <v>0</v>
      </c>
    </row>
    <row r="248" spans="3:11" ht="12.95" customHeight="1">
      <c r="F248" s="28"/>
      <c r="H248" s="128"/>
      <c r="I248" s="120"/>
    </row>
    <row r="249" spans="3:11" ht="12.95" customHeight="1">
      <c r="F249" s="28"/>
      <c r="H249" s="128"/>
      <c r="I249" s="120">
        <f>ROUNDDOWN(F249*H249,0)</f>
        <v>0</v>
      </c>
    </row>
    <row r="250" spans="3:11" ht="12.95" customHeight="1">
      <c r="F250" s="28"/>
      <c r="H250" s="128"/>
      <c r="I250" s="120"/>
    </row>
    <row r="251" spans="3:11" ht="12.95" customHeight="1">
      <c r="F251" s="28"/>
      <c r="H251" s="128"/>
      <c r="I251" s="120">
        <f>ROUNDDOWN(F251*H251,0)</f>
        <v>0</v>
      </c>
    </row>
    <row r="252" spans="3:11" ht="12.95" customHeight="1">
      <c r="F252" s="28"/>
      <c r="H252" s="128"/>
      <c r="I252" s="120"/>
      <c r="J252" s="33"/>
      <c r="K252" s="33"/>
    </row>
    <row r="253" spans="3:11" ht="12.95" customHeight="1">
      <c r="F253" s="28"/>
      <c r="H253" s="128"/>
      <c r="I253" s="120">
        <f>ROUNDDOWN(F253*H253,0)</f>
        <v>0</v>
      </c>
    </row>
    <row r="254" spans="3:11" ht="12.95" customHeight="1">
      <c r="C254" s="31"/>
      <c r="F254" s="28"/>
      <c r="H254" s="128"/>
      <c r="I254" s="120"/>
    </row>
    <row r="255" spans="3:11" ht="12.95" customHeight="1">
      <c r="F255" s="28"/>
      <c r="H255" s="128"/>
      <c r="I255" s="120">
        <f>ROUNDDOWN(F255*H255,0)</f>
        <v>0</v>
      </c>
    </row>
    <row r="256" spans="3:11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B261" s="32"/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B271" s="32"/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6:9" ht="12.95" customHeight="1">
      <c r="F273" s="28"/>
      <c r="H273" s="128"/>
      <c r="I273" s="120">
        <f>ROUNDDOWN(F273*H273,0)</f>
        <v>0</v>
      </c>
    </row>
    <row r="274" spans="6:9" ht="12.95" customHeight="1">
      <c r="F274" s="28"/>
      <c r="H274" s="128"/>
      <c r="I274" s="120"/>
    </row>
    <row r="275" spans="6:9" ht="12.95" customHeight="1">
      <c r="F275" s="28"/>
      <c r="H275" s="128"/>
      <c r="I275" s="120">
        <f>ROUNDDOWN(F275*H275,0)</f>
        <v>0</v>
      </c>
    </row>
    <row r="276" spans="6:9" ht="12.95" customHeight="1">
      <c r="F276" s="28"/>
      <c r="H276" s="128"/>
      <c r="I276" s="120"/>
    </row>
    <row r="277" spans="6:9" ht="12.95" customHeight="1">
      <c r="F277" s="28"/>
      <c r="H277" s="128"/>
      <c r="I277" s="120">
        <f>ROUNDDOWN(F277*H277,0)</f>
        <v>0</v>
      </c>
    </row>
    <row r="278" spans="6:9" ht="12.95" customHeight="1">
      <c r="F278" s="28"/>
      <c r="H278" s="128"/>
      <c r="I278" s="120"/>
    </row>
    <row r="279" spans="6:9" ht="12.95" customHeight="1">
      <c r="F279" s="28"/>
      <c r="H279" s="128"/>
      <c r="I279" s="120">
        <f>ROUNDDOWN(F279*H279,0)</f>
        <v>0</v>
      </c>
    </row>
    <row r="280" spans="6:9" ht="12.95" customHeight="1">
      <c r="F280" s="28"/>
      <c r="H280" s="128"/>
      <c r="I280" s="120"/>
    </row>
    <row r="281" spans="6:9" ht="12.95" customHeight="1">
      <c r="F281" s="28"/>
      <c r="H281" s="128"/>
      <c r="I281" s="120">
        <f>ROUNDDOWN(F281*H281,0)</f>
        <v>0</v>
      </c>
    </row>
    <row r="282" spans="6:9" ht="12.95" customHeight="1">
      <c r="F282" s="28"/>
      <c r="H282" s="128"/>
      <c r="I282" s="120"/>
    </row>
    <row r="283" spans="6:9" ht="12.95" customHeight="1">
      <c r="F283" s="28"/>
      <c r="H283" s="128"/>
      <c r="I283" s="120">
        <f>ROUNDDOWN(F283*H283,0)</f>
        <v>0</v>
      </c>
    </row>
    <row r="284" spans="6:9" ht="12.95" customHeight="1">
      <c r="F284" s="28"/>
      <c r="H284" s="128"/>
      <c r="I284" s="120"/>
    </row>
    <row r="285" spans="6:9" ht="12.95" customHeight="1">
      <c r="F285" s="28"/>
      <c r="H285" s="128"/>
      <c r="I285" s="120">
        <f>ROUNDDOWN(F285*H285,0)</f>
        <v>0</v>
      </c>
    </row>
    <row r="286" spans="6:9" ht="12.95" customHeight="1">
      <c r="F286" s="28"/>
      <c r="H286" s="128"/>
      <c r="I286" s="120"/>
    </row>
    <row r="287" spans="6:9" ht="12.95" customHeight="1">
      <c r="F287" s="28"/>
      <c r="H287" s="128"/>
      <c r="I287" s="120">
        <f>ROUNDDOWN(F287*H287,0)</f>
        <v>0</v>
      </c>
    </row>
    <row r="288" spans="6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D293" s="6"/>
      <c r="E293" s="6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D295" s="6"/>
      <c r="E295" s="6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D297" s="6"/>
      <c r="E297" s="6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D299" s="6"/>
      <c r="E299" s="6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D301" s="6"/>
      <c r="E301" s="6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D303" s="6"/>
      <c r="E303" s="6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D305" s="6"/>
      <c r="E305" s="6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34"/>
      <c r="E313" s="34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34"/>
      <c r="E315" s="34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34"/>
      <c r="E317" s="34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34"/>
      <c r="E319" s="34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11" ht="12.95" customHeight="1">
      <c r="B321" s="32"/>
      <c r="D321" s="34"/>
      <c r="E321" s="34"/>
      <c r="F321" s="28"/>
      <c r="H321" s="128"/>
      <c r="I321" s="120">
        <f>ROUNDDOWN(F321*H321,0)</f>
        <v>0</v>
      </c>
    </row>
    <row r="322" spans="2:11" ht="12.95" customHeight="1">
      <c r="F322" s="28"/>
      <c r="H322" s="128"/>
      <c r="I322" s="120"/>
    </row>
    <row r="323" spans="2:11" ht="12.95" customHeight="1">
      <c r="F323" s="28"/>
      <c r="H323" s="128"/>
      <c r="I323" s="120">
        <f>ROUNDDOWN(F323*H323,0)</f>
        <v>0</v>
      </c>
    </row>
    <row r="324" spans="2:11" ht="12.95" customHeight="1">
      <c r="F324" s="28"/>
      <c r="H324" s="128"/>
      <c r="I324" s="120"/>
      <c r="J324" s="35"/>
      <c r="K324" s="35"/>
    </row>
    <row r="325" spans="2:11" ht="12.95" customHeight="1">
      <c r="F325" s="28"/>
      <c r="H325" s="128"/>
      <c r="I325" s="120">
        <f>ROUNDDOWN(F325*H325,0)</f>
        <v>0</v>
      </c>
    </row>
    <row r="326" spans="2:11" ht="12.95" customHeight="1">
      <c r="C326" s="31"/>
      <c r="F326" s="28"/>
      <c r="H326" s="128"/>
      <c r="I326" s="120"/>
    </row>
    <row r="327" spans="2:11" ht="12.95" customHeight="1">
      <c r="F327" s="28"/>
      <c r="H327" s="128"/>
      <c r="I327" s="120">
        <f>ROUNDDOWN(F327*H327,0)</f>
        <v>0</v>
      </c>
    </row>
    <row r="328" spans="2:11" ht="12.95" customHeight="1">
      <c r="F328" s="28"/>
      <c r="H328" s="128"/>
      <c r="I328" s="120"/>
    </row>
    <row r="329" spans="2:11" ht="12.95" customHeight="1">
      <c r="F329" s="28"/>
      <c r="H329" s="128"/>
      <c r="I329" s="120">
        <f>ROUNDDOWN(F329*H329,0)</f>
        <v>0</v>
      </c>
    </row>
    <row r="330" spans="2:11" ht="12.95" customHeight="1">
      <c r="F330" s="28"/>
      <c r="H330" s="128"/>
      <c r="I330" s="120"/>
    </row>
    <row r="331" spans="2:11" ht="12.95" customHeight="1">
      <c r="F331" s="28"/>
      <c r="H331" s="128"/>
      <c r="I331" s="120">
        <f>ROUNDDOWN(F331*H331,0)</f>
        <v>0</v>
      </c>
    </row>
    <row r="332" spans="2:11" ht="12.95" customHeight="1">
      <c r="F332" s="28"/>
      <c r="H332" s="128"/>
      <c r="I332" s="120"/>
    </row>
    <row r="333" spans="2:11" ht="12.95" customHeight="1">
      <c r="F333" s="28"/>
      <c r="H333" s="128"/>
      <c r="I333" s="120">
        <f>ROUNDDOWN(F333*H333,0)</f>
        <v>0</v>
      </c>
    </row>
    <row r="334" spans="2:11" ht="12.95" customHeight="1">
      <c r="F334" s="28"/>
      <c r="H334" s="128"/>
      <c r="I334" s="120"/>
    </row>
    <row r="335" spans="2:11" ht="12.95" customHeight="1">
      <c r="F335" s="28"/>
      <c r="H335" s="128"/>
      <c r="I335" s="120">
        <f>ROUNDDOWN(F335*H335,0)</f>
        <v>0</v>
      </c>
    </row>
    <row r="336" spans="2:11" ht="12.95" customHeight="1">
      <c r="F336" s="28"/>
      <c r="H336" s="128"/>
      <c r="I336" s="120"/>
    </row>
    <row r="337" spans="2:9" ht="12.95" customHeight="1">
      <c r="B337" s="32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  <c r="J360" s="35"/>
      <c r="K360" s="35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I362" s="120"/>
    </row>
  </sheetData>
  <mergeCells count="2">
    <mergeCell ref="D3:E3"/>
    <mergeCell ref="J3:L3"/>
  </mergeCells>
  <phoneticPr fontId="3"/>
  <conditionalFormatting sqref="H4:H209">
    <cfRule type="expression" dxfId="8" priority="1" stopIfTrue="1">
      <formula>AND(F4=1,G4="式")</formula>
    </cfRule>
  </conditionalFormatting>
  <conditionalFormatting sqref="J17">
    <cfRule type="expression" dxfId="7" priority="33" stopIfTrue="1">
      <formula>AND(H17=1,I17="式")</formula>
    </cfRule>
  </conditionalFormatting>
  <conditionalFormatting sqref="J19">
    <cfRule type="expression" dxfId="6" priority="30" stopIfTrue="1">
      <formula>AND(H19=1,I19="式")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B3:O382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384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238</v>
      </c>
      <c r="D5" s="24"/>
      <c r="E5" s="25"/>
      <c r="F5" s="36">
        <v>1</v>
      </c>
      <c r="G5" s="27" t="s">
        <v>21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272</v>
      </c>
      <c r="E8" s="16" t="s">
        <v>273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274</v>
      </c>
      <c r="D9" s="24" t="s">
        <v>275</v>
      </c>
      <c r="E9" s="25" t="s">
        <v>276</v>
      </c>
      <c r="F9" s="36">
        <v>16</v>
      </c>
      <c r="G9" s="27" t="s">
        <v>277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62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F230" s="28"/>
      <c r="H230" s="128"/>
      <c r="I230" s="120"/>
    </row>
    <row r="231" spans="2:15" ht="12.95" customHeight="1">
      <c r="F231" s="28"/>
      <c r="H231" s="128"/>
      <c r="I231" s="120">
        <f>ROUNDDOWN(F231*H231,0)</f>
        <v>0</v>
      </c>
    </row>
    <row r="232" spans="2:15" ht="12.95" customHeight="1">
      <c r="F232" s="28"/>
      <c r="H232" s="128"/>
      <c r="I232" s="120"/>
    </row>
    <row r="233" spans="2:15" ht="12.95" customHeight="1">
      <c r="F233" s="28"/>
      <c r="H233" s="128"/>
      <c r="I233" s="120">
        <f>ROUNDDOWN(F233*H233,0)</f>
        <v>0</v>
      </c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C240" s="31"/>
      <c r="F240" s="28"/>
      <c r="H240" s="128"/>
      <c r="I240" s="120"/>
    </row>
    <row r="241" spans="2:9" ht="12.95" customHeight="1">
      <c r="B241" s="32"/>
      <c r="F241" s="28"/>
      <c r="H241" s="128"/>
      <c r="I241" s="120">
        <f>ROUNDDOWN(F241*H241,0)</f>
        <v>0</v>
      </c>
    </row>
    <row r="242" spans="2:9" ht="12.95" customHeight="1">
      <c r="C242" s="31"/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B251" s="32"/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B253" s="32"/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6:11" ht="12.95" customHeight="1">
      <c r="F257" s="28"/>
      <c r="H257" s="128"/>
      <c r="I257" s="120">
        <f>ROUNDDOWN(F257*H257,0)</f>
        <v>0</v>
      </c>
    </row>
    <row r="258" spans="6:11" ht="12.95" customHeight="1">
      <c r="F258" s="28"/>
      <c r="H258" s="128"/>
      <c r="I258" s="120"/>
    </row>
    <row r="259" spans="6:11" ht="12.95" customHeight="1">
      <c r="F259" s="28"/>
      <c r="H259" s="128"/>
      <c r="I259" s="120">
        <f>ROUNDDOWN(F259*H259,0)</f>
        <v>0</v>
      </c>
    </row>
    <row r="260" spans="6:11" ht="12.95" customHeight="1">
      <c r="F260" s="28"/>
      <c r="H260" s="128"/>
      <c r="I260" s="120"/>
    </row>
    <row r="261" spans="6:11" ht="12.95" customHeight="1">
      <c r="F261" s="28"/>
      <c r="H261" s="128"/>
      <c r="I261" s="120">
        <f>ROUNDDOWN(F261*H261,0)</f>
        <v>0</v>
      </c>
    </row>
    <row r="262" spans="6:11" ht="12.95" customHeight="1">
      <c r="F262" s="28"/>
      <c r="H262" s="128"/>
      <c r="I262" s="120"/>
    </row>
    <row r="263" spans="6:11" ht="12.95" customHeight="1">
      <c r="F263" s="28"/>
      <c r="H263" s="128"/>
      <c r="I263" s="120">
        <f>ROUNDDOWN(F263*H263,0)</f>
        <v>0</v>
      </c>
    </row>
    <row r="264" spans="6:11" ht="12.95" customHeight="1">
      <c r="F264" s="28"/>
      <c r="H264" s="128"/>
      <c r="I264" s="120"/>
    </row>
    <row r="265" spans="6:11" ht="12.95" customHeight="1">
      <c r="F265" s="28"/>
      <c r="H265" s="128"/>
      <c r="I265" s="120">
        <f>ROUNDDOWN(F265*H265,0)</f>
        <v>0</v>
      </c>
    </row>
    <row r="266" spans="6:11" ht="12.95" customHeight="1">
      <c r="F266" s="28"/>
      <c r="H266" s="128"/>
      <c r="I266" s="120"/>
    </row>
    <row r="267" spans="6:11" ht="12.95" customHeight="1">
      <c r="F267" s="28"/>
      <c r="H267" s="128"/>
      <c r="I267" s="120">
        <f>ROUNDDOWN(F267*H267,0)</f>
        <v>0</v>
      </c>
    </row>
    <row r="268" spans="6:11" ht="12.95" customHeight="1">
      <c r="F268" s="28"/>
      <c r="H268" s="128"/>
      <c r="I268" s="120"/>
    </row>
    <row r="269" spans="6:11" ht="12.95" customHeight="1">
      <c r="F269" s="28"/>
      <c r="H269" s="128"/>
      <c r="I269" s="120">
        <f>ROUNDDOWN(F269*H269,0)</f>
        <v>0</v>
      </c>
    </row>
    <row r="270" spans="6:11" ht="12.95" customHeight="1">
      <c r="F270" s="28"/>
      <c r="H270" s="128"/>
      <c r="I270" s="120"/>
    </row>
    <row r="271" spans="6:11" ht="12.95" customHeight="1">
      <c r="F271" s="28"/>
      <c r="H271" s="128"/>
      <c r="I271" s="120">
        <f>ROUNDDOWN(F271*H271,0)</f>
        <v>0</v>
      </c>
    </row>
    <row r="272" spans="6:11" ht="12.95" customHeight="1">
      <c r="F272" s="28"/>
      <c r="H272" s="128"/>
      <c r="I272" s="120"/>
      <c r="J272" s="33"/>
      <c r="K272" s="33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C274" s="31"/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B281" s="32"/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B285" s="32"/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B291" s="32"/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34"/>
      <c r="E333" s="34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34"/>
      <c r="E335" s="34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  <c r="J344" s="35"/>
      <c r="K344" s="35"/>
    </row>
    <row r="345" spans="2:11" ht="12.95" customHeight="1">
      <c r="F345" s="28"/>
      <c r="H345" s="128"/>
      <c r="I345" s="120">
        <f>ROUNDDOWN(F345*H345,0)</f>
        <v>0</v>
      </c>
    </row>
    <row r="346" spans="2:11" ht="12.95" customHeight="1">
      <c r="C346" s="31"/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  <c r="J380" s="35"/>
      <c r="K380" s="35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I382" s="120"/>
    </row>
  </sheetData>
  <mergeCells count="2">
    <mergeCell ref="D3:E3"/>
    <mergeCell ref="J3:L3"/>
  </mergeCells>
  <phoneticPr fontId="3"/>
  <conditionalFormatting sqref="H4:H229">
    <cfRule type="expression" dxfId="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9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385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271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344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345</v>
      </c>
      <c r="D9" s="24" t="s">
        <v>386</v>
      </c>
      <c r="E9" s="25"/>
      <c r="F9" s="26">
        <f>17.99*1.2</f>
        <v>21.587999999999997</v>
      </c>
      <c r="G9" s="27" t="s">
        <v>347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62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F242" s="28"/>
      <c r="H242" s="128"/>
      <c r="I242" s="120"/>
    </row>
    <row r="243" spans="2:15" ht="12.95" customHeight="1">
      <c r="F243" s="28"/>
      <c r="H243" s="128"/>
      <c r="I243" s="120">
        <f>ROUNDDOWN(F243*H243,0)</f>
        <v>0</v>
      </c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C252" s="31"/>
      <c r="F252" s="28"/>
      <c r="H252" s="128"/>
      <c r="I252" s="120"/>
    </row>
    <row r="253" spans="2:15" ht="12.95" customHeight="1">
      <c r="B253" s="32"/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  <c r="J284" s="33"/>
      <c r="K284" s="33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C286" s="31"/>
      <c r="F286" s="28"/>
      <c r="H286" s="128"/>
      <c r="I286" s="120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6:9" ht="12.95" customHeight="1">
      <c r="F305" s="28"/>
      <c r="H305" s="128"/>
      <c r="I305" s="120">
        <f>ROUNDDOWN(F305*H305,0)</f>
        <v>0</v>
      </c>
    </row>
    <row r="306" spans="6:9" ht="12.95" customHeight="1">
      <c r="F306" s="28"/>
      <c r="H306" s="128"/>
      <c r="I306" s="120"/>
    </row>
    <row r="307" spans="6:9" ht="12.95" customHeight="1">
      <c r="F307" s="28"/>
      <c r="H307" s="128"/>
      <c r="I307" s="120">
        <f>ROUNDDOWN(F307*H307,0)</f>
        <v>0</v>
      </c>
    </row>
    <row r="308" spans="6:9" ht="12.95" customHeight="1">
      <c r="F308" s="28"/>
      <c r="H308" s="128"/>
      <c r="I308" s="120"/>
    </row>
    <row r="309" spans="6:9" ht="12.95" customHeight="1">
      <c r="F309" s="28"/>
      <c r="H309" s="128"/>
      <c r="I309" s="120">
        <f>ROUNDDOWN(F309*H309,0)</f>
        <v>0</v>
      </c>
    </row>
    <row r="310" spans="6:9" ht="12.95" customHeight="1">
      <c r="F310" s="28"/>
      <c r="H310" s="128"/>
      <c r="I310" s="120"/>
    </row>
    <row r="311" spans="6:9" ht="12.95" customHeight="1">
      <c r="F311" s="28"/>
      <c r="H311" s="128"/>
      <c r="I311" s="120">
        <f>ROUNDDOWN(F311*H311,0)</f>
        <v>0</v>
      </c>
    </row>
    <row r="312" spans="6:9" ht="12.95" customHeight="1">
      <c r="F312" s="28"/>
      <c r="H312" s="128"/>
      <c r="I312" s="120"/>
    </row>
    <row r="313" spans="6:9" ht="12.95" customHeight="1">
      <c r="F313" s="28"/>
      <c r="H313" s="128"/>
      <c r="I313" s="120">
        <f>ROUNDDOWN(F313*H313,0)</f>
        <v>0</v>
      </c>
    </row>
    <row r="314" spans="6:9" ht="12.95" customHeight="1">
      <c r="F314" s="28"/>
      <c r="H314" s="128"/>
      <c r="I314" s="120"/>
    </row>
    <row r="315" spans="6:9" ht="12.95" customHeight="1">
      <c r="F315" s="28"/>
      <c r="H315" s="128"/>
      <c r="I315" s="120">
        <f>ROUNDDOWN(F315*H315,0)</f>
        <v>0</v>
      </c>
    </row>
    <row r="316" spans="6:9" ht="12.95" customHeight="1">
      <c r="F316" s="28"/>
      <c r="H316" s="128"/>
      <c r="I316" s="120"/>
    </row>
    <row r="317" spans="6:9" ht="12.95" customHeight="1">
      <c r="F317" s="28"/>
      <c r="H317" s="128"/>
      <c r="I317" s="120">
        <f>ROUNDDOWN(F317*H317,0)</f>
        <v>0</v>
      </c>
    </row>
    <row r="318" spans="6:9" ht="12.95" customHeight="1">
      <c r="F318" s="28"/>
      <c r="H318" s="128"/>
      <c r="I318" s="120"/>
    </row>
    <row r="319" spans="6:9" ht="12.95" customHeight="1">
      <c r="F319" s="28"/>
      <c r="H319" s="128"/>
      <c r="I319" s="120">
        <f>ROUNDDOWN(F319*H319,0)</f>
        <v>0</v>
      </c>
    </row>
    <row r="320" spans="6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  <c r="J356" s="35"/>
      <c r="K356" s="35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C358" s="31"/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B369" s="32"/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  <c r="J392" s="35"/>
      <c r="K392" s="35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I394" s="120"/>
    </row>
  </sheetData>
  <mergeCells count="2">
    <mergeCell ref="D3:E3"/>
    <mergeCell ref="J3:L3"/>
  </mergeCells>
  <phoneticPr fontId="3"/>
  <conditionalFormatting sqref="H4:H241">
    <cfRule type="expression" dxfId="4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  <pageSetUpPr fitToPage="1"/>
  </sheetPr>
  <dimension ref="B3:O39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387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337</v>
      </c>
      <c r="D5" s="24"/>
      <c r="E5" s="25"/>
      <c r="F5" s="36">
        <v>1</v>
      </c>
      <c r="G5" s="27" t="s">
        <v>21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388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389</v>
      </c>
      <c r="D9" s="24" t="s">
        <v>317</v>
      </c>
      <c r="E9" s="25" t="s">
        <v>390</v>
      </c>
      <c r="F9" s="26">
        <v>3.15</v>
      </c>
      <c r="G9" s="27" t="s">
        <v>391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388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389</v>
      </c>
      <c r="D11" s="24" t="s">
        <v>317</v>
      </c>
      <c r="E11" s="25" t="s">
        <v>392</v>
      </c>
      <c r="F11" s="26">
        <v>2.14</v>
      </c>
      <c r="G11" s="27" t="s">
        <v>391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393</v>
      </c>
      <c r="D13" s="24" t="s">
        <v>394</v>
      </c>
      <c r="E13" s="25"/>
      <c r="F13" s="26">
        <v>2.5</v>
      </c>
      <c r="G13" s="27" t="s">
        <v>391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294</v>
      </c>
      <c r="D15" s="24" t="s">
        <v>371</v>
      </c>
      <c r="E15" s="25" t="s">
        <v>372</v>
      </c>
      <c r="F15" s="26">
        <v>30</v>
      </c>
      <c r="G15" s="27" t="s">
        <v>373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374</v>
      </c>
      <c r="D17" s="24" t="s">
        <v>375</v>
      </c>
      <c r="E17" s="25"/>
      <c r="F17" s="26">
        <f>SUM(F14:F15)</f>
        <v>30</v>
      </c>
      <c r="G17" s="27" t="s">
        <v>376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7" t="s">
        <v>62</v>
      </c>
      <c r="D21" s="24"/>
      <c r="E21" s="25"/>
      <c r="F21" s="26"/>
      <c r="G21" s="27"/>
      <c r="H21" s="127"/>
      <c r="I21" s="119"/>
      <c r="J21" s="153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14" t="s">
        <v>395</v>
      </c>
      <c r="D24" s="15"/>
      <c r="E24" s="16"/>
      <c r="F24" s="17"/>
      <c r="G24" s="18"/>
      <c r="H24" s="126"/>
      <c r="I24" s="117"/>
      <c r="J24" s="19"/>
      <c r="K24" s="20"/>
      <c r="L24" s="20"/>
    </row>
    <row r="25" spans="2:15" ht="12.95" customHeight="1">
      <c r="B25" s="22"/>
      <c r="C25" s="23" t="s">
        <v>293</v>
      </c>
      <c r="D25" s="24"/>
      <c r="E25" s="25"/>
      <c r="F25" s="36">
        <v>1</v>
      </c>
      <c r="G25" s="27" t="s">
        <v>21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396</v>
      </c>
      <c r="E28" s="16" t="s">
        <v>397</v>
      </c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293</v>
      </c>
      <c r="D29" s="24" t="s">
        <v>398</v>
      </c>
      <c r="E29" s="25" t="s">
        <v>399</v>
      </c>
      <c r="F29" s="26">
        <v>1.97</v>
      </c>
      <c r="G29" s="27" t="s">
        <v>391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396</v>
      </c>
      <c r="E30" s="16" t="s">
        <v>397</v>
      </c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293</v>
      </c>
      <c r="D31" s="24" t="s">
        <v>398</v>
      </c>
      <c r="E31" s="25" t="s">
        <v>399</v>
      </c>
      <c r="F31" s="26">
        <v>3.76</v>
      </c>
      <c r="G31" s="27" t="s">
        <v>391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 t="s">
        <v>396</v>
      </c>
      <c r="E32" s="16" t="s">
        <v>397</v>
      </c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293</v>
      </c>
      <c r="D33" s="24" t="s">
        <v>398</v>
      </c>
      <c r="E33" s="25" t="s">
        <v>399</v>
      </c>
      <c r="F33" s="26">
        <v>4.21</v>
      </c>
      <c r="G33" s="27" t="s">
        <v>391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400</v>
      </c>
      <c r="E34" s="16" t="s">
        <v>397</v>
      </c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293</v>
      </c>
      <c r="D35" s="24" t="s">
        <v>398</v>
      </c>
      <c r="E35" s="25" t="s">
        <v>399</v>
      </c>
      <c r="F35" s="26">
        <v>2.17</v>
      </c>
      <c r="G35" s="27" t="s">
        <v>391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396</v>
      </c>
      <c r="E36" s="16" t="s">
        <v>397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293</v>
      </c>
      <c r="D37" s="24" t="s">
        <v>398</v>
      </c>
      <c r="E37" s="25" t="s">
        <v>399</v>
      </c>
      <c r="F37" s="26">
        <v>12.65</v>
      </c>
      <c r="G37" s="27" t="s">
        <v>391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7" t="s">
        <v>62</v>
      </c>
      <c r="D41" s="24"/>
      <c r="E41" s="25"/>
      <c r="F41" s="26"/>
      <c r="G41" s="27"/>
      <c r="H41" s="127"/>
      <c r="I41" s="119"/>
      <c r="J41" s="153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14" t="s">
        <v>401</v>
      </c>
      <c r="D44" s="15"/>
      <c r="E44" s="16"/>
      <c r="F44" s="17"/>
      <c r="G44" s="18"/>
      <c r="H44" s="126"/>
      <c r="I44" s="117"/>
      <c r="J44" s="19"/>
      <c r="K44" s="20"/>
      <c r="L44" s="20"/>
    </row>
    <row r="45" spans="2:15" ht="12.95" customHeight="1">
      <c r="B45" s="22"/>
      <c r="C45" s="23" t="s">
        <v>294</v>
      </c>
      <c r="D45" s="24"/>
      <c r="E45" s="25"/>
      <c r="F45" s="36">
        <v>1</v>
      </c>
      <c r="G45" s="27" t="s">
        <v>21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294</v>
      </c>
      <c r="D49" s="24" t="s">
        <v>371</v>
      </c>
      <c r="E49" s="25" t="s">
        <v>372</v>
      </c>
      <c r="F49" s="26">
        <v>2</v>
      </c>
      <c r="G49" s="27" t="s">
        <v>373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294</v>
      </c>
      <c r="D51" s="24" t="s">
        <v>371</v>
      </c>
      <c r="E51" s="25" t="s">
        <v>372</v>
      </c>
      <c r="F51" s="26">
        <v>3</v>
      </c>
      <c r="G51" s="27" t="s">
        <v>373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294</v>
      </c>
      <c r="D53" s="24" t="s">
        <v>371</v>
      </c>
      <c r="E53" s="25" t="s">
        <v>372</v>
      </c>
      <c r="F53" s="26">
        <v>6</v>
      </c>
      <c r="G53" s="27" t="s">
        <v>373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294</v>
      </c>
      <c r="D55" s="24" t="s">
        <v>371</v>
      </c>
      <c r="E55" s="25" t="s">
        <v>372</v>
      </c>
      <c r="F55" s="26">
        <v>13</v>
      </c>
      <c r="G55" s="27" t="s">
        <v>373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 t="s">
        <v>374</v>
      </c>
      <c r="D57" s="24" t="s">
        <v>375</v>
      </c>
      <c r="E57" s="25"/>
      <c r="F57" s="26">
        <f>SUM(F48:F55)</f>
        <v>24</v>
      </c>
      <c r="G57" s="27" t="s">
        <v>376</v>
      </c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7" t="s">
        <v>62</v>
      </c>
      <c r="D61" s="24"/>
      <c r="E61" s="25"/>
      <c r="F61" s="26"/>
      <c r="G61" s="27"/>
      <c r="H61" s="127"/>
      <c r="I61" s="119"/>
      <c r="J61" s="153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14" t="s">
        <v>402</v>
      </c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 t="s">
        <v>296</v>
      </c>
      <c r="D65" s="24"/>
      <c r="E65" s="25"/>
      <c r="F65" s="36">
        <v>1</v>
      </c>
      <c r="G65" s="27" t="s">
        <v>21</v>
      </c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 t="s">
        <v>314</v>
      </c>
      <c r="D69" s="24"/>
      <c r="E69" s="25"/>
      <c r="F69" s="36"/>
      <c r="G69" s="27"/>
      <c r="H69" s="118"/>
      <c r="I69" s="119"/>
      <c r="J69" s="24"/>
      <c r="K69" s="25"/>
      <c r="L69" s="25"/>
      <c r="N69" s="120"/>
      <c r="O69" s="11"/>
    </row>
    <row r="70" spans="2:15" ht="12.95" customHeight="1">
      <c r="B70" s="150"/>
      <c r="C70" s="21"/>
      <c r="D70" s="15" t="s">
        <v>315</v>
      </c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 t="s">
        <v>316</v>
      </c>
      <c r="D71" s="24" t="s">
        <v>317</v>
      </c>
      <c r="E71" s="25" t="s">
        <v>318</v>
      </c>
      <c r="F71" s="36">
        <v>4</v>
      </c>
      <c r="G71" s="27" t="s">
        <v>277</v>
      </c>
      <c r="H71" s="118"/>
      <c r="I71" s="119"/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 t="s">
        <v>319</v>
      </c>
      <c r="D73" s="24"/>
      <c r="E73" s="25"/>
      <c r="F73" s="36"/>
      <c r="G73" s="27"/>
      <c r="H73" s="118"/>
      <c r="I73" s="119"/>
      <c r="J73" s="24"/>
      <c r="K73" s="25"/>
      <c r="L73" s="25"/>
      <c r="N73" s="120"/>
      <c r="O73" s="11"/>
    </row>
    <row r="74" spans="2:15" ht="12.95" customHeight="1">
      <c r="B74" s="150"/>
      <c r="C74" s="21"/>
      <c r="D74" s="15" t="s">
        <v>315</v>
      </c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 t="s">
        <v>316</v>
      </c>
      <c r="D75" s="24" t="s">
        <v>317</v>
      </c>
      <c r="E75" s="25" t="s">
        <v>318</v>
      </c>
      <c r="F75" s="36">
        <v>8</v>
      </c>
      <c r="G75" s="27" t="s">
        <v>277</v>
      </c>
      <c r="H75" s="118"/>
      <c r="I75" s="119"/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 t="s">
        <v>320</v>
      </c>
      <c r="D77" s="24"/>
      <c r="E77" s="25"/>
      <c r="F77" s="36"/>
      <c r="G77" s="27"/>
      <c r="H77" s="118"/>
      <c r="I77" s="119"/>
      <c r="J77" s="24"/>
      <c r="K77" s="25"/>
      <c r="L77" s="25"/>
      <c r="N77" s="120"/>
      <c r="O77" s="11"/>
    </row>
    <row r="78" spans="2:15" ht="12.95" customHeight="1">
      <c r="B78" s="150"/>
      <c r="C78" s="21"/>
      <c r="D78" s="15" t="s">
        <v>315</v>
      </c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 t="s">
        <v>316</v>
      </c>
      <c r="D79" s="24" t="s">
        <v>317</v>
      </c>
      <c r="E79" s="25" t="s">
        <v>321</v>
      </c>
      <c r="F79" s="36">
        <v>6</v>
      </c>
      <c r="G79" s="27" t="s">
        <v>277</v>
      </c>
      <c r="H79" s="118"/>
      <c r="I79" s="119"/>
      <c r="J79" s="24"/>
      <c r="K79" s="25"/>
      <c r="L79" s="25"/>
      <c r="N79" s="120"/>
      <c r="O79" s="11"/>
    </row>
    <row r="80" spans="2:15" ht="12.95" customHeight="1">
      <c r="B80" s="150"/>
      <c r="C80" s="21"/>
      <c r="D80" s="15" t="s">
        <v>315</v>
      </c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 t="s">
        <v>316</v>
      </c>
      <c r="D81" s="24" t="s">
        <v>317</v>
      </c>
      <c r="E81" s="25" t="s">
        <v>318</v>
      </c>
      <c r="F81" s="36">
        <v>10</v>
      </c>
      <c r="G81" s="27" t="s">
        <v>277</v>
      </c>
      <c r="H81" s="118"/>
      <c r="I81" s="119"/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 t="s">
        <v>322</v>
      </c>
      <c r="D83" s="24"/>
      <c r="E83" s="25"/>
      <c r="F83" s="36"/>
      <c r="G83" s="27"/>
      <c r="H83" s="118"/>
      <c r="I83" s="119"/>
      <c r="J83" s="24"/>
      <c r="K83" s="25"/>
      <c r="L83" s="25"/>
      <c r="N83" s="120"/>
      <c r="O83" s="11"/>
    </row>
    <row r="84" spans="2:15" ht="12.95" customHeight="1">
      <c r="B84" s="150"/>
      <c r="C84" s="21"/>
      <c r="D84" s="15" t="s">
        <v>315</v>
      </c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 t="s">
        <v>316</v>
      </c>
      <c r="D85" s="24" t="s">
        <v>317</v>
      </c>
      <c r="E85" s="25" t="s">
        <v>321</v>
      </c>
      <c r="F85" s="36">
        <v>24</v>
      </c>
      <c r="G85" s="27" t="s">
        <v>277</v>
      </c>
      <c r="H85" s="118"/>
      <c r="I85" s="119"/>
      <c r="J85" s="24"/>
      <c r="K85" s="25"/>
      <c r="L85" s="25"/>
      <c r="N85" s="120"/>
      <c r="O85" s="11"/>
    </row>
    <row r="86" spans="2:15" ht="12.95" customHeight="1">
      <c r="B86" s="150"/>
      <c r="C86" s="21"/>
      <c r="D86" s="15" t="s">
        <v>315</v>
      </c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 t="s">
        <v>316</v>
      </c>
      <c r="D87" s="24" t="s">
        <v>317</v>
      </c>
      <c r="E87" s="25" t="s">
        <v>318</v>
      </c>
      <c r="F87" s="36">
        <v>12</v>
      </c>
      <c r="G87" s="27" t="s">
        <v>277</v>
      </c>
      <c r="H87" s="118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7" t="s">
        <v>383</v>
      </c>
      <c r="D89" s="24"/>
      <c r="E89" s="25"/>
      <c r="F89" s="26"/>
      <c r="G89" s="27"/>
      <c r="H89" s="127"/>
      <c r="I89" s="119"/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7" t="s">
        <v>62</v>
      </c>
      <c r="D91" s="157">
        <v>9</v>
      </c>
      <c r="E91" s="25"/>
      <c r="F91" s="26"/>
      <c r="G91" s="27"/>
      <c r="H91" s="127"/>
      <c r="I91" s="119"/>
      <c r="J91" s="153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/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/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/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F242" s="28"/>
      <c r="H242" s="128"/>
      <c r="I242" s="120"/>
    </row>
    <row r="243" spans="2:15" ht="12.95" customHeight="1">
      <c r="F243" s="28"/>
      <c r="H243" s="128"/>
      <c r="I243" s="120">
        <f>ROUNDDOWN(F243*H243,0)</f>
        <v>0</v>
      </c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C252" s="31"/>
      <c r="F252" s="28"/>
      <c r="H252" s="128"/>
      <c r="I252" s="120"/>
    </row>
    <row r="253" spans="2:15" ht="12.95" customHeight="1">
      <c r="B253" s="32"/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  <c r="J284" s="33"/>
      <c r="K284" s="33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C286" s="31"/>
      <c r="F286" s="28"/>
      <c r="H286" s="128"/>
      <c r="I286" s="120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B293" s="32"/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6:9" ht="12.95" customHeight="1">
      <c r="F305" s="28"/>
      <c r="H305" s="128"/>
      <c r="I305" s="120">
        <f>ROUNDDOWN(F305*H305,0)</f>
        <v>0</v>
      </c>
    </row>
    <row r="306" spans="6:9" ht="12.95" customHeight="1">
      <c r="F306" s="28"/>
      <c r="H306" s="128"/>
      <c r="I306" s="120"/>
    </row>
    <row r="307" spans="6:9" ht="12.95" customHeight="1">
      <c r="F307" s="28"/>
      <c r="H307" s="128"/>
      <c r="I307" s="120">
        <f>ROUNDDOWN(F307*H307,0)</f>
        <v>0</v>
      </c>
    </row>
    <row r="308" spans="6:9" ht="12.95" customHeight="1">
      <c r="F308" s="28"/>
      <c r="H308" s="128"/>
      <c r="I308" s="120"/>
    </row>
    <row r="309" spans="6:9" ht="12.95" customHeight="1">
      <c r="F309" s="28"/>
      <c r="H309" s="128"/>
      <c r="I309" s="120">
        <f>ROUNDDOWN(F309*H309,0)</f>
        <v>0</v>
      </c>
    </row>
    <row r="310" spans="6:9" ht="12.95" customHeight="1">
      <c r="F310" s="28"/>
      <c r="H310" s="128"/>
      <c r="I310" s="120"/>
    </row>
    <row r="311" spans="6:9" ht="12.95" customHeight="1">
      <c r="F311" s="28"/>
      <c r="H311" s="128"/>
      <c r="I311" s="120">
        <f>ROUNDDOWN(F311*H311,0)</f>
        <v>0</v>
      </c>
    </row>
    <row r="312" spans="6:9" ht="12.95" customHeight="1">
      <c r="F312" s="28"/>
      <c r="H312" s="128"/>
      <c r="I312" s="120"/>
    </row>
    <row r="313" spans="6:9" ht="12.95" customHeight="1">
      <c r="F313" s="28"/>
      <c r="H313" s="128"/>
      <c r="I313" s="120">
        <f>ROUNDDOWN(F313*H313,0)</f>
        <v>0</v>
      </c>
    </row>
    <row r="314" spans="6:9" ht="12.95" customHeight="1">
      <c r="F314" s="28"/>
      <c r="H314" s="128"/>
      <c r="I314" s="120"/>
    </row>
    <row r="315" spans="6:9" ht="12.95" customHeight="1">
      <c r="F315" s="28"/>
      <c r="H315" s="128"/>
      <c r="I315" s="120">
        <f>ROUNDDOWN(F315*H315,0)</f>
        <v>0</v>
      </c>
    </row>
    <row r="316" spans="6:9" ht="12.95" customHeight="1">
      <c r="F316" s="28"/>
      <c r="H316" s="128"/>
      <c r="I316" s="120"/>
    </row>
    <row r="317" spans="6:9" ht="12.95" customHeight="1">
      <c r="F317" s="28"/>
      <c r="H317" s="128"/>
      <c r="I317" s="120">
        <f>ROUNDDOWN(F317*H317,0)</f>
        <v>0</v>
      </c>
    </row>
    <row r="318" spans="6:9" ht="12.95" customHeight="1">
      <c r="F318" s="28"/>
      <c r="H318" s="128"/>
      <c r="I318" s="120"/>
    </row>
    <row r="319" spans="6:9" ht="12.95" customHeight="1">
      <c r="F319" s="28"/>
      <c r="H319" s="128"/>
      <c r="I319" s="120">
        <f>ROUNDDOWN(F319*H319,0)</f>
        <v>0</v>
      </c>
    </row>
    <row r="320" spans="6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  <c r="J356" s="35"/>
      <c r="K356" s="35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C358" s="31"/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B369" s="32"/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  <c r="J392" s="35"/>
      <c r="K392" s="35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I394" s="120"/>
    </row>
  </sheetData>
  <mergeCells count="2">
    <mergeCell ref="D3:E3"/>
    <mergeCell ref="J3:L3"/>
  </mergeCells>
  <phoneticPr fontId="3"/>
  <conditionalFormatting sqref="H4:H241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pageSetUpPr fitToPage="1"/>
  </sheetPr>
  <dimension ref="B3:O404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403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238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315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316</v>
      </c>
      <c r="D9" s="24" t="s">
        <v>317</v>
      </c>
      <c r="E9" s="25" t="s">
        <v>318</v>
      </c>
      <c r="F9" s="36">
        <v>4</v>
      </c>
      <c r="G9" s="27" t="s">
        <v>277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315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316</v>
      </c>
      <c r="D11" s="24" t="s">
        <v>317</v>
      </c>
      <c r="E11" s="25" t="s">
        <v>318</v>
      </c>
      <c r="F11" s="36">
        <v>8</v>
      </c>
      <c r="G11" s="27" t="s">
        <v>277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315</v>
      </c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316</v>
      </c>
      <c r="D13" s="24" t="s">
        <v>317</v>
      </c>
      <c r="E13" s="25" t="s">
        <v>321</v>
      </c>
      <c r="F13" s="36">
        <v>6</v>
      </c>
      <c r="G13" s="27" t="s">
        <v>277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315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316</v>
      </c>
      <c r="D15" s="24" t="s">
        <v>317</v>
      </c>
      <c r="E15" s="25" t="s">
        <v>318</v>
      </c>
      <c r="F15" s="36">
        <v>10</v>
      </c>
      <c r="G15" s="27" t="s">
        <v>277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315</v>
      </c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316</v>
      </c>
      <c r="D17" s="24" t="s">
        <v>317</v>
      </c>
      <c r="E17" s="25" t="s">
        <v>321</v>
      </c>
      <c r="F17" s="36">
        <v>24</v>
      </c>
      <c r="G17" s="27" t="s">
        <v>277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315</v>
      </c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316</v>
      </c>
      <c r="D19" s="24" t="s">
        <v>317</v>
      </c>
      <c r="E19" s="25" t="s">
        <v>318</v>
      </c>
      <c r="F19" s="36">
        <v>12</v>
      </c>
      <c r="G19" s="27" t="s">
        <v>277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7" t="s">
        <v>62</v>
      </c>
      <c r="D23" s="24"/>
      <c r="E23" s="25"/>
      <c r="F23" s="26"/>
      <c r="G23" s="27"/>
      <c r="H23" s="127"/>
      <c r="I23" s="119"/>
      <c r="J23" s="153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C264" s="31"/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C266" s="31"/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  <c r="J294" s="33"/>
      <c r="K294" s="33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C296" s="31"/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D361" s="34"/>
      <c r="E361" s="34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  <c r="J366" s="35"/>
      <c r="K366" s="35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C368" s="31"/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6:11" ht="12.95" customHeight="1">
      <c r="F401" s="28"/>
      <c r="H401" s="128"/>
      <c r="I401" s="120">
        <f>ROUNDDOWN(F401*H401,0)</f>
        <v>0</v>
      </c>
    </row>
    <row r="402" spans="6:11" ht="12.95" customHeight="1">
      <c r="F402" s="28"/>
      <c r="H402" s="128"/>
      <c r="I402" s="120"/>
      <c r="J402" s="35"/>
      <c r="K402" s="35"/>
    </row>
    <row r="403" spans="6:11" ht="12.95" customHeight="1">
      <c r="F403" s="28"/>
      <c r="H403" s="128"/>
      <c r="I403" s="120">
        <f>ROUNDDOWN(F403*H403,0)</f>
        <v>0</v>
      </c>
    </row>
    <row r="404" spans="6:11" ht="12.95" customHeight="1">
      <c r="F404" s="28"/>
      <c r="I404" s="120"/>
    </row>
  </sheetData>
  <mergeCells count="2">
    <mergeCell ref="D3:E3"/>
    <mergeCell ref="J3:L3"/>
  </mergeCells>
  <phoneticPr fontId="3"/>
  <conditionalFormatting sqref="H4:H251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  <pageSetUpPr fitToPage="1"/>
  </sheetPr>
  <dimension ref="B3:O412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404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339</v>
      </c>
      <c r="D5" s="24"/>
      <c r="E5" s="25"/>
      <c r="F5" s="36">
        <v>1</v>
      </c>
      <c r="G5" s="27" t="s">
        <v>21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344</v>
      </c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405</v>
      </c>
      <c r="D9" s="24" t="s">
        <v>406</v>
      </c>
      <c r="E9" s="25"/>
      <c r="F9" s="26">
        <f>10.61*0.3</f>
        <v>3.1829999999999998</v>
      </c>
      <c r="G9" s="27" t="s">
        <v>347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344</v>
      </c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407</v>
      </c>
      <c r="D11" s="24" t="s">
        <v>408</v>
      </c>
      <c r="E11" s="25"/>
      <c r="F11" s="26">
        <f>52.8*0.4</f>
        <v>21.12</v>
      </c>
      <c r="G11" s="27" t="s">
        <v>347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409</v>
      </c>
      <c r="D13" s="24"/>
      <c r="E13" s="25"/>
      <c r="F13" s="26">
        <v>96</v>
      </c>
      <c r="G13" s="27" t="s">
        <v>170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344</v>
      </c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410</v>
      </c>
      <c r="D15" s="24" t="s">
        <v>411</v>
      </c>
      <c r="E15" s="25"/>
      <c r="F15" s="26">
        <f>18.34*0.3</f>
        <v>5.5019999999999998</v>
      </c>
      <c r="G15" s="27" t="s">
        <v>347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7" t="s">
        <v>62</v>
      </c>
      <c r="D19" s="24"/>
      <c r="E19" s="25"/>
      <c r="F19" s="26"/>
      <c r="G19" s="27"/>
      <c r="H19" s="127"/>
      <c r="I19" s="119"/>
      <c r="J19" s="153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14" t="s">
        <v>412</v>
      </c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340</v>
      </c>
      <c r="D23" s="24"/>
      <c r="E23" s="25"/>
      <c r="F23" s="36">
        <v>1</v>
      </c>
      <c r="G23" s="27" t="s">
        <v>21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413</v>
      </c>
      <c r="D27" s="24"/>
      <c r="E27" s="25" t="s">
        <v>321</v>
      </c>
      <c r="F27" s="26">
        <v>12</v>
      </c>
      <c r="G27" s="27" t="s">
        <v>277</v>
      </c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413</v>
      </c>
      <c r="D29" s="24"/>
      <c r="E29" s="25" t="s">
        <v>321</v>
      </c>
      <c r="F29" s="26">
        <v>41</v>
      </c>
      <c r="G29" s="27" t="s">
        <v>277</v>
      </c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413</v>
      </c>
      <c r="D31" s="24"/>
      <c r="E31" s="25" t="s">
        <v>414</v>
      </c>
      <c r="F31" s="26">
        <v>3</v>
      </c>
      <c r="G31" s="27" t="s">
        <v>277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413</v>
      </c>
      <c r="D33" s="24"/>
      <c r="E33" s="25" t="s">
        <v>415</v>
      </c>
      <c r="F33" s="26">
        <v>4</v>
      </c>
      <c r="G33" s="27" t="s">
        <v>277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416</v>
      </c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417</v>
      </c>
      <c r="D35" s="24" t="s">
        <v>325</v>
      </c>
      <c r="E35" s="25" t="s">
        <v>326</v>
      </c>
      <c r="F35" s="26">
        <v>2</v>
      </c>
      <c r="G35" s="27" t="s">
        <v>288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416</v>
      </c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417</v>
      </c>
      <c r="D37" s="24" t="s">
        <v>328</v>
      </c>
      <c r="E37" s="25" t="s">
        <v>418</v>
      </c>
      <c r="F37" s="26">
        <v>2</v>
      </c>
      <c r="G37" s="27" t="s">
        <v>288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334</v>
      </c>
      <c r="D39" s="24"/>
      <c r="E39" s="25" t="s">
        <v>321</v>
      </c>
      <c r="F39" s="26">
        <v>4</v>
      </c>
      <c r="G39" s="27" t="s">
        <v>288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419</v>
      </c>
      <c r="D41" s="24"/>
      <c r="E41" s="25" t="s">
        <v>390</v>
      </c>
      <c r="F41" s="26">
        <v>1.52</v>
      </c>
      <c r="G41" s="27" t="s">
        <v>391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 t="s">
        <v>361</v>
      </c>
      <c r="E42" s="16" t="s">
        <v>362</v>
      </c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420</v>
      </c>
      <c r="D43" s="24" t="s">
        <v>398</v>
      </c>
      <c r="E43" s="25" t="s">
        <v>399</v>
      </c>
      <c r="F43" s="26">
        <v>3.72</v>
      </c>
      <c r="G43" s="27" t="s">
        <v>391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 t="s">
        <v>396</v>
      </c>
      <c r="E44" s="16" t="s">
        <v>397</v>
      </c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420</v>
      </c>
      <c r="D45" s="24" t="s">
        <v>398</v>
      </c>
      <c r="E45" s="25" t="s">
        <v>399</v>
      </c>
      <c r="F45" s="26">
        <v>0.19</v>
      </c>
      <c r="G45" s="27" t="s">
        <v>391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 t="s">
        <v>361</v>
      </c>
      <c r="E46" s="16" t="s">
        <v>362</v>
      </c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420</v>
      </c>
      <c r="D47" s="24" t="s">
        <v>398</v>
      </c>
      <c r="E47" s="25" t="s">
        <v>399</v>
      </c>
      <c r="F47" s="26">
        <v>17.899999999999999</v>
      </c>
      <c r="G47" s="27" t="s">
        <v>391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7" t="s">
        <v>62</v>
      </c>
      <c r="D51" s="24"/>
      <c r="E51" s="25"/>
      <c r="F51" s="26"/>
      <c r="G51" s="27"/>
      <c r="H51" s="127"/>
      <c r="I51" s="119"/>
      <c r="J51" s="153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F260" s="28"/>
      <c r="H260" s="128"/>
      <c r="I260" s="120"/>
    </row>
    <row r="261" spans="2:15" ht="12.95" customHeight="1">
      <c r="F261" s="28"/>
      <c r="H261" s="128"/>
      <c r="I261" s="120">
        <f>ROUNDDOWN(F261*H261,0)</f>
        <v>0</v>
      </c>
    </row>
    <row r="262" spans="2:15" ht="12.95" customHeight="1">
      <c r="F262" s="28"/>
      <c r="H262" s="128"/>
      <c r="I262" s="120"/>
    </row>
    <row r="263" spans="2:15" ht="12.95" customHeight="1">
      <c r="F263" s="28"/>
      <c r="H263" s="128"/>
      <c r="I263" s="120">
        <f>ROUNDDOWN(F263*H263,0)</f>
        <v>0</v>
      </c>
    </row>
    <row r="264" spans="2:15" ht="12.95" customHeight="1">
      <c r="F264" s="28"/>
      <c r="H264" s="128"/>
      <c r="I264" s="120"/>
    </row>
    <row r="265" spans="2:15" ht="12.95" customHeight="1">
      <c r="F265" s="28"/>
      <c r="H265" s="128"/>
      <c r="I265" s="120">
        <f>ROUNDDOWN(F265*H265,0)</f>
        <v>0</v>
      </c>
    </row>
    <row r="266" spans="2:15" ht="12.95" customHeight="1">
      <c r="F266" s="28"/>
      <c r="H266" s="128"/>
      <c r="I266" s="120"/>
    </row>
    <row r="267" spans="2:15" ht="12.95" customHeight="1">
      <c r="F267" s="28"/>
      <c r="H267" s="128"/>
      <c r="I267" s="120">
        <f>ROUNDDOWN(F267*H267,0)</f>
        <v>0</v>
      </c>
    </row>
    <row r="268" spans="2:15" ht="12.95" customHeight="1">
      <c r="F268" s="28"/>
      <c r="H268" s="128"/>
      <c r="I268" s="120"/>
    </row>
    <row r="269" spans="2:15" ht="12.95" customHeight="1">
      <c r="F269" s="28"/>
      <c r="H269" s="128"/>
      <c r="I269" s="120">
        <f>ROUNDDOWN(F269*H269,0)</f>
        <v>0</v>
      </c>
    </row>
    <row r="270" spans="2:15" ht="12.95" customHeight="1">
      <c r="C270" s="31"/>
      <c r="F270" s="28"/>
      <c r="H270" s="128"/>
      <c r="I270" s="120"/>
    </row>
    <row r="271" spans="2:15" ht="12.95" customHeight="1">
      <c r="B271" s="32"/>
      <c r="F271" s="28"/>
      <c r="H271" s="128"/>
      <c r="I271" s="120">
        <f>ROUNDDOWN(F271*H271,0)</f>
        <v>0</v>
      </c>
    </row>
    <row r="272" spans="2:15" ht="12.95" customHeight="1">
      <c r="C272" s="31"/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C274" s="31"/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B281" s="32"/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B285" s="32"/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3:11" ht="12.95" customHeight="1">
      <c r="F289" s="28"/>
      <c r="H289" s="128"/>
      <c r="I289" s="120">
        <f>ROUNDDOWN(F289*H289,0)</f>
        <v>0</v>
      </c>
    </row>
    <row r="290" spans="3:11" ht="12.95" customHeight="1">
      <c r="F290" s="28"/>
      <c r="H290" s="128"/>
      <c r="I290" s="120"/>
    </row>
    <row r="291" spans="3:11" ht="12.95" customHeight="1">
      <c r="F291" s="28"/>
      <c r="H291" s="128"/>
      <c r="I291" s="120">
        <f>ROUNDDOWN(F291*H291,0)</f>
        <v>0</v>
      </c>
    </row>
    <row r="292" spans="3:11" ht="12.95" customHeight="1">
      <c r="F292" s="28"/>
      <c r="H292" s="128"/>
      <c r="I292" s="120"/>
    </row>
    <row r="293" spans="3:11" ht="12.95" customHeight="1">
      <c r="F293" s="28"/>
      <c r="H293" s="128"/>
      <c r="I293" s="120">
        <f>ROUNDDOWN(F293*H293,0)</f>
        <v>0</v>
      </c>
    </row>
    <row r="294" spans="3:11" ht="12.95" customHeight="1">
      <c r="F294" s="28"/>
      <c r="H294" s="128"/>
      <c r="I294" s="120"/>
    </row>
    <row r="295" spans="3:11" ht="12.95" customHeight="1">
      <c r="F295" s="28"/>
      <c r="H295" s="128"/>
      <c r="I295" s="120">
        <f>ROUNDDOWN(F295*H295,0)</f>
        <v>0</v>
      </c>
    </row>
    <row r="296" spans="3:11" ht="12.95" customHeight="1">
      <c r="F296" s="28"/>
      <c r="H296" s="128"/>
      <c r="I296" s="120"/>
    </row>
    <row r="297" spans="3:11" ht="12.95" customHeight="1">
      <c r="F297" s="28"/>
      <c r="H297" s="128"/>
      <c r="I297" s="120">
        <f>ROUNDDOWN(F297*H297,0)</f>
        <v>0</v>
      </c>
    </row>
    <row r="298" spans="3:11" ht="12.95" customHeight="1">
      <c r="F298" s="28"/>
      <c r="H298" s="128"/>
      <c r="I298" s="120"/>
    </row>
    <row r="299" spans="3:11" ht="12.95" customHeight="1">
      <c r="F299" s="28"/>
      <c r="H299" s="128"/>
      <c r="I299" s="120">
        <f>ROUNDDOWN(F299*H299,0)</f>
        <v>0</v>
      </c>
    </row>
    <row r="300" spans="3:11" ht="12.95" customHeight="1">
      <c r="F300" s="28"/>
      <c r="H300" s="128"/>
      <c r="I300" s="120"/>
    </row>
    <row r="301" spans="3:11" ht="12.95" customHeight="1">
      <c r="F301" s="28"/>
      <c r="H301" s="128"/>
      <c r="I301" s="120">
        <f>ROUNDDOWN(F301*H301,0)</f>
        <v>0</v>
      </c>
    </row>
    <row r="302" spans="3:11" ht="12.95" customHeight="1">
      <c r="F302" s="28"/>
      <c r="H302" s="128"/>
      <c r="I302" s="120"/>
      <c r="J302" s="33"/>
      <c r="K302" s="33"/>
    </row>
    <row r="303" spans="3:11" ht="12.95" customHeight="1">
      <c r="F303" s="28"/>
      <c r="H303" s="128"/>
      <c r="I303" s="120">
        <f>ROUNDDOWN(F303*H303,0)</f>
        <v>0</v>
      </c>
    </row>
    <row r="304" spans="3:11" ht="12.95" customHeight="1">
      <c r="C304" s="31"/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D355" s="6"/>
      <c r="E355" s="6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D357" s="6"/>
      <c r="E357" s="6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D359" s="6"/>
      <c r="E359" s="6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D361" s="6"/>
      <c r="E361" s="6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D365" s="34"/>
      <c r="E365" s="34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D367" s="34"/>
      <c r="E367" s="34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D369" s="34"/>
      <c r="E369" s="34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D371" s="34"/>
      <c r="E371" s="34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  <c r="J374" s="35"/>
      <c r="K374" s="35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C376" s="31"/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B399" s="32"/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11" ht="12.95" customHeight="1">
      <c r="F401" s="28"/>
      <c r="H401" s="128"/>
      <c r="I401" s="120">
        <f>ROUNDDOWN(F401*H401,0)</f>
        <v>0</v>
      </c>
    </row>
    <row r="402" spans="2:11" ht="12.95" customHeight="1">
      <c r="F402" s="28"/>
      <c r="H402" s="128"/>
      <c r="I402" s="120"/>
    </row>
    <row r="403" spans="2:11" ht="12.95" customHeight="1">
      <c r="B403" s="32"/>
      <c r="F403" s="28"/>
      <c r="H403" s="128"/>
      <c r="I403" s="120">
        <f>ROUNDDOWN(F403*H403,0)</f>
        <v>0</v>
      </c>
    </row>
    <row r="404" spans="2:11" ht="12.95" customHeight="1">
      <c r="F404" s="28"/>
      <c r="H404" s="128"/>
      <c r="I404" s="120"/>
    </row>
    <row r="405" spans="2:11" ht="12.95" customHeight="1">
      <c r="F405" s="28"/>
      <c r="H405" s="128"/>
      <c r="I405" s="120">
        <f>ROUNDDOWN(F405*H405,0)</f>
        <v>0</v>
      </c>
    </row>
    <row r="406" spans="2:11" ht="12.95" customHeight="1">
      <c r="F406" s="28"/>
      <c r="H406" s="128"/>
      <c r="I406" s="120"/>
    </row>
    <row r="407" spans="2:11" ht="12.95" customHeight="1">
      <c r="F407" s="28"/>
      <c r="H407" s="128"/>
      <c r="I407" s="120">
        <f>ROUNDDOWN(F407*H407,0)</f>
        <v>0</v>
      </c>
    </row>
    <row r="408" spans="2:11" ht="12.95" customHeight="1">
      <c r="F408" s="28"/>
      <c r="H408" s="128"/>
      <c r="I408" s="120"/>
    </row>
    <row r="409" spans="2:11" ht="12.95" customHeight="1">
      <c r="F409" s="28"/>
      <c r="H409" s="128"/>
      <c r="I409" s="120">
        <f>ROUNDDOWN(F409*H409,0)</f>
        <v>0</v>
      </c>
    </row>
    <row r="410" spans="2:11" ht="12.95" customHeight="1">
      <c r="F410" s="28"/>
      <c r="H410" s="128"/>
      <c r="I410" s="120"/>
      <c r="J410" s="35"/>
      <c r="K410" s="35"/>
    </row>
    <row r="411" spans="2:11" ht="12.95" customHeight="1">
      <c r="F411" s="28"/>
      <c r="H411" s="128"/>
      <c r="I411" s="120">
        <f>ROUNDDOWN(F411*H411,0)</f>
        <v>0</v>
      </c>
    </row>
    <row r="412" spans="2:11" ht="12.95" customHeight="1">
      <c r="F412" s="28"/>
      <c r="I412" s="120"/>
    </row>
  </sheetData>
  <mergeCells count="2">
    <mergeCell ref="D3:E3"/>
    <mergeCell ref="J3:L3"/>
  </mergeCells>
  <phoneticPr fontId="3"/>
  <conditionalFormatting sqref="H4:H259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342</v>
      </c>
      <c r="D3" s="159" t="s">
        <v>7</v>
      </c>
      <c r="E3" s="160"/>
      <c r="F3" s="3" t="s">
        <v>8</v>
      </c>
      <c r="G3" s="4" t="s">
        <v>9</v>
      </c>
      <c r="H3" s="114" t="s">
        <v>10</v>
      </c>
      <c r="I3" s="115" t="s">
        <v>11</v>
      </c>
      <c r="J3" s="161" t="s">
        <v>63</v>
      </c>
      <c r="K3" s="162"/>
      <c r="L3" s="162"/>
    </row>
    <row r="4" spans="2:15" ht="12.95" customHeight="1">
      <c r="B4" s="13"/>
      <c r="C4" s="14" t="s">
        <v>421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61</v>
      </c>
      <c r="D5" s="24"/>
      <c r="E5" s="25"/>
      <c r="F5" s="36">
        <v>1</v>
      </c>
      <c r="G5" s="27" t="s">
        <v>21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422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61</v>
      </c>
      <c r="D9" s="24" t="s">
        <v>423</v>
      </c>
      <c r="E9" s="25" t="s">
        <v>424</v>
      </c>
      <c r="F9" s="26">
        <v>0.64</v>
      </c>
      <c r="G9" s="27" t="s">
        <v>425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61</v>
      </c>
      <c r="D11" s="24" t="s">
        <v>426</v>
      </c>
      <c r="E11" s="25"/>
      <c r="F11" s="26">
        <v>3.71</v>
      </c>
      <c r="G11" s="27" t="s">
        <v>427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62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明朝,標準"&amp;U(1)&amp;A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08C5F6-7EEC-4392-88DC-A28A83179EA1}"/>
</file>

<file path=customXml/itemProps2.xml><?xml version="1.0" encoding="utf-8"?>
<ds:datastoreItem xmlns:ds="http://schemas.openxmlformats.org/officeDocument/2006/customXml" ds:itemID="{7655CF58-66F4-4AD1-9ECC-FCE39F990EBC}"/>
</file>

<file path=customXml/itemProps3.xml><?xml version="1.0" encoding="utf-8"?>
<ds:datastoreItem xmlns:ds="http://schemas.openxmlformats.org/officeDocument/2006/customXml" ds:itemID="{DA191F55-E373-403F-9149-4494127DCE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