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3" documentId="13_ncr:1_{9C569415-A2D9-4385-BC77-CE0A50909664}" xr6:coauthVersionLast="47" xr6:coauthVersionMax="47" xr10:uidLastSave="{FFBE1C7E-3D96-491B-B925-57336A316D8D}"/>
  <bookViews>
    <workbookView xWindow="-120" yWindow="-16320" windowWidth="29040" windowHeight="15720" xr2:uid="{00000000-000D-0000-FFFF-FFFF00000000}"/>
  </bookViews>
  <sheets>
    <sheet name="総表" sheetId="87" r:id="rId1"/>
  </sheets>
  <definedNames>
    <definedName name="_xlnm.Print_Area" localSheetId="0">総表!$A$1:$N$71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9" i="87" l="1"/>
  <c r="J69" i="87"/>
  <c r="H69" i="87"/>
  <c r="L55" i="87"/>
  <c r="J55" i="87"/>
  <c r="H55" i="87"/>
  <c r="L54" i="87"/>
  <c r="J54" i="87"/>
  <c r="H54" i="87"/>
  <c r="L53" i="87"/>
  <c r="J53" i="87"/>
  <c r="H53" i="87"/>
  <c r="L50" i="87"/>
  <c r="J50" i="87"/>
  <c r="H50" i="87"/>
  <c r="L47" i="87"/>
  <c r="J47" i="87"/>
  <c r="H47" i="87"/>
  <c r="L44" i="87"/>
  <c r="J44" i="87"/>
  <c r="H44" i="87"/>
  <c r="L15" i="87"/>
  <c r="J15" i="87"/>
  <c r="H15" i="87"/>
  <c r="H16" i="87"/>
  <c r="J16" i="87"/>
  <c r="L16" i="87"/>
  <c r="H17" i="87"/>
  <c r="J17" i="87"/>
  <c r="L17" i="87"/>
  <c r="H18" i="87"/>
  <c r="J18" i="87"/>
  <c r="L18" i="87"/>
  <c r="H19" i="87"/>
  <c r="J19" i="87"/>
  <c r="L19" i="87"/>
  <c r="H20" i="87"/>
  <c r="J20" i="87"/>
  <c r="L20" i="87"/>
  <c r="H21" i="87"/>
  <c r="J21" i="87"/>
  <c r="L21" i="87"/>
  <c r="H22" i="87"/>
  <c r="J22" i="87"/>
  <c r="L22" i="87"/>
  <c r="H23" i="87"/>
  <c r="J23" i="87"/>
  <c r="L23" i="87"/>
  <c r="H24" i="87"/>
  <c r="J24" i="87"/>
  <c r="L24" i="87"/>
  <c r="H25" i="87"/>
  <c r="J25" i="87"/>
  <c r="L25" i="87"/>
  <c r="H26" i="87"/>
  <c r="J26" i="87"/>
  <c r="L26" i="87"/>
  <c r="H27" i="87"/>
  <c r="J27" i="87"/>
  <c r="L27" i="87"/>
  <c r="H28" i="87"/>
  <c r="J28" i="87"/>
  <c r="L28" i="87"/>
  <c r="H29" i="87"/>
  <c r="J29" i="87"/>
  <c r="L29" i="87"/>
  <c r="H30" i="87"/>
  <c r="J30" i="87"/>
  <c r="L30" i="87"/>
  <c r="H31" i="87"/>
  <c r="J31" i="87"/>
  <c r="L31" i="87"/>
  <c r="H32" i="87"/>
  <c r="J32" i="87"/>
  <c r="L32" i="87"/>
  <c r="H33" i="87"/>
  <c r="J33" i="87"/>
  <c r="L33" i="87"/>
  <c r="H34" i="87"/>
  <c r="J34" i="87"/>
  <c r="L34" i="87"/>
  <c r="H35" i="87"/>
  <c r="J35" i="87"/>
  <c r="L35" i="87"/>
  <c r="H36" i="87"/>
  <c r="J36" i="87"/>
  <c r="L36" i="87"/>
  <c r="H37" i="87"/>
  <c r="J37" i="87"/>
  <c r="L37" i="87"/>
  <c r="H38" i="87"/>
  <c r="J38" i="87"/>
  <c r="L38" i="87"/>
  <c r="H39" i="87"/>
  <c r="J39" i="87"/>
  <c r="L39" i="87"/>
  <c r="H40" i="87"/>
  <c r="J40" i="87"/>
  <c r="L40" i="87"/>
  <c r="L41" i="87"/>
  <c r="J41" i="87"/>
  <c r="H41" i="87"/>
  <c r="I52" i="87" l="1"/>
  <c r="M52" i="87"/>
  <c r="K52" i="87"/>
  <c r="G52" i="87" l="1"/>
  <c r="F4" i="87" l="1"/>
  <c r="N70" i="87"/>
  <c r="N71" i="87" s="1"/>
  <c r="G69" i="87" l="1"/>
  <c r="G71" i="87" s="1"/>
  <c r="N57" i="87"/>
  <c r="E58" i="87"/>
  <c r="M57" i="87"/>
  <c r="L57" i="87"/>
  <c r="K57" i="87"/>
  <c r="J57" i="87"/>
  <c r="I57" i="87"/>
  <c r="H57" i="87"/>
  <c r="G57" i="87"/>
  <c r="F57" i="87"/>
  <c r="G55" i="87"/>
  <c r="G54" i="87"/>
  <c r="N52" i="87"/>
  <c r="L52" i="87"/>
  <c r="J52" i="87"/>
  <c r="H52" i="87"/>
  <c r="G53" i="87"/>
  <c r="N49" i="87"/>
  <c r="L49" i="87"/>
  <c r="J49" i="87"/>
  <c r="G50" i="87"/>
  <c r="M49" i="87"/>
  <c r="K49" i="87"/>
  <c r="I49" i="87"/>
  <c r="L46" i="87"/>
  <c r="J46" i="87"/>
  <c r="G47" i="87"/>
  <c r="N46" i="87"/>
  <c r="M46" i="87"/>
  <c r="K46" i="87"/>
  <c r="I46" i="87"/>
  <c r="L43" i="87"/>
  <c r="J43" i="87"/>
  <c r="H43" i="87"/>
  <c r="G44" i="87"/>
  <c r="N43" i="87"/>
  <c r="M43" i="87"/>
  <c r="K43" i="87"/>
  <c r="I43" i="87"/>
  <c r="G41" i="87"/>
  <c r="G40" i="87"/>
  <c r="G39" i="87"/>
  <c r="G38" i="87"/>
  <c r="G37" i="87"/>
  <c r="G36" i="87"/>
  <c r="G35" i="87"/>
  <c r="G34" i="87"/>
  <c r="G33" i="87"/>
  <c r="G32" i="87"/>
  <c r="G31" i="87"/>
  <c r="G30" i="87"/>
  <c r="G29" i="87"/>
  <c r="G28" i="87"/>
  <c r="G27" i="87"/>
  <c r="G26" i="87"/>
  <c r="G25" i="87"/>
  <c r="G24" i="87"/>
  <c r="G23" i="87"/>
  <c r="G22" i="87"/>
  <c r="G21" i="87"/>
  <c r="G20" i="87"/>
  <c r="G19" i="87"/>
  <c r="G18" i="87"/>
  <c r="G17" i="87"/>
  <c r="N14" i="87"/>
  <c r="G16" i="87"/>
  <c r="G15" i="87"/>
  <c r="M14" i="87"/>
  <c r="K14" i="87"/>
  <c r="I14" i="87"/>
  <c r="I64" i="87" l="1"/>
  <c r="F20" i="87"/>
  <c r="E20" i="87" s="1"/>
  <c r="F22" i="87"/>
  <c r="E22" i="87" s="1"/>
  <c r="F34" i="87"/>
  <c r="E34" i="87" s="1"/>
  <c r="F37" i="87"/>
  <c r="E37" i="87" s="1"/>
  <c r="F16" i="87"/>
  <c r="E16" i="87" s="1"/>
  <c r="F23" i="87"/>
  <c r="E23" i="87" s="1"/>
  <c r="F24" i="87"/>
  <c r="E24" i="87" s="1"/>
  <c r="F27" i="87"/>
  <c r="E27" i="87" s="1"/>
  <c r="F29" i="87"/>
  <c r="E29" i="87" s="1"/>
  <c r="F38" i="87"/>
  <c r="E38" i="87" s="1"/>
  <c r="F39" i="87"/>
  <c r="E39" i="87" s="1"/>
  <c r="G43" i="87"/>
  <c r="F26" i="87"/>
  <c r="E26" i="87" s="1"/>
  <c r="F53" i="87"/>
  <c r="E53" i="87" s="1"/>
  <c r="E52" i="87" s="1"/>
  <c r="F30" i="87"/>
  <c r="E30" i="87" s="1"/>
  <c r="F31" i="87"/>
  <c r="E31" i="87" s="1"/>
  <c r="F32" i="87"/>
  <c r="E32" i="87" s="1"/>
  <c r="F47" i="87"/>
  <c r="E47" i="87" s="1"/>
  <c r="G46" i="87"/>
  <c r="F33" i="87"/>
  <c r="E33" i="87" s="1"/>
  <c r="F35" i="87"/>
  <c r="E35" i="87" s="1"/>
  <c r="F36" i="87"/>
  <c r="E36" i="87" s="1"/>
  <c r="E57" i="87"/>
  <c r="F69" i="87"/>
  <c r="F3" i="87" s="1"/>
  <c r="G49" i="87"/>
  <c r="F50" i="87"/>
  <c r="F49" i="87" s="1"/>
  <c r="E49" i="87" s="1"/>
  <c r="M64" i="87"/>
  <c r="F43" i="87"/>
  <c r="E43" i="87" s="1"/>
  <c r="K64" i="87"/>
  <c r="F44" i="87"/>
  <c r="E44" i="87" s="1"/>
  <c r="F41" i="87"/>
  <c r="E41" i="87" s="1"/>
  <c r="F40" i="87"/>
  <c r="E40" i="87" s="1"/>
  <c r="H14" i="87"/>
  <c r="L14" i="87"/>
  <c r="L64" i="87" s="1"/>
  <c r="F28" i="87"/>
  <c r="E28" i="87" s="1"/>
  <c r="F25" i="87"/>
  <c r="E25" i="87" s="1"/>
  <c r="F21" i="87"/>
  <c r="E21" i="87" s="1"/>
  <c r="G14" i="87"/>
  <c r="F19" i="87"/>
  <c r="E19" i="87" s="1"/>
  <c r="J14" i="87"/>
  <c r="J64" i="87" s="1"/>
  <c r="F17" i="87"/>
  <c r="E17" i="87" s="1"/>
  <c r="N64" i="87"/>
  <c r="F15" i="87"/>
  <c r="F18" i="87"/>
  <c r="E18" i="87" s="1"/>
  <c r="H46" i="87"/>
  <c r="H49" i="87"/>
  <c r="E50" i="87" l="1"/>
  <c r="F52" i="87"/>
  <c r="F46" i="87"/>
  <c r="E46" i="87" s="1"/>
  <c r="E69" i="87"/>
  <c r="E70" i="87" s="1"/>
  <c r="E71" i="87" s="1"/>
  <c r="F70" i="87"/>
  <c r="F71" i="87" s="1"/>
  <c r="F5" i="87"/>
  <c r="F6" i="87" s="1"/>
  <c r="F7" i="87" s="1"/>
  <c r="G64" i="87"/>
  <c r="G66" i="87" s="1"/>
  <c r="H64" i="87"/>
  <c r="F14" i="87"/>
  <c r="E15" i="87"/>
  <c r="N65" i="87"/>
  <c r="N66" i="87" s="1"/>
  <c r="E4" i="87"/>
  <c r="G4" i="87" s="1"/>
  <c r="F64" i="87" l="1"/>
  <c r="E14" i="87"/>
  <c r="E64" i="87" s="1"/>
  <c r="E65" i="87" l="1"/>
  <c r="E6" i="87" s="1"/>
  <c r="G6" i="87" s="1"/>
  <c r="E3" i="87"/>
  <c r="F65" i="87"/>
  <c r="F66" i="87" s="1"/>
  <c r="G3" i="87" l="1"/>
  <c r="E5" i="87"/>
  <c r="G5" i="87" s="1"/>
  <c r="E66" i="87"/>
  <c r="E7" i="87" s="1"/>
  <c r="G7" i="87" s="1"/>
</calcChain>
</file>

<file path=xl/sharedStrings.xml><?xml version="1.0" encoding="utf-8"?>
<sst xmlns="http://schemas.openxmlformats.org/spreadsheetml/2006/main" count="86" uniqueCount="66">
  <si>
    <t>平常時</t>
    <rPh sb="0" eb="3">
      <t>ヘイジョウジ</t>
    </rPh>
    <phoneticPr fontId="5"/>
  </si>
  <si>
    <t>緊急時</t>
    <rPh sb="0" eb="3">
      <t>キンキュウジ</t>
    </rPh>
    <phoneticPr fontId="5"/>
  </si>
  <si>
    <t>合計</t>
    <rPh sb="0" eb="2">
      <t>ゴウケイ</t>
    </rPh>
    <phoneticPr fontId="5"/>
  </si>
  <si>
    <t>人件費合計（消費税抜き）</t>
    <rPh sb="3" eb="5">
      <t>ゴウケイ</t>
    </rPh>
    <rPh sb="6" eb="9">
      <t>ショウヒゼイ</t>
    </rPh>
    <rPh sb="9" eb="10">
      <t>ヌ</t>
    </rPh>
    <phoneticPr fontId="3"/>
  </si>
  <si>
    <t>直接経費合計（消費税抜き）</t>
    <rPh sb="4" eb="6">
      <t>ゴウケイ</t>
    </rPh>
    <rPh sb="7" eb="9">
      <t>ショウヒ</t>
    </rPh>
    <rPh sb="9" eb="10">
      <t>ゼイ</t>
    </rPh>
    <rPh sb="10" eb="11">
      <t>ヌ</t>
    </rPh>
    <phoneticPr fontId="3"/>
  </si>
  <si>
    <t>小計</t>
    <rPh sb="0" eb="2">
      <t>ショウケイ</t>
    </rPh>
    <phoneticPr fontId="3"/>
  </si>
  <si>
    <t>消費税（10%)</t>
    <rPh sb="0" eb="3">
      <t>ショウヒゼイ</t>
    </rPh>
    <phoneticPr fontId="5"/>
  </si>
  <si>
    <t>（年間）</t>
    <rPh sb="1" eb="3">
      <t>ネンカン</t>
    </rPh>
    <phoneticPr fontId="5"/>
  </si>
  <si>
    <t>人件費+直接経費 合計額（消費税込）</t>
    <rPh sb="0" eb="3">
      <t>ジンケンヒ</t>
    </rPh>
    <rPh sb="9" eb="11">
      <t>ゴウケイ</t>
    </rPh>
    <rPh sb="11" eb="12">
      <t>ガク</t>
    </rPh>
    <rPh sb="13" eb="16">
      <t>ショウヒゼイ</t>
    </rPh>
    <rPh sb="16" eb="17">
      <t>コミ</t>
    </rPh>
    <phoneticPr fontId="5"/>
  </si>
  <si>
    <t>【人件費】</t>
    <rPh sb="1" eb="4">
      <t>ジンケンヒ</t>
    </rPh>
    <phoneticPr fontId="3"/>
  </si>
  <si>
    <t>項目</t>
    <rPh sb="0" eb="2">
      <t>コウモク</t>
    </rPh>
    <phoneticPr fontId="5"/>
  </si>
  <si>
    <t>業務内容</t>
    <rPh sb="0" eb="2">
      <t>ギョウム</t>
    </rPh>
    <rPh sb="2" eb="4">
      <t>ナイヨウ</t>
    </rPh>
    <phoneticPr fontId="3"/>
  </si>
  <si>
    <t>合計
（人件費＋直接費）</t>
    <rPh sb="0" eb="2">
      <t>ゴウケイ</t>
    </rPh>
    <rPh sb="4" eb="7">
      <t>ジンケンヒ</t>
    </rPh>
    <rPh sb="8" eb="10">
      <t>チョクセツ</t>
    </rPh>
    <rPh sb="10" eb="11">
      <t>ヒ</t>
    </rPh>
    <phoneticPr fontId="5"/>
  </si>
  <si>
    <t>人件費合計　①</t>
    <rPh sb="0" eb="3">
      <t>ジンケンヒ</t>
    </rPh>
    <rPh sb="3" eb="5">
      <t>ゴウケイ</t>
    </rPh>
    <phoneticPr fontId="3"/>
  </si>
  <si>
    <t>M/M
合計</t>
    <rPh sb="4" eb="6">
      <t>ゴウケイ</t>
    </rPh>
    <phoneticPr fontId="3"/>
  </si>
  <si>
    <t>業務総括責任者</t>
    <rPh sb="0" eb="2">
      <t>ギョウム</t>
    </rPh>
    <rPh sb="2" eb="4">
      <t>ソウカツ</t>
    </rPh>
    <rPh sb="4" eb="7">
      <t>セキニンシャ</t>
    </rPh>
    <phoneticPr fontId="3"/>
  </si>
  <si>
    <t>M/M</t>
    <phoneticPr fontId="3"/>
  </si>
  <si>
    <t>副総括</t>
    <rPh sb="0" eb="3">
      <t>フクソウカツ</t>
    </rPh>
    <phoneticPr fontId="3"/>
  </si>
  <si>
    <t>事務支援要員</t>
    <rPh sb="0" eb="2">
      <t>ジム</t>
    </rPh>
    <rPh sb="2" eb="4">
      <t>シエン</t>
    </rPh>
    <rPh sb="4" eb="6">
      <t>ヨウイン</t>
    </rPh>
    <phoneticPr fontId="3"/>
  </si>
  <si>
    <t>直接経費 合計　②</t>
    <rPh sb="5" eb="7">
      <t>ゴウケイ</t>
    </rPh>
    <phoneticPr fontId="3"/>
  </si>
  <si>
    <t>単価</t>
    <rPh sb="0" eb="2">
      <t>タンカ</t>
    </rPh>
    <phoneticPr fontId="3"/>
  </si>
  <si>
    <t>単価　</t>
    <rPh sb="0" eb="2">
      <t>タンカ</t>
    </rPh>
    <phoneticPr fontId="3"/>
  </si>
  <si>
    <t>1.訓練・研修</t>
    <rPh sb="2" eb="4">
      <t>クンレン</t>
    </rPh>
    <rPh sb="5" eb="7">
      <t>ケンシュウ</t>
    </rPh>
    <phoneticPr fontId="3"/>
  </si>
  <si>
    <t>技術訓練（救助ﾁｰﾑ）</t>
    <rPh sb="0" eb="2">
      <t>ギジュツ</t>
    </rPh>
    <rPh sb="2" eb="4">
      <t>クンレン</t>
    </rPh>
    <rPh sb="5" eb="7">
      <t>キュウジョ</t>
    </rPh>
    <phoneticPr fontId="3"/>
  </si>
  <si>
    <t>技術検証会（救助チーム）</t>
    <rPh sb="0" eb="2">
      <t>ギジュツ</t>
    </rPh>
    <rPh sb="2" eb="4">
      <t>ケンショウ</t>
    </rPh>
    <rPh sb="4" eb="5">
      <t>カイ</t>
    </rPh>
    <rPh sb="6" eb="8">
      <t>キュウジョ</t>
    </rPh>
    <phoneticPr fontId="5"/>
  </si>
  <si>
    <t>医療班拡大委員会（救助チーム）</t>
    <rPh sb="0" eb="2">
      <t>イリョウ</t>
    </rPh>
    <rPh sb="2" eb="3">
      <t>ハン</t>
    </rPh>
    <rPh sb="3" eb="8">
      <t>カクダイイインカイ</t>
    </rPh>
    <rPh sb="9" eb="11">
      <t>キュウジョ</t>
    </rPh>
    <phoneticPr fontId="1"/>
  </si>
  <si>
    <t>医療班基礎研修（救助チーム）</t>
    <rPh sb="0" eb="2">
      <t>イリョウ</t>
    </rPh>
    <rPh sb="2" eb="3">
      <t>ハン</t>
    </rPh>
    <rPh sb="3" eb="7">
      <t>キソケンシュウ</t>
    </rPh>
    <rPh sb="8" eb="10">
      <t>キュウジョ</t>
    </rPh>
    <phoneticPr fontId="1"/>
  </si>
  <si>
    <t>医療班総会（救助チーム）</t>
    <rPh sb="0" eb="2">
      <t>イリョウ</t>
    </rPh>
    <rPh sb="2" eb="3">
      <t>ハン</t>
    </rPh>
    <rPh sb="3" eb="5">
      <t>ソウカイ</t>
    </rPh>
    <rPh sb="6" eb="8">
      <t>キュウジョ</t>
    </rPh>
    <phoneticPr fontId="1"/>
  </si>
  <si>
    <t>救助犬研修（救助チーム）</t>
    <rPh sb="0" eb="5">
      <t>キュウジョケンケンシュウ</t>
    </rPh>
    <rPh sb="6" eb="8">
      <t>キュウジョ</t>
    </rPh>
    <phoneticPr fontId="1"/>
  </si>
  <si>
    <t>技術検討会（救助チーム）</t>
    <rPh sb="0" eb="2">
      <t>ギジュツ</t>
    </rPh>
    <rPh sb="2" eb="4">
      <t>ケントウ</t>
    </rPh>
    <rPh sb="4" eb="5">
      <t>カイ</t>
    </rPh>
    <rPh sb="6" eb="8">
      <t>キュウジョ</t>
    </rPh>
    <phoneticPr fontId="1"/>
  </si>
  <si>
    <t>導入研修（医療チーム）</t>
    <rPh sb="0" eb="2">
      <t>ドウニュウ</t>
    </rPh>
    <rPh sb="2" eb="4">
      <t>ケンシュウ</t>
    </rPh>
    <rPh sb="5" eb="7">
      <t>イリョウ</t>
    </rPh>
    <phoneticPr fontId="3"/>
  </si>
  <si>
    <t>中級研修（医療チーム）</t>
    <rPh sb="0" eb="2">
      <t>チュウキュウ</t>
    </rPh>
    <rPh sb="2" eb="4">
      <t>ケンシュウ</t>
    </rPh>
    <rPh sb="5" eb="7">
      <t>イリョウ</t>
    </rPh>
    <phoneticPr fontId="3"/>
  </si>
  <si>
    <t>展開訓練（医療チーム）</t>
    <rPh sb="0" eb="2">
      <t>テンカイ</t>
    </rPh>
    <rPh sb="2" eb="4">
      <t>クンレン</t>
    </rPh>
    <rPh sb="5" eb="7">
      <t>イリョウ</t>
    </rPh>
    <phoneticPr fontId="5"/>
  </si>
  <si>
    <t>技術検証会（医療チーム）</t>
    <rPh sb="0" eb="2">
      <t>ギジュツ</t>
    </rPh>
    <rPh sb="2" eb="4">
      <t>ケンショウ</t>
    </rPh>
    <rPh sb="4" eb="5">
      <t>カイ</t>
    </rPh>
    <rPh sb="6" eb="8">
      <t>イリョウ</t>
    </rPh>
    <phoneticPr fontId="5"/>
  </si>
  <si>
    <t>支援委員会（医療チーム）</t>
    <rPh sb="0" eb="2">
      <t>シエン</t>
    </rPh>
    <rPh sb="2" eb="5">
      <t>イインカイ</t>
    </rPh>
    <rPh sb="6" eb="8">
      <t>イリョウ</t>
    </rPh>
    <phoneticPr fontId="1"/>
  </si>
  <si>
    <t>総合調整部会（医療チーム）</t>
    <rPh sb="0" eb="2">
      <t>ソウゴウ</t>
    </rPh>
    <rPh sb="2" eb="4">
      <t>チョウセイ</t>
    </rPh>
    <rPh sb="4" eb="6">
      <t>ブカイ</t>
    </rPh>
    <rPh sb="7" eb="9">
      <t>イリョウ</t>
    </rPh>
    <phoneticPr fontId="1"/>
  </si>
  <si>
    <t>常設班会議（医療チーム）</t>
  </si>
  <si>
    <t>導入研修（感染症対策チーム）</t>
    <rPh sb="0" eb="2">
      <t>ドウニュウ</t>
    </rPh>
    <rPh sb="2" eb="4">
      <t>ケンシュウ</t>
    </rPh>
    <rPh sb="5" eb="8">
      <t>カンセンショウ</t>
    </rPh>
    <rPh sb="8" eb="10">
      <t>タイサク</t>
    </rPh>
    <phoneticPr fontId="3"/>
  </si>
  <si>
    <t>機能別研修（感染症対策チーム）</t>
    <rPh sb="0" eb="2">
      <t>キノウ</t>
    </rPh>
    <rPh sb="2" eb="3">
      <t>ベツ</t>
    </rPh>
    <rPh sb="3" eb="5">
      <t>ケンシュウ</t>
    </rPh>
    <rPh sb="6" eb="9">
      <t>カンセンショウ</t>
    </rPh>
    <rPh sb="9" eb="11">
      <t>タイサク</t>
    </rPh>
    <phoneticPr fontId="5"/>
  </si>
  <si>
    <t>全体研修（感染症対策チーム）</t>
    <rPh sb="0" eb="2">
      <t>ゼンタイ</t>
    </rPh>
    <rPh sb="2" eb="4">
      <t>ケンシュウ</t>
    </rPh>
    <rPh sb="5" eb="8">
      <t>カンセンショウ</t>
    </rPh>
    <rPh sb="8" eb="10">
      <t>タイサク</t>
    </rPh>
    <phoneticPr fontId="5"/>
  </si>
  <si>
    <t>支援委員会・作業部会（感染症対策チーム）</t>
    <rPh sb="0" eb="2">
      <t>シエン</t>
    </rPh>
    <rPh sb="2" eb="5">
      <t>イインカイ</t>
    </rPh>
    <rPh sb="6" eb="10">
      <t>サギョウブカイ</t>
    </rPh>
    <rPh sb="11" eb="14">
      <t>カンセンショウ</t>
    </rPh>
    <rPh sb="14" eb="16">
      <t>タイサク</t>
    </rPh>
    <phoneticPr fontId="1"/>
  </si>
  <si>
    <t>業務調整員研修</t>
    <rPh sb="0" eb="2">
      <t>ギョウム</t>
    </rPh>
    <rPh sb="2" eb="4">
      <t>チョウセイ</t>
    </rPh>
    <rPh sb="4" eb="5">
      <t>イン</t>
    </rPh>
    <rPh sb="5" eb="7">
      <t>ケンシュウ</t>
    </rPh>
    <phoneticPr fontId="5"/>
  </si>
  <si>
    <t>3.国際緊急援助隊携行資機材管理業務</t>
    <rPh sb="2" eb="4">
      <t>コクサイ</t>
    </rPh>
    <rPh sb="4" eb="6">
      <t>キンキュウ</t>
    </rPh>
    <rPh sb="6" eb="9">
      <t>エンジョタイ</t>
    </rPh>
    <rPh sb="9" eb="11">
      <t>ケイコウ</t>
    </rPh>
    <rPh sb="11" eb="14">
      <t>シキザイ</t>
    </rPh>
    <rPh sb="14" eb="16">
      <t>カンリ</t>
    </rPh>
    <rPh sb="16" eb="18">
      <t>ギョウム</t>
    </rPh>
    <phoneticPr fontId="3"/>
  </si>
  <si>
    <t xml:space="preserve">国際緊急援助隊携行機材管理業務 </t>
    <rPh sb="0" eb="2">
      <t>コクサイ</t>
    </rPh>
    <rPh sb="2" eb="4">
      <t>キンキュウ</t>
    </rPh>
    <rPh sb="4" eb="7">
      <t>エンジョタイ</t>
    </rPh>
    <rPh sb="7" eb="9">
      <t>ケイコウ</t>
    </rPh>
    <rPh sb="9" eb="11">
      <t>キザイ</t>
    </rPh>
    <rPh sb="11" eb="13">
      <t>カンリ</t>
    </rPh>
    <rPh sb="13" eb="15">
      <t>ギョウム</t>
    </rPh>
    <phoneticPr fontId="3"/>
  </si>
  <si>
    <t>4.業務実績資料等の作成業務</t>
    <rPh sb="2" eb="4">
      <t>ギョウム</t>
    </rPh>
    <rPh sb="4" eb="6">
      <t>ジッセキ</t>
    </rPh>
    <rPh sb="6" eb="8">
      <t>シリョウ</t>
    </rPh>
    <rPh sb="8" eb="9">
      <t>トウ</t>
    </rPh>
    <rPh sb="10" eb="12">
      <t>サクセイ</t>
    </rPh>
    <rPh sb="12" eb="14">
      <t>ギョウム</t>
    </rPh>
    <phoneticPr fontId="3"/>
  </si>
  <si>
    <t>情報整備・実績資料等の作成業務</t>
    <rPh sb="0" eb="2">
      <t>ジョウホウ</t>
    </rPh>
    <rPh sb="2" eb="4">
      <t>セイビ</t>
    </rPh>
    <rPh sb="5" eb="7">
      <t>ジッセキ</t>
    </rPh>
    <rPh sb="7" eb="9">
      <t>シリョウ</t>
    </rPh>
    <rPh sb="9" eb="10">
      <t>トウ</t>
    </rPh>
    <rPh sb="11" eb="13">
      <t>サクセイ</t>
    </rPh>
    <rPh sb="13" eb="15">
      <t>ギョウム</t>
    </rPh>
    <phoneticPr fontId="13"/>
  </si>
  <si>
    <t>5.国際緊急援助隊派遣ｼﾐｭﾚｰｼｮﾝに係る業務</t>
    <rPh sb="2" eb="4">
      <t>コクサイ</t>
    </rPh>
    <rPh sb="4" eb="6">
      <t>キンキュウ</t>
    </rPh>
    <rPh sb="6" eb="9">
      <t>エンジョタイ</t>
    </rPh>
    <rPh sb="9" eb="11">
      <t>ハケン</t>
    </rPh>
    <rPh sb="20" eb="21">
      <t>カカ</t>
    </rPh>
    <rPh sb="22" eb="24">
      <t>ギョウム</t>
    </rPh>
    <phoneticPr fontId="3"/>
  </si>
  <si>
    <t>局内シミュレーション</t>
    <rPh sb="0" eb="2">
      <t>キョクナイ</t>
    </rPh>
    <phoneticPr fontId="12"/>
  </si>
  <si>
    <t>6.その他</t>
    <rPh sb="4" eb="5">
      <t>タ</t>
    </rPh>
    <phoneticPr fontId="3"/>
  </si>
  <si>
    <t>通信機器</t>
    <rPh sb="0" eb="2">
      <t>ツウシン</t>
    </rPh>
    <rPh sb="2" eb="4">
      <t>キキ</t>
    </rPh>
    <phoneticPr fontId="12"/>
  </si>
  <si>
    <t>（１）平常時業務　合計</t>
    <rPh sb="3" eb="8">
      <t>ヘイジョウジギョウム</t>
    </rPh>
    <rPh sb="9" eb="11">
      <t>ゴウケイ</t>
    </rPh>
    <phoneticPr fontId="5"/>
  </si>
  <si>
    <t>消費税（×10％）</t>
    <rPh sb="0" eb="3">
      <t>ショウヒゼイ</t>
    </rPh>
    <phoneticPr fontId="3"/>
  </si>
  <si>
    <t>合 計　（税込み）</t>
    <rPh sb="0" eb="1">
      <t>ゴウ</t>
    </rPh>
    <rPh sb="2" eb="3">
      <t>ケイ</t>
    </rPh>
    <rPh sb="5" eb="7">
      <t>ゼイコ</t>
    </rPh>
    <phoneticPr fontId="3"/>
  </si>
  <si>
    <t>（２）緊急時業務　合計</t>
    <rPh sb="3" eb="8">
      <t>キンキュウジギョウム</t>
    </rPh>
    <rPh sb="9" eb="11">
      <t>ゴウケイ</t>
    </rPh>
    <phoneticPr fontId="3"/>
  </si>
  <si>
    <t>国際緊急援助隊派遣に係る業務</t>
    <rPh sb="0" eb="2">
      <t>コクサイ</t>
    </rPh>
    <rPh sb="2" eb="4">
      <t>キンキュウ</t>
    </rPh>
    <rPh sb="4" eb="6">
      <t>エンジョ</t>
    </rPh>
    <rPh sb="6" eb="7">
      <t>タイ</t>
    </rPh>
    <rPh sb="7" eb="9">
      <t>ハケン</t>
    </rPh>
    <rPh sb="10" eb="11">
      <t>カカワ</t>
    </rPh>
    <rPh sb="12" eb="14">
      <t>ギョウム</t>
    </rPh>
    <phoneticPr fontId="1"/>
  </si>
  <si>
    <t>総合訓練／IER（救助ﾁｰﾑ）</t>
    <rPh sb="0" eb="2">
      <t>ソウゴウ</t>
    </rPh>
    <rPh sb="2" eb="4">
      <t>クンレン</t>
    </rPh>
    <rPh sb="9" eb="11">
      <t>キュウジョ</t>
    </rPh>
    <phoneticPr fontId="3"/>
  </si>
  <si>
    <t>指揮研修（救助チーム）</t>
    <rPh sb="0" eb="2">
      <t>シキ</t>
    </rPh>
    <rPh sb="2" eb="4">
      <t>ケンシュウ</t>
    </rPh>
    <rPh sb="5" eb="7">
      <t>キュウジョ</t>
    </rPh>
    <phoneticPr fontId="3"/>
  </si>
  <si>
    <t>メンテナンス会(救助チーム）</t>
    <rPh sb="6" eb="7">
      <t>カイ</t>
    </rPh>
    <rPh sb="8" eb="10">
      <t>キュウジョ</t>
    </rPh>
    <phoneticPr fontId="3"/>
  </si>
  <si>
    <t>構造評価研修（救助チーム）</t>
    <rPh sb="0" eb="2">
      <t>コウゾウ</t>
    </rPh>
    <rPh sb="2" eb="4">
      <t>ヒョウカ</t>
    </rPh>
    <rPh sb="4" eb="6">
      <t>ケンシュウ</t>
    </rPh>
    <rPh sb="7" eb="9">
      <t>キュウジョ</t>
    </rPh>
    <phoneticPr fontId="5"/>
  </si>
  <si>
    <t>本部研修（医療チーム）</t>
    <rPh sb="0" eb="2">
      <t>ホンブ</t>
    </rPh>
    <rPh sb="2" eb="4">
      <t>ケンシュウ</t>
    </rPh>
    <rPh sb="5" eb="7">
      <t>イリョウ</t>
    </rPh>
    <phoneticPr fontId="5"/>
  </si>
  <si>
    <t>専門分野研修・ロジリーダー養成研修（医療チーム）</t>
    <rPh sb="13" eb="15">
      <t>ヨウセイ</t>
    </rPh>
    <rPh sb="15" eb="17">
      <t>ケンシュウ</t>
    </rPh>
    <rPh sb="18" eb="20">
      <t>イリョウ</t>
    </rPh>
    <phoneticPr fontId="5"/>
  </si>
  <si>
    <t>メンテナンス会（医療チーム）</t>
    <rPh sb="6" eb="7">
      <t>カイ</t>
    </rPh>
    <rPh sb="8" eb="10">
      <t>イリョウ</t>
    </rPh>
    <phoneticPr fontId="5"/>
  </si>
  <si>
    <t>課題検討班会議（医療チーム）</t>
    <rPh sb="4" eb="5">
      <t>ハン</t>
    </rPh>
    <rPh sb="5" eb="7">
      <t>カイギ</t>
    </rPh>
    <phoneticPr fontId="5"/>
  </si>
  <si>
    <t>2.国際緊急援助隊員候補者の登録情報管理</t>
    <rPh sb="2" eb="4">
      <t>コクサイ</t>
    </rPh>
    <rPh sb="4" eb="6">
      <t>キンキュウ</t>
    </rPh>
    <rPh sb="6" eb="8">
      <t>エンジョ</t>
    </rPh>
    <rPh sb="8" eb="10">
      <t>タイイン</t>
    </rPh>
    <rPh sb="10" eb="13">
      <t>コウホシャ</t>
    </rPh>
    <rPh sb="14" eb="16">
      <t>トウロク</t>
    </rPh>
    <rPh sb="16" eb="18">
      <t>ジョウホウ</t>
    </rPh>
    <rPh sb="18" eb="20">
      <t>カンリ</t>
    </rPh>
    <phoneticPr fontId="3"/>
  </si>
  <si>
    <t>国際緊急援助隊員候補者の登録情報管理</t>
    <rPh sb="0" eb="2">
      <t>コクサイ</t>
    </rPh>
    <rPh sb="2" eb="4">
      <t>キンキュウ</t>
    </rPh>
    <rPh sb="4" eb="6">
      <t>エンジョ</t>
    </rPh>
    <rPh sb="6" eb="8">
      <t>タイイン</t>
    </rPh>
    <rPh sb="8" eb="11">
      <t>コウホシャ</t>
    </rPh>
    <rPh sb="12" eb="14">
      <t>トウロク</t>
    </rPh>
    <rPh sb="14" eb="18">
      <t>ジョウホウカンリ</t>
    </rPh>
    <phoneticPr fontId="3"/>
  </si>
  <si>
    <r>
      <rPr>
        <sz val="22"/>
        <color rgb="FFFF0000"/>
        <rFont val="ＭＳ ゴシック"/>
        <family val="3"/>
        <charset val="128"/>
      </rPr>
      <t>2027-29</t>
    </r>
    <r>
      <rPr>
        <sz val="22"/>
        <rFont val="ＭＳ ゴシック"/>
        <family val="3"/>
        <charset val="128"/>
      </rPr>
      <t xml:space="preserve"> 契約充当可能額　経費積算内訳書</t>
    </r>
    <rPh sb="8" eb="10">
      <t>ケイヤク</t>
    </rPh>
    <rPh sb="10" eb="12">
      <t>ジュウトウ</t>
    </rPh>
    <rPh sb="12" eb="14">
      <t>カノウ</t>
    </rPh>
    <rPh sb="14" eb="15">
      <t>ガク</t>
    </rPh>
    <rPh sb="16" eb="18">
      <t>ケイヒ</t>
    </rPh>
    <rPh sb="18" eb="20">
      <t>セキサン</t>
    </rPh>
    <rPh sb="20" eb="22">
      <t>ウチワケ</t>
    </rPh>
    <rPh sb="22" eb="23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</si>
</sst>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);[Red]\(0.00\)"/>
    <numFmt numFmtId="177" formatCode="#,##0_);[Red]\(#,##0\)"/>
    <numFmt numFmtId="178" formatCode="#,##0.00_);[Red]\(#,##0.00\)"/>
    <numFmt numFmtId="179" formatCode="#,##0&quot;円&quot;"/>
    <numFmt numFmtId="180" formatCode="General&quot;名&quot;"/>
    <numFmt numFmtId="181" formatCode="#,##0_ ;[Red]\-#,##0\ 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22"/>
      <color rgb="FFFF0000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color rgb="FF0000FF"/>
      <name val="ＭＳ ゴシック"/>
      <family val="3"/>
      <charset val="128"/>
    </font>
    <font>
      <sz val="11"/>
      <color rgb="FF0000FF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5" fillId="0" borderId="0">
      <alignment vertical="center"/>
    </xf>
  </cellStyleXfs>
  <cellXfs count="222">
    <xf numFmtId="0" fontId="0" fillId="0" borderId="0" xfId="0"/>
    <xf numFmtId="177" fontId="6" fillId="0" borderId="0" xfId="2" applyNumberFormat="1" applyFont="1"/>
    <xf numFmtId="177" fontId="6" fillId="0" borderId="0" xfId="1" applyNumberFormat="1" applyFont="1" applyFill="1"/>
    <xf numFmtId="177" fontId="6" fillId="0" borderId="0" xfId="2" applyNumberFormat="1" applyFont="1" applyAlignment="1">
      <alignment horizontal="right"/>
    </xf>
    <xf numFmtId="177" fontId="8" fillId="0" borderId="0" xfId="2" applyNumberFormat="1" applyFont="1" applyAlignment="1">
      <alignment horizontal="center" vertical="center"/>
    </xf>
    <xf numFmtId="177" fontId="9" fillId="0" borderId="0" xfId="2" applyNumberFormat="1" applyFont="1"/>
    <xf numFmtId="178" fontId="6" fillId="0" borderId="0" xfId="2" applyNumberFormat="1" applyFont="1" applyAlignment="1">
      <alignment horizontal="right"/>
    </xf>
    <xf numFmtId="176" fontId="6" fillId="0" borderId="0" xfId="2" applyNumberFormat="1" applyFont="1"/>
    <xf numFmtId="177" fontId="7" fillId="0" borderId="0" xfId="2" applyNumberFormat="1" applyFont="1"/>
    <xf numFmtId="177" fontId="9" fillId="0" borderId="0" xfId="2" applyNumberFormat="1" applyFont="1" applyAlignment="1">
      <alignment horizontal="center"/>
    </xf>
    <xf numFmtId="177" fontId="6" fillId="0" borderId="5" xfId="2" applyNumberFormat="1" applyFont="1" applyBorder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6" fillId="0" borderId="6" xfId="2" applyNumberFormat="1" applyFont="1" applyBorder="1" applyAlignment="1">
      <alignment horizontal="center" vertical="center"/>
    </xf>
    <xf numFmtId="181" fontId="10" fillId="3" borderId="10" xfId="0" applyNumberFormat="1" applyFont="1" applyFill="1" applyBorder="1" applyAlignment="1">
      <alignment vertical="center" shrinkToFit="1"/>
    </xf>
    <xf numFmtId="177" fontId="6" fillId="3" borderId="11" xfId="2" applyNumberFormat="1" applyFont="1" applyFill="1" applyBorder="1" applyAlignment="1">
      <alignment horizontal="left" vertical="center"/>
    </xf>
    <xf numFmtId="181" fontId="11" fillId="0" borderId="10" xfId="0" applyNumberFormat="1" applyFont="1" applyBorder="1" applyAlignment="1">
      <alignment vertical="center"/>
    </xf>
    <xf numFmtId="177" fontId="6" fillId="3" borderId="10" xfId="2" applyNumberFormat="1" applyFont="1" applyFill="1" applyBorder="1" applyAlignment="1">
      <alignment horizontal="left" vertical="center"/>
    </xf>
    <xf numFmtId="177" fontId="6" fillId="3" borderId="10" xfId="2" applyNumberFormat="1" applyFont="1" applyFill="1" applyBorder="1" applyAlignment="1">
      <alignment vertical="center"/>
    </xf>
    <xf numFmtId="177" fontId="4" fillId="0" borderId="10" xfId="2" applyNumberFormat="1" applyFont="1" applyBorder="1" applyAlignment="1">
      <alignment vertical="center"/>
    </xf>
    <xf numFmtId="177" fontId="4" fillId="0" borderId="11" xfId="2" applyNumberFormat="1" applyFont="1" applyBorder="1" applyAlignment="1">
      <alignment vertical="center"/>
    </xf>
    <xf numFmtId="178" fontId="16" fillId="0" borderId="0" xfId="2" applyNumberFormat="1" applyFont="1" applyAlignment="1">
      <alignment horizontal="right"/>
    </xf>
    <xf numFmtId="177" fontId="9" fillId="0" borderId="1" xfId="2" applyNumberFormat="1" applyFont="1" applyBorder="1" applyAlignment="1">
      <alignment horizontal="right"/>
    </xf>
    <xf numFmtId="177" fontId="9" fillId="0" borderId="13" xfId="2" applyNumberFormat="1" applyFont="1" applyBorder="1" applyAlignment="1">
      <alignment horizontal="right"/>
    </xf>
    <xf numFmtId="177" fontId="9" fillId="0" borderId="8" xfId="2" applyNumberFormat="1" applyFont="1" applyBorder="1"/>
    <xf numFmtId="177" fontId="9" fillId="0" borderId="13" xfId="2" applyNumberFormat="1" applyFont="1" applyBorder="1"/>
    <xf numFmtId="177" fontId="9" fillId="0" borderId="1" xfId="2" applyNumberFormat="1" applyFont="1" applyBorder="1" applyAlignment="1">
      <alignment horizontal="center"/>
    </xf>
    <xf numFmtId="177" fontId="9" fillId="0" borderId="13" xfId="2" applyNumberFormat="1" applyFont="1" applyBorder="1" applyAlignment="1">
      <alignment horizontal="center"/>
    </xf>
    <xf numFmtId="177" fontId="9" fillId="0" borderId="8" xfId="2" applyNumberFormat="1" applyFont="1" applyBorder="1" applyAlignment="1">
      <alignment horizontal="center"/>
    </xf>
    <xf numFmtId="177" fontId="9" fillId="4" borderId="15" xfId="2" applyNumberFormat="1" applyFont="1" applyFill="1" applyBorder="1" applyAlignment="1">
      <alignment vertical="center"/>
    </xf>
    <xf numFmtId="177" fontId="9" fillId="4" borderId="16" xfId="2" applyNumberFormat="1" applyFont="1" applyFill="1" applyBorder="1" applyAlignment="1">
      <alignment vertical="center"/>
    </xf>
    <xf numFmtId="177" fontId="6" fillId="4" borderId="16" xfId="2" applyNumberFormat="1" applyFont="1" applyFill="1" applyBorder="1" applyAlignment="1">
      <alignment vertical="center"/>
    </xf>
    <xf numFmtId="177" fontId="7" fillId="4" borderId="17" xfId="2" applyNumberFormat="1" applyFont="1" applyFill="1" applyBorder="1" applyAlignment="1">
      <alignment vertical="center"/>
    </xf>
    <xf numFmtId="178" fontId="7" fillId="4" borderId="18" xfId="2" applyNumberFormat="1" applyFont="1" applyFill="1" applyBorder="1" applyAlignment="1">
      <alignment vertical="center"/>
    </xf>
    <xf numFmtId="177" fontId="7" fillId="4" borderId="19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77" fontId="6" fillId="0" borderId="21" xfId="2" applyNumberFormat="1" applyFont="1" applyBorder="1" applyAlignment="1">
      <alignment vertical="center"/>
    </xf>
    <xf numFmtId="177" fontId="6" fillId="0" borderId="22" xfId="2" applyNumberFormat="1" applyFont="1" applyBorder="1" applyAlignment="1">
      <alignment vertical="center"/>
    </xf>
    <xf numFmtId="177" fontId="6" fillId="2" borderId="22" xfId="2" applyNumberFormat="1" applyFont="1" applyFill="1" applyBorder="1" applyAlignment="1">
      <alignment horizontal="right" vertical="center"/>
    </xf>
    <xf numFmtId="177" fontId="6" fillId="0" borderId="24" xfId="2" applyNumberFormat="1" applyFont="1" applyBorder="1" applyAlignment="1">
      <alignment vertical="center"/>
    </xf>
    <xf numFmtId="177" fontId="6" fillId="0" borderId="23" xfId="2" applyNumberFormat="1" applyFont="1" applyBorder="1" applyAlignment="1">
      <alignment vertical="center"/>
    </xf>
    <xf numFmtId="177" fontId="6" fillId="2" borderId="24" xfId="2" applyNumberFormat="1" applyFont="1" applyFill="1" applyBorder="1" applyAlignment="1">
      <alignment horizontal="right" vertical="center"/>
    </xf>
    <xf numFmtId="177" fontId="6" fillId="0" borderId="25" xfId="2" applyNumberFormat="1" applyFont="1" applyBorder="1" applyAlignment="1">
      <alignment vertical="center"/>
    </xf>
    <xf numFmtId="177" fontId="6" fillId="0" borderId="26" xfId="2" applyNumberFormat="1" applyFont="1" applyBorder="1" applyAlignment="1">
      <alignment vertical="center"/>
    </xf>
    <xf numFmtId="177" fontId="6" fillId="0" borderId="10" xfId="2" applyNumberFormat="1" applyFont="1" applyBorder="1" applyAlignment="1">
      <alignment vertical="center"/>
    </xf>
    <xf numFmtId="178" fontId="6" fillId="0" borderId="26" xfId="2" applyNumberFormat="1" applyFont="1" applyBorder="1" applyAlignment="1">
      <alignment vertical="center"/>
    </xf>
    <xf numFmtId="177" fontId="6" fillId="0" borderId="28" xfId="2" applyNumberFormat="1" applyFont="1" applyBorder="1" applyAlignment="1">
      <alignment vertical="center"/>
    </xf>
    <xf numFmtId="177" fontId="6" fillId="0" borderId="29" xfId="2" applyNumberFormat="1" applyFont="1" applyBorder="1" applyAlignment="1">
      <alignment vertical="center"/>
    </xf>
    <xf numFmtId="177" fontId="6" fillId="0" borderId="30" xfId="2" applyNumberFormat="1" applyFont="1" applyBorder="1" applyAlignment="1">
      <alignment vertical="center"/>
    </xf>
    <xf numFmtId="178" fontId="6" fillId="0" borderId="31" xfId="2" applyNumberFormat="1" applyFont="1" applyBorder="1" applyAlignment="1">
      <alignment vertical="center"/>
    </xf>
    <xf numFmtId="177" fontId="6" fillId="0" borderId="32" xfId="2" applyNumberFormat="1" applyFont="1" applyBorder="1" applyAlignment="1">
      <alignment vertical="center"/>
    </xf>
    <xf numFmtId="177" fontId="6" fillId="0" borderId="3" xfId="2" applyNumberFormat="1" applyFont="1" applyBorder="1" applyAlignment="1">
      <alignment vertical="center"/>
    </xf>
    <xf numFmtId="177" fontId="7" fillId="4" borderId="16" xfId="2" applyNumberFormat="1" applyFont="1" applyFill="1" applyBorder="1" applyAlignment="1">
      <alignment vertical="center"/>
    </xf>
    <xf numFmtId="177" fontId="7" fillId="4" borderId="17" xfId="2" applyNumberFormat="1" applyFont="1" applyFill="1" applyBorder="1" applyAlignment="1">
      <alignment horizontal="right" vertical="center"/>
    </xf>
    <xf numFmtId="178" fontId="7" fillId="4" borderId="19" xfId="2" applyNumberFormat="1" applyFont="1" applyFill="1" applyBorder="1" applyAlignment="1">
      <alignment vertical="center"/>
    </xf>
    <xf numFmtId="177" fontId="6" fillId="0" borderId="33" xfId="2" applyNumberFormat="1" applyFont="1" applyBorder="1" applyAlignment="1">
      <alignment vertical="center"/>
    </xf>
    <xf numFmtId="177" fontId="6" fillId="0" borderId="5" xfId="2" applyNumberFormat="1" applyFont="1" applyBorder="1" applyAlignment="1">
      <alignment vertical="center"/>
    </xf>
    <xf numFmtId="177" fontId="6" fillId="0" borderId="35" xfId="2" applyNumberFormat="1" applyFont="1" applyBorder="1" applyAlignment="1">
      <alignment vertical="center"/>
    </xf>
    <xf numFmtId="177" fontId="6" fillId="0" borderId="0" xfId="2" applyNumberFormat="1" applyFont="1" applyAlignment="1">
      <alignment vertical="center"/>
    </xf>
    <xf numFmtId="177" fontId="6" fillId="0" borderId="11" xfId="2" applyNumberFormat="1" applyFont="1" applyBorder="1" applyAlignment="1">
      <alignment vertical="center"/>
    </xf>
    <xf numFmtId="177" fontId="6" fillId="0" borderId="36" xfId="2" applyNumberFormat="1" applyFont="1" applyBorder="1" applyAlignment="1">
      <alignment vertical="center"/>
    </xf>
    <xf numFmtId="177" fontId="6" fillId="0" borderId="6" xfId="2" applyNumberFormat="1" applyFont="1" applyBorder="1" applyAlignment="1">
      <alignment vertical="center"/>
    </xf>
    <xf numFmtId="177" fontId="6" fillId="0" borderId="32" xfId="2" applyNumberFormat="1" applyFont="1" applyBorder="1" applyAlignment="1">
      <alignment horizontal="right" vertical="center"/>
    </xf>
    <xf numFmtId="178" fontId="6" fillId="0" borderId="9" xfId="2" applyNumberFormat="1" applyFont="1" applyBorder="1" applyAlignment="1">
      <alignment vertical="center"/>
    </xf>
    <xf numFmtId="177" fontId="6" fillId="0" borderId="9" xfId="2" applyNumberFormat="1" applyFont="1" applyBorder="1" applyAlignment="1">
      <alignment vertical="center"/>
    </xf>
    <xf numFmtId="177" fontId="7" fillId="4" borderId="17" xfId="0" applyNumberFormat="1" applyFont="1" applyFill="1" applyBorder="1" applyAlignment="1">
      <alignment vertical="center"/>
    </xf>
    <xf numFmtId="178" fontId="7" fillId="4" borderId="19" xfId="0" applyNumberFormat="1" applyFont="1" applyFill="1" applyBorder="1" applyAlignment="1">
      <alignment vertical="center"/>
    </xf>
    <xf numFmtId="177" fontId="7" fillId="4" borderId="19" xfId="0" applyNumberFormat="1" applyFont="1" applyFill="1" applyBorder="1" applyAlignment="1">
      <alignment vertical="center"/>
    </xf>
    <xf numFmtId="177" fontId="6" fillId="0" borderId="39" xfId="2" applyNumberFormat="1" applyFont="1" applyBorder="1" applyAlignment="1">
      <alignment vertical="center"/>
    </xf>
    <xf numFmtId="177" fontId="7" fillId="2" borderId="39" xfId="2" applyNumberFormat="1" applyFont="1" applyFill="1" applyBorder="1" applyAlignment="1">
      <alignment horizontal="right" vertical="center"/>
    </xf>
    <xf numFmtId="178" fontId="6" fillId="0" borderId="3" xfId="2" applyNumberFormat="1" applyFont="1" applyBorder="1" applyAlignment="1">
      <alignment vertical="center"/>
    </xf>
    <xf numFmtId="177" fontId="6" fillId="0" borderId="40" xfId="2" applyNumberFormat="1" applyFont="1" applyBorder="1" applyAlignment="1">
      <alignment vertical="center"/>
    </xf>
    <xf numFmtId="177" fontId="6" fillId="2" borderId="25" xfId="2" applyNumberFormat="1" applyFont="1" applyFill="1" applyBorder="1" applyAlignment="1">
      <alignment horizontal="right" vertical="center"/>
    </xf>
    <xf numFmtId="177" fontId="6" fillId="0" borderId="41" xfId="2" applyNumberFormat="1" applyFont="1" applyBorder="1" applyAlignment="1">
      <alignment vertical="center"/>
    </xf>
    <xf numFmtId="177" fontId="6" fillId="0" borderId="31" xfId="2" applyNumberFormat="1" applyFont="1" applyBorder="1" applyAlignment="1">
      <alignment vertical="center"/>
    </xf>
    <xf numFmtId="177" fontId="7" fillId="0" borderId="44" xfId="2" applyNumberFormat="1" applyFont="1" applyBorder="1" applyAlignment="1">
      <alignment vertical="center"/>
    </xf>
    <xf numFmtId="177" fontId="7" fillId="0" borderId="0" xfId="2" applyNumberFormat="1" applyFont="1" applyAlignment="1">
      <alignment vertical="center"/>
    </xf>
    <xf numFmtId="177" fontId="6" fillId="0" borderId="30" xfId="2" applyNumberFormat="1" applyFont="1" applyBorder="1" applyAlignment="1">
      <alignment horizontal="right" vertical="center"/>
    </xf>
    <xf numFmtId="177" fontId="7" fillId="4" borderId="19" xfId="2" applyNumberFormat="1" applyFont="1" applyFill="1" applyBorder="1" applyAlignment="1">
      <alignment horizontal="right" vertical="center"/>
    </xf>
    <xf numFmtId="177" fontId="6" fillId="0" borderId="22" xfId="2" applyNumberFormat="1" applyFont="1" applyBorder="1" applyAlignment="1">
      <alignment horizontal="right" vertical="center"/>
    </xf>
    <xf numFmtId="177" fontId="7" fillId="0" borderId="47" xfId="2" applyNumberFormat="1" applyFont="1" applyBorder="1" applyAlignment="1">
      <alignment vertical="center"/>
    </xf>
    <xf numFmtId="178" fontId="6" fillId="0" borderId="0" xfId="2" applyNumberFormat="1" applyFont="1"/>
    <xf numFmtId="178" fontId="6" fillId="2" borderId="33" xfId="2" applyNumberFormat="1" applyFont="1" applyFill="1" applyBorder="1" applyAlignment="1">
      <alignment vertical="center"/>
    </xf>
    <xf numFmtId="177" fontId="7" fillId="2" borderId="0" xfId="2" applyNumberFormat="1" applyFont="1" applyFill="1" applyAlignment="1">
      <alignment vertical="center"/>
    </xf>
    <xf numFmtId="177" fontId="6" fillId="2" borderId="21" xfId="2" applyNumberFormat="1" applyFont="1" applyFill="1" applyBorder="1" applyAlignment="1">
      <alignment vertical="center"/>
    </xf>
    <xf numFmtId="177" fontId="7" fillId="2" borderId="32" xfId="2" applyNumberFormat="1" applyFont="1" applyFill="1" applyBorder="1" applyAlignment="1">
      <alignment horizontal="right" vertical="center"/>
    </xf>
    <xf numFmtId="177" fontId="7" fillId="2" borderId="6" xfId="2" applyNumberFormat="1" applyFont="1" applyFill="1" applyBorder="1" applyAlignment="1">
      <alignment vertical="center"/>
    </xf>
    <xf numFmtId="177" fontId="6" fillId="0" borderId="46" xfId="2" applyNumberFormat="1" applyFont="1" applyBorder="1" applyAlignment="1">
      <alignment vertical="center"/>
    </xf>
    <xf numFmtId="178" fontId="6" fillId="2" borderId="10" xfId="2" applyNumberFormat="1" applyFont="1" applyFill="1" applyBorder="1" applyAlignment="1">
      <alignment vertical="center"/>
    </xf>
    <xf numFmtId="178" fontId="7" fillId="4" borderId="42" xfId="2" applyNumberFormat="1" applyFont="1" applyFill="1" applyBorder="1" applyAlignment="1">
      <alignment vertical="center"/>
    </xf>
    <xf numFmtId="177" fontId="6" fillId="2" borderId="2" xfId="2" applyNumberFormat="1" applyFont="1" applyFill="1" applyBorder="1" applyAlignment="1">
      <alignment horizontal="center" vertical="center"/>
    </xf>
    <xf numFmtId="180" fontId="6" fillId="2" borderId="37" xfId="2" applyNumberFormat="1" applyFont="1" applyFill="1" applyBorder="1" applyAlignment="1">
      <alignment horizontal="center" vertical="center"/>
    </xf>
    <xf numFmtId="177" fontId="6" fillId="3" borderId="21" xfId="2" applyNumberFormat="1" applyFont="1" applyFill="1" applyBorder="1" applyAlignment="1">
      <alignment horizontal="left" vertical="center"/>
    </xf>
    <xf numFmtId="178" fontId="6" fillId="2" borderId="21" xfId="2" applyNumberFormat="1" applyFont="1" applyFill="1" applyBorder="1" applyAlignment="1">
      <alignment vertical="center"/>
    </xf>
    <xf numFmtId="0" fontId="6" fillId="3" borderId="10" xfId="2" applyFont="1" applyFill="1" applyBorder="1" applyAlignment="1">
      <alignment horizontal="left" vertical="center"/>
    </xf>
    <xf numFmtId="177" fontId="6" fillId="2" borderId="14" xfId="2" applyNumberFormat="1" applyFont="1" applyFill="1" applyBorder="1" applyAlignment="1">
      <alignment horizontal="center" vertical="center"/>
    </xf>
    <xf numFmtId="177" fontId="6" fillId="2" borderId="37" xfId="2" applyNumberFormat="1" applyFont="1" applyFill="1" applyBorder="1" applyAlignment="1">
      <alignment horizontal="center" vertical="center"/>
    </xf>
    <xf numFmtId="178" fontId="7" fillId="4" borderId="48" xfId="2" applyNumberFormat="1" applyFont="1" applyFill="1" applyBorder="1" applyAlignment="1">
      <alignment vertical="center"/>
    </xf>
    <xf numFmtId="178" fontId="6" fillId="0" borderId="50" xfId="2" applyNumberFormat="1" applyFont="1" applyBorder="1" applyAlignment="1">
      <alignment vertical="center"/>
    </xf>
    <xf numFmtId="178" fontId="6" fillId="0" borderId="51" xfId="2" applyNumberFormat="1" applyFont="1" applyBorder="1" applyAlignment="1">
      <alignment vertical="center"/>
    </xf>
    <xf numFmtId="178" fontId="7" fillId="4" borderId="48" xfId="0" applyNumberFormat="1" applyFont="1" applyFill="1" applyBorder="1" applyAlignment="1">
      <alignment vertical="center"/>
    </xf>
    <xf numFmtId="178" fontId="6" fillId="0" borderId="52" xfId="2" applyNumberFormat="1" applyFont="1" applyBorder="1" applyAlignment="1">
      <alignment vertical="center"/>
    </xf>
    <xf numFmtId="178" fontId="6" fillId="0" borderId="53" xfId="2" applyNumberFormat="1" applyFont="1" applyBorder="1" applyAlignment="1">
      <alignment vertical="center"/>
    </xf>
    <xf numFmtId="177" fontId="6" fillId="0" borderId="20" xfId="2" quotePrefix="1" applyNumberFormat="1" applyFont="1" applyBorder="1" applyAlignment="1">
      <alignment vertical="center"/>
    </xf>
    <xf numFmtId="177" fontId="6" fillId="0" borderId="27" xfId="2" quotePrefix="1" applyNumberFormat="1" applyFont="1" applyBorder="1" applyAlignment="1">
      <alignment vertical="center"/>
    </xf>
    <xf numFmtId="177" fontId="7" fillId="5" borderId="32" xfId="2" applyNumberFormat="1" applyFont="1" applyFill="1" applyBorder="1" applyAlignment="1">
      <alignment horizontal="right" vertical="center"/>
    </xf>
    <xf numFmtId="177" fontId="17" fillId="0" borderId="0" xfId="2" applyNumberFormat="1" applyFont="1" applyAlignment="1">
      <alignment horizontal="right"/>
    </xf>
    <xf numFmtId="177" fontId="9" fillId="0" borderId="8" xfId="2" applyNumberFormat="1" applyFont="1" applyBorder="1" applyAlignment="1">
      <alignment horizontal="right"/>
    </xf>
    <xf numFmtId="177" fontId="8" fillId="0" borderId="0" xfId="2" applyNumberFormat="1" applyFont="1" applyAlignment="1">
      <alignment horizontal="center"/>
    </xf>
    <xf numFmtId="177" fontId="21" fillId="4" borderId="17" xfId="2" applyNumberFormat="1" applyFont="1" applyFill="1" applyBorder="1" applyAlignment="1">
      <alignment vertical="center"/>
    </xf>
    <xf numFmtId="177" fontId="19" fillId="0" borderId="22" xfId="2" applyNumberFormat="1" applyFont="1" applyBorder="1" applyAlignment="1">
      <alignment vertical="center"/>
    </xf>
    <xf numFmtId="177" fontId="19" fillId="0" borderId="25" xfId="2" applyNumberFormat="1" applyFont="1" applyBorder="1" applyAlignment="1">
      <alignment vertical="center"/>
    </xf>
    <xf numFmtId="177" fontId="19" fillId="0" borderId="24" xfId="2" applyNumberFormat="1" applyFont="1" applyBorder="1" applyAlignment="1">
      <alignment vertical="center"/>
    </xf>
    <xf numFmtId="177" fontId="19" fillId="0" borderId="32" xfId="2" applyNumberFormat="1" applyFont="1" applyBorder="1" applyAlignment="1">
      <alignment vertical="center"/>
    </xf>
    <xf numFmtId="177" fontId="21" fillId="4" borderId="17" xfId="2" applyNumberFormat="1" applyFont="1" applyFill="1" applyBorder="1" applyAlignment="1">
      <alignment horizontal="right" vertical="center"/>
    </xf>
    <xf numFmtId="177" fontId="19" fillId="0" borderId="34" xfId="2" applyNumberFormat="1" applyFont="1" applyBorder="1" applyAlignment="1">
      <alignment vertical="center"/>
    </xf>
    <xf numFmtId="177" fontId="19" fillId="0" borderId="40" xfId="2" applyNumberFormat="1" applyFont="1" applyBorder="1" applyAlignment="1">
      <alignment vertical="center"/>
    </xf>
    <xf numFmtId="0" fontId="22" fillId="0" borderId="30" xfId="0" applyFont="1" applyBorder="1" applyAlignment="1">
      <alignment vertical="center"/>
    </xf>
    <xf numFmtId="0" fontId="22" fillId="0" borderId="0" xfId="0" applyFont="1"/>
    <xf numFmtId="177" fontId="6" fillId="0" borderId="25" xfId="2" applyNumberFormat="1" applyFont="1" applyBorder="1" applyAlignment="1">
      <alignment horizontal="right" vertical="center"/>
    </xf>
    <xf numFmtId="177" fontId="6" fillId="0" borderId="35" xfId="2" quotePrefix="1" applyNumberFormat="1" applyFont="1" applyBorder="1" applyAlignment="1">
      <alignment vertical="center"/>
    </xf>
    <xf numFmtId="177" fontId="6" fillId="2" borderId="40" xfId="2" applyNumberFormat="1" applyFont="1" applyFill="1" applyBorder="1" applyAlignment="1">
      <alignment horizontal="right" vertical="center"/>
    </xf>
    <xf numFmtId="177" fontId="6" fillId="0" borderId="21" xfId="2" applyNumberFormat="1" applyFont="1" applyBorder="1" applyAlignment="1">
      <alignment horizontal="left" vertical="center"/>
    </xf>
    <xf numFmtId="177" fontId="21" fillId="4" borderId="65" xfId="2" applyNumberFormat="1" applyFont="1" applyFill="1" applyBorder="1" applyAlignment="1">
      <alignment vertical="center"/>
    </xf>
    <xf numFmtId="177" fontId="21" fillId="0" borderId="32" xfId="2" applyNumberFormat="1" applyFont="1" applyBorder="1" applyAlignment="1">
      <alignment vertical="center"/>
    </xf>
    <xf numFmtId="177" fontId="7" fillId="0" borderId="32" xfId="2" applyNumberFormat="1" applyFont="1" applyBorder="1" applyAlignment="1">
      <alignment horizontal="right" vertical="center"/>
    </xf>
    <xf numFmtId="178" fontId="7" fillId="0" borderId="6" xfId="2" applyNumberFormat="1" applyFont="1" applyBorder="1" applyAlignment="1">
      <alignment vertical="center"/>
    </xf>
    <xf numFmtId="177" fontId="9" fillId="0" borderId="15" xfId="2" applyNumberFormat="1" applyFont="1" applyBorder="1" applyAlignment="1">
      <alignment vertical="center"/>
    </xf>
    <xf numFmtId="177" fontId="9" fillId="0" borderId="16" xfId="2" applyNumberFormat="1" applyFont="1" applyBorder="1" applyAlignment="1">
      <alignment vertical="center"/>
    </xf>
    <xf numFmtId="177" fontId="7" fillId="0" borderId="16" xfId="2" applyNumberFormat="1" applyFont="1" applyBorder="1" applyAlignment="1">
      <alignment vertical="center"/>
    </xf>
    <xf numFmtId="177" fontId="6" fillId="0" borderId="67" xfId="2" applyNumberFormat="1" applyFont="1" applyBorder="1" applyAlignment="1">
      <alignment vertical="center"/>
    </xf>
    <xf numFmtId="177" fontId="6" fillId="0" borderId="47" xfId="2" applyNumberFormat="1" applyFont="1" applyBorder="1" applyAlignment="1">
      <alignment vertical="center"/>
    </xf>
    <xf numFmtId="177" fontId="6" fillId="0" borderId="47" xfId="2" applyNumberFormat="1" applyFont="1" applyBorder="1" applyAlignment="1">
      <alignment horizontal="right" vertical="center"/>
    </xf>
    <xf numFmtId="177" fontId="21" fillId="0" borderId="44" xfId="2" applyNumberFormat="1" applyFont="1" applyBorder="1" applyAlignment="1">
      <alignment vertical="center"/>
    </xf>
    <xf numFmtId="177" fontId="24" fillId="0" borderId="68" xfId="2" applyNumberFormat="1" applyFont="1" applyBorder="1" applyAlignment="1">
      <alignment vertical="center"/>
    </xf>
    <xf numFmtId="177" fontId="6" fillId="0" borderId="38" xfId="2" applyNumberFormat="1" applyFont="1" applyBorder="1" applyAlignment="1">
      <alignment vertical="center"/>
    </xf>
    <xf numFmtId="177" fontId="6" fillId="0" borderId="38" xfId="2" applyNumberFormat="1" applyFont="1" applyBorder="1" applyAlignment="1">
      <alignment horizontal="right" vertical="center"/>
    </xf>
    <xf numFmtId="177" fontId="7" fillId="0" borderId="69" xfId="2" applyNumberFormat="1" applyFont="1" applyBorder="1" applyAlignment="1">
      <alignment vertical="center"/>
    </xf>
    <xf numFmtId="178" fontId="20" fillId="0" borderId="69" xfId="2" applyNumberFormat="1" applyFont="1" applyBorder="1" applyAlignment="1">
      <alignment horizontal="left" vertical="center" indent="1"/>
    </xf>
    <xf numFmtId="177" fontId="6" fillId="0" borderId="68" xfId="2" quotePrefix="1" applyNumberFormat="1" applyFont="1" applyBorder="1" applyAlignment="1">
      <alignment vertical="center"/>
    </xf>
    <xf numFmtId="177" fontId="4" fillId="0" borderId="38" xfId="2" applyNumberFormat="1" applyFont="1" applyBorder="1" applyAlignment="1">
      <alignment vertical="center"/>
    </xf>
    <xf numFmtId="177" fontId="6" fillId="3" borderId="38" xfId="2" applyNumberFormat="1" applyFont="1" applyFill="1" applyBorder="1" applyAlignment="1">
      <alignment vertical="center"/>
    </xf>
    <xf numFmtId="178" fontId="6" fillId="2" borderId="70" xfId="2" applyNumberFormat="1" applyFont="1" applyFill="1" applyBorder="1" applyAlignment="1">
      <alignment vertical="center"/>
    </xf>
    <xf numFmtId="177" fontId="6" fillId="0" borderId="71" xfId="2" applyNumberFormat="1" applyFont="1" applyBorder="1" applyAlignment="1">
      <alignment vertical="center"/>
    </xf>
    <xf numFmtId="178" fontId="7" fillId="0" borderId="16" xfId="2" applyNumberFormat="1" applyFont="1" applyBorder="1" applyAlignment="1">
      <alignment vertical="center"/>
    </xf>
    <xf numFmtId="178" fontId="7" fillId="0" borderId="16" xfId="0" applyNumberFormat="1" applyFont="1" applyBorder="1" applyAlignment="1">
      <alignment vertical="center"/>
    </xf>
    <xf numFmtId="177" fontId="21" fillId="0" borderId="74" xfId="2" applyNumberFormat="1" applyFont="1" applyBorder="1" applyAlignment="1">
      <alignment vertical="center"/>
    </xf>
    <xf numFmtId="177" fontId="6" fillId="0" borderId="36" xfId="2" quotePrefix="1" applyNumberFormat="1" applyFont="1" applyBorder="1" applyAlignment="1">
      <alignment vertical="center"/>
    </xf>
    <xf numFmtId="177" fontId="4" fillId="0" borderId="29" xfId="2" applyNumberFormat="1" applyFont="1" applyBorder="1" applyAlignment="1">
      <alignment vertical="center"/>
    </xf>
    <xf numFmtId="177" fontId="6" fillId="3" borderId="29" xfId="2" applyNumberFormat="1" applyFont="1" applyFill="1" applyBorder="1" applyAlignment="1">
      <alignment horizontal="left" vertical="center"/>
    </xf>
    <xf numFmtId="177" fontId="6" fillId="2" borderId="30" xfId="2" applyNumberFormat="1" applyFont="1" applyFill="1" applyBorder="1" applyAlignment="1">
      <alignment horizontal="right" vertical="center"/>
    </xf>
    <xf numFmtId="178" fontId="6" fillId="2" borderId="6" xfId="2" applyNumberFormat="1" applyFont="1" applyFill="1" applyBorder="1" applyAlignment="1">
      <alignment vertical="center"/>
    </xf>
    <xf numFmtId="177" fontId="19" fillId="0" borderId="66" xfId="2" applyNumberFormat="1" applyFont="1" applyBorder="1" applyAlignment="1">
      <alignment vertical="center"/>
    </xf>
    <xf numFmtId="177" fontId="7" fillId="5" borderId="69" xfId="2" applyNumberFormat="1" applyFont="1" applyFill="1" applyBorder="1" applyAlignment="1">
      <alignment vertical="center"/>
    </xf>
    <xf numFmtId="177" fontId="21" fillId="5" borderId="69" xfId="2" applyNumberFormat="1" applyFont="1" applyFill="1" applyBorder="1" applyAlignment="1">
      <alignment vertical="center"/>
    </xf>
    <xf numFmtId="177" fontId="6" fillId="5" borderId="69" xfId="2" applyNumberFormat="1" applyFont="1" applyFill="1" applyBorder="1" applyAlignment="1">
      <alignment horizontal="right" vertical="center"/>
    </xf>
    <xf numFmtId="177" fontId="19" fillId="5" borderId="73" xfId="2" applyNumberFormat="1" applyFont="1" applyFill="1" applyBorder="1" applyAlignment="1">
      <alignment vertical="center"/>
    </xf>
    <xf numFmtId="177" fontId="7" fillId="5" borderId="44" xfId="2" applyNumberFormat="1" applyFont="1" applyFill="1" applyBorder="1" applyAlignment="1">
      <alignment vertical="center"/>
    </xf>
    <xf numFmtId="177" fontId="6" fillId="5" borderId="69" xfId="2" applyNumberFormat="1" applyFont="1" applyFill="1" applyBorder="1" applyAlignment="1">
      <alignment vertical="center"/>
    </xf>
    <xf numFmtId="177" fontId="6" fillId="0" borderId="5" xfId="2" quotePrefix="1" applyNumberFormat="1" applyFont="1" applyBorder="1" applyAlignment="1">
      <alignment vertical="center"/>
    </xf>
    <xf numFmtId="177" fontId="4" fillId="0" borderId="5" xfId="2" applyNumberFormat="1" applyFont="1" applyBorder="1" applyAlignment="1">
      <alignment vertical="center"/>
    </xf>
    <xf numFmtId="177" fontId="6" fillId="3" borderId="5" xfId="2" applyNumberFormat="1" applyFont="1" applyFill="1" applyBorder="1" applyAlignment="1">
      <alignment horizontal="left" vertical="center"/>
    </xf>
    <xf numFmtId="177" fontId="6" fillId="2" borderId="5" xfId="2" applyNumberFormat="1" applyFont="1" applyFill="1" applyBorder="1" applyAlignment="1">
      <alignment horizontal="right" vertical="center"/>
    </xf>
    <xf numFmtId="178" fontId="6" fillId="2" borderId="5" xfId="2" applyNumberFormat="1" applyFont="1" applyFill="1" applyBorder="1" applyAlignment="1">
      <alignment vertical="center"/>
    </xf>
    <xf numFmtId="178" fontId="6" fillId="0" borderId="5" xfId="2" applyNumberFormat="1" applyFont="1" applyBorder="1" applyAlignment="1">
      <alignment vertical="center"/>
    </xf>
    <xf numFmtId="177" fontId="19" fillId="0" borderId="5" xfId="2" applyNumberFormat="1" applyFont="1" applyBorder="1" applyAlignment="1">
      <alignment vertical="center"/>
    </xf>
    <xf numFmtId="178" fontId="23" fillId="0" borderId="69" xfId="2" applyNumberFormat="1" applyFont="1" applyBorder="1" applyAlignment="1">
      <alignment horizontal="left" vertical="center" indent="1"/>
    </xf>
    <xf numFmtId="178" fontId="19" fillId="6" borderId="46" xfId="2" applyNumberFormat="1" applyFont="1" applyFill="1" applyBorder="1" applyAlignment="1">
      <alignment vertical="center"/>
    </xf>
    <xf numFmtId="178" fontId="19" fillId="6" borderId="26" xfId="2" applyNumberFormat="1" applyFont="1" applyFill="1" applyBorder="1" applyAlignment="1">
      <alignment vertical="center"/>
    </xf>
    <xf numFmtId="178" fontId="19" fillId="6" borderId="49" xfId="2" applyNumberFormat="1" applyFont="1" applyFill="1" applyBorder="1" applyAlignment="1">
      <alignment vertical="center"/>
    </xf>
    <xf numFmtId="178" fontId="19" fillId="6" borderId="50" xfId="2" applyNumberFormat="1" applyFont="1" applyFill="1" applyBorder="1" applyAlignment="1">
      <alignment vertical="center"/>
    </xf>
    <xf numFmtId="178" fontId="19" fillId="6" borderId="37" xfId="2" applyNumberFormat="1" applyFont="1" applyFill="1" applyBorder="1" applyAlignment="1">
      <alignment vertical="center"/>
    </xf>
    <xf numFmtId="178" fontId="19" fillId="6" borderId="54" xfId="2" applyNumberFormat="1" applyFont="1" applyFill="1" applyBorder="1" applyAlignment="1">
      <alignment vertical="center"/>
    </xf>
    <xf numFmtId="178" fontId="19" fillId="6" borderId="71" xfId="2" applyNumberFormat="1" applyFont="1" applyFill="1" applyBorder="1" applyAlignment="1">
      <alignment vertical="center"/>
    </xf>
    <xf numFmtId="178" fontId="19" fillId="6" borderId="72" xfId="2" applyNumberFormat="1" applyFont="1" applyFill="1" applyBorder="1" applyAlignment="1">
      <alignment vertical="center"/>
    </xf>
    <xf numFmtId="178" fontId="6" fillId="0" borderId="10" xfId="2" applyNumberFormat="1" applyFont="1" applyBorder="1" applyAlignment="1">
      <alignment vertical="center"/>
    </xf>
    <xf numFmtId="181" fontId="6" fillId="3" borderId="10" xfId="0" applyNumberFormat="1" applyFont="1" applyFill="1" applyBorder="1" applyAlignment="1">
      <alignment vertical="center" shrinkToFit="1"/>
    </xf>
    <xf numFmtId="179" fontId="17" fillId="6" borderId="23" xfId="2" applyNumberFormat="1" applyFont="1" applyFill="1" applyBorder="1" applyAlignment="1">
      <alignment horizontal="center" vertical="center"/>
    </xf>
    <xf numFmtId="178" fontId="6" fillId="2" borderId="14" xfId="2" applyNumberFormat="1" applyFont="1" applyFill="1" applyBorder="1" applyAlignment="1">
      <alignment horizontal="center" vertical="center"/>
    </xf>
    <xf numFmtId="178" fontId="6" fillId="2" borderId="3" xfId="2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vertical="center"/>
    </xf>
    <xf numFmtId="178" fontId="6" fillId="2" borderId="9" xfId="0" applyNumberFormat="1" applyFont="1" applyFill="1" applyBorder="1" applyAlignment="1">
      <alignment vertical="center"/>
    </xf>
    <xf numFmtId="176" fontId="6" fillId="2" borderId="57" xfId="2" applyNumberFormat="1" applyFont="1" applyFill="1" applyBorder="1" applyAlignment="1">
      <alignment horizontal="center" vertical="center"/>
    </xf>
    <xf numFmtId="176" fontId="6" fillId="2" borderId="52" xfId="2" applyNumberFormat="1" applyFont="1" applyFill="1" applyBorder="1" applyAlignment="1">
      <alignment horizontal="center" vertical="center"/>
    </xf>
    <xf numFmtId="176" fontId="6" fillId="2" borderId="52" xfId="0" applyNumberFormat="1" applyFont="1" applyFill="1" applyBorder="1" applyAlignment="1">
      <alignment horizontal="center" vertical="center"/>
    </xf>
    <xf numFmtId="176" fontId="6" fillId="2" borderId="51" xfId="0" applyNumberFormat="1" applyFont="1" applyFill="1" applyBorder="1" applyAlignment="1">
      <alignment horizontal="center" vertical="center"/>
    </xf>
    <xf numFmtId="177" fontId="19" fillId="0" borderId="55" xfId="2" applyNumberFormat="1" applyFont="1" applyBorder="1" applyAlignment="1">
      <alignment horizontal="center" vertical="center" wrapText="1"/>
    </xf>
    <xf numFmtId="177" fontId="19" fillId="0" borderId="34" xfId="2" applyNumberFormat="1" applyFont="1" applyBorder="1" applyAlignment="1">
      <alignment horizontal="center" vertical="center" wrapText="1"/>
    </xf>
    <xf numFmtId="177" fontId="19" fillId="0" borderId="32" xfId="2" applyNumberFormat="1" applyFont="1" applyBorder="1" applyAlignment="1">
      <alignment horizontal="center" vertical="center" wrapText="1"/>
    </xf>
    <xf numFmtId="178" fontId="6" fillId="0" borderId="75" xfId="2" applyNumberFormat="1" applyFont="1" applyBorder="1" applyAlignment="1">
      <alignment horizontal="center" vertical="center"/>
    </xf>
    <xf numFmtId="178" fontId="6" fillId="0" borderId="76" xfId="2" applyNumberFormat="1" applyFont="1" applyBorder="1" applyAlignment="1">
      <alignment horizontal="center" vertical="center"/>
    </xf>
    <xf numFmtId="178" fontId="6" fillId="0" borderId="77" xfId="2" applyNumberFormat="1" applyFont="1" applyBorder="1" applyAlignment="1">
      <alignment horizontal="center" vertical="center"/>
    </xf>
    <xf numFmtId="178" fontId="7" fillId="0" borderId="63" xfId="2" applyNumberFormat="1" applyFont="1" applyBorder="1" applyAlignment="1">
      <alignment horizontal="center" vertical="center"/>
    </xf>
    <xf numFmtId="178" fontId="7" fillId="0" borderId="43" xfId="2" applyNumberFormat="1" applyFont="1" applyBorder="1" applyAlignment="1">
      <alignment horizontal="center" vertical="center"/>
    </xf>
    <xf numFmtId="178" fontId="7" fillId="0" borderId="78" xfId="2" applyNumberFormat="1" applyFont="1" applyBorder="1" applyAlignment="1">
      <alignment horizontal="center" vertical="center"/>
    </xf>
    <xf numFmtId="177" fontId="9" fillId="4" borderId="15" xfId="2" applyNumberFormat="1" applyFont="1" applyFill="1" applyBorder="1" applyAlignment="1">
      <alignment vertical="center" shrinkToFit="1"/>
    </xf>
    <xf numFmtId="177" fontId="9" fillId="4" borderId="16" xfId="2" applyNumberFormat="1" applyFont="1" applyFill="1" applyBorder="1" applyAlignment="1">
      <alignment vertical="center" shrinkToFit="1"/>
    </xf>
    <xf numFmtId="177" fontId="9" fillId="4" borderId="45" xfId="2" applyNumberFormat="1" applyFont="1" applyFill="1" applyBorder="1" applyAlignment="1">
      <alignment vertical="center" shrinkToFit="1"/>
    </xf>
    <xf numFmtId="177" fontId="6" fillId="0" borderId="56" xfId="2" applyNumberFormat="1" applyFont="1" applyBorder="1" applyAlignment="1">
      <alignment horizontal="center" vertical="center"/>
    </xf>
    <xf numFmtId="177" fontId="6" fillId="0" borderId="35" xfId="2" applyNumberFormat="1" applyFont="1" applyBorder="1" applyAlignment="1">
      <alignment horizontal="center" vertical="center"/>
    </xf>
    <xf numFmtId="177" fontId="6" fillId="0" borderId="36" xfId="2" applyNumberFormat="1" applyFont="1" applyBorder="1" applyAlignment="1">
      <alignment horizontal="center" vertical="center"/>
    </xf>
    <xf numFmtId="177" fontId="6" fillId="0" borderId="5" xfId="2" applyNumberFormat="1" applyFont="1" applyBorder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6" fillId="0" borderId="6" xfId="2" applyNumberFormat="1" applyFont="1" applyBorder="1" applyAlignment="1">
      <alignment horizontal="center" vertical="center"/>
    </xf>
    <xf numFmtId="177" fontId="6" fillId="0" borderId="55" xfId="2" applyNumberFormat="1" applyFont="1" applyBorder="1" applyAlignment="1">
      <alignment horizontal="center" vertical="center" wrapText="1"/>
    </xf>
    <xf numFmtId="177" fontId="6" fillId="0" borderId="34" xfId="2" applyNumberFormat="1" applyFont="1" applyBorder="1" applyAlignment="1">
      <alignment horizontal="center" vertical="center"/>
    </xf>
    <xf numFmtId="177" fontId="6" fillId="0" borderId="32" xfId="2" applyNumberFormat="1" applyFont="1" applyBorder="1" applyAlignment="1">
      <alignment horizontal="center" vertical="center"/>
    </xf>
    <xf numFmtId="177" fontId="6" fillId="2" borderId="55" xfId="2" applyNumberFormat="1" applyFont="1" applyFill="1" applyBorder="1" applyAlignment="1">
      <alignment horizontal="center" vertical="center" wrapText="1"/>
    </xf>
    <xf numFmtId="177" fontId="6" fillId="2" borderId="34" xfId="2" applyNumberFormat="1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178" fontId="6" fillId="2" borderId="58" xfId="2" applyNumberFormat="1" applyFont="1" applyFill="1" applyBorder="1" applyAlignment="1">
      <alignment horizontal="center" vertical="center" wrapText="1"/>
    </xf>
    <xf numFmtId="178" fontId="6" fillId="2" borderId="59" xfId="2" applyNumberFormat="1" applyFont="1" applyFill="1" applyBorder="1" applyAlignment="1">
      <alignment horizontal="center" vertical="center"/>
    </xf>
    <xf numFmtId="178" fontId="6" fillId="2" borderId="59" xfId="0" applyNumberFormat="1" applyFont="1" applyFill="1" applyBorder="1" applyAlignment="1">
      <alignment horizontal="center" vertical="center"/>
    </xf>
    <xf numFmtId="178" fontId="6" fillId="2" borderId="60" xfId="0" applyNumberFormat="1" applyFont="1" applyFill="1" applyBorder="1" applyAlignment="1">
      <alignment horizontal="center" vertical="center"/>
    </xf>
    <xf numFmtId="177" fontId="9" fillId="0" borderId="61" xfId="2" applyNumberFormat="1" applyFont="1" applyBorder="1" applyAlignment="1">
      <alignment horizontal="center"/>
    </xf>
    <xf numFmtId="177" fontId="9" fillId="0" borderId="62" xfId="2" applyNumberFormat="1" applyFont="1" applyBorder="1" applyAlignment="1">
      <alignment horizontal="center"/>
    </xf>
    <xf numFmtId="177" fontId="9" fillId="0" borderId="63" xfId="2" applyNumberFormat="1" applyFont="1" applyBorder="1" applyAlignment="1">
      <alignment horizontal="center"/>
    </xf>
    <xf numFmtId="177" fontId="9" fillId="0" borderId="64" xfId="2" applyNumberFormat="1" applyFont="1" applyBorder="1" applyAlignment="1">
      <alignment horizontal="center"/>
    </xf>
    <xf numFmtId="177" fontId="14" fillId="0" borderId="0" xfId="2" applyNumberFormat="1" applyFont="1" applyAlignment="1">
      <alignment horizontal="center" vertical="center"/>
    </xf>
    <xf numFmtId="177" fontId="8" fillId="0" borderId="7" xfId="2" applyNumberFormat="1" applyFont="1" applyBorder="1" applyAlignment="1">
      <alignment horizontal="center"/>
    </xf>
    <xf numFmtId="177" fontId="9" fillId="0" borderId="4" xfId="2" applyNumberFormat="1" applyFont="1" applyBorder="1" applyAlignment="1">
      <alignment horizontal="center"/>
    </xf>
    <xf numFmtId="177" fontId="9" fillId="0" borderId="12" xfId="2" applyNumberFormat="1" applyFont="1" applyBorder="1" applyAlignment="1">
      <alignment horizont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各種積算等@jica0325" xfId="2" xr:uid="{00000000-0005-0000-0000-000004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331105</xdr:colOff>
      <xdr:row>0</xdr:row>
      <xdr:rowOff>99785</xdr:rowOff>
    </xdr:from>
    <xdr:to>
      <xdr:col>13</xdr:col>
      <xdr:colOff>998403</xdr:colOff>
      <xdr:row>1</xdr:row>
      <xdr:rowOff>43089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431155" y="99785"/>
          <a:ext cx="667298" cy="400504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別紙</a:t>
          </a:r>
          <a:r>
            <a:rPr kumimoji="1" lang="en-US" altLang="ja-JP" sz="1400"/>
            <a:t>2</a:t>
          </a:r>
          <a:endParaRPr kumimoji="1" lang="ja-JP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O71"/>
  <sheetViews>
    <sheetView tabSelected="1" view="pageBreakPreview" zoomScale="70" zoomScaleNormal="70" zoomScaleSheetLayoutView="70" workbookViewId="0">
      <selection activeCell="B1" sqref="B1:M1"/>
    </sheetView>
  </sheetViews>
  <sheetFormatPr defaultRowHeight="13"/>
  <cols>
    <col min="1" max="1" width="1.453125" customWidth="1"/>
    <col min="2" max="2" width="5.453125" customWidth="1"/>
    <col min="3" max="3" width="3.7265625" customWidth="1"/>
    <col min="4" max="4" width="48.453125" customWidth="1"/>
    <col min="5" max="6" width="18.26953125" customWidth="1"/>
    <col min="7" max="7" width="10.453125" customWidth="1"/>
    <col min="8" max="8" width="17.26953125" customWidth="1"/>
    <col min="9" max="9" width="10" customWidth="1"/>
    <col min="10" max="10" width="17.26953125" customWidth="1"/>
    <col min="11" max="11" width="10" customWidth="1"/>
    <col min="12" max="12" width="17.26953125" customWidth="1"/>
    <col min="13" max="13" width="10" customWidth="1"/>
    <col min="14" max="14" width="17.08984375" customWidth="1"/>
    <col min="15" max="15" width="18.08984375" customWidth="1"/>
  </cols>
  <sheetData>
    <row r="1" spans="2:14" ht="36" customHeight="1">
      <c r="B1" s="218" t="s">
        <v>65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2:14" ht="30" customHeight="1">
      <c r="B2" s="4"/>
      <c r="C2" s="4"/>
      <c r="D2" s="4"/>
      <c r="E2" s="107" t="s">
        <v>0</v>
      </c>
      <c r="F2" s="107" t="s">
        <v>1</v>
      </c>
      <c r="G2" s="219" t="s">
        <v>2</v>
      </c>
      <c r="H2" s="219"/>
      <c r="I2" s="4"/>
      <c r="J2" s="4"/>
      <c r="K2" s="4"/>
      <c r="L2" s="4"/>
      <c r="M2" s="4"/>
    </row>
    <row r="3" spans="2:14" s="2" customFormat="1" ht="30" customHeight="1">
      <c r="B3" s="1"/>
      <c r="C3" s="1"/>
      <c r="D3" s="25" t="s">
        <v>3</v>
      </c>
      <c r="E3" s="21">
        <f>F64</f>
        <v>0</v>
      </c>
      <c r="F3" s="21">
        <f>F69</f>
        <v>0</v>
      </c>
      <c r="G3" s="220">
        <f>E3+F3</f>
        <v>0</v>
      </c>
      <c r="H3" s="221"/>
      <c r="I3" s="20"/>
      <c r="J3" s="3"/>
      <c r="K3" s="20"/>
      <c r="L3" s="20"/>
      <c r="M3" s="20"/>
      <c r="N3" s="6"/>
    </row>
    <row r="4" spans="2:14" s="2" customFormat="1" ht="30" customHeight="1" thickBot="1">
      <c r="B4" s="1"/>
      <c r="C4" s="1"/>
      <c r="D4" s="26" t="s">
        <v>4</v>
      </c>
      <c r="E4" s="22">
        <f>N64</f>
        <v>0</v>
      </c>
      <c r="F4" s="22">
        <f>N69</f>
        <v>0</v>
      </c>
      <c r="G4" s="216">
        <f t="shared" ref="G4:G7" si="0">E4+F4</f>
        <v>0</v>
      </c>
      <c r="H4" s="217"/>
      <c r="I4" s="20"/>
      <c r="J4" s="3"/>
      <c r="K4" s="20"/>
      <c r="L4" s="20"/>
      <c r="M4" s="20"/>
      <c r="N4" s="6"/>
    </row>
    <row r="5" spans="2:14" s="2" customFormat="1" ht="30" customHeight="1" thickTop="1">
      <c r="B5" s="1"/>
      <c r="C5" s="1"/>
      <c r="D5" s="27" t="s">
        <v>5</v>
      </c>
      <c r="E5" s="23">
        <f>E3+E4</f>
        <v>0</v>
      </c>
      <c r="F5" s="23">
        <f>F3+F4</f>
        <v>0</v>
      </c>
      <c r="G5" s="214">
        <f t="shared" si="0"/>
        <v>0</v>
      </c>
      <c r="H5" s="215"/>
      <c r="I5" s="6"/>
      <c r="J5" s="1"/>
      <c r="K5" s="6"/>
      <c r="L5" s="6"/>
      <c r="M5" s="6"/>
      <c r="N5" s="6"/>
    </row>
    <row r="6" spans="2:14" s="2" customFormat="1" ht="30" customHeight="1" thickBot="1">
      <c r="B6" s="1"/>
      <c r="C6" s="1"/>
      <c r="D6" s="26" t="s">
        <v>6</v>
      </c>
      <c r="E6" s="24">
        <f>E65</f>
        <v>0</v>
      </c>
      <c r="F6" s="24">
        <f>ROUNDDOWN(F5*0.1,0)</f>
        <v>0</v>
      </c>
      <c r="G6" s="216">
        <f t="shared" si="0"/>
        <v>0</v>
      </c>
      <c r="H6" s="217"/>
      <c r="I6" s="6"/>
      <c r="J6" s="1"/>
      <c r="K6" s="6"/>
      <c r="L6" s="6"/>
      <c r="M6" s="6"/>
      <c r="N6" s="6"/>
    </row>
    <row r="7" spans="2:14" s="2" customFormat="1" ht="30" customHeight="1" thickTop="1">
      <c r="B7" s="1"/>
      <c r="C7" s="105" t="s">
        <v>7</v>
      </c>
      <c r="D7" s="106" t="s">
        <v>8</v>
      </c>
      <c r="E7" s="23">
        <f>E66</f>
        <v>0</v>
      </c>
      <c r="F7" s="23">
        <f>F5+F6</f>
        <v>0</v>
      </c>
      <c r="G7" s="214">
        <f t="shared" si="0"/>
        <v>0</v>
      </c>
      <c r="H7" s="215"/>
      <c r="I7" s="6"/>
      <c r="J7" s="1"/>
      <c r="K7" s="6"/>
      <c r="L7" s="6"/>
      <c r="M7" s="6"/>
      <c r="N7" s="6"/>
    </row>
    <row r="8" spans="2:14" s="2" customFormat="1" ht="30" customHeight="1">
      <c r="B8" s="1"/>
      <c r="C8" s="1"/>
      <c r="D8" s="9"/>
      <c r="E8" s="8"/>
      <c r="F8" s="1"/>
      <c r="G8" s="1"/>
      <c r="H8" s="1"/>
      <c r="I8" s="6"/>
      <c r="J8" s="1"/>
      <c r="K8" s="6"/>
      <c r="L8" s="6"/>
      <c r="M8" s="6"/>
      <c r="N8" s="6"/>
    </row>
    <row r="9" spans="2:14" ht="30" customHeight="1" thickBot="1">
      <c r="B9" s="5" t="s">
        <v>9</v>
      </c>
      <c r="C9" s="5"/>
      <c r="D9" s="1"/>
      <c r="E9" s="3"/>
      <c r="F9" s="6"/>
      <c r="G9" s="80"/>
      <c r="H9" s="6"/>
      <c r="I9" s="7"/>
      <c r="J9" s="6"/>
      <c r="K9" s="7"/>
      <c r="L9" s="7"/>
      <c r="M9" s="7"/>
    </row>
    <row r="10" spans="2:14" ht="18" customHeight="1">
      <c r="B10" s="197" t="s">
        <v>10</v>
      </c>
      <c r="C10" s="10"/>
      <c r="D10" s="200" t="s">
        <v>11</v>
      </c>
      <c r="E10" s="203" t="s">
        <v>12</v>
      </c>
      <c r="F10" s="206" t="s">
        <v>13</v>
      </c>
      <c r="G10" s="210" t="s">
        <v>14</v>
      </c>
      <c r="H10" s="94" t="s">
        <v>15</v>
      </c>
      <c r="I10" s="177" t="s">
        <v>16</v>
      </c>
      <c r="J10" s="94" t="s">
        <v>17</v>
      </c>
      <c r="K10" s="177" t="s">
        <v>16</v>
      </c>
      <c r="L10" s="94" t="s">
        <v>18</v>
      </c>
      <c r="M10" s="181" t="s">
        <v>16</v>
      </c>
      <c r="N10" s="185" t="s">
        <v>19</v>
      </c>
    </row>
    <row r="11" spans="2:14" ht="18" customHeight="1">
      <c r="B11" s="198"/>
      <c r="C11" s="11"/>
      <c r="D11" s="201"/>
      <c r="E11" s="204"/>
      <c r="F11" s="207"/>
      <c r="G11" s="211"/>
      <c r="H11" s="89" t="s">
        <v>20</v>
      </c>
      <c r="I11" s="178"/>
      <c r="J11" s="89" t="s">
        <v>20</v>
      </c>
      <c r="K11" s="178"/>
      <c r="L11" s="89" t="s">
        <v>21</v>
      </c>
      <c r="M11" s="182"/>
      <c r="N11" s="186"/>
    </row>
    <row r="12" spans="2:14" ht="18" customHeight="1">
      <c r="B12" s="198"/>
      <c r="C12" s="11"/>
      <c r="D12" s="201"/>
      <c r="E12" s="204"/>
      <c r="F12" s="208"/>
      <c r="G12" s="212"/>
      <c r="H12" s="176"/>
      <c r="I12" s="179"/>
      <c r="J12" s="176"/>
      <c r="K12" s="179"/>
      <c r="L12" s="176"/>
      <c r="M12" s="183"/>
      <c r="N12" s="186"/>
    </row>
    <row r="13" spans="2:14" ht="18" customHeight="1" thickBot="1">
      <c r="B13" s="199"/>
      <c r="C13" s="12"/>
      <c r="D13" s="202"/>
      <c r="E13" s="205"/>
      <c r="F13" s="209"/>
      <c r="G13" s="213"/>
      <c r="H13" s="90"/>
      <c r="I13" s="180"/>
      <c r="J13" s="90"/>
      <c r="K13" s="180"/>
      <c r="L13" s="95"/>
      <c r="M13" s="184"/>
      <c r="N13" s="187"/>
    </row>
    <row r="14" spans="2:14" s="34" customFormat="1" ht="30.75" customHeight="1" thickBot="1">
      <c r="B14" s="28" t="s">
        <v>22</v>
      </c>
      <c r="C14" s="29"/>
      <c r="D14" s="30"/>
      <c r="E14" s="31">
        <f>F14+N14</f>
        <v>0</v>
      </c>
      <c r="F14" s="31">
        <f t="shared" ref="F14:N14" si="1">SUM(F15:F42)</f>
        <v>0</v>
      </c>
      <c r="G14" s="32">
        <f t="shared" si="1"/>
        <v>0</v>
      </c>
      <c r="H14" s="33">
        <f t="shared" si="1"/>
        <v>0</v>
      </c>
      <c r="I14" s="53">
        <f t="shared" si="1"/>
        <v>0</v>
      </c>
      <c r="J14" s="33">
        <f t="shared" si="1"/>
        <v>0</v>
      </c>
      <c r="K14" s="53">
        <f t="shared" si="1"/>
        <v>0</v>
      </c>
      <c r="L14" s="33">
        <f t="shared" si="1"/>
        <v>0</v>
      </c>
      <c r="M14" s="96">
        <f t="shared" si="1"/>
        <v>0</v>
      </c>
      <c r="N14" s="108">
        <f t="shared" si="1"/>
        <v>0</v>
      </c>
    </row>
    <row r="15" spans="2:14" s="34" customFormat="1" ht="30.75" customHeight="1">
      <c r="B15" s="102">
        <v>1</v>
      </c>
      <c r="C15" s="35"/>
      <c r="D15" s="54" t="s">
        <v>55</v>
      </c>
      <c r="E15" s="36">
        <f>F15+N15</f>
        <v>0</v>
      </c>
      <c r="F15" s="37">
        <f>H15+J15+L15</f>
        <v>0</v>
      </c>
      <c r="G15" s="81">
        <f>I15+M15+K15</f>
        <v>0</v>
      </c>
      <c r="H15" s="86">
        <f>ROUNDDOWN(H12*I15,0)</f>
        <v>0</v>
      </c>
      <c r="I15" s="166"/>
      <c r="J15" s="42">
        <f>ROUNDDOWN($J$12*K15,0)</f>
        <v>0</v>
      </c>
      <c r="K15" s="166"/>
      <c r="L15" s="86">
        <f t="shared" ref="L15" si="2">ROUNDDOWN($L$12*M15,0)</f>
        <v>0</v>
      </c>
      <c r="M15" s="168"/>
      <c r="N15" s="109">
        <v>0</v>
      </c>
    </row>
    <row r="16" spans="2:14" s="34" customFormat="1" ht="30.75" customHeight="1">
      <c r="B16" s="102">
        <v>2</v>
      </c>
      <c r="C16" s="35"/>
      <c r="D16" s="43" t="s">
        <v>23</v>
      </c>
      <c r="E16" s="41">
        <f t="shared" ref="E16:E38" si="3">F16+N16</f>
        <v>0</v>
      </c>
      <c r="F16" s="71">
        <f>H16+J16+L16</f>
        <v>0</v>
      </c>
      <c r="G16" s="87">
        <f>I16+K16+M16</f>
        <v>0</v>
      </c>
      <c r="H16" s="42">
        <f t="shared" ref="H16:H40" si="4">ROUNDDOWN($H$12*I16,0)</f>
        <v>0</v>
      </c>
      <c r="I16" s="167"/>
      <c r="J16" s="42">
        <f t="shared" ref="J16:J40" si="5">ROUNDDOWN($J$12*K16,0)</f>
        <v>0</v>
      </c>
      <c r="K16" s="167"/>
      <c r="L16" s="42">
        <f t="shared" ref="L16:L40" si="6">ROUNDDOWN($L$12*M16,0)</f>
        <v>0</v>
      </c>
      <c r="M16" s="169"/>
      <c r="N16" s="110">
        <v>0</v>
      </c>
    </row>
    <row r="17" spans="2:14" s="34" customFormat="1" ht="30.75" customHeight="1">
      <c r="B17" s="103">
        <v>3</v>
      </c>
      <c r="C17" s="35"/>
      <c r="D17" s="43" t="s">
        <v>56</v>
      </c>
      <c r="E17" s="41">
        <f t="shared" ref="E17:E22" si="7">F17+N17</f>
        <v>0</v>
      </c>
      <c r="F17" s="71">
        <f t="shared" ref="F17:G41" si="8">H17+J17+L17</f>
        <v>0</v>
      </c>
      <c r="G17" s="87">
        <f t="shared" si="8"/>
        <v>0</v>
      </c>
      <c r="H17" s="42">
        <f t="shared" si="4"/>
        <v>0</v>
      </c>
      <c r="I17" s="167"/>
      <c r="J17" s="42">
        <f t="shared" si="5"/>
        <v>0</v>
      </c>
      <c r="K17" s="167"/>
      <c r="L17" s="42">
        <f t="shared" si="6"/>
        <v>0</v>
      </c>
      <c r="M17" s="169"/>
      <c r="N17" s="110">
        <v>0</v>
      </c>
    </row>
    <row r="18" spans="2:14" s="34" customFormat="1" ht="30.75" customHeight="1">
      <c r="B18" s="102">
        <v>4</v>
      </c>
      <c r="C18" s="35"/>
      <c r="D18" s="43" t="s">
        <v>57</v>
      </c>
      <c r="E18" s="41">
        <f t="shared" si="7"/>
        <v>0</v>
      </c>
      <c r="F18" s="71">
        <f t="shared" si="8"/>
        <v>0</v>
      </c>
      <c r="G18" s="87">
        <f t="shared" si="8"/>
        <v>0</v>
      </c>
      <c r="H18" s="42">
        <f t="shared" si="4"/>
        <v>0</v>
      </c>
      <c r="I18" s="167"/>
      <c r="J18" s="42">
        <f t="shared" si="5"/>
        <v>0</v>
      </c>
      <c r="K18" s="167"/>
      <c r="L18" s="42">
        <f t="shared" si="6"/>
        <v>0</v>
      </c>
      <c r="M18" s="169"/>
      <c r="N18" s="110">
        <v>0</v>
      </c>
    </row>
    <row r="19" spans="2:14" s="34" customFormat="1" ht="30.75" customHeight="1">
      <c r="B19" s="103">
        <v>5</v>
      </c>
      <c r="C19" s="35"/>
      <c r="D19" s="43" t="s">
        <v>58</v>
      </c>
      <c r="E19" s="41">
        <f t="shared" si="7"/>
        <v>0</v>
      </c>
      <c r="F19" s="71">
        <f t="shared" si="8"/>
        <v>0</v>
      </c>
      <c r="G19" s="87">
        <f t="shared" si="8"/>
        <v>0</v>
      </c>
      <c r="H19" s="42">
        <f t="shared" si="4"/>
        <v>0</v>
      </c>
      <c r="I19" s="167"/>
      <c r="J19" s="42">
        <f t="shared" si="5"/>
        <v>0</v>
      </c>
      <c r="K19" s="167"/>
      <c r="L19" s="42">
        <f t="shared" si="6"/>
        <v>0</v>
      </c>
      <c r="M19" s="169"/>
      <c r="N19" s="110">
        <v>0</v>
      </c>
    </row>
    <row r="20" spans="2:14" s="34" customFormat="1" ht="30.75" customHeight="1">
      <c r="B20" s="102">
        <v>6</v>
      </c>
      <c r="C20" s="35"/>
      <c r="D20" s="43" t="s">
        <v>24</v>
      </c>
      <c r="E20" s="41">
        <f t="shared" si="7"/>
        <v>0</v>
      </c>
      <c r="F20" s="71">
        <f t="shared" si="8"/>
        <v>0</v>
      </c>
      <c r="G20" s="87">
        <f t="shared" si="8"/>
        <v>0</v>
      </c>
      <c r="H20" s="42">
        <f t="shared" si="4"/>
        <v>0</v>
      </c>
      <c r="I20" s="167"/>
      <c r="J20" s="42">
        <f t="shared" si="5"/>
        <v>0</v>
      </c>
      <c r="K20" s="167"/>
      <c r="L20" s="42">
        <f t="shared" si="6"/>
        <v>0</v>
      </c>
      <c r="M20" s="169"/>
      <c r="N20" s="110">
        <v>0</v>
      </c>
    </row>
    <row r="21" spans="2:14" s="34" customFormat="1" ht="30.75" customHeight="1">
      <c r="B21" s="102">
        <v>7</v>
      </c>
      <c r="C21" s="35"/>
      <c r="D21" s="91" t="s">
        <v>25</v>
      </c>
      <c r="E21" s="38">
        <f t="shared" si="7"/>
        <v>0</v>
      </c>
      <c r="F21" s="71">
        <f t="shared" si="8"/>
        <v>0</v>
      </c>
      <c r="G21" s="87">
        <f t="shared" si="8"/>
        <v>0</v>
      </c>
      <c r="H21" s="42">
        <f t="shared" si="4"/>
        <v>0</v>
      </c>
      <c r="I21" s="167"/>
      <c r="J21" s="42">
        <f t="shared" si="5"/>
        <v>0</v>
      </c>
      <c r="K21" s="167"/>
      <c r="L21" s="42">
        <f t="shared" si="6"/>
        <v>0</v>
      </c>
      <c r="M21" s="169"/>
      <c r="N21" s="111">
        <v>0</v>
      </c>
    </row>
    <row r="22" spans="2:14" s="34" customFormat="1" ht="30.75" customHeight="1">
      <c r="B22" s="102">
        <v>7</v>
      </c>
      <c r="C22" s="35"/>
      <c r="D22" s="121" t="s">
        <v>26</v>
      </c>
      <c r="E22" s="38">
        <f t="shared" si="7"/>
        <v>0</v>
      </c>
      <c r="F22" s="118">
        <f t="shared" si="8"/>
        <v>0</v>
      </c>
      <c r="G22" s="174">
        <f t="shared" si="8"/>
        <v>0</v>
      </c>
      <c r="H22" s="42">
        <f t="shared" si="4"/>
        <v>0</v>
      </c>
      <c r="I22" s="167"/>
      <c r="J22" s="42">
        <f t="shared" si="5"/>
        <v>0</v>
      </c>
      <c r="K22" s="167"/>
      <c r="L22" s="42">
        <f t="shared" si="6"/>
        <v>0</v>
      </c>
      <c r="M22" s="169"/>
      <c r="N22" s="111">
        <v>0</v>
      </c>
    </row>
    <row r="23" spans="2:14" s="34" customFormat="1" ht="30.75" customHeight="1">
      <c r="B23" s="102">
        <v>7</v>
      </c>
      <c r="C23" s="35"/>
      <c r="D23" s="121" t="s">
        <v>27</v>
      </c>
      <c r="E23" s="38">
        <f t="shared" ref="E23:E24" si="9">F23+N23</f>
        <v>0</v>
      </c>
      <c r="F23" s="118">
        <f t="shared" si="8"/>
        <v>0</v>
      </c>
      <c r="G23" s="174">
        <f t="shared" si="8"/>
        <v>0</v>
      </c>
      <c r="H23" s="42">
        <f t="shared" si="4"/>
        <v>0</v>
      </c>
      <c r="I23" s="167"/>
      <c r="J23" s="42">
        <f t="shared" si="5"/>
        <v>0</v>
      </c>
      <c r="K23" s="167"/>
      <c r="L23" s="42">
        <f t="shared" si="6"/>
        <v>0</v>
      </c>
      <c r="M23" s="169"/>
      <c r="N23" s="111">
        <v>0</v>
      </c>
    </row>
    <row r="24" spans="2:14" s="34" customFormat="1" ht="30.75" customHeight="1">
      <c r="B24" s="102">
        <v>7</v>
      </c>
      <c r="C24" s="35"/>
      <c r="D24" s="121" t="s">
        <v>28</v>
      </c>
      <c r="E24" s="38">
        <f t="shared" si="9"/>
        <v>0</v>
      </c>
      <c r="F24" s="118">
        <f t="shared" si="8"/>
        <v>0</v>
      </c>
      <c r="G24" s="174">
        <f t="shared" si="8"/>
        <v>0</v>
      </c>
      <c r="H24" s="42">
        <f t="shared" si="4"/>
        <v>0</v>
      </c>
      <c r="I24" s="167"/>
      <c r="J24" s="42">
        <f t="shared" si="5"/>
        <v>0</v>
      </c>
      <c r="K24" s="167"/>
      <c r="L24" s="42">
        <f t="shared" si="6"/>
        <v>0</v>
      </c>
      <c r="M24" s="169"/>
      <c r="N24" s="111">
        <v>0</v>
      </c>
    </row>
    <row r="25" spans="2:14" s="34" customFormat="1" ht="30.75" customHeight="1">
      <c r="B25" s="102">
        <v>8</v>
      </c>
      <c r="C25" s="43"/>
      <c r="D25" s="13" t="s">
        <v>29</v>
      </c>
      <c r="E25" s="41">
        <f>F25+N25</f>
        <v>0</v>
      </c>
      <c r="F25" s="71">
        <f t="shared" si="8"/>
        <v>0</v>
      </c>
      <c r="G25" s="87">
        <f t="shared" si="8"/>
        <v>0</v>
      </c>
      <c r="H25" s="42">
        <f t="shared" si="4"/>
        <v>0</v>
      </c>
      <c r="I25" s="167"/>
      <c r="J25" s="42">
        <f t="shared" si="5"/>
        <v>0</v>
      </c>
      <c r="K25" s="167"/>
      <c r="L25" s="42">
        <f t="shared" si="6"/>
        <v>0</v>
      </c>
      <c r="M25" s="169"/>
      <c r="N25" s="110">
        <v>0</v>
      </c>
    </row>
    <row r="26" spans="2:14" s="34" customFormat="1" ht="30.75" customHeight="1">
      <c r="B26" s="102">
        <v>9</v>
      </c>
      <c r="C26" s="43"/>
      <c r="D26" s="43" t="s">
        <v>30</v>
      </c>
      <c r="E26" s="41">
        <f t="shared" si="3"/>
        <v>0</v>
      </c>
      <c r="F26" s="71">
        <f t="shared" si="8"/>
        <v>0</v>
      </c>
      <c r="G26" s="87">
        <f t="shared" si="8"/>
        <v>0</v>
      </c>
      <c r="H26" s="42">
        <f t="shared" si="4"/>
        <v>0</v>
      </c>
      <c r="I26" s="167"/>
      <c r="J26" s="42">
        <f t="shared" si="5"/>
        <v>0</v>
      </c>
      <c r="K26" s="167"/>
      <c r="L26" s="42">
        <f t="shared" si="6"/>
        <v>0</v>
      </c>
      <c r="M26" s="169"/>
      <c r="N26" s="110">
        <v>0</v>
      </c>
    </row>
    <row r="27" spans="2:14" s="34" customFormat="1" ht="30.75" customHeight="1">
      <c r="B27" s="102">
        <v>10</v>
      </c>
      <c r="C27" s="43"/>
      <c r="D27" s="43" t="s">
        <v>31</v>
      </c>
      <c r="E27" s="41">
        <f t="shared" si="3"/>
        <v>0</v>
      </c>
      <c r="F27" s="71">
        <f t="shared" si="8"/>
        <v>0</v>
      </c>
      <c r="G27" s="87">
        <f t="shared" si="8"/>
        <v>0</v>
      </c>
      <c r="H27" s="42">
        <f t="shared" si="4"/>
        <v>0</v>
      </c>
      <c r="I27" s="167"/>
      <c r="J27" s="42">
        <f t="shared" si="5"/>
        <v>0</v>
      </c>
      <c r="K27" s="167"/>
      <c r="L27" s="42">
        <f t="shared" si="6"/>
        <v>0</v>
      </c>
      <c r="M27" s="169"/>
      <c r="N27" s="110">
        <v>0</v>
      </c>
    </row>
    <row r="28" spans="2:14" s="34" customFormat="1" ht="30.75" customHeight="1">
      <c r="B28" s="102">
        <v>11</v>
      </c>
      <c r="C28" s="43"/>
      <c r="D28" s="43" t="s">
        <v>32</v>
      </c>
      <c r="E28" s="41">
        <f t="shared" si="3"/>
        <v>0</v>
      </c>
      <c r="F28" s="71">
        <f t="shared" si="8"/>
        <v>0</v>
      </c>
      <c r="G28" s="87">
        <f t="shared" si="8"/>
        <v>0</v>
      </c>
      <c r="H28" s="42">
        <f t="shared" si="4"/>
        <v>0</v>
      </c>
      <c r="I28" s="167"/>
      <c r="J28" s="42">
        <f t="shared" si="5"/>
        <v>0</v>
      </c>
      <c r="K28" s="167"/>
      <c r="L28" s="42">
        <f t="shared" si="6"/>
        <v>0</v>
      </c>
      <c r="M28" s="169"/>
      <c r="N28" s="110">
        <v>0</v>
      </c>
    </row>
    <row r="29" spans="2:14" s="34" customFormat="1" ht="30.75" customHeight="1">
      <c r="B29" s="102">
        <v>12</v>
      </c>
      <c r="C29" s="43"/>
      <c r="D29" s="43" t="s">
        <v>59</v>
      </c>
      <c r="E29" s="41">
        <f>F29+N29</f>
        <v>0</v>
      </c>
      <c r="F29" s="71">
        <f t="shared" si="8"/>
        <v>0</v>
      </c>
      <c r="G29" s="87">
        <f t="shared" si="8"/>
        <v>0</v>
      </c>
      <c r="H29" s="42">
        <f t="shared" si="4"/>
        <v>0</v>
      </c>
      <c r="I29" s="167"/>
      <c r="J29" s="42">
        <f t="shared" si="5"/>
        <v>0</v>
      </c>
      <c r="K29" s="167"/>
      <c r="L29" s="42">
        <f t="shared" si="6"/>
        <v>0</v>
      </c>
      <c r="M29" s="169"/>
      <c r="N29" s="110">
        <v>0</v>
      </c>
    </row>
    <row r="30" spans="2:14" s="34" customFormat="1" ht="30.75" customHeight="1">
      <c r="B30" s="102">
        <v>13</v>
      </c>
      <c r="C30" s="58"/>
      <c r="D30" s="43" t="s">
        <v>60</v>
      </c>
      <c r="E30" s="41">
        <f t="shared" ref="E30:E32" si="10">F30+N30</f>
        <v>0</v>
      </c>
      <c r="F30" s="71">
        <f t="shared" si="8"/>
        <v>0</v>
      </c>
      <c r="G30" s="87">
        <f t="shared" si="8"/>
        <v>0</v>
      </c>
      <c r="H30" s="42">
        <f t="shared" si="4"/>
        <v>0</v>
      </c>
      <c r="I30" s="167"/>
      <c r="J30" s="42">
        <f t="shared" si="5"/>
        <v>0</v>
      </c>
      <c r="K30" s="167"/>
      <c r="L30" s="42">
        <f t="shared" si="6"/>
        <v>0</v>
      </c>
      <c r="M30" s="169"/>
      <c r="N30" s="110">
        <v>0</v>
      </c>
    </row>
    <row r="31" spans="2:14" s="34" customFormat="1" ht="30.75" customHeight="1">
      <c r="B31" s="102">
        <v>14</v>
      </c>
      <c r="C31" s="58"/>
      <c r="D31" s="43" t="s">
        <v>33</v>
      </c>
      <c r="E31" s="41">
        <f t="shared" si="10"/>
        <v>0</v>
      </c>
      <c r="F31" s="71">
        <f t="shared" si="8"/>
        <v>0</v>
      </c>
      <c r="G31" s="87">
        <f t="shared" si="8"/>
        <v>0</v>
      </c>
      <c r="H31" s="42">
        <f t="shared" si="4"/>
        <v>0</v>
      </c>
      <c r="I31" s="167"/>
      <c r="J31" s="42">
        <f t="shared" si="5"/>
        <v>0</v>
      </c>
      <c r="K31" s="167"/>
      <c r="L31" s="42">
        <f t="shared" si="6"/>
        <v>0</v>
      </c>
      <c r="M31" s="169"/>
      <c r="N31" s="110">
        <v>0</v>
      </c>
    </row>
    <row r="32" spans="2:14" s="34" customFormat="1" ht="30.75" customHeight="1">
      <c r="B32" s="102">
        <v>15</v>
      </c>
      <c r="C32" s="43"/>
      <c r="D32" s="93" t="s">
        <v>61</v>
      </c>
      <c r="E32" s="41">
        <f t="shared" si="10"/>
        <v>0</v>
      </c>
      <c r="F32" s="71">
        <f t="shared" si="8"/>
        <v>0</v>
      </c>
      <c r="G32" s="87">
        <f t="shared" si="8"/>
        <v>0</v>
      </c>
      <c r="H32" s="42">
        <f t="shared" si="4"/>
        <v>0</v>
      </c>
      <c r="I32" s="167"/>
      <c r="J32" s="42">
        <f t="shared" si="5"/>
        <v>0</v>
      </c>
      <c r="K32" s="167"/>
      <c r="L32" s="42">
        <f t="shared" si="6"/>
        <v>0</v>
      </c>
      <c r="M32" s="169"/>
      <c r="N32" s="110">
        <v>0</v>
      </c>
    </row>
    <row r="33" spans="2:14" s="34" customFormat="1" ht="30.75" customHeight="1">
      <c r="B33" s="102">
        <v>16</v>
      </c>
      <c r="C33" s="43"/>
      <c r="D33" s="93" t="s">
        <v>34</v>
      </c>
      <c r="E33" s="41">
        <f>F33+N33</f>
        <v>0</v>
      </c>
      <c r="F33" s="71">
        <f t="shared" si="8"/>
        <v>0</v>
      </c>
      <c r="G33" s="87">
        <f t="shared" si="8"/>
        <v>0</v>
      </c>
      <c r="H33" s="42">
        <f t="shared" si="4"/>
        <v>0</v>
      </c>
      <c r="I33" s="167"/>
      <c r="J33" s="42">
        <f t="shared" si="5"/>
        <v>0</v>
      </c>
      <c r="K33" s="167"/>
      <c r="L33" s="42">
        <f t="shared" si="6"/>
        <v>0</v>
      </c>
      <c r="M33" s="169"/>
      <c r="N33" s="110">
        <v>0</v>
      </c>
    </row>
    <row r="34" spans="2:14" s="34" customFormat="1" ht="30.75" customHeight="1">
      <c r="B34" s="102">
        <v>17</v>
      </c>
      <c r="C34" s="43"/>
      <c r="D34" s="175" t="s">
        <v>35</v>
      </c>
      <c r="E34" s="41">
        <f>F34+N34</f>
        <v>0</v>
      </c>
      <c r="F34" s="71">
        <f t="shared" si="8"/>
        <v>0</v>
      </c>
      <c r="G34" s="87">
        <f t="shared" si="8"/>
        <v>0</v>
      </c>
      <c r="H34" s="42">
        <f t="shared" si="4"/>
        <v>0</v>
      </c>
      <c r="I34" s="167"/>
      <c r="J34" s="42">
        <f t="shared" si="5"/>
        <v>0</v>
      </c>
      <c r="K34" s="167"/>
      <c r="L34" s="42">
        <f t="shared" si="6"/>
        <v>0</v>
      </c>
      <c r="M34" s="169"/>
      <c r="N34" s="110">
        <v>0</v>
      </c>
    </row>
    <row r="35" spans="2:14" s="34" customFormat="1" ht="30.75" customHeight="1">
      <c r="B35" s="102">
        <v>18</v>
      </c>
      <c r="C35" s="43"/>
      <c r="D35" s="93" t="s">
        <v>36</v>
      </c>
      <c r="E35" s="41">
        <f>F35+N35</f>
        <v>0</v>
      </c>
      <c r="F35" s="71">
        <f t="shared" si="8"/>
        <v>0</v>
      </c>
      <c r="G35" s="87">
        <f t="shared" si="8"/>
        <v>0</v>
      </c>
      <c r="H35" s="42">
        <f t="shared" si="4"/>
        <v>0</v>
      </c>
      <c r="I35" s="167"/>
      <c r="J35" s="42">
        <f t="shared" si="5"/>
        <v>0</v>
      </c>
      <c r="K35" s="167"/>
      <c r="L35" s="42">
        <f t="shared" si="6"/>
        <v>0</v>
      </c>
      <c r="M35" s="169"/>
      <c r="N35" s="110">
        <v>0</v>
      </c>
    </row>
    <row r="36" spans="2:14" s="34" customFormat="1" ht="30.75" customHeight="1">
      <c r="B36" s="102">
        <v>18</v>
      </c>
      <c r="C36" s="43"/>
      <c r="D36" s="93" t="s">
        <v>62</v>
      </c>
      <c r="E36" s="41">
        <f>F36+N36</f>
        <v>0</v>
      </c>
      <c r="F36" s="71">
        <f t="shared" si="8"/>
        <v>0</v>
      </c>
      <c r="G36" s="87">
        <f t="shared" si="8"/>
        <v>0</v>
      </c>
      <c r="H36" s="42">
        <f t="shared" si="4"/>
        <v>0</v>
      </c>
      <c r="I36" s="167"/>
      <c r="J36" s="42">
        <f t="shared" si="5"/>
        <v>0</v>
      </c>
      <c r="K36" s="167"/>
      <c r="L36" s="42">
        <f t="shared" si="6"/>
        <v>0</v>
      </c>
      <c r="M36" s="169"/>
      <c r="N36" s="110">
        <v>0</v>
      </c>
    </row>
    <row r="37" spans="2:14" s="34" customFormat="1" ht="30.75" customHeight="1">
      <c r="B37" s="102">
        <v>19</v>
      </c>
      <c r="C37" s="43"/>
      <c r="D37" s="43" t="s">
        <v>37</v>
      </c>
      <c r="E37" s="41">
        <f>F37+N37</f>
        <v>0</v>
      </c>
      <c r="F37" s="71">
        <f t="shared" si="8"/>
        <v>0</v>
      </c>
      <c r="G37" s="87">
        <f t="shared" si="8"/>
        <v>0</v>
      </c>
      <c r="H37" s="42">
        <f t="shared" si="4"/>
        <v>0</v>
      </c>
      <c r="I37" s="167"/>
      <c r="J37" s="42">
        <f t="shared" si="5"/>
        <v>0</v>
      </c>
      <c r="K37" s="167"/>
      <c r="L37" s="42">
        <f t="shared" si="6"/>
        <v>0</v>
      </c>
      <c r="M37" s="169"/>
      <c r="N37" s="110">
        <v>0</v>
      </c>
    </row>
    <row r="38" spans="2:14" s="34" customFormat="1" ht="30.75" customHeight="1">
      <c r="B38" s="102">
        <v>20</v>
      </c>
      <c r="C38" s="58"/>
      <c r="D38" s="43" t="s">
        <v>38</v>
      </c>
      <c r="E38" s="41">
        <f t="shared" si="3"/>
        <v>0</v>
      </c>
      <c r="F38" s="71">
        <f t="shared" si="8"/>
        <v>0</v>
      </c>
      <c r="G38" s="87">
        <f t="shared" si="8"/>
        <v>0</v>
      </c>
      <c r="H38" s="42">
        <f t="shared" si="4"/>
        <v>0</v>
      </c>
      <c r="I38" s="167"/>
      <c r="J38" s="42">
        <f t="shared" si="5"/>
        <v>0</v>
      </c>
      <c r="K38" s="167"/>
      <c r="L38" s="42">
        <f t="shared" si="6"/>
        <v>0</v>
      </c>
      <c r="M38" s="169"/>
      <c r="N38" s="110">
        <v>0</v>
      </c>
    </row>
    <row r="39" spans="2:14" s="34" customFormat="1" ht="30.75" customHeight="1">
      <c r="B39" s="102">
        <v>21</v>
      </c>
      <c r="C39" s="58"/>
      <c r="D39" s="43" t="s">
        <v>39</v>
      </c>
      <c r="E39" s="41">
        <f>F39+N39</f>
        <v>0</v>
      </c>
      <c r="F39" s="71">
        <f t="shared" si="8"/>
        <v>0</v>
      </c>
      <c r="G39" s="87">
        <f t="shared" si="8"/>
        <v>0</v>
      </c>
      <c r="H39" s="42">
        <f t="shared" si="4"/>
        <v>0</v>
      </c>
      <c r="I39" s="167"/>
      <c r="J39" s="42">
        <f t="shared" si="5"/>
        <v>0</v>
      </c>
      <c r="K39" s="167"/>
      <c r="L39" s="42">
        <f t="shared" si="6"/>
        <v>0</v>
      </c>
      <c r="M39" s="169"/>
      <c r="N39" s="110">
        <v>0</v>
      </c>
    </row>
    <row r="40" spans="2:14" s="34" customFormat="1" ht="30.75" customHeight="1">
      <c r="B40" s="102">
        <v>22</v>
      </c>
      <c r="C40" s="15"/>
      <c r="D40" s="13" t="s">
        <v>40</v>
      </c>
      <c r="E40" s="41">
        <f>F40+N40</f>
        <v>0</v>
      </c>
      <c r="F40" s="71">
        <f t="shared" si="8"/>
        <v>0</v>
      </c>
      <c r="G40" s="87">
        <f t="shared" si="8"/>
        <v>0</v>
      </c>
      <c r="H40" s="42">
        <f t="shared" si="4"/>
        <v>0</v>
      </c>
      <c r="I40" s="167"/>
      <c r="J40" s="42">
        <f t="shared" si="5"/>
        <v>0</v>
      </c>
      <c r="K40" s="167"/>
      <c r="L40" s="42">
        <f t="shared" si="6"/>
        <v>0</v>
      </c>
      <c r="M40" s="169"/>
      <c r="N40" s="110">
        <v>0</v>
      </c>
    </row>
    <row r="41" spans="2:14" s="34" customFormat="1" ht="30.75" customHeight="1">
      <c r="B41" s="102">
        <v>23</v>
      </c>
      <c r="C41" s="43"/>
      <c r="D41" s="43" t="s">
        <v>41</v>
      </c>
      <c r="E41" s="41">
        <f>F41+N41</f>
        <v>0</v>
      </c>
      <c r="F41" s="71">
        <f t="shared" si="8"/>
        <v>0</v>
      </c>
      <c r="G41" s="87">
        <f t="shared" si="8"/>
        <v>0</v>
      </c>
      <c r="H41" s="42">
        <f>ROUNDDOWN($H$12*I41,0)</f>
        <v>0</v>
      </c>
      <c r="I41" s="167"/>
      <c r="J41" s="42">
        <f t="shared" ref="J41" si="11">ROUNDDOWN($J$12*K41,0)</f>
        <v>0</v>
      </c>
      <c r="K41" s="167"/>
      <c r="L41" s="42">
        <f>ROUNDDOWN($L$12*M41,0)</f>
        <v>0</v>
      </c>
      <c r="M41" s="169"/>
      <c r="N41" s="110">
        <v>0</v>
      </c>
    </row>
    <row r="42" spans="2:14" s="34" customFormat="1" ht="30.75" customHeight="1" thickBot="1">
      <c r="B42" s="45"/>
      <c r="C42" s="46"/>
      <c r="D42" s="60"/>
      <c r="E42" s="49"/>
      <c r="F42" s="84"/>
      <c r="G42" s="85"/>
      <c r="H42" s="63"/>
      <c r="I42" s="62"/>
      <c r="J42" s="63"/>
      <c r="K42" s="62"/>
      <c r="L42" s="63"/>
      <c r="M42" s="98"/>
      <c r="N42" s="112"/>
    </row>
    <row r="43" spans="2:14" s="34" customFormat="1" ht="30.75" customHeight="1" thickBot="1">
      <c r="B43" s="194" t="s">
        <v>63</v>
      </c>
      <c r="C43" s="195"/>
      <c r="D43" s="196"/>
      <c r="E43" s="31">
        <f>F43+N43</f>
        <v>0</v>
      </c>
      <c r="F43" s="52">
        <f>H43+L43</f>
        <v>0</v>
      </c>
      <c r="G43" s="88">
        <f>I43+K43+M43</f>
        <v>0</v>
      </c>
      <c r="H43" s="77">
        <f t="shared" ref="H43:M43" si="12">SUM(H44:H44)</f>
        <v>0</v>
      </c>
      <c r="I43" s="53">
        <f t="shared" si="12"/>
        <v>0</v>
      </c>
      <c r="J43" s="77">
        <f t="shared" si="12"/>
        <v>0</v>
      </c>
      <c r="K43" s="53">
        <f t="shared" si="12"/>
        <v>0</v>
      </c>
      <c r="L43" s="77">
        <f t="shared" si="12"/>
        <v>0</v>
      </c>
      <c r="M43" s="96">
        <f t="shared" si="12"/>
        <v>0</v>
      </c>
      <c r="N43" s="113">
        <f>SUM(N44:N44)</f>
        <v>0</v>
      </c>
    </row>
    <row r="44" spans="2:14" s="34" customFormat="1" ht="30.75" customHeight="1">
      <c r="B44" s="102">
        <v>24</v>
      </c>
      <c r="C44" s="54"/>
      <c r="D44" s="54" t="s">
        <v>64</v>
      </c>
      <c r="E44" s="36">
        <f>F44+N44</f>
        <v>0</v>
      </c>
      <c r="F44" s="78">
        <f>H44+L44</f>
        <v>0</v>
      </c>
      <c r="G44" s="81">
        <f>I44+K44+M44</f>
        <v>0</v>
      </c>
      <c r="H44" s="42">
        <f>ROUNDDOWN($H$12*I44,0)</f>
        <v>0</v>
      </c>
      <c r="I44" s="166"/>
      <c r="J44" s="42">
        <f>ROUNDDOWN($J$12*K44,0)</f>
        <v>0</v>
      </c>
      <c r="K44" s="166"/>
      <c r="L44" s="42">
        <f>ROUNDDOWN($L$12*M44,0)</f>
        <v>0</v>
      </c>
      <c r="M44" s="168"/>
      <c r="N44" s="109">
        <v>0</v>
      </c>
    </row>
    <row r="45" spans="2:14" s="34" customFormat="1" ht="30.75" customHeight="1" thickBot="1">
      <c r="B45" s="59"/>
      <c r="C45" s="60"/>
      <c r="D45" s="60"/>
      <c r="E45" s="49"/>
      <c r="F45" s="61"/>
      <c r="G45" s="60"/>
      <c r="H45" s="63"/>
      <c r="I45" s="62"/>
      <c r="J45" s="63"/>
      <c r="K45" s="62"/>
      <c r="L45" s="63"/>
      <c r="M45" s="98"/>
      <c r="N45" s="114"/>
    </row>
    <row r="46" spans="2:14" s="34" customFormat="1" ht="30.75" customHeight="1" thickBot="1">
      <c r="B46" s="28" t="s">
        <v>42</v>
      </c>
      <c r="C46" s="29"/>
      <c r="D46" s="51"/>
      <c r="E46" s="31">
        <f>F46+N46</f>
        <v>0</v>
      </c>
      <c r="F46" s="64">
        <f t="shared" ref="F46:M46" si="13">F47</f>
        <v>0</v>
      </c>
      <c r="G46" s="88">
        <f>I46+K46+M46</f>
        <v>0</v>
      </c>
      <c r="H46" s="66">
        <f t="shared" si="13"/>
        <v>0</v>
      </c>
      <c r="I46" s="65">
        <f>I47</f>
        <v>0</v>
      </c>
      <c r="J46" s="66">
        <f t="shared" si="13"/>
        <v>0</v>
      </c>
      <c r="K46" s="65">
        <f>K47</f>
        <v>0</v>
      </c>
      <c r="L46" s="66">
        <f t="shared" si="13"/>
        <v>0</v>
      </c>
      <c r="M46" s="99">
        <f t="shared" si="13"/>
        <v>0</v>
      </c>
      <c r="N46" s="108">
        <f>N47</f>
        <v>0</v>
      </c>
    </row>
    <row r="47" spans="2:14" s="34" customFormat="1" ht="30.75" customHeight="1">
      <c r="B47" s="102">
        <v>25</v>
      </c>
      <c r="C47" s="57"/>
      <c r="D47" s="35" t="s">
        <v>43</v>
      </c>
      <c r="E47" s="38">
        <f>F47+N47</f>
        <v>0</v>
      </c>
      <c r="F47" s="40">
        <f>H47+L47</f>
        <v>0</v>
      </c>
      <c r="G47" s="81">
        <f>I47+K47+M47</f>
        <v>0</v>
      </c>
      <c r="H47" s="42">
        <f>ROUNDDOWN($H$12*I47,0)</f>
        <v>0</v>
      </c>
      <c r="I47" s="166"/>
      <c r="J47" s="42">
        <f>ROUNDDOWN($J$12*K47,0)</f>
        <v>0</v>
      </c>
      <c r="K47" s="166"/>
      <c r="L47" s="42">
        <f>ROUNDDOWN($L$12*M47,0)</f>
        <v>0</v>
      </c>
      <c r="M47" s="168"/>
      <c r="N47" s="111">
        <v>0</v>
      </c>
    </row>
    <row r="48" spans="2:14" s="34" customFormat="1" ht="30.75" customHeight="1" thickBot="1">
      <c r="B48" s="56"/>
      <c r="C48" s="57"/>
      <c r="D48" s="57"/>
      <c r="E48" s="67"/>
      <c r="F48" s="68"/>
      <c r="G48" s="82"/>
      <c r="H48" s="50"/>
      <c r="I48" s="69"/>
      <c r="J48" s="50"/>
      <c r="K48" s="69"/>
      <c r="L48" s="50"/>
      <c r="M48" s="100"/>
      <c r="N48" s="115"/>
    </row>
    <row r="49" spans="2:14" s="34" customFormat="1" ht="30.75" customHeight="1" thickBot="1">
      <c r="B49" s="28" t="s">
        <v>44</v>
      </c>
      <c r="C49" s="29"/>
      <c r="D49" s="51"/>
      <c r="E49" s="31">
        <f>F49+N49</f>
        <v>0</v>
      </c>
      <c r="F49" s="64">
        <f>F50+F67</f>
        <v>0</v>
      </c>
      <c r="G49" s="88">
        <f>I49+K49+M49</f>
        <v>0</v>
      </c>
      <c r="H49" s="66">
        <f t="shared" ref="H49:M49" si="14">H50+H67</f>
        <v>0</v>
      </c>
      <c r="I49" s="65">
        <f t="shared" si="14"/>
        <v>0</v>
      </c>
      <c r="J49" s="66">
        <f t="shared" si="14"/>
        <v>0</v>
      </c>
      <c r="K49" s="65">
        <f t="shared" si="14"/>
        <v>0</v>
      </c>
      <c r="L49" s="66">
        <f t="shared" si="14"/>
        <v>0</v>
      </c>
      <c r="M49" s="99">
        <f t="shared" si="14"/>
        <v>0</v>
      </c>
      <c r="N49" s="108">
        <f>N50</f>
        <v>0</v>
      </c>
    </row>
    <row r="50" spans="2:14" s="34" customFormat="1" ht="30.75" customHeight="1">
      <c r="B50" s="102">
        <v>26</v>
      </c>
      <c r="C50" s="18"/>
      <c r="D50" s="17" t="s">
        <v>45</v>
      </c>
      <c r="E50" s="38">
        <f>F50+N50</f>
        <v>0</v>
      </c>
      <c r="F50" s="40">
        <f>H50+L50</f>
        <v>0</v>
      </c>
      <c r="G50" s="81">
        <f>I50+K50+M50</f>
        <v>0</v>
      </c>
      <c r="H50" s="42">
        <f>ROUNDDOWN($H$12*I50,0)</f>
        <v>0</v>
      </c>
      <c r="I50" s="166"/>
      <c r="J50" s="42">
        <f>ROUNDDOWN($J$12*K50,0)</f>
        <v>0</v>
      </c>
      <c r="K50" s="166"/>
      <c r="L50" s="42">
        <f>ROUNDDOWN($L$12*M50,0)</f>
        <v>0</v>
      </c>
      <c r="M50" s="168"/>
      <c r="N50" s="111">
        <v>0</v>
      </c>
    </row>
    <row r="51" spans="2:14" s="34" customFormat="1" ht="30.75" customHeight="1" thickBot="1">
      <c r="B51" s="56"/>
      <c r="C51" s="18"/>
      <c r="D51" s="17"/>
      <c r="E51" s="38"/>
      <c r="F51" s="40"/>
      <c r="G51" s="83"/>
      <c r="H51" s="39"/>
      <c r="I51" s="44"/>
      <c r="J51" s="39"/>
      <c r="K51" s="44"/>
      <c r="L51" s="39"/>
      <c r="M51" s="97"/>
      <c r="N51" s="111"/>
    </row>
    <row r="52" spans="2:14" s="34" customFormat="1" ht="30.75" customHeight="1" thickBot="1">
      <c r="B52" s="28" t="s">
        <v>46</v>
      </c>
      <c r="C52" s="29"/>
      <c r="D52" s="51"/>
      <c r="E52" s="31">
        <f>SUM(E53:E53)</f>
        <v>0</v>
      </c>
      <c r="F52" s="31">
        <f>SUM(F53:F53)</f>
        <v>0</v>
      </c>
      <c r="G52" s="88">
        <f>I52+K52+M52</f>
        <v>0</v>
      </c>
      <c r="H52" s="33">
        <f>SUM(H53:H53)</f>
        <v>0</v>
      </c>
      <c r="I52" s="65">
        <f>SUM(I53:I55)</f>
        <v>0</v>
      </c>
      <c r="J52" s="33">
        <f>SUM(J53:J53)</f>
        <v>0</v>
      </c>
      <c r="K52" s="65">
        <f>SUM(K53:K55)</f>
        <v>0</v>
      </c>
      <c r="L52" s="33">
        <f>SUM(L53:L53)</f>
        <v>0</v>
      </c>
      <c r="M52" s="99">
        <f>SUM(M53:M55)</f>
        <v>0</v>
      </c>
      <c r="N52" s="108">
        <f>N53</f>
        <v>0</v>
      </c>
    </row>
    <row r="53" spans="2:14" s="34" customFormat="1" ht="30.75" customHeight="1">
      <c r="B53" s="102">
        <v>27</v>
      </c>
      <c r="C53" s="18"/>
      <c r="D53" s="16" t="s">
        <v>47</v>
      </c>
      <c r="E53" s="41">
        <f>F53+N53</f>
        <v>0</v>
      </c>
      <c r="F53" s="71">
        <f>H53+L53</f>
        <v>0</v>
      </c>
      <c r="G53" s="92">
        <f>I53+K53+M53</f>
        <v>0</v>
      </c>
      <c r="H53" s="42">
        <f>ROUNDDOWN($H$12*I53,0)</f>
        <v>0</v>
      </c>
      <c r="I53" s="166"/>
      <c r="J53" s="42">
        <f>ROUNDDOWN($J$12*K53,0)</f>
        <v>0</v>
      </c>
      <c r="K53" s="166"/>
      <c r="L53" s="42">
        <f>ROUNDDOWN($L$12*M53,0)</f>
        <v>0</v>
      </c>
      <c r="M53" s="168"/>
      <c r="N53" s="110">
        <v>0</v>
      </c>
    </row>
    <row r="54" spans="2:14" s="34" customFormat="1" ht="30.75" customHeight="1">
      <c r="B54" s="119"/>
      <c r="C54" s="19"/>
      <c r="D54" s="14"/>
      <c r="E54" s="70"/>
      <c r="F54" s="120"/>
      <c r="G54" s="92">
        <f t="shared" ref="G54:G55" si="15">I54+K54+M54</f>
        <v>0</v>
      </c>
      <c r="H54" s="42">
        <f t="shared" ref="H54:H55" si="16">ROUNDDOWN($H$12*I54,0)</f>
        <v>0</v>
      </c>
      <c r="I54" s="170"/>
      <c r="J54" s="42">
        <f>ROUNDDOWN($J$12*K54,0)</f>
        <v>0</v>
      </c>
      <c r="K54" s="170"/>
      <c r="L54" s="42">
        <f>ROUNDDOWN($L$12*M54,0)</f>
        <v>0</v>
      </c>
      <c r="M54" s="171"/>
      <c r="N54" s="115"/>
    </row>
    <row r="55" spans="2:14" s="34" customFormat="1" ht="30.75" customHeight="1">
      <c r="B55" s="119"/>
      <c r="C55" s="19"/>
      <c r="D55" s="14"/>
      <c r="E55" s="70"/>
      <c r="F55" s="120"/>
      <c r="G55" s="92">
        <f t="shared" si="15"/>
        <v>0</v>
      </c>
      <c r="H55" s="42">
        <f t="shared" si="16"/>
        <v>0</v>
      </c>
      <c r="I55" s="170"/>
      <c r="J55" s="42">
        <f>ROUNDDOWN($J$12*K55,0)</f>
        <v>0</v>
      </c>
      <c r="K55" s="170"/>
      <c r="L55" s="42">
        <f>ROUNDDOWN($L$12*M55,0)</f>
        <v>0</v>
      </c>
      <c r="M55" s="171"/>
      <c r="N55" s="115"/>
    </row>
    <row r="56" spans="2:14" s="34" customFormat="1" ht="30.75" customHeight="1" thickBot="1">
      <c r="B56" s="72"/>
      <c r="C56" s="58"/>
      <c r="D56" s="46"/>
      <c r="E56" s="47"/>
      <c r="F56" s="76"/>
      <c r="G56" s="46"/>
      <c r="H56" s="73"/>
      <c r="I56" s="48"/>
      <c r="J56" s="73"/>
      <c r="K56" s="48"/>
      <c r="L56" s="73"/>
      <c r="M56" s="101"/>
      <c r="N56" s="116"/>
    </row>
    <row r="57" spans="2:14" s="34" customFormat="1" ht="30.75" customHeight="1" thickBot="1">
      <c r="B57" s="28" t="s">
        <v>48</v>
      </c>
      <c r="C57" s="29"/>
      <c r="D57" s="51"/>
      <c r="E57" s="31">
        <f>F57+N57</f>
        <v>0</v>
      </c>
      <c r="F57" s="64">
        <f t="shared" ref="F57:M57" si="17">F58</f>
        <v>0</v>
      </c>
      <c r="G57" s="88">
        <f>I57+M57</f>
        <v>0</v>
      </c>
      <c r="H57" s="66">
        <f t="shared" si="17"/>
        <v>0</v>
      </c>
      <c r="I57" s="65">
        <f>I58</f>
        <v>0</v>
      </c>
      <c r="J57" s="66">
        <f t="shared" si="17"/>
        <v>0</v>
      </c>
      <c r="K57" s="65">
        <f>K58</f>
        <v>0</v>
      </c>
      <c r="L57" s="66">
        <f t="shared" si="17"/>
        <v>0</v>
      </c>
      <c r="M57" s="99">
        <f t="shared" si="17"/>
        <v>0</v>
      </c>
      <c r="N57" s="122">
        <f>N58</f>
        <v>0</v>
      </c>
    </row>
    <row r="58" spans="2:14" s="34" customFormat="1" ht="30.75" customHeight="1" thickBot="1">
      <c r="B58" s="146"/>
      <c r="C58" s="147"/>
      <c r="D58" s="148" t="s">
        <v>49</v>
      </c>
      <c r="E58" s="47">
        <f>F58+N58</f>
        <v>0</v>
      </c>
      <c r="F58" s="149"/>
      <c r="G58" s="150"/>
      <c r="H58" s="73"/>
      <c r="I58" s="48"/>
      <c r="J58" s="73"/>
      <c r="K58" s="48"/>
      <c r="L58" s="73"/>
      <c r="M58" s="101"/>
      <c r="N58" s="151">
        <v>0</v>
      </c>
    </row>
    <row r="59" spans="2:14" s="34" customFormat="1" ht="30.75" customHeight="1" thickBot="1">
      <c r="B59" s="158"/>
      <c r="C59" s="159"/>
      <c r="D59" s="160"/>
      <c r="E59" s="55"/>
      <c r="F59" s="161"/>
      <c r="G59" s="162"/>
      <c r="H59" s="55"/>
      <c r="I59" s="163"/>
      <c r="J59" s="55"/>
      <c r="K59" s="163"/>
      <c r="L59" s="55"/>
      <c r="M59" s="163"/>
      <c r="N59" s="164"/>
    </row>
    <row r="60" spans="2:14" s="34" customFormat="1" ht="18.649999999999999" customHeight="1">
      <c r="B60" s="197" t="s">
        <v>10</v>
      </c>
      <c r="C60" s="10"/>
      <c r="D60" s="200" t="s">
        <v>11</v>
      </c>
      <c r="E60" s="203" t="s">
        <v>12</v>
      </c>
      <c r="F60" s="206" t="s">
        <v>13</v>
      </c>
      <c r="G60" s="210" t="s">
        <v>14</v>
      </c>
      <c r="H60" s="94" t="s">
        <v>15</v>
      </c>
      <c r="I60" s="177" t="s">
        <v>16</v>
      </c>
      <c r="J60" s="94" t="s">
        <v>17</v>
      </c>
      <c r="K60" s="177" t="s">
        <v>16</v>
      </c>
      <c r="L60" s="94" t="s">
        <v>18</v>
      </c>
      <c r="M60" s="181" t="s">
        <v>16</v>
      </c>
      <c r="N60" s="185" t="s">
        <v>19</v>
      </c>
    </row>
    <row r="61" spans="2:14" s="34" customFormat="1" ht="18.649999999999999" customHeight="1">
      <c r="B61" s="198"/>
      <c r="C61" s="11"/>
      <c r="D61" s="201"/>
      <c r="E61" s="204"/>
      <c r="F61" s="207"/>
      <c r="G61" s="211"/>
      <c r="H61" s="89" t="s">
        <v>20</v>
      </c>
      <c r="I61" s="178"/>
      <c r="J61" s="89" t="s">
        <v>20</v>
      </c>
      <c r="K61" s="178"/>
      <c r="L61" s="89" t="s">
        <v>21</v>
      </c>
      <c r="M61" s="182"/>
      <c r="N61" s="186"/>
    </row>
    <row r="62" spans="2:14" s="34" customFormat="1" ht="18.649999999999999" customHeight="1">
      <c r="B62" s="198"/>
      <c r="C62" s="11"/>
      <c r="D62" s="201"/>
      <c r="E62" s="204"/>
      <c r="F62" s="208"/>
      <c r="G62" s="212"/>
      <c r="H62" s="176"/>
      <c r="I62" s="179"/>
      <c r="J62" s="176"/>
      <c r="K62" s="179"/>
      <c r="L62" s="176"/>
      <c r="M62" s="183"/>
      <c r="N62" s="186"/>
    </row>
    <row r="63" spans="2:14" s="34" customFormat="1" ht="18.649999999999999" customHeight="1" thickBot="1">
      <c r="B63" s="199"/>
      <c r="C63" s="12"/>
      <c r="D63" s="202"/>
      <c r="E63" s="205"/>
      <c r="F63" s="209"/>
      <c r="G63" s="213"/>
      <c r="H63" s="90"/>
      <c r="I63" s="180"/>
      <c r="J63" s="90"/>
      <c r="K63" s="180"/>
      <c r="L63" s="95"/>
      <c r="M63" s="184"/>
      <c r="N63" s="187"/>
    </row>
    <row r="64" spans="2:14" s="34" customFormat="1" ht="30.75" customHeight="1">
      <c r="B64" s="133" t="s">
        <v>50</v>
      </c>
      <c r="C64" s="134"/>
      <c r="D64" s="135"/>
      <c r="E64" s="152">
        <f t="shared" ref="E64:N64" si="18">SUM(E14,E43,E49,E52,E46,E57)</f>
        <v>0</v>
      </c>
      <c r="F64" s="152">
        <f t="shared" si="18"/>
        <v>0</v>
      </c>
      <c r="G64" s="165">
        <f t="shared" si="18"/>
        <v>0</v>
      </c>
      <c r="H64" s="136">
        <f t="shared" si="18"/>
        <v>0</v>
      </c>
      <c r="I64" s="137">
        <f t="shared" si="18"/>
        <v>0</v>
      </c>
      <c r="J64" s="136">
        <f t="shared" si="18"/>
        <v>0</v>
      </c>
      <c r="K64" s="137">
        <f t="shared" si="18"/>
        <v>0</v>
      </c>
      <c r="L64" s="136">
        <f t="shared" si="18"/>
        <v>0</v>
      </c>
      <c r="M64" s="137">
        <f t="shared" si="18"/>
        <v>0</v>
      </c>
      <c r="N64" s="153">
        <f t="shared" si="18"/>
        <v>0</v>
      </c>
    </row>
    <row r="65" spans="2:15" s="34" customFormat="1" ht="30.75" customHeight="1" thickBot="1">
      <c r="B65" s="129"/>
      <c r="C65" s="130"/>
      <c r="D65" s="131" t="s">
        <v>51</v>
      </c>
      <c r="E65" s="156">
        <f>ROUNDDOWN(E64*0.1,0)</f>
        <v>0</v>
      </c>
      <c r="F65" s="74">
        <f>ROUNDDOWN(F64*0.1,0)</f>
        <v>0</v>
      </c>
      <c r="G65" s="79"/>
      <c r="H65" s="191"/>
      <c r="I65" s="192"/>
      <c r="J65" s="192"/>
      <c r="K65" s="192"/>
      <c r="L65" s="192"/>
      <c r="M65" s="193"/>
      <c r="N65" s="132">
        <f>ROUND(N64*0.1,0)</f>
        <v>0</v>
      </c>
    </row>
    <row r="66" spans="2:15" s="34" customFormat="1" ht="33.75" customHeight="1" thickTop="1" thickBot="1">
      <c r="B66" s="59"/>
      <c r="C66" s="60"/>
      <c r="D66" s="12" t="s">
        <v>52</v>
      </c>
      <c r="E66" s="104">
        <f>E64+E65</f>
        <v>0</v>
      </c>
      <c r="F66" s="124">
        <f>F64+F65</f>
        <v>0</v>
      </c>
      <c r="G66" s="125">
        <f>G64</f>
        <v>0</v>
      </c>
      <c r="H66" s="188"/>
      <c r="I66" s="189"/>
      <c r="J66" s="189"/>
      <c r="K66" s="189"/>
      <c r="L66" s="189"/>
      <c r="M66" s="190"/>
      <c r="N66" s="123">
        <f>N64+N65</f>
        <v>0</v>
      </c>
      <c r="O66" s="75"/>
    </row>
    <row r="67" spans="2:15" ht="18" customHeight="1" thickBot="1">
      <c r="N67" s="117"/>
    </row>
    <row r="68" spans="2:15" s="34" customFormat="1" ht="30.75" customHeight="1" thickBot="1">
      <c r="B68" s="126" t="s">
        <v>53</v>
      </c>
      <c r="C68" s="127"/>
      <c r="D68" s="128"/>
      <c r="E68" s="128"/>
      <c r="F68" s="128"/>
      <c r="G68" s="143"/>
      <c r="H68" s="128"/>
      <c r="I68" s="144"/>
      <c r="J68" s="128"/>
      <c r="K68" s="144"/>
      <c r="L68" s="128"/>
      <c r="M68" s="144"/>
      <c r="N68" s="145"/>
    </row>
    <row r="69" spans="2:15" s="34" customFormat="1" ht="30.75" customHeight="1">
      <c r="B69" s="138">
        <v>27</v>
      </c>
      <c r="C69" s="139"/>
      <c r="D69" s="140" t="s">
        <v>54</v>
      </c>
      <c r="E69" s="157">
        <f>F69+N69</f>
        <v>0</v>
      </c>
      <c r="F69" s="154">
        <f>H69+J69+L69</f>
        <v>0</v>
      </c>
      <c r="G69" s="141">
        <f>I69+K69+M69</f>
        <v>0</v>
      </c>
      <c r="H69" s="142">
        <f>ROUNDDOWN($H$12*I69,0)</f>
        <v>0</v>
      </c>
      <c r="I69" s="172"/>
      <c r="J69" s="142">
        <f>ROUNDDOWN($H$12*K69,0)</f>
        <v>0</v>
      </c>
      <c r="K69" s="172"/>
      <c r="L69" s="142">
        <f>ROUNDDOWN($L$12*M69,0)</f>
        <v>0</v>
      </c>
      <c r="M69" s="173"/>
      <c r="N69" s="155">
        <v>0</v>
      </c>
    </row>
    <row r="70" spans="2:15" s="34" customFormat="1" ht="30.75" customHeight="1" thickBot="1">
      <c r="B70" s="129"/>
      <c r="C70" s="130"/>
      <c r="D70" s="131" t="s">
        <v>51</v>
      </c>
      <c r="E70" s="156">
        <f>ROUNDDOWN(E69*0.1,0)</f>
        <v>0</v>
      </c>
      <c r="F70" s="74">
        <f>ROUNDDOWN(F69*0.1,0)</f>
        <v>0</v>
      </c>
      <c r="G70" s="79"/>
      <c r="H70" s="191"/>
      <c r="I70" s="192"/>
      <c r="J70" s="192"/>
      <c r="K70" s="192"/>
      <c r="L70" s="192"/>
      <c r="M70" s="193"/>
      <c r="N70" s="132">
        <f>ROUND(N69*0.1,0)</f>
        <v>0</v>
      </c>
    </row>
    <row r="71" spans="2:15" ht="36" customHeight="1" thickTop="1" thickBot="1">
      <c r="B71" s="59"/>
      <c r="C71" s="60"/>
      <c r="D71" s="12" t="s">
        <v>52</v>
      </c>
      <c r="E71" s="104">
        <f>E69+E70</f>
        <v>0</v>
      </c>
      <c r="F71" s="124">
        <f>F69+F70</f>
        <v>0</v>
      </c>
      <c r="G71" s="125">
        <f>G69</f>
        <v>0</v>
      </c>
      <c r="H71" s="188"/>
      <c r="I71" s="189"/>
      <c r="J71" s="189"/>
      <c r="K71" s="189"/>
      <c r="L71" s="189"/>
      <c r="M71" s="190"/>
      <c r="N71" s="123">
        <f>N69+N70</f>
        <v>0</v>
      </c>
    </row>
  </sheetData>
  <mergeCells count="30">
    <mergeCell ref="G6:H6"/>
    <mergeCell ref="B1:M1"/>
    <mergeCell ref="G2:H2"/>
    <mergeCell ref="G3:H3"/>
    <mergeCell ref="G4:H4"/>
    <mergeCell ref="G5:H5"/>
    <mergeCell ref="G7:H7"/>
    <mergeCell ref="B10:B13"/>
    <mergeCell ref="D10:D13"/>
    <mergeCell ref="E10:E13"/>
    <mergeCell ref="F10:F13"/>
    <mergeCell ref="G10:G13"/>
    <mergeCell ref="B60:B63"/>
    <mergeCell ref="D60:D63"/>
    <mergeCell ref="E60:E63"/>
    <mergeCell ref="F60:F63"/>
    <mergeCell ref="G60:G63"/>
    <mergeCell ref="I10:I13"/>
    <mergeCell ref="K10:K13"/>
    <mergeCell ref="M10:M13"/>
    <mergeCell ref="N10:N13"/>
    <mergeCell ref="B43:D43"/>
    <mergeCell ref="I60:I63"/>
    <mergeCell ref="K60:K63"/>
    <mergeCell ref="M60:M63"/>
    <mergeCell ref="N60:N63"/>
    <mergeCell ref="H71:M71"/>
    <mergeCell ref="H70:M70"/>
    <mergeCell ref="H65:M65"/>
    <mergeCell ref="H66:M66"/>
  </mergeCells>
  <phoneticPr fontId="5"/>
  <printOptions horizontalCentered="1"/>
  <pageMargins left="0.23622047244094491" right="0.23622047244094491" top="0.74803149606299213" bottom="0.74803149606299213" header="0.31496062992125984" footer="0.31496062992125984"/>
  <pageSetup paperSize="8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総表</vt:lpstr>
      <vt:lpstr>総表!Print_Area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2026-10-15T07:44:05Z</dcterms:created>
  <dcterms:modified xsi:type="dcterms:W3CDTF">2026-10-16T01:01:19Z</dcterms:modified>
  <cp:category/>
  <cp:contentStatus/>
</cp:coreProperties>
</file>