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mc:AlternateContent xmlns:mc="http://schemas.openxmlformats.org/markup-compatibility/2006">
    <mc:Choice Requires="x15">
      <x15ac:absPath xmlns:x15ac="http://schemas.microsoft.com/office/spreadsheetml/2010/11/ac" url="C:\Users\21425\Desktop\ウッドデッキ改修（R7-8）\"/>
    </mc:Choice>
  </mc:AlternateContent>
  <xr:revisionPtr revIDLastSave="0" documentId="8_{65C2CC7E-FC02-42F0-86F6-B1A3BDDEF713}" xr6:coauthVersionLast="47" xr6:coauthVersionMax="47" xr10:uidLastSave="{00000000-0000-0000-0000-000000000000}"/>
  <bookViews>
    <workbookView xWindow="-110" yWindow="-110" windowWidth="19420" windowHeight="10300" tabRatio="322" xr2:uid="{00000000-000D-0000-FFFF-FFFF00000000}"/>
  </bookViews>
  <sheets>
    <sheet name="手続・締切り日時一覧" sheetId="28" r:id="rId1"/>
    <sheet name="【編集不可】リスト" sheetId="27" r:id="rId2"/>
    <sheet name="日程表" sheetId="24" r:id="rId3"/>
    <sheet name="Sheet1" sheetId="29" r:id="rId4"/>
  </sheets>
  <definedNames>
    <definedName name="_xlnm.Print_Area" localSheetId="0">手続・締切り日時一覧!$A$1:$I$18</definedName>
    <definedName name="_xlnm.Print_Area" localSheetId="2">日程表!$B$1:$N$80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 i="24" l="1"/>
  <c r="A79" i="24"/>
  <c r="A59" i="24" l="1"/>
  <c r="A72" i="24"/>
  <c r="A73" i="24"/>
  <c r="A74" i="24"/>
  <c r="A75" i="24"/>
  <c r="A76" i="24"/>
  <c r="A77" i="24"/>
  <c r="A78" i="24"/>
  <c r="A71" i="24"/>
  <c r="A3" i="24"/>
  <c r="A47" i="24"/>
  <c r="A5" i="24" l="1"/>
  <c r="A58" i="24" l="1"/>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8" i="24"/>
  <c r="A49" i="24"/>
  <c r="A50" i="24"/>
  <c r="A51" i="24"/>
  <c r="A52" i="24"/>
  <c r="A53" i="24"/>
  <c r="A54" i="24"/>
  <c r="A55" i="24"/>
  <c r="A56" i="24"/>
  <c r="A57" i="24"/>
  <c r="A60" i="24"/>
  <c r="A61" i="24"/>
  <c r="A62" i="24"/>
  <c r="A63" i="24"/>
  <c r="A64" i="24"/>
  <c r="A65" i="24"/>
  <c r="A66" i="24"/>
  <c r="A67" i="24"/>
  <c r="A68" i="24"/>
  <c r="A69" i="24"/>
  <c r="A70" i="24"/>
  <c r="A4" i="24"/>
  <c r="A6" i="24"/>
  <c r="A7" i="24"/>
  <c r="A8" i="24"/>
  <c r="A9" i="24"/>
  <c r="A10" i="24"/>
  <c r="A11" i="24"/>
  <c r="A12" i="24"/>
  <c r="A13" i="24"/>
  <c r="A14" i="24"/>
  <c r="A15" i="24"/>
  <c r="A16" i="24"/>
  <c r="A17" i="24"/>
  <c r="E16" i="28" l="1"/>
  <c r="F16" i="28" s="1"/>
  <c r="E9" i="28"/>
  <c r="E18" i="28"/>
  <c r="C3" i="24"/>
  <c r="B4" i="24"/>
  <c r="C4" i="24" s="1"/>
  <c r="B5" i="24" l="1"/>
  <c r="E8" i="28" l="1"/>
  <c r="E7" i="28"/>
  <c r="E2" i="28"/>
  <c r="C5" i="24"/>
  <c r="B6" i="24"/>
  <c r="I2" i="28" l="1"/>
  <c r="B7" i="24"/>
  <c r="C6" i="24"/>
  <c r="B8" i="24" l="1"/>
  <c r="B9" i="24" s="1"/>
  <c r="C7" i="24"/>
  <c r="C8" i="24" l="1"/>
  <c r="B10" i="24" l="1"/>
  <c r="C9" i="24"/>
  <c r="B11" i="24" l="1"/>
  <c r="D9" i="28" s="1"/>
  <c r="G9" i="28" s="1"/>
  <c r="C10" i="24"/>
  <c r="B12" i="24" l="1"/>
  <c r="C11" i="24"/>
  <c r="B13" i="24" l="1"/>
  <c r="C12" i="24"/>
  <c r="B14" i="24" l="1"/>
  <c r="C13" i="24"/>
  <c r="B15" i="24" l="1"/>
  <c r="C14" i="24"/>
  <c r="B16" i="24" l="1"/>
  <c r="C15" i="24"/>
  <c r="B17" i="24" l="1"/>
  <c r="C16" i="24"/>
  <c r="B18" i="24" l="1"/>
  <c r="C17" i="24"/>
  <c r="B19" i="24" l="1"/>
  <c r="D10" i="28" s="1"/>
  <c r="C18" i="24"/>
  <c r="B20" i="24" l="1"/>
  <c r="C19" i="24"/>
  <c r="B21" i="24" l="1"/>
  <c r="C20" i="24"/>
  <c r="B22" i="24" l="1"/>
  <c r="C21" i="24"/>
  <c r="B23" i="24" l="1"/>
  <c r="C22" i="24"/>
  <c r="B24" i="24" l="1"/>
  <c r="C23" i="24"/>
  <c r="B25" i="24" l="1"/>
  <c r="C24" i="24"/>
  <c r="B26" i="24" l="1"/>
  <c r="C25" i="24"/>
  <c r="B27" i="24" l="1"/>
  <c r="C26" i="24"/>
  <c r="B28" i="24" l="1"/>
  <c r="C27" i="24"/>
  <c r="B29" i="24" l="1"/>
  <c r="C28" i="24"/>
  <c r="B30" i="24" l="1"/>
  <c r="C29" i="24"/>
  <c r="B31" i="24" l="1"/>
  <c r="C30" i="24"/>
  <c r="D12" i="28" l="1"/>
  <c r="G11" i="28" s="1"/>
  <c r="D11" i="28"/>
  <c r="B32" i="24"/>
  <c r="C31" i="24"/>
  <c r="G12" i="28" l="1"/>
  <c r="B33" i="24"/>
  <c r="C32" i="24"/>
  <c r="B34" i="24" l="1"/>
  <c r="C33" i="24"/>
  <c r="B35" i="24" l="1"/>
  <c r="C34" i="24"/>
  <c r="B36" i="24" l="1"/>
  <c r="C35" i="24"/>
  <c r="B37" i="24" l="1"/>
  <c r="C36" i="24"/>
  <c r="B38" i="24" l="1"/>
  <c r="C37" i="24"/>
  <c r="B39" i="24" l="1"/>
  <c r="C38" i="24"/>
  <c r="B40" i="24" l="1"/>
  <c r="C39" i="24"/>
  <c r="B41" i="24" l="1"/>
  <c r="C40" i="24"/>
  <c r="B42" i="24" l="1"/>
  <c r="C41" i="24"/>
  <c r="B43" i="24" l="1"/>
  <c r="C42" i="24"/>
  <c r="B44" i="24" l="1"/>
  <c r="C43" i="24"/>
  <c r="B45" i="24" l="1"/>
  <c r="C44" i="24"/>
  <c r="B46" i="24" l="1"/>
  <c r="C45" i="24"/>
  <c r="B47" i="24" l="1"/>
  <c r="C46" i="24"/>
  <c r="D8" i="28" l="1"/>
  <c r="D7" i="28"/>
  <c r="B48" i="24"/>
  <c r="C47" i="24"/>
  <c r="B49" i="24" l="1"/>
  <c r="C48" i="24"/>
  <c r="B50" i="24" l="1"/>
  <c r="C49" i="24"/>
  <c r="B51" i="24" l="1"/>
  <c r="C50" i="24"/>
  <c r="B52" i="24" l="1"/>
  <c r="C51" i="24"/>
  <c r="B53" i="24" l="1"/>
  <c r="C52" i="24"/>
  <c r="B54" i="24" l="1"/>
  <c r="C53" i="24"/>
  <c r="B55" i="24" l="1"/>
  <c r="C54" i="24"/>
  <c r="D14" i="28" l="1"/>
  <c r="D15" i="28"/>
  <c r="B56" i="24"/>
  <c r="C55" i="24"/>
  <c r="B57" i="24" l="1"/>
  <c r="C56" i="24"/>
  <c r="B58" i="24" l="1"/>
  <c r="C57" i="24"/>
  <c r="B59" i="24" l="1"/>
  <c r="D16" i="28" s="1"/>
  <c r="G16" i="28" s="1"/>
  <c r="C58" i="24"/>
  <c r="B60" i="24" l="1"/>
  <c r="C59" i="24"/>
  <c r="B61" i="24" l="1"/>
  <c r="C60" i="24"/>
  <c r="B62" i="24" l="1"/>
  <c r="C61" i="24"/>
  <c r="B63" i="24" l="1"/>
  <c r="C62" i="24"/>
  <c r="B64" i="24" l="1"/>
  <c r="C63" i="24"/>
  <c r="B65" i="24" l="1"/>
  <c r="C64" i="24"/>
  <c r="B66" i="24" l="1"/>
  <c r="D17" i="28" s="1"/>
  <c r="G17" i="28" s="1"/>
  <c r="C65" i="24"/>
  <c r="B67" i="24" l="1"/>
  <c r="C66" i="24"/>
  <c r="B68" i="24" l="1"/>
  <c r="C67" i="24"/>
  <c r="B69" i="24" l="1"/>
  <c r="C68" i="24"/>
  <c r="B70" i="24" l="1"/>
  <c r="B71" i="24" s="1"/>
  <c r="C69" i="24"/>
  <c r="C71" i="24" l="1"/>
  <c r="B72" i="24"/>
  <c r="C70" i="24"/>
  <c r="C72" i="24" l="1"/>
  <c r="B73" i="24"/>
  <c r="B74" i="24" l="1"/>
  <c r="C73" i="24"/>
  <c r="C74" i="24" l="1"/>
  <c r="B75" i="24"/>
  <c r="B76" i="24" l="1"/>
  <c r="C75" i="24"/>
  <c r="D18" i="28" l="1"/>
  <c r="G18" i="28" s="1"/>
  <c r="C76" i="24"/>
  <c r="B77" i="24"/>
  <c r="C77" i="24" l="1"/>
  <c r="B78" i="24"/>
  <c r="C78" i="24" l="1"/>
  <c r="B79" i="24"/>
  <c r="C79" i="24" l="1"/>
  <c r="B80" i="24"/>
  <c r="C80" i="24" s="1"/>
</calcChain>
</file>

<file path=xl/sharedStrings.xml><?xml version="1.0" encoding="utf-8"?>
<sst xmlns="http://schemas.openxmlformats.org/spreadsheetml/2006/main" count="114" uniqueCount="89">
  <si>
    <t>別紙</t>
    <rPh sb="0" eb="2">
      <t>ベッシ</t>
    </rPh>
    <phoneticPr fontId="2"/>
  </si>
  <si>
    <t>メール送付先</t>
    <rPh sb="3" eb="6">
      <t>ソウフサキ</t>
    </rPh>
    <phoneticPr fontId="2"/>
  </si>
  <si>
    <t>No.</t>
    <phoneticPr fontId="2"/>
  </si>
  <si>
    <t>入札説明書該当箇所</t>
    <rPh sb="0" eb="2">
      <t>ニュウサツ</t>
    </rPh>
    <rPh sb="2" eb="4">
      <t>セツメイ</t>
    </rPh>
    <rPh sb="4" eb="5">
      <t>ショ</t>
    </rPh>
    <rPh sb="5" eb="7">
      <t>ガイトウ</t>
    </rPh>
    <rPh sb="7" eb="9">
      <t>カショ</t>
    </rPh>
    <phoneticPr fontId="2"/>
  </si>
  <si>
    <t>授受方法</t>
    <rPh sb="0" eb="2">
      <t>ジュジュ</t>
    </rPh>
    <rPh sb="2" eb="4">
      <t>ホウホウ</t>
    </rPh>
    <phoneticPr fontId="2"/>
  </si>
  <si>
    <t>非表示列</t>
    <phoneticPr fontId="2"/>
  </si>
  <si>
    <t>提出期限、該当期間</t>
    <rPh sb="0" eb="2">
      <t>テイシュツ</t>
    </rPh>
    <rPh sb="2" eb="4">
      <t>キゲン</t>
    </rPh>
    <rPh sb="5" eb="7">
      <t>ガイトウ</t>
    </rPh>
    <rPh sb="7" eb="9">
      <t>キカン</t>
    </rPh>
    <phoneticPr fontId="2"/>
  </si>
  <si>
    <t>メール件名</t>
    <phoneticPr fontId="2"/>
  </si>
  <si>
    <t>備　考</t>
    <rPh sb="0" eb="1">
      <t>ビ</t>
    </rPh>
    <rPh sb="2" eb="3">
      <t>コウ</t>
    </rPh>
    <phoneticPr fontId="2"/>
  </si>
  <si>
    <t>資料交付の申請</t>
    <rPh sb="0" eb="2">
      <t>シリョウ</t>
    </rPh>
    <rPh sb="2" eb="4">
      <t>コウフ</t>
    </rPh>
    <rPh sb="5" eb="7">
      <t>シンセイ</t>
    </rPh>
    <phoneticPr fontId="2"/>
  </si>
  <si>
    <t>メール</t>
    <phoneticPr fontId="2"/>
  </si>
  <si>
    <t>【配布依頼】（調達管理番号）_（法人名）</t>
    <phoneticPr fontId="2"/>
  </si>
  <si>
    <t>資料交付の申請（入札説明書第２、第３、第４及び配布資料）</t>
    <rPh sb="0" eb="2">
      <t>シリョウ</t>
    </rPh>
    <rPh sb="2" eb="4">
      <t>コウフ</t>
    </rPh>
    <rPh sb="5" eb="6">
      <t>サル</t>
    </rPh>
    <rPh sb="8" eb="10">
      <t>ニュウサツ</t>
    </rPh>
    <rPh sb="10" eb="13">
      <t>セツメイショ</t>
    </rPh>
    <rPh sb="13" eb="14">
      <t>ダイ</t>
    </rPh>
    <rPh sb="16" eb="17">
      <t>ダイ</t>
    </rPh>
    <rPh sb="19" eb="20">
      <t>ダイ</t>
    </rPh>
    <rPh sb="21" eb="22">
      <t>オヨ</t>
    </rPh>
    <rPh sb="23" eb="27">
      <t>ハイフシリョウ</t>
    </rPh>
    <phoneticPr fontId="2"/>
  </si>
  <si>
    <t>【配布依頼】（調達管理番号）_（法人名）</t>
  </si>
  <si>
    <t>※情報保全の場合、第2～4をメール配布することから競争参加資格申請締切まで資料を交付することが一般的です。案件毎に期限を入力してください。</t>
    <rPh sb="1" eb="5">
      <t>ジョウホウホゼン</t>
    </rPh>
    <rPh sb="6" eb="8">
      <t>バアイ</t>
    </rPh>
    <rPh sb="9" eb="10">
      <t>ダイ</t>
    </rPh>
    <rPh sb="17" eb="19">
      <t>ハイフ</t>
    </rPh>
    <rPh sb="25" eb="27">
      <t>キョウソウ</t>
    </rPh>
    <rPh sb="27" eb="29">
      <t>サンカ</t>
    </rPh>
    <rPh sb="29" eb="31">
      <t>シカク</t>
    </rPh>
    <rPh sb="31" eb="33">
      <t>シンセイ</t>
    </rPh>
    <rPh sb="33" eb="35">
      <t>シメキリ</t>
    </rPh>
    <rPh sb="37" eb="39">
      <t>シリョウ</t>
    </rPh>
    <rPh sb="40" eb="42">
      <t>コウフ</t>
    </rPh>
    <rPh sb="47" eb="50">
      <t>イッパンテキ</t>
    </rPh>
    <rPh sb="53" eb="55">
      <t>アンケン</t>
    </rPh>
    <rPh sb="55" eb="56">
      <t>ゴト</t>
    </rPh>
    <rPh sb="57" eb="59">
      <t>キゲン</t>
    </rPh>
    <rPh sb="60" eb="62">
      <t>ニュウリョク</t>
    </rPh>
    <phoneticPr fontId="2"/>
  </si>
  <si>
    <t>業務内容説明会の参加申請</t>
    <phoneticPr fontId="2"/>
  </si>
  <si>
    <t>-</t>
    <phoneticPr fontId="2"/>
  </si>
  <si>
    <t>入札説明書に対する質問の提出</t>
    <rPh sb="12" eb="14">
      <t>テイシュツ</t>
    </rPh>
    <phoneticPr fontId="2"/>
  </si>
  <si>
    <t>【質問】（調達管理番号）_（法人名）_入札説明書</t>
    <phoneticPr fontId="2"/>
  </si>
  <si>
    <t>質問に対する機構からの回答掲載</t>
    <rPh sb="0" eb="2">
      <t>シツモン</t>
    </rPh>
    <rPh sb="3" eb="4">
      <t>タイ</t>
    </rPh>
    <rPh sb="6" eb="8">
      <t>キコウ</t>
    </rPh>
    <rPh sb="11" eb="13">
      <t>カイトウ</t>
    </rPh>
    <rPh sb="13" eb="15">
      <t>ケイサイ</t>
    </rPh>
    <phoneticPr fontId="2"/>
  </si>
  <si>
    <t>-</t>
  </si>
  <si>
    <t>機構がHPに掲載。但し、質問がない場合は、掲載はありません。</t>
  </si>
  <si>
    <t>質問に対する機構からの回答送付</t>
    <rPh sb="0" eb="2">
      <t>シツモン</t>
    </rPh>
    <rPh sb="3" eb="4">
      <t>タイ</t>
    </rPh>
    <rPh sb="6" eb="8">
      <t>キコウ</t>
    </rPh>
    <rPh sb="11" eb="13">
      <t>カイトウ</t>
    </rPh>
    <rPh sb="13" eb="15">
      <t>ソウフ</t>
    </rPh>
    <phoneticPr fontId="2"/>
  </si>
  <si>
    <t>機密保持誓約書を提出し、資料を受領した全ての者に対して、機構よりメールにて送付します。</t>
    <rPh sb="0" eb="2">
      <t>キミツ</t>
    </rPh>
    <rPh sb="2" eb="4">
      <t>ホジ</t>
    </rPh>
    <rPh sb="4" eb="7">
      <t>セイヤクショ</t>
    </rPh>
    <rPh sb="8" eb="10">
      <t>テイシュツ</t>
    </rPh>
    <rPh sb="12" eb="14">
      <t>シリョウ</t>
    </rPh>
    <rPh sb="15" eb="17">
      <t>ジュリョウ</t>
    </rPh>
    <rPh sb="19" eb="20">
      <t>スベ</t>
    </rPh>
    <rPh sb="22" eb="23">
      <t>モノ</t>
    </rPh>
    <rPh sb="24" eb="25">
      <t>タイ</t>
    </rPh>
    <rPh sb="28" eb="30">
      <t>キコウ</t>
    </rPh>
    <rPh sb="37" eb="39">
      <t>ソウフ</t>
    </rPh>
    <phoneticPr fontId="2"/>
  </si>
  <si>
    <t>資料閲覧の申請</t>
    <rPh sb="0" eb="2">
      <t>シリョウ</t>
    </rPh>
    <rPh sb="2" eb="4">
      <t>エツラン</t>
    </rPh>
    <rPh sb="5" eb="7">
      <t>シンセイ</t>
    </rPh>
    <phoneticPr fontId="2"/>
  </si>
  <si>
    <t>【閲覧依頼】（調達管理番号）_（法人名）
_機密資料</t>
    <rPh sb="1" eb="3">
      <t>エツラン</t>
    </rPh>
    <rPh sb="3" eb="5">
      <t>イライ</t>
    </rPh>
    <rPh sb="22" eb="24">
      <t>キミツ</t>
    </rPh>
    <rPh sb="24" eb="26">
      <t>シリョウ</t>
    </rPh>
    <phoneticPr fontId="2"/>
  </si>
  <si>
    <t>入札書の提出</t>
    <phoneticPr fontId="2"/>
  </si>
  <si>
    <t>技術提案書のプレゼンテーション</t>
    <rPh sb="0" eb="2">
      <t>ギジュツ</t>
    </rPh>
    <rPh sb="2" eb="5">
      <t>テイアンショ</t>
    </rPh>
    <phoneticPr fontId="2"/>
  </si>
  <si>
    <t>技術提案書の評価結果の通知</t>
    <rPh sb="6" eb="8">
      <t>ヒョウカ</t>
    </rPh>
    <phoneticPr fontId="2"/>
  </si>
  <si>
    <t>入札執行（入札会）の日時及び場所等</t>
    <phoneticPr fontId="2"/>
  </si>
  <si>
    <t>非表示列</t>
    <rPh sb="0" eb="3">
      <t>ヒヒョウジ</t>
    </rPh>
    <rPh sb="3" eb="4">
      <t>レツ</t>
    </rPh>
    <phoneticPr fontId="2"/>
  </si>
  <si>
    <t>（XXa●●●●）</t>
    <phoneticPr fontId="2"/>
  </si>
  <si>
    <t>作業</t>
    <rPh sb="0" eb="2">
      <t>サギョウ</t>
    </rPh>
    <phoneticPr fontId="11"/>
  </si>
  <si>
    <t>曜</t>
  </si>
  <si>
    <t>入札スケジュール項目</t>
  </si>
  <si>
    <t>調達／主管部</t>
  </si>
  <si>
    <t>時間</t>
    <rPh sb="0" eb="2">
      <t>ジカン</t>
    </rPh>
    <phoneticPr fontId="2"/>
  </si>
  <si>
    <t>会議室(対面の場合）
or オンライン</t>
    <rPh sb="0" eb="3">
      <t>カイギシツ</t>
    </rPh>
    <rPh sb="4" eb="6">
      <t>タイメン</t>
    </rPh>
    <rPh sb="7" eb="9">
      <t>バアイ</t>
    </rPh>
    <phoneticPr fontId="2"/>
  </si>
  <si>
    <t>備考</t>
    <rPh sb="0" eb="2">
      <t>ビコウ</t>
    </rPh>
    <phoneticPr fontId="2"/>
  </si>
  <si>
    <t>　</t>
  </si>
  <si>
    <t>公告開始</t>
    <rPh sb="0" eb="2">
      <t>コウコク</t>
    </rPh>
    <rPh sb="2" eb="4">
      <t>カイシ</t>
    </rPh>
    <phoneticPr fontId="2"/>
  </si>
  <si>
    <t>業務内容説明会</t>
    <rPh sb="0" eb="2">
      <t>ギョウム</t>
    </rPh>
    <rPh sb="2" eb="4">
      <t>ナイヨウ</t>
    </rPh>
    <rPh sb="4" eb="7">
      <t>セツメイカイ</t>
    </rPh>
    <phoneticPr fontId="2"/>
  </si>
  <si>
    <t>質問受付終了</t>
    <rPh sb="0" eb="2">
      <t>シツモン</t>
    </rPh>
    <rPh sb="2" eb="4">
      <t>ウケツケ</t>
    </rPh>
    <rPh sb="4" eb="6">
      <t>シュウリョウ</t>
    </rPh>
    <phoneticPr fontId="2"/>
  </si>
  <si>
    <t>質問への回答</t>
    <rPh sb="0" eb="2">
      <t>シツモン</t>
    </rPh>
    <rPh sb="4" eb="6">
      <t>カイトウ</t>
    </rPh>
    <phoneticPr fontId="2"/>
  </si>
  <si>
    <t>資料閲覧受付開始</t>
    <rPh sb="0" eb="2">
      <t>シリョウ</t>
    </rPh>
    <rPh sb="2" eb="4">
      <t>エツラン</t>
    </rPh>
    <rPh sb="4" eb="6">
      <t>ウケツケ</t>
    </rPh>
    <rPh sb="6" eb="8">
      <t>カイシ</t>
    </rPh>
    <phoneticPr fontId="2"/>
  </si>
  <si>
    <t>資料閲覧受付終了</t>
    <rPh sb="0" eb="2">
      <t>シリョウ</t>
    </rPh>
    <rPh sb="2" eb="4">
      <t>エツラン</t>
    </rPh>
    <rPh sb="4" eb="6">
      <t>ウケツケ</t>
    </rPh>
    <rPh sb="6" eb="8">
      <t>シュウリョウ</t>
    </rPh>
    <phoneticPr fontId="2"/>
  </si>
  <si>
    <t>技術評価結果通知書発出</t>
    <rPh sb="0" eb="2">
      <t>ギジュツ</t>
    </rPh>
    <rPh sb="2" eb="4">
      <t>ヒョウカ</t>
    </rPh>
    <rPh sb="4" eb="6">
      <t>ケッカ</t>
    </rPh>
    <rPh sb="6" eb="9">
      <t>ツウチショ</t>
    </rPh>
    <rPh sb="9" eb="11">
      <t>ハッシュツ</t>
    </rPh>
    <phoneticPr fontId="2"/>
  </si>
  <si>
    <t>入札会</t>
    <rPh sb="0" eb="2">
      <t>ニュウサツ</t>
    </rPh>
    <rPh sb="2" eb="3">
      <t>カイ</t>
    </rPh>
    <phoneticPr fontId="2"/>
  </si>
  <si>
    <t>実施計画作成</t>
    <rPh sb="0" eb="2">
      <t>ジッシ</t>
    </rPh>
    <rPh sb="2" eb="4">
      <t>ケイカク</t>
    </rPh>
    <rPh sb="4" eb="6">
      <t>サクセイ</t>
    </rPh>
    <phoneticPr fontId="2"/>
  </si>
  <si>
    <t>業務依頼受領</t>
    <rPh sb="0" eb="2">
      <t>ギョウム</t>
    </rPh>
    <rPh sb="2" eb="4">
      <t>イライ</t>
    </rPh>
    <rPh sb="4" eb="6">
      <t>ジュリョウ</t>
    </rPh>
    <phoneticPr fontId="2"/>
  </si>
  <si>
    <t>資料交付開始</t>
    <rPh sb="2" eb="4">
      <t>コウフ</t>
    </rPh>
    <phoneticPr fontId="2"/>
  </si>
  <si>
    <t>資料交付終了</t>
    <rPh sb="2" eb="4">
      <t>コウフ</t>
    </rPh>
    <rPh sb="4" eb="6">
      <t>シュウリョウ</t>
    </rPh>
    <phoneticPr fontId="2"/>
  </si>
  <si>
    <t>技術提案書・競争参加資格確認申請書の提出</t>
    <rPh sb="6" eb="12">
      <t>キョウソウサンカシカク</t>
    </rPh>
    <rPh sb="12" eb="14">
      <t>カクニン</t>
    </rPh>
    <rPh sb="14" eb="17">
      <t>シンセイショ</t>
    </rPh>
    <phoneticPr fontId="2"/>
  </si>
  <si>
    <t>競争参加資格確認の結果、資格無しの場合もこの日までに通知します。</t>
    <phoneticPr fontId="2"/>
  </si>
  <si>
    <t>資格申請・技術提案書・入札書提出締切日</t>
    <rPh sb="0" eb="2">
      <t>シカク</t>
    </rPh>
    <rPh sb="2" eb="4">
      <t>シンセイ</t>
    </rPh>
    <rPh sb="5" eb="7">
      <t>ギジュツ</t>
    </rPh>
    <rPh sb="7" eb="10">
      <t>テイアンショ</t>
    </rPh>
    <rPh sb="11" eb="13">
      <t>ニュウサツ</t>
    </rPh>
    <rPh sb="13" eb="14">
      <t>ショ</t>
    </rPh>
    <rPh sb="14" eb="16">
      <t>テイシュツ</t>
    </rPh>
    <rPh sb="16" eb="18">
      <t>シメキリ</t>
    </rPh>
    <rPh sb="18" eb="19">
      <t>ヒ</t>
    </rPh>
    <phoneticPr fontId="2"/>
  </si>
  <si>
    <t>情報保全の場合</t>
    <rPh sb="0" eb="2">
      <t>ジョウホウ</t>
    </rPh>
    <rPh sb="2" eb="4">
      <t>ホゼン</t>
    </rPh>
    <rPh sb="5" eb="7">
      <t>バアイ</t>
    </rPh>
    <phoneticPr fontId="2"/>
  </si>
  <si>
    <t>業務内容説明会がある場合は含めてください。</t>
    <rPh sb="0" eb="2">
      <t>ギョウム</t>
    </rPh>
    <rPh sb="2" eb="4">
      <t>ナイヨウ</t>
    </rPh>
    <rPh sb="4" eb="7">
      <t>セツメイカイ</t>
    </rPh>
    <rPh sb="10" eb="12">
      <t>バアイ</t>
    </rPh>
    <rPh sb="13" eb="14">
      <t>フク</t>
    </rPh>
    <phoneticPr fontId="2"/>
  </si>
  <si>
    <t>プレゼンテーションがある場合は含めてください。</t>
    <rPh sb="12" eb="14">
      <t>バアイ</t>
    </rPh>
    <rPh sb="15" eb="16">
      <t>フク</t>
    </rPh>
    <phoneticPr fontId="2"/>
  </si>
  <si>
    <t>技術提案書は、可能な限り1つのPDFファイルにまとめてください。</t>
    <rPh sb="0" eb="5">
      <t>ギジュツテイアンショ</t>
    </rPh>
    <phoneticPr fontId="2"/>
  </si>
  <si>
    <t>資料はメールまたはGIGAPOD経由で配布します。
申請メールに「機密保持誓約書」を添付して提出ください。</t>
    <rPh sb="0" eb="2">
      <t>シリョウ</t>
    </rPh>
    <rPh sb="16" eb="18">
      <t>ケイユ</t>
    </rPh>
    <rPh sb="19" eb="21">
      <t>ハイフ</t>
    </rPh>
    <rPh sb="26" eb="28">
      <t>シンセイ</t>
    </rPh>
    <rPh sb="33" eb="35">
      <t>キミツ</t>
    </rPh>
    <rPh sb="35" eb="37">
      <t>ホジ</t>
    </rPh>
    <rPh sb="37" eb="40">
      <t>セイヤクショ</t>
    </rPh>
    <rPh sb="42" eb="44">
      <t>テンプ</t>
    </rPh>
    <rPh sb="46" eb="48">
      <t>テイシュツ</t>
    </rPh>
    <phoneticPr fontId="2"/>
  </si>
  <si>
    <t>資料はメールまたはGIGAPOD経由で配布します。
申請メールに「機密保持誓約書」を添付して提出ください。</t>
    <rPh sb="0" eb="2">
      <t>シリョウ</t>
    </rPh>
    <rPh sb="25" eb="27">
      <t>シンセイ</t>
    </rPh>
    <rPh sb="32" eb="34">
      <t>キミツ</t>
    </rPh>
    <rPh sb="34" eb="36">
      <t>ホジ</t>
    </rPh>
    <rPh sb="36" eb="39">
      <t>セイヤクショ</t>
    </rPh>
    <rPh sb="41" eb="43">
      <t>テンプ</t>
    </rPh>
    <rPh sb="45" eb="47">
      <t>テイシュツ</t>
    </rPh>
    <phoneticPr fontId="2"/>
  </si>
  <si>
    <t>【提出】（調達管理番号）_（法人名）_技術提案書・競争参加資格確認申請書</t>
    <rPh sb="19" eb="24">
      <t>ギジュツテイアンショ</t>
    </rPh>
    <phoneticPr fontId="2"/>
  </si>
  <si>
    <t>この列を非表示にして
掲載ください♪</t>
    <rPh sb="2" eb="3">
      <t>レツ</t>
    </rPh>
    <rPh sb="4" eb="7">
      <t>ヒヒョウジ</t>
    </rPh>
    <rPh sb="11" eb="13">
      <t>ケイサイ</t>
    </rPh>
    <phoneticPr fontId="2"/>
  </si>
  <si>
    <t>資料閲覧がある場合。主管部で対応</t>
    <rPh sb="0" eb="2">
      <t>シリョウ</t>
    </rPh>
    <rPh sb="2" eb="4">
      <t>エツラン</t>
    </rPh>
    <rPh sb="7" eb="9">
      <t>バアイ</t>
    </rPh>
    <rPh sb="10" eb="13">
      <t>シュカンブ</t>
    </rPh>
    <rPh sb="14" eb="16">
      <t>タイオウ</t>
    </rPh>
    <phoneticPr fontId="2"/>
  </si>
  <si>
    <r>
      <rPr>
        <b/>
        <sz val="12"/>
        <rFont val="ＭＳ ゴシック"/>
        <family val="3"/>
        <charset val="128"/>
      </rPr>
      <t>配布資料がある場合。</t>
    </r>
    <r>
      <rPr>
        <sz val="12"/>
        <rFont val="ＭＳ ゴシック"/>
        <family val="3"/>
        <charset val="128"/>
      </rPr>
      <t xml:space="preserve">
競争参加資格確認申請書の提出締切までは資料を交付することが可能です。</t>
    </r>
    <rPh sb="0" eb="4">
      <t>ハイフシリョウ</t>
    </rPh>
    <rPh sb="7" eb="9">
      <t>バアイ</t>
    </rPh>
    <rPh sb="11" eb="17">
      <t>キョウソウサンカシカク</t>
    </rPh>
    <rPh sb="17" eb="22">
      <t>カクニンシンセイショ</t>
    </rPh>
    <rPh sb="23" eb="25">
      <t>テイシュツ</t>
    </rPh>
    <rPh sb="25" eb="27">
      <t>シメキリ</t>
    </rPh>
    <rPh sb="30" eb="32">
      <t>シリョウ</t>
    </rPh>
    <rPh sb="33" eb="35">
      <t>コウフ</t>
    </rPh>
    <rPh sb="40" eb="42">
      <t>カノウ</t>
    </rPh>
    <phoneticPr fontId="2"/>
  </si>
  <si>
    <t>件名：　　独立行政法人国際協力機構北海道センター（帯広）の食堂前屋外テラスウッドデッキ改修工事に係る設計・監理業務の調達</t>
    <rPh sb="0" eb="2">
      <t>ケンメイ</t>
    </rPh>
    <phoneticPr fontId="11"/>
  </si>
  <si>
    <t>競争参加資格申請締切日</t>
    <rPh sb="0" eb="2">
      <t>キョウソウ</t>
    </rPh>
    <rPh sb="2" eb="4">
      <t>サンカ</t>
    </rPh>
    <rPh sb="4" eb="6">
      <t>シカク</t>
    </rPh>
    <rPh sb="6" eb="8">
      <t>シンセイ</t>
    </rPh>
    <rPh sb="8" eb="11">
      <t>シメキリヒ</t>
    </rPh>
    <phoneticPr fontId="2"/>
  </si>
  <si>
    <t>競争参加資格確認結果通知日</t>
    <rPh sb="0" eb="2">
      <t>キョウソウ</t>
    </rPh>
    <rPh sb="2" eb="4">
      <t>サンカ</t>
    </rPh>
    <rPh sb="4" eb="6">
      <t>シカク</t>
    </rPh>
    <rPh sb="6" eb="8">
      <t>カクニン</t>
    </rPh>
    <rPh sb="8" eb="10">
      <t>ケッカ</t>
    </rPh>
    <rPh sb="10" eb="13">
      <t>ツウチビ</t>
    </rPh>
    <phoneticPr fontId="2"/>
  </si>
  <si>
    <t>技術提案書提出締切日</t>
    <rPh sb="0" eb="2">
      <t>ギジュツ</t>
    </rPh>
    <rPh sb="2" eb="5">
      <t>テイアンショ</t>
    </rPh>
    <rPh sb="5" eb="7">
      <t>テイシュツ</t>
    </rPh>
    <rPh sb="7" eb="8">
      <t>シ</t>
    </rPh>
    <rPh sb="8" eb="9">
      <t>キ</t>
    </rPh>
    <rPh sb="9" eb="10">
      <t>ビ</t>
    </rPh>
    <phoneticPr fontId="2"/>
  </si>
  <si>
    <t>契約締結（目安）</t>
    <rPh sb="0" eb="2">
      <t>ケイヤク</t>
    </rPh>
    <rPh sb="2" eb="4">
      <t>テイケツ</t>
    </rPh>
    <rPh sb="5" eb="7">
      <t>メヤス</t>
    </rPh>
    <phoneticPr fontId="2"/>
  </si>
  <si>
    <t>質問への回答準備</t>
    <rPh sb="0" eb="2">
      <t>シツモン</t>
    </rPh>
    <rPh sb="4" eb="6">
      <t>カイトウ</t>
    </rPh>
    <rPh sb="6" eb="8">
      <t>ジュンビ</t>
    </rPh>
    <phoneticPr fontId="2"/>
  </si>
  <si>
    <t>資格審査実施</t>
    <rPh sb="0" eb="4">
      <t>シカクシンサ</t>
    </rPh>
    <rPh sb="4" eb="6">
      <t>ジッシ</t>
    </rPh>
    <phoneticPr fontId="2"/>
  </si>
  <si>
    <t>通知準備</t>
    <rPh sb="0" eb="2">
      <t>ツウチ</t>
    </rPh>
    <rPh sb="2" eb="4">
      <t>ジュンビ</t>
    </rPh>
    <phoneticPr fontId="2"/>
  </si>
  <si>
    <t>回答書のHP公表準備</t>
    <rPh sb="0" eb="3">
      <t>カイトウショ</t>
    </rPh>
    <rPh sb="6" eb="8">
      <t>コウヒョウ</t>
    </rPh>
    <rPh sb="8" eb="10">
      <t>ジュンビ</t>
    </rPh>
    <phoneticPr fontId="2"/>
  </si>
  <si>
    <t>提案書内容確認及び評価</t>
    <rPh sb="0" eb="3">
      <t>テイアンショ</t>
    </rPh>
    <rPh sb="3" eb="5">
      <t>ナイヨウ</t>
    </rPh>
    <rPh sb="5" eb="7">
      <t>カクニン</t>
    </rPh>
    <rPh sb="7" eb="8">
      <t>オヨ</t>
    </rPh>
    <rPh sb="9" eb="11">
      <t>ヒョウカ</t>
    </rPh>
    <phoneticPr fontId="2"/>
  </si>
  <si>
    <t>入札会準備</t>
    <rPh sb="0" eb="3">
      <t>ニュウサツカイ</t>
    </rPh>
    <rPh sb="3" eb="5">
      <t>ジュンビ</t>
    </rPh>
    <phoneticPr fontId="2"/>
  </si>
  <si>
    <t>入札結果のHP上での公開</t>
    <rPh sb="0" eb="4">
      <t>ニュウサツケッカ</t>
    </rPh>
    <rPh sb="7" eb="8">
      <t>ジョウ</t>
    </rPh>
    <rPh sb="10" eb="12">
      <t>コウカイ</t>
    </rPh>
    <phoneticPr fontId="2"/>
  </si>
  <si>
    <t>jicaobic@jica.go.jp</t>
    <phoneticPr fontId="2"/>
  </si>
  <si>
    <t>手続・締切日時一覧(25c00069000000）</t>
    <rPh sb="0" eb="2">
      <t>テツヅキ</t>
    </rPh>
    <rPh sb="3" eb="5">
      <t>シメキリ</t>
    </rPh>
    <rPh sb="5" eb="7">
      <t>ニチジ</t>
    </rPh>
    <rPh sb="7" eb="9">
      <t>イチラン</t>
    </rPh>
    <phoneticPr fontId="2"/>
  </si>
  <si>
    <t>2025/5/12(月）～2025/6/6(金）</t>
    <rPh sb="10" eb="11">
      <t>ゲツ</t>
    </rPh>
    <rPh sb="22" eb="23">
      <t>キン</t>
    </rPh>
    <phoneticPr fontId="2"/>
  </si>
  <si>
    <t>実施予定なし</t>
    <rPh sb="0" eb="2">
      <t>ジッシ</t>
    </rPh>
    <rPh sb="2" eb="4">
      <t>ヨテイ</t>
    </rPh>
    <phoneticPr fontId="2"/>
  </si>
  <si>
    <t>公告日から2025/5/21(水）正午まで</t>
    <rPh sb="0" eb="3">
      <t>コウコクビ</t>
    </rPh>
    <rPh sb="15" eb="16">
      <t>スイ</t>
    </rPh>
    <rPh sb="17" eb="19">
      <t>ショウゴ</t>
    </rPh>
    <phoneticPr fontId="2"/>
  </si>
  <si>
    <t>jicaobic@jica.go.jp宛てに申込みください。資料閲覧時に「機密保持誓約書」を持参し、提出ください。</t>
    <rPh sb="19" eb="20">
      <t>ア</t>
    </rPh>
    <rPh sb="22" eb="24">
      <t>モウシコミ</t>
    </rPh>
    <phoneticPr fontId="2"/>
  </si>
  <si>
    <t>2025/5/12（月）～2025/6/6（金）まで閲覧可能、前営業日の正午までに申請)</t>
    <rPh sb="10" eb="11">
      <t>ゲツ</t>
    </rPh>
    <rPh sb="22" eb="23">
      <t>キン</t>
    </rPh>
    <phoneticPr fontId="2"/>
  </si>
  <si>
    <t>2025/6/20（金）正午まで</t>
    <rPh sb="10" eb="11">
      <t>キン</t>
    </rPh>
    <rPh sb="12" eb="14">
      <t>ショウゴ</t>
    </rPh>
    <phoneticPr fontId="2"/>
  </si>
  <si>
    <t>【提出】（調達管理番号）_（法人名）_入札書</t>
    <rPh sb="19" eb="22">
      <t>ニュウサツショ</t>
    </rPh>
    <phoneticPr fontId="2"/>
  </si>
  <si>
    <t>入札会</t>
    <rPh sb="0" eb="3">
      <t>ニュウサツカイ</t>
    </rPh>
    <phoneticPr fontId="2"/>
  </si>
  <si>
    <t>14:00</t>
    <phoneticPr fontId="2"/>
  </si>
  <si>
    <t>（開催場所）　　　　　　　　　　　　　　　　　　　帯広市西２０条南６丁目１番地２　　　　　　国際協力機構北海道センター（帯広）　　　　セミナールーム４ </t>
    <rPh sb="1" eb="3">
      <t>カイサイ</t>
    </rPh>
    <rPh sb="3" eb="5">
      <t>バショ</t>
    </rPh>
    <rPh sb="25" eb="27">
      <t>オビヒロ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</si>
</sst>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F400]h:mm:ss\ AM/PM"/>
  </numFmts>
  <fonts count="22">
    <font>
      <sz val="12"/>
      <color theme="1"/>
      <name val="ＭＳ ゴシック"/>
      <family val="2"/>
      <charset val="128"/>
    </font>
    <font>
      <sz val="12"/>
      <color theme="1"/>
      <name val="ＭＳ ゴシック"/>
      <family val="3"/>
      <charset val="128"/>
    </font>
    <font>
      <sz val="6"/>
      <name val="ＭＳ ゴシック"/>
      <family val="2"/>
      <charset val="128"/>
    </font>
    <font>
      <sz val="18"/>
      <color theme="1"/>
      <name val="ＭＳ ゴシック"/>
      <family val="3"/>
      <charset val="128"/>
    </font>
    <font>
      <sz val="12"/>
      <name val="ＭＳ ゴシック"/>
      <family val="3"/>
      <charset val="128"/>
    </font>
    <font>
      <sz val="12"/>
      <color rgb="FFFF0000"/>
      <name val="BIZ UDゴシック"/>
      <family val="3"/>
      <charset val="128"/>
    </font>
    <font>
      <u/>
      <sz val="12"/>
      <color theme="10"/>
      <name val="ＭＳ ゴシック"/>
      <family val="2"/>
      <charset val="128"/>
    </font>
    <font>
      <sz val="14"/>
      <name val="ＭＳ ゴシック"/>
      <family val="3"/>
      <charset val="128"/>
    </font>
    <font>
      <b/>
      <sz val="20"/>
      <name val="ＭＳ ゴシック"/>
      <family val="3"/>
      <charset val="128"/>
    </font>
    <font>
      <sz val="12"/>
      <color theme="0"/>
      <name val="ＭＳ ゴシック"/>
      <family val="3"/>
      <charset val="128"/>
    </font>
    <font>
      <b/>
      <sz val="9"/>
      <name val="ＭＳ ゴシック"/>
      <family val="3"/>
      <charset val="128"/>
    </font>
    <font>
      <sz val="6"/>
      <name val="Osaka"/>
      <family val="3"/>
      <charset val="128"/>
    </font>
    <font>
      <sz val="9"/>
      <name val="ＭＳ ゴシック"/>
      <family val="3"/>
      <charset val="128"/>
    </font>
    <font>
      <sz val="9"/>
      <name val="ＭＳ Ｐゴシック"/>
      <family val="3"/>
      <charset val="128"/>
    </font>
    <font>
      <b/>
      <sz val="9"/>
      <color rgb="FFFF0000"/>
      <name val="ＭＳ ゴシック"/>
      <family val="3"/>
      <charset val="128"/>
    </font>
    <font>
      <b/>
      <sz val="12"/>
      <name val="ＭＳ ゴシック"/>
      <family val="3"/>
      <charset val="128"/>
    </font>
    <font>
      <b/>
      <sz val="16"/>
      <name val="ＭＳ ゴシック"/>
      <family val="3"/>
      <charset val="128"/>
    </font>
    <font>
      <b/>
      <sz val="12"/>
      <color rgb="FFFF0000"/>
      <name val="ＭＳ ゴシック"/>
      <family val="3"/>
      <charset val="128"/>
    </font>
    <font>
      <sz val="9"/>
      <color rgb="FFFF0000"/>
      <name val="ＭＳ Ｐゴシック"/>
      <family val="3"/>
      <charset val="128"/>
    </font>
    <font>
      <b/>
      <sz val="9"/>
      <color rgb="FFFF0000"/>
      <name val="ＭＳ Ｐゴシック"/>
      <family val="3"/>
      <charset val="128"/>
    </font>
    <font>
      <b/>
      <sz val="9"/>
      <color rgb="FF0070C0"/>
      <name val="ＭＳ Ｐゴシック"/>
      <family val="3"/>
      <charset val="128"/>
    </font>
    <font>
      <sz val="12"/>
      <color rgb="FF00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0">
    <xf numFmtId="0" fontId="0" fillId="0" borderId="0" xfId="0">
      <alignment vertical="center"/>
    </xf>
    <xf numFmtId="0" fontId="7" fillId="0" borderId="0" xfId="0" applyFont="1" applyProtection="1">
      <alignment vertical="center"/>
      <protection locked="0"/>
    </xf>
    <xf numFmtId="0" fontId="7"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horizontal="center" vertical="center"/>
    </xf>
    <xf numFmtId="0" fontId="7" fillId="2" borderId="0" xfId="0" applyFont="1" applyFill="1">
      <alignment vertical="center"/>
    </xf>
    <xf numFmtId="0" fontId="5" fillId="0" borderId="0" xfId="0" applyFont="1">
      <alignment vertical="center"/>
    </xf>
    <xf numFmtId="0" fontId="4" fillId="0" borderId="1" xfId="1" applyFont="1" applyBorder="1" applyAlignment="1" applyProtection="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3" fillId="0" borderId="0" xfId="0" applyFont="1" applyAlignment="1"/>
    <xf numFmtId="49" fontId="12" fillId="0" borderId="1" xfId="0" applyNumberFormat="1" applyFont="1" applyBorder="1" applyAlignment="1">
      <alignment horizontal="left" vertical="center"/>
    </xf>
    <xf numFmtId="49" fontId="12" fillId="0" borderId="1" xfId="0" applyNumberFormat="1" applyFont="1" applyBorder="1">
      <alignment vertical="center"/>
    </xf>
    <xf numFmtId="49" fontId="13" fillId="0" borderId="1" xfId="0" applyNumberFormat="1" applyFont="1" applyBorder="1" applyAlignment="1"/>
    <xf numFmtId="0" fontId="13" fillId="0" borderId="1" xfId="0" applyFont="1" applyBorder="1" applyAlignment="1"/>
    <xf numFmtId="176" fontId="12" fillId="0" borderId="1" xfId="0" applyNumberFormat="1" applyFont="1" applyBorder="1" applyAlignment="1">
      <alignment horizontal="center" vertical="center"/>
    </xf>
    <xf numFmtId="0" fontId="12" fillId="0" borderId="0" xfId="0" applyFont="1">
      <alignment vertical="center"/>
    </xf>
    <xf numFmtId="0" fontId="12" fillId="0" borderId="1" xfId="0" applyFont="1" applyBorder="1" applyAlignment="1">
      <alignment horizontal="center" vertical="center"/>
    </xf>
    <xf numFmtId="14" fontId="13" fillId="0" borderId="1" xfId="0" applyNumberFormat="1" applyFont="1" applyBorder="1" applyAlignment="1"/>
    <xf numFmtId="14" fontId="1" fillId="0" borderId="0" xfId="0" applyNumberFormat="1" applyFont="1">
      <alignment vertical="center"/>
    </xf>
    <xf numFmtId="14" fontId="7" fillId="0" borderId="0" xfId="0" applyNumberFormat="1" applyFont="1" applyProtection="1">
      <alignment vertical="center"/>
      <protection locked="0"/>
    </xf>
    <xf numFmtId="49" fontId="13" fillId="0" borderId="0" xfId="0" applyNumberFormat="1" applyFont="1" applyAlignment="1"/>
    <xf numFmtId="14" fontId="13" fillId="0" borderId="0" xfId="0" applyNumberFormat="1" applyFont="1" applyAlignment="1"/>
    <xf numFmtId="0" fontId="12" fillId="0" borderId="1" xfId="0" applyFont="1" applyBorder="1" applyAlignment="1">
      <alignment horizontal="left" vertical="center"/>
    </xf>
    <xf numFmtId="0" fontId="14" fillId="0" borderId="1" xfId="0" applyFont="1" applyBorder="1" applyAlignment="1">
      <alignment horizontal="left" vertical="center"/>
    </xf>
    <xf numFmtId="0" fontId="10" fillId="4" borderId="0" xfId="0" applyFont="1" applyFill="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left" vertical="center"/>
    </xf>
    <xf numFmtId="49" fontId="13" fillId="0" borderId="1" xfId="0" applyNumberFormat="1" applyFont="1" applyBorder="1" applyAlignment="1">
      <alignment horizontal="center"/>
    </xf>
    <xf numFmtId="0" fontId="13" fillId="0" borderId="1" xfId="0" applyFont="1" applyBorder="1" applyAlignment="1">
      <alignment horizontal="center"/>
    </xf>
    <xf numFmtId="14" fontId="1" fillId="0" borderId="0" xfId="0" applyNumberFormat="1" applyFont="1" applyAlignment="1">
      <alignment horizontal="center" vertical="center"/>
    </xf>
    <xf numFmtId="177" fontId="1" fillId="0" borderId="0" xfId="0" applyNumberFormat="1" applyFont="1" applyAlignment="1">
      <alignment horizontal="center" vertical="center"/>
    </xf>
    <xf numFmtId="14" fontId="15" fillId="4" borderId="2" xfId="0" applyNumberFormat="1" applyFont="1" applyFill="1" applyBorder="1" applyAlignment="1">
      <alignment horizontal="center" vertical="center" wrapText="1"/>
    </xf>
    <xf numFmtId="14" fontId="15" fillId="4" borderId="3" xfId="0" applyNumberFormat="1" applyFont="1" applyFill="1" applyBorder="1" applyAlignment="1">
      <alignment horizontal="center" vertical="center" wrapText="1"/>
    </xf>
    <xf numFmtId="14" fontId="15" fillId="4" borderId="4" xfId="0" applyNumberFormat="1" applyFont="1" applyFill="1" applyBorder="1" applyAlignment="1">
      <alignment horizontal="center" vertical="center" wrapText="1"/>
    </xf>
    <xf numFmtId="176" fontId="12" fillId="0" borderId="1" xfId="0" applyNumberFormat="1" applyFont="1" applyBorder="1" applyAlignment="1">
      <alignment horizontal="left" vertical="center"/>
    </xf>
    <xf numFmtId="49" fontId="16" fillId="0" borderId="0" xfId="0" applyNumberFormat="1" applyFont="1" applyProtection="1">
      <alignment vertical="center"/>
      <protection locked="0"/>
    </xf>
    <xf numFmtId="0" fontId="8" fillId="0" borderId="0" xfId="0" applyFont="1">
      <alignment vertical="center"/>
    </xf>
    <xf numFmtId="0" fontId="8" fillId="0" borderId="0" xfId="0" applyFont="1" applyAlignment="1">
      <alignment horizontal="right" vertical="center"/>
    </xf>
    <xf numFmtId="0" fontId="13" fillId="0" borderId="0" xfId="0" applyFont="1">
      <alignment vertical="center"/>
    </xf>
    <xf numFmtId="14" fontId="8" fillId="0" borderId="0" xfId="0" applyNumberFormat="1" applyFont="1">
      <alignment vertical="center"/>
    </xf>
    <xf numFmtId="0" fontId="4" fillId="0" borderId="1" xfId="0" applyFont="1" applyBorder="1" applyAlignment="1">
      <alignment horizontal="center" vertical="center"/>
    </xf>
    <xf numFmtId="0" fontId="4" fillId="0" borderId="1" xfId="0" applyFont="1" applyBorder="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lignment vertical="center" wrapText="1"/>
    </xf>
    <xf numFmtId="14" fontId="4" fillId="0" borderId="1" xfId="0" applyNumberFormat="1" applyFont="1" applyBorder="1" applyAlignment="1" applyProtection="1">
      <alignment horizontal="justify" vertical="center" wrapText="1"/>
      <protection locked="0"/>
    </xf>
    <xf numFmtId="0" fontId="4" fillId="0" borderId="0" xfId="0" applyFont="1">
      <alignment vertical="center"/>
    </xf>
    <xf numFmtId="14" fontId="1" fillId="0" borderId="1" xfId="0" applyNumberFormat="1" applyFont="1" applyBorder="1" applyAlignment="1">
      <alignment horizontal="center" vertical="center"/>
    </xf>
    <xf numFmtId="14" fontId="4" fillId="4" borderId="1" xfId="0" applyNumberFormat="1" applyFont="1" applyFill="1" applyBorder="1" applyAlignment="1">
      <alignment horizontal="center" vertical="center"/>
    </xf>
    <xf numFmtId="14" fontId="17" fillId="4" borderId="1" xfId="0" applyNumberFormat="1" applyFont="1" applyFill="1" applyBorder="1" applyAlignment="1">
      <alignment horizontal="center" vertical="center"/>
    </xf>
    <xf numFmtId="49" fontId="18" fillId="0" borderId="1" xfId="0" applyNumberFormat="1" applyFont="1" applyBorder="1" applyAlignment="1"/>
    <xf numFmtId="0" fontId="13" fillId="0" borderId="5" xfId="0" applyFont="1" applyBorder="1" applyAlignment="1">
      <alignment vertical="top"/>
    </xf>
    <xf numFmtId="0" fontId="13" fillId="0" borderId="1" xfId="0" applyFont="1" applyBorder="1" applyAlignment="1">
      <alignment vertical="top"/>
    </xf>
    <xf numFmtId="0" fontId="13" fillId="0" borderId="1" xfId="0" applyFont="1" applyBorder="1">
      <alignment vertical="center"/>
    </xf>
    <xf numFmtId="0" fontId="13" fillId="0" borderId="1" xfId="0" applyFont="1" applyBorder="1" applyAlignment="1">
      <alignment horizontal="center" wrapText="1"/>
    </xf>
    <xf numFmtId="0" fontId="12" fillId="0" borderId="1" xfId="0" applyNumberFormat="1" applyFont="1" applyBorder="1" applyAlignment="1" applyProtection="1">
      <alignment horizontal="center" vertical="center"/>
      <protection locked="0"/>
    </xf>
    <xf numFmtId="0" fontId="4"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Protection="1">
      <alignment vertical="center"/>
      <protection locked="0"/>
    </xf>
    <xf numFmtId="0" fontId="1" fillId="0" borderId="1" xfId="0" applyFont="1" applyBorder="1" applyAlignment="1">
      <alignment horizontal="left" vertical="center" wrapText="1"/>
    </xf>
    <xf numFmtId="14" fontId="1" fillId="0" borderId="1" xfId="0" applyNumberFormat="1" applyFont="1" applyBorder="1" applyAlignment="1" applyProtection="1">
      <alignment vertical="center" wrapText="1"/>
      <protection locked="0"/>
    </xf>
    <xf numFmtId="0" fontId="4" fillId="6" borderId="1" xfId="0" applyFont="1" applyFill="1" applyBorder="1" applyAlignment="1">
      <alignment horizontal="center" vertical="center"/>
    </xf>
    <xf numFmtId="0" fontId="4" fillId="6" borderId="1" xfId="0" applyFont="1" applyFill="1" applyBorder="1" applyAlignment="1">
      <alignment vertical="center" wrapText="1"/>
    </xf>
    <xf numFmtId="14" fontId="4" fillId="6" borderId="1" xfId="0" applyNumberFormat="1" applyFont="1" applyFill="1" applyBorder="1" applyAlignment="1">
      <alignment horizontal="center" vertical="center"/>
    </xf>
    <xf numFmtId="0" fontId="4" fillId="6" borderId="1" xfId="0" applyFont="1" applyFill="1" applyBorder="1" applyAlignment="1">
      <alignment horizontal="justify" vertical="center" wrapText="1"/>
    </xf>
    <xf numFmtId="0" fontId="4" fillId="6" borderId="1" xfId="0" applyFont="1" applyFill="1" applyBorder="1">
      <alignment vertical="center"/>
    </xf>
    <xf numFmtId="14" fontId="15" fillId="6" borderId="1" xfId="0" applyNumberFormat="1" applyFont="1" applyFill="1" applyBorder="1" applyAlignment="1">
      <alignment horizontal="center" vertical="center"/>
    </xf>
    <xf numFmtId="14" fontId="4" fillId="6" borderId="1" xfId="0" applyNumberFormat="1" applyFont="1" applyFill="1" applyBorder="1" applyAlignment="1" applyProtection="1">
      <alignment horizontal="justify" vertical="center" wrapText="1"/>
      <protection locked="0"/>
    </xf>
    <xf numFmtId="0" fontId="4" fillId="6" borderId="1" xfId="0" applyFont="1" applyFill="1" applyBorder="1" applyAlignment="1">
      <alignment horizontal="center" vertical="center" wrapText="1"/>
    </xf>
    <xf numFmtId="0" fontId="4" fillId="6" borderId="0" xfId="0" applyFont="1" applyFill="1">
      <alignment vertical="center"/>
    </xf>
    <xf numFmtId="0" fontId="4" fillId="4" borderId="1" xfId="0" applyFont="1" applyFill="1" applyBorder="1" applyAlignment="1">
      <alignment horizontal="center" vertical="center"/>
    </xf>
    <xf numFmtId="0" fontId="4" fillId="4" borderId="0" xfId="0" applyFont="1" applyFill="1">
      <alignment vertical="center"/>
    </xf>
    <xf numFmtId="0" fontId="4" fillId="4" borderId="1" xfId="0" applyFont="1" applyFill="1" applyBorder="1" applyAlignment="1" applyProtection="1">
      <alignment vertical="center" wrapText="1"/>
      <protection locked="0"/>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4" fillId="4" borderId="0" xfId="0" applyFont="1" applyFill="1" applyAlignment="1">
      <alignment vertical="center" wrapText="1"/>
    </xf>
    <xf numFmtId="14" fontId="4" fillId="6" borderId="1" xfId="0" applyNumberFormat="1" applyFont="1" applyFill="1" applyBorder="1" applyAlignment="1" applyProtection="1">
      <alignment horizontal="justify" vertical="center"/>
      <protection locked="0"/>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xf>
    <xf numFmtId="177" fontId="1" fillId="4" borderId="1" xfId="0" applyNumberFormat="1" applyFont="1" applyFill="1" applyBorder="1" applyAlignment="1">
      <alignment horizontal="center" vertical="center"/>
    </xf>
    <xf numFmtId="18" fontId="1" fillId="4" borderId="1" xfId="0" applyNumberFormat="1" applyFont="1" applyFill="1" applyBorder="1" applyAlignment="1">
      <alignment horizontal="center" vertical="center"/>
    </xf>
    <xf numFmtId="0" fontId="1" fillId="4" borderId="1" xfId="0" applyFont="1" applyFill="1" applyBorder="1" applyProtection="1">
      <alignment vertical="center"/>
      <protection locked="0"/>
    </xf>
    <xf numFmtId="0" fontId="1" fillId="4" borderId="1" xfId="0" applyFont="1" applyFill="1" applyBorder="1" applyAlignment="1">
      <alignment horizontal="justify" vertical="center"/>
    </xf>
    <xf numFmtId="14" fontId="1" fillId="6" borderId="1" xfId="0" applyNumberFormat="1" applyFont="1" applyFill="1" applyBorder="1" applyAlignment="1">
      <alignment horizontal="center" vertical="center"/>
    </xf>
    <xf numFmtId="0" fontId="4" fillId="6" borderId="0" xfId="0" applyFont="1" applyFill="1" applyAlignment="1">
      <alignment vertical="center" wrapText="1"/>
    </xf>
    <xf numFmtId="49" fontId="14" fillId="0" borderId="1" xfId="0" applyNumberFormat="1" applyFont="1" applyBorder="1">
      <alignment vertical="center"/>
    </xf>
    <xf numFmtId="49" fontId="19" fillId="0" borderId="1" xfId="0" applyNumberFormat="1" applyFont="1" applyBorder="1" applyAlignment="1"/>
    <xf numFmtId="49" fontId="20" fillId="0" borderId="1" xfId="0" applyNumberFormat="1" applyFont="1" applyBorder="1" applyAlignment="1"/>
    <xf numFmtId="0" fontId="7" fillId="2" borderId="0" xfId="0" applyFont="1" applyFill="1" applyAlignment="1">
      <alignment horizontal="left" vertical="center"/>
    </xf>
    <xf numFmtId="0" fontId="1" fillId="5" borderId="0" xfId="0" applyFont="1" applyFill="1" applyAlignment="1">
      <alignment horizontal="center" vertical="center" wrapText="1"/>
    </xf>
    <xf numFmtId="0" fontId="10" fillId="0" borderId="6" xfId="0" applyFont="1" applyBorder="1" applyAlignment="1">
      <alignment horizontal="center" vertical="center"/>
    </xf>
    <xf numFmtId="0" fontId="6" fillId="6" borderId="1" xfId="1" applyFill="1" applyBorder="1" applyAlignment="1">
      <alignment horizontal="justify" vertical="center" wrapText="1"/>
    </xf>
    <xf numFmtId="14" fontId="4" fillId="2" borderId="1" xfId="0" applyNumberFormat="1" applyFont="1" applyFill="1" applyBorder="1" applyAlignment="1" applyProtection="1">
      <alignment horizontal="justify" vertical="center" wrapText="1"/>
      <protection locked="0"/>
    </xf>
    <xf numFmtId="0" fontId="21" fillId="0" borderId="0" xfId="0" applyFont="1" applyAlignment="1">
      <alignment horizontal="justify" vertical="center"/>
    </xf>
    <xf numFmtId="0" fontId="1" fillId="0" borderId="0" xfId="0" applyFont="1" applyAlignment="1">
      <alignment vertical="top" wrapText="1"/>
    </xf>
  </cellXfs>
  <cellStyles count="2">
    <cellStyle name="ハイパーリンク" xfId="1" builtinId="8"/>
    <cellStyle name="標準" xfId="0" builtinId="0"/>
  </cellStyles>
  <dxfs count="59">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ont>
        <condense val="0"/>
        <extend val="0"/>
        <color indexed="10"/>
      </font>
    </dxf>
    <dxf>
      <font>
        <condense val="0"/>
        <extend val="0"/>
        <color indexed="12"/>
      </font>
    </dxf>
    <dxf>
      <fill>
        <patternFill>
          <bgColor theme="4" tint="0.7999816888943144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114300</xdr:colOff>
      <xdr:row>4</xdr:row>
      <xdr:rowOff>65616</xdr:rowOff>
    </xdr:from>
    <xdr:to>
      <xdr:col>10</xdr:col>
      <xdr:colOff>210847</xdr:colOff>
      <xdr:row>29</xdr:row>
      <xdr:rowOff>123825</xdr:rowOff>
    </xdr:to>
    <xdr:sp macro="" textlink="">
      <xdr:nvSpPr>
        <xdr:cNvPr id="2" name="AutoShape 348">
          <a:extLst>
            <a:ext uri="{FF2B5EF4-FFF2-40B4-BE49-F238E27FC236}">
              <a16:creationId xmlns:a16="http://schemas.microsoft.com/office/drawing/2014/main" id="{FA9737F2-C0CB-4750-B672-908ED1DD1044}"/>
            </a:ext>
          </a:extLst>
        </xdr:cNvPr>
        <xdr:cNvSpPr>
          <a:spLocks/>
        </xdr:cNvSpPr>
      </xdr:nvSpPr>
      <xdr:spPr bwMode="auto">
        <a:xfrm>
          <a:off x="12773025" y="894291"/>
          <a:ext cx="96547" cy="3639609"/>
        </a:xfrm>
        <a:prstGeom prst="rightBrace">
          <a:avLst>
            <a:gd name="adj1" fmla="val 13449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240584</xdr:colOff>
      <xdr:row>15</xdr:row>
      <xdr:rowOff>845</xdr:rowOff>
    </xdr:from>
    <xdr:to>
      <xdr:col>12</xdr:col>
      <xdr:colOff>18698</xdr:colOff>
      <xdr:row>19</xdr:row>
      <xdr:rowOff>38100</xdr:rowOff>
    </xdr:to>
    <xdr:sp macro="" textlink="">
      <xdr:nvSpPr>
        <xdr:cNvPr id="3" name="テキスト ボックス 2">
          <a:extLst>
            <a:ext uri="{FF2B5EF4-FFF2-40B4-BE49-F238E27FC236}">
              <a16:creationId xmlns:a16="http://schemas.microsoft.com/office/drawing/2014/main" id="{1818CE82-01B6-465A-BDDD-716CB69E8EB2}"/>
            </a:ext>
          </a:extLst>
        </xdr:cNvPr>
        <xdr:cNvSpPr txBox="1"/>
      </xdr:nvSpPr>
      <xdr:spPr>
        <a:xfrm>
          <a:off x="12899309" y="2401145"/>
          <a:ext cx="1035414" cy="60875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ゴシック" panose="020B0609070205080204" pitchFamily="49" charset="-128"/>
              <a:ea typeface="ＭＳ ゴシック" panose="020B0609070205080204" pitchFamily="49" charset="-128"/>
            </a:rPr>
            <a:t>資格確認申請の〆切日前日から</a:t>
          </a:r>
          <a:r>
            <a:rPr kumimoji="1" lang="en-US" altLang="ja-JP" sz="1050">
              <a:latin typeface="ＭＳ ゴシック" panose="020B0609070205080204" pitchFamily="49" charset="-128"/>
              <a:ea typeface="ＭＳ ゴシック" panose="020B0609070205080204" pitchFamily="49" charset="-128"/>
            </a:rPr>
            <a:t>25</a:t>
          </a:r>
          <a:r>
            <a:rPr kumimoji="1" lang="ja-JP" altLang="en-US" sz="1050">
              <a:latin typeface="ＭＳ ゴシック" panose="020B0609070205080204" pitchFamily="49" charset="-128"/>
              <a:ea typeface="ＭＳ ゴシック" panose="020B0609070205080204" pitchFamily="49" charset="-128"/>
            </a:rPr>
            <a:t>日前</a:t>
          </a:r>
        </a:p>
      </xdr:txBody>
    </xdr:sp>
    <xdr:clientData/>
  </xdr:twoCellAnchor>
  <xdr:twoCellAnchor>
    <xdr:from>
      <xdr:col>11</xdr:col>
      <xdr:colOff>600076</xdr:colOff>
      <xdr:row>4</xdr:row>
      <xdr:rowOff>91016</xdr:rowOff>
    </xdr:from>
    <xdr:to>
      <xdr:col>12</xdr:col>
      <xdr:colOff>206760</xdr:colOff>
      <xdr:row>75</xdr:row>
      <xdr:rowOff>104774</xdr:rowOff>
    </xdr:to>
    <xdr:sp macro="" textlink="">
      <xdr:nvSpPr>
        <xdr:cNvPr id="4" name="AutoShape 354">
          <a:extLst>
            <a:ext uri="{FF2B5EF4-FFF2-40B4-BE49-F238E27FC236}">
              <a16:creationId xmlns:a16="http://schemas.microsoft.com/office/drawing/2014/main" id="{1819CBA2-F34B-4419-BF97-493C90D8CD5C}"/>
            </a:ext>
          </a:extLst>
        </xdr:cNvPr>
        <xdr:cNvSpPr>
          <a:spLocks/>
        </xdr:cNvSpPr>
      </xdr:nvSpPr>
      <xdr:spPr bwMode="auto">
        <a:xfrm>
          <a:off x="11534776" y="919691"/>
          <a:ext cx="235334" cy="10195983"/>
        </a:xfrm>
        <a:prstGeom prst="rightBrace">
          <a:avLst>
            <a:gd name="adj1" fmla="val 360755"/>
            <a:gd name="adj2" fmla="val 494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302432</xdr:colOff>
      <xdr:row>38</xdr:row>
      <xdr:rowOff>47199</xdr:rowOff>
    </xdr:from>
    <xdr:to>
      <xdr:col>13</xdr:col>
      <xdr:colOff>504119</xdr:colOff>
      <xdr:row>41</xdr:row>
      <xdr:rowOff>95250</xdr:rowOff>
    </xdr:to>
    <xdr:sp macro="" textlink="">
      <xdr:nvSpPr>
        <xdr:cNvPr id="5" name="Text Box 355">
          <a:extLst>
            <a:ext uri="{FF2B5EF4-FFF2-40B4-BE49-F238E27FC236}">
              <a16:creationId xmlns:a16="http://schemas.microsoft.com/office/drawing/2014/main" id="{54317EBC-DD78-4335-B6E2-F423C1492EBB}"/>
            </a:ext>
          </a:extLst>
        </xdr:cNvPr>
        <xdr:cNvSpPr txBox="1">
          <a:spLocks noChangeArrowheads="1"/>
        </xdr:cNvSpPr>
      </xdr:nvSpPr>
      <xdr:spPr bwMode="auto">
        <a:xfrm>
          <a:off x="11865782" y="5743149"/>
          <a:ext cx="830337" cy="476676"/>
        </a:xfrm>
        <a:prstGeom prst="rect">
          <a:avLst/>
        </a:pr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入札会までに</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50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日を確保</a:t>
          </a:r>
        </a:p>
      </xdr:txBody>
    </xdr:sp>
    <xdr:clientData/>
  </xdr:twoCellAnchor>
  <xdr:twoCellAnchor>
    <xdr:from>
      <xdr:col>10</xdr:col>
      <xdr:colOff>200025</xdr:colOff>
      <xdr:row>0</xdr:row>
      <xdr:rowOff>114300</xdr:rowOff>
    </xdr:from>
    <xdr:to>
      <xdr:col>13</xdr:col>
      <xdr:colOff>382836</xdr:colOff>
      <xdr:row>3</xdr:row>
      <xdr:rowOff>2237</xdr:rowOff>
    </xdr:to>
    <xdr:sp macro="" textlink="">
      <xdr:nvSpPr>
        <xdr:cNvPr id="6" name="テキスト ボックス 5">
          <a:extLst>
            <a:ext uri="{FF2B5EF4-FFF2-40B4-BE49-F238E27FC236}">
              <a16:creationId xmlns:a16="http://schemas.microsoft.com/office/drawing/2014/main" id="{9A3889F2-C375-48B4-A837-C945B4D133C2}"/>
            </a:ext>
          </a:extLst>
        </xdr:cNvPr>
        <xdr:cNvSpPr txBox="1"/>
      </xdr:nvSpPr>
      <xdr:spPr>
        <a:xfrm>
          <a:off x="12858750" y="114300"/>
          <a:ext cx="2068761" cy="573737"/>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ＭＳ ゴシック" panose="020B0609070205080204" pitchFamily="49" charset="-128"/>
              <a:ea typeface="ＭＳ ゴシック" panose="020B0609070205080204" pitchFamily="49" charset="-128"/>
            </a:rPr>
            <a:t>政府調達対象案件では政府調達の細則で定められた、提出期限までの日数を確保すること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lumMod val="20000"/>
            <a:lumOff val="80000"/>
          </a:schemeClr>
        </a:solidFill>
      </a:spPr>
      <a:bodyPr vertOverflow="overflow" horzOverflow="overflow" rtlCol="0" anchor="t"/>
      <a:lstStyle>
        <a:defPPr algn="l">
          <a:defRPr kumimoji="1" sz="11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caobic@jica.go.jp&#23451;&#12390;&#12395;&#30003;&#36796;&#12415;&#12367;&#12384;&#12373;&#12356;&#12290;&#36039;&#26009;&#38322;&#35239;&#26178;&#12395;&#12300;&#27231;&#23494;&#20445;&#25345;&#35475;&#32004;&#26360;&#12301;&#12434;&#25345;&#21442;&#12375;&#12289;&#25552;&#20986;&#12367;&#12384;&#12373;&#12356;&#12290;" TargetMode="External"/><Relationship Id="rId1" Type="http://schemas.openxmlformats.org/officeDocument/2006/relationships/hyperlink" Target="mailto:e_sanka@jica.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showGridLines="0" tabSelected="1" view="pageBreakPreview" topLeftCell="A13" zoomScale="70" zoomScaleNormal="55" zoomScaleSheetLayoutView="70" workbookViewId="0">
      <selection activeCell="G20" sqref="G20"/>
    </sheetView>
  </sheetViews>
  <sheetFormatPr defaultColWidth="17.08203125" defaultRowHeight="14" outlineLevelCol="1"/>
  <cols>
    <col min="1" max="1" width="4.58203125" style="4" customWidth="1"/>
    <col min="2" max="2" width="37.6640625" style="3" customWidth="1"/>
    <col min="3" max="3" width="20.58203125" style="3" customWidth="1"/>
    <col min="4" max="4" width="13.4140625" style="22" hidden="1" customWidth="1" outlineLevel="1"/>
    <col min="5" max="5" width="20.5" style="22" hidden="1" customWidth="1" outlineLevel="1"/>
    <col min="6" max="6" width="30.9140625" style="22" hidden="1" customWidth="1" outlineLevel="1"/>
    <col min="7" max="7" width="45.6640625" style="3" customWidth="1" collapsed="1"/>
    <col min="8" max="8" width="45.1640625" style="5" customWidth="1"/>
    <col min="9" max="9" width="46.58203125" style="3" customWidth="1"/>
    <col min="10" max="10" width="40.6640625" style="3" customWidth="1"/>
    <col min="11" max="11" width="19" style="3" customWidth="1"/>
    <col min="12" max="16384" width="17.08203125" style="3"/>
  </cols>
  <sheetData>
    <row r="1" spans="1:10" ht="33.65" customHeight="1">
      <c r="I1" s="6" t="s">
        <v>0</v>
      </c>
      <c r="J1" s="104" t="s">
        <v>62</v>
      </c>
    </row>
    <row r="2" spans="1:10" ht="33.65" customHeight="1">
      <c r="B2" s="40"/>
      <c r="C2" s="40"/>
      <c r="D2" s="40"/>
      <c r="E2" s="43">
        <f>VLOOKUP(【編集不可】リスト!B6,日程表!$A$3:$B$70,2,FALSE)</f>
        <v>45789</v>
      </c>
      <c r="F2" s="40"/>
      <c r="G2" s="41" t="s">
        <v>78</v>
      </c>
      <c r="H2" s="40"/>
      <c r="I2" s="41" t="str">
        <f>TEXT(E2,"公告日　YYYY/MM/DD")</f>
        <v>公告日 2025/05/12</v>
      </c>
      <c r="J2" s="104"/>
    </row>
    <row r="3" spans="1:10" ht="28.5" customHeight="1">
      <c r="A3" s="7"/>
      <c r="B3" s="2"/>
      <c r="C3" s="1"/>
      <c r="D3" s="23"/>
      <c r="E3" s="23"/>
      <c r="F3" s="23"/>
      <c r="G3" s="39"/>
      <c r="J3" s="104"/>
    </row>
    <row r="4" spans="1:10" ht="28.5" customHeight="1">
      <c r="A4" s="7"/>
      <c r="B4" s="2"/>
      <c r="C4" s="1"/>
      <c r="D4" s="23"/>
      <c r="E4" s="23"/>
      <c r="F4" s="23"/>
      <c r="G4" s="39"/>
      <c r="H4" s="12" t="s">
        <v>1</v>
      </c>
      <c r="I4" s="10" t="s">
        <v>77</v>
      </c>
      <c r="J4" s="104"/>
    </row>
    <row r="5" spans="1:10" ht="28.5" customHeight="1">
      <c r="A5" s="7"/>
      <c r="B5" s="8"/>
      <c r="C5" s="103"/>
      <c r="D5" s="103"/>
      <c r="E5" s="103"/>
      <c r="F5" s="103"/>
      <c r="G5" s="103"/>
      <c r="J5" s="104"/>
    </row>
    <row r="6" spans="1:10" ht="51.65" customHeight="1">
      <c r="A6" s="11" t="s">
        <v>2</v>
      </c>
      <c r="B6" s="11" t="s">
        <v>3</v>
      </c>
      <c r="C6" s="12" t="s">
        <v>4</v>
      </c>
      <c r="D6" s="35"/>
      <c r="E6" s="36" t="s">
        <v>5</v>
      </c>
      <c r="F6" s="37"/>
      <c r="G6" s="11" t="s">
        <v>6</v>
      </c>
      <c r="H6" s="12" t="s">
        <v>7</v>
      </c>
      <c r="I6" s="12" t="s">
        <v>8</v>
      </c>
      <c r="J6" s="104"/>
    </row>
    <row r="7" spans="1:10" ht="65.150000000000006" customHeight="1">
      <c r="A7" s="75">
        <v>1</v>
      </c>
      <c r="B7" s="79" t="s">
        <v>9</v>
      </c>
      <c r="C7" s="75" t="s">
        <v>10</v>
      </c>
      <c r="D7" s="98" t="e">
        <f>VLOOKUP(【編集不可】リスト!B14,日程表!$A$3:$B$70,2,FALSE)</f>
        <v>#N/A</v>
      </c>
      <c r="E7" s="98">
        <f>VLOOKUP(【編集不可】リスト!B6,日程表!$A$3:$B$70,2,FALSE)</f>
        <v>45789</v>
      </c>
      <c r="F7" s="98"/>
      <c r="G7" s="90" t="s">
        <v>79</v>
      </c>
      <c r="H7" s="78" t="s">
        <v>11</v>
      </c>
      <c r="I7" s="78" t="s">
        <v>59</v>
      </c>
      <c r="J7" s="99" t="s">
        <v>64</v>
      </c>
    </row>
    <row r="8" spans="1:10" s="51" customFormat="1" ht="50.25" customHeight="1">
      <c r="A8" s="75">
        <v>1</v>
      </c>
      <c r="B8" s="76" t="s">
        <v>12</v>
      </c>
      <c r="C8" s="75" t="s">
        <v>10</v>
      </c>
      <c r="D8" s="77" t="e">
        <f>VLOOKUP(【編集不可】リスト!B14,日程表!$A$3:$B$70,2,FALSE)</f>
        <v>#N/A</v>
      </c>
      <c r="E8" s="77">
        <f>VLOOKUP(【編集不可】リスト!B6,日程表!$A$3:$B$70,2,FALSE)</f>
        <v>45789</v>
      </c>
      <c r="F8" s="77"/>
      <c r="G8" s="90" t="s">
        <v>79</v>
      </c>
      <c r="H8" s="78" t="s">
        <v>13</v>
      </c>
      <c r="I8" s="78" t="s">
        <v>60</v>
      </c>
      <c r="J8" s="99" t="s">
        <v>14</v>
      </c>
    </row>
    <row r="9" spans="1:10" s="51" customFormat="1" ht="51.65" customHeight="1">
      <c r="A9" s="84">
        <v>2</v>
      </c>
      <c r="B9" s="85" t="s">
        <v>15</v>
      </c>
      <c r="C9" s="84" t="s">
        <v>10</v>
      </c>
      <c r="D9" s="53" t="e">
        <f>VLOOKUP(【編集不可】リスト!B9,日程表!$A$3:$B$70,2,FALSE)</f>
        <v>#N/A</v>
      </c>
      <c r="E9" s="84" t="e">
        <f>VLOOKUP(【編集不可】リスト!B9,日程表!$A$3:$H$70,6,FALSE)</f>
        <v>#N/A</v>
      </c>
      <c r="F9" s="53"/>
      <c r="G9" s="86" t="e">
        <f>TEXT(D9,"yyyy/mm/dd(aaa)")&amp;TEXT(E18,"　H:MM")&amp;" に開催、１営業日前の正午までに申請"</f>
        <v>#N/A</v>
      </c>
      <c r="H9" s="87"/>
      <c r="I9" s="88" t="s">
        <v>80</v>
      </c>
      <c r="J9" s="89" t="s">
        <v>56</v>
      </c>
    </row>
    <row r="10" spans="1:10" s="51" customFormat="1" ht="57.65" customHeight="1">
      <c r="A10" s="44">
        <v>3</v>
      </c>
      <c r="B10" s="45" t="s">
        <v>17</v>
      </c>
      <c r="C10" s="44" t="s">
        <v>10</v>
      </c>
      <c r="D10" s="46">
        <f>VLOOKUP(【編集不可】リスト!B10,日程表!$A$3:$B$70,2,FALSE)</f>
        <v>45798</v>
      </c>
      <c r="E10" s="46"/>
      <c r="F10" s="46"/>
      <c r="G10" s="48" t="s">
        <v>81</v>
      </c>
      <c r="H10" s="49" t="s">
        <v>18</v>
      </c>
      <c r="I10" s="47" t="s">
        <v>16</v>
      </c>
    </row>
    <row r="11" spans="1:10" ht="51.65" customHeight="1">
      <c r="A11" s="44">
        <v>4</v>
      </c>
      <c r="B11" s="45" t="s">
        <v>19</v>
      </c>
      <c r="C11" s="44" t="s">
        <v>20</v>
      </c>
      <c r="D11" s="53">
        <f>VLOOKUP(【編集不可】リスト!B11,日程表!$A$3:$B$70,2,FALSE)</f>
        <v>45805</v>
      </c>
      <c r="E11" s="54"/>
      <c r="F11" s="54"/>
      <c r="G11" s="50" t="str">
        <f>TEXT(D12,"yyyy/mm/dd(aaa)")&amp;"16時以降"</f>
        <v>2025/05/28(水)16時以降</v>
      </c>
      <c r="H11" s="47" t="s">
        <v>16</v>
      </c>
      <c r="I11" s="49" t="s">
        <v>21</v>
      </c>
    </row>
    <row r="12" spans="1:10" s="51" customFormat="1" ht="51.65" customHeight="1">
      <c r="A12" s="75">
        <v>4</v>
      </c>
      <c r="B12" s="79" t="s">
        <v>22</v>
      </c>
      <c r="C12" s="75" t="s">
        <v>10</v>
      </c>
      <c r="D12" s="77">
        <f>VLOOKUP(【編集不可】リスト!B11,日程表!$A$3:$B$70,2,FALSE)</f>
        <v>45805</v>
      </c>
      <c r="E12" s="80"/>
      <c r="F12" s="80"/>
      <c r="G12" s="81" t="str">
        <f>TEXT(D12,"yyyy/mm/dd(aaa)")&amp;"16時以降"</f>
        <v>2025/05/28(水)16時以降</v>
      </c>
      <c r="H12" s="82" t="s">
        <v>16</v>
      </c>
      <c r="I12" s="76" t="s">
        <v>23</v>
      </c>
      <c r="J12" s="83" t="s">
        <v>55</v>
      </c>
    </row>
    <row r="13" spans="1:10" s="51" customFormat="1" ht="51.65" customHeight="1">
      <c r="A13" s="75">
        <v>7</v>
      </c>
      <c r="B13" s="79" t="s">
        <v>24</v>
      </c>
      <c r="C13" s="75" t="s">
        <v>10</v>
      </c>
      <c r="D13" s="77">
        <v>45527</v>
      </c>
      <c r="E13" s="77">
        <v>45485</v>
      </c>
      <c r="F13" s="77"/>
      <c r="G13" s="90" t="s">
        <v>83</v>
      </c>
      <c r="H13" s="78" t="s">
        <v>25</v>
      </c>
      <c r="I13" s="106" t="s">
        <v>82</v>
      </c>
      <c r="J13" s="83" t="s">
        <v>63</v>
      </c>
    </row>
    <row r="14" spans="1:10" s="51" customFormat="1" ht="51.5" customHeight="1">
      <c r="A14" s="61">
        <v>8</v>
      </c>
      <c r="B14" s="62" t="s">
        <v>52</v>
      </c>
      <c r="C14" s="63" t="s">
        <v>10</v>
      </c>
      <c r="D14" s="64" t="e">
        <f>VLOOKUP(【編集不可】リスト!B14,日程表!$A$3:$B$70,2,FALSE)</f>
        <v>#N/A</v>
      </c>
      <c r="E14" s="64"/>
      <c r="F14" s="64"/>
      <c r="G14" s="107" t="s">
        <v>84</v>
      </c>
      <c r="H14" s="65" t="s">
        <v>61</v>
      </c>
      <c r="I14" s="66" t="s">
        <v>58</v>
      </c>
    </row>
    <row r="15" spans="1:10" s="51" customFormat="1" ht="51" customHeight="1">
      <c r="A15" s="44">
        <v>9</v>
      </c>
      <c r="B15" s="67" t="s">
        <v>26</v>
      </c>
      <c r="C15" s="68" t="s">
        <v>10</v>
      </c>
      <c r="D15" s="52" t="e">
        <f>VLOOKUP(【編集不可】リスト!B14,日程表!$A$3:$B$70,2,FALSE)</f>
        <v>#N/A</v>
      </c>
      <c r="E15" s="52"/>
      <c r="F15" s="52"/>
      <c r="G15" s="107" t="s">
        <v>84</v>
      </c>
      <c r="H15" s="65" t="s">
        <v>85</v>
      </c>
      <c r="I15" s="69"/>
    </row>
    <row r="16" spans="1:10" s="51" customFormat="1" ht="51.65" customHeight="1">
      <c r="A16" s="84">
        <v>10</v>
      </c>
      <c r="B16" s="91" t="s">
        <v>27</v>
      </c>
      <c r="C16" s="92" t="s">
        <v>10</v>
      </c>
      <c r="D16" s="93" t="e">
        <f>VLOOKUP(【編集不可】リスト!B15,日程表!$A$3:$B$70,2,FALSE)</f>
        <v>#N/A</v>
      </c>
      <c r="E16" s="94" t="e">
        <f>VLOOKUP(【編集不可】リスト!B15,日程表!$A$6:$H$78,6,FALSE)</f>
        <v>#N/A</v>
      </c>
      <c r="F16" s="95" t="e">
        <f>TIME(HOUR(E16),MINUTE(E16),SECOND(E16))</f>
        <v>#N/A</v>
      </c>
      <c r="G16" s="96" t="e">
        <f>TEXT(D16,"yyyy/mm/dd(aaa)")&amp;TEXT(E16,"　H:MM")</f>
        <v>#N/A</v>
      </c>
      <c r="H16" s="92" t="s">
        <v>16</v>
      </c>
      <c r="I16" s="97" t="s">
        <v>80</v>
      </c>
      <c r="J16" s="89" t="s">
        <v>57</v>
      </c>
    </row>
    <row r="17" spans="1:9" s="51" customFormat="1" ht="51.65" customHeight="1">
      <c r="A17" s="44">
        <v>11</v>
      </c>
      <c r="B17" s="69" t="s">
        <v>28</v>
      </c>
      <c r="C17" s="70" t="s">
        <v>10</v>
      </c>
      <c r="D17" s="52">
        <f>VLOOKUP(【編集不可】リスト!B16,日程表!$A$3:$B$70,2,FALSE)</f>
        <v>45835</v>
      </c>
      <c r="E17" s="52"/>
      <c r="F17" s="52"/>
      <c r="G17" s="72" t="str">
        <f>TEXT(D17,"yyyy/mm/dd(aaa)まで")</f>
        <v>2025/06/27(金)まで</v>
      </c>
      <c r="H17" s="70" t="s">
        <v>16</v>
      </c>
      <c r="I17" s="73" t="s">
        <v>53</v>
      </c>
    </row>
    <row r="18" spans="1:9" s="51" customFormat="1" ht="72" customHeight="1">
      <c r="A18" s="44">
        <v>12</v>
      </c>
      <c r="B18" s="71" t="s">
        <v>29</v>
      </c>
      <c r="C18" s="68" t="s">
        <v>86</v>
      </c>
      <c r="D18" s="52">
        <f>VLOOKUP(【編集不可】リスト!B17,日程表!$A$3:$B$78,2,FALSE)</f>
        <v>45842</v>
      </c>
      <c r="E18" s="52" t="str">
        <f>VLOOKUP(【編集不可】リスト!B17,日程表!$A$3:$H$78,6,FALSE)</f>
        <v>14:00</v>
      </c>
      <c r="F18" s="52"/>
      <c r="G18" s="74" t="str">
        <f>TEXT(D18,"yyyy/mm/dd(aaa)")&amp;TEXT(E18,"　H:MM")</f>
        <v>2025/07/04(金) 14:00</v>
      </c>
      <c r="H18" s="70" t="s">
        <v>16</v>
      </c>
      <c r="I18" s="109" t="s">
        <v>88</v>
      </c>
    </row>
    <row r="19" spans="1:9" ht="51.65" customHeight="1">
      <c r="B19" s="9"/>
      <c r="D19" s="33"/>
      <c r="E19" s="33"/>
      <c r="F19" s="34"/>
      <c r="I19" s="108"/>
    </row>
    <row r="20" spans="1:9" ht="51.65" customHeight="1">
      <c r="B20" s="9"/>
    </row>
    <row r="21" spans="1:9" ht="51.65" customHeight="1">
      <c r="B21" s="9"/>
    </row>
    <row r="22" spans="1:9" ht="51.65" customHeight="1"/>
  </sheetData>
  <mergeCells count="2">
    <mergeCell ref="C5:G5"/>
    <mergeCell ref="J1:J6"/>
  </mergeCells>
  <phoneticPr fontId="2"/>
  <conditionalFormatting sqref="G7:G10 G12:G18">
    <cfRule type="containsErrors" dxfId="58" priority="6">
      <formula>ISERROR(G7)</formula>
    </cfRule>
  </conditionalFormatting>
  <conditionalFormatting sqref="G11">
    <cfRule type="containsErrors" dxfId="56" priority="2">
      <formula>ISERROR(G11)</formula>
    </cfRule>
  </conditionalFormatting>
  <hyperlinks>
    <hyperlink ref="I4" r:id="rId1" display="e_sanka@jica.go.jp" xr:uid="{00000000-0004-0000-0000-000000000000}"/>
    <hyperlink ref="I13" r:id="rId2" xr:uid="{66E6B9C5-B360-400F-A785-318621A7156A}"/>
  </hyperlinks>
  <printOptions horizontalCentered="1" verticalCentered="1"/>
  <pageMargins left="0.70866141732283472" right="0.70866141732283472" top="0.74803149606299213" bottom="0.74803149606299213" header="0.31496062992125984" footer="0.31496062992125984"/>
  <pageSetup paperSize="9" scale="57"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17"/>
  <sheetViews>
    <sheetView workbookViewId="0">
      <selection activeCell="B14" sqref="B14"/>
    </sheetView>
  </sheetViews>
  <sheetFormatPr defaultRowHeight="14"/>
  <cols>
    <col min="2" max="2" width="39" customWidth="1"/>
  </cols>
  <sheetData>
    <row r="3" spans="2:2">
      <c r="B3" t="s">
        <v>34</v>
      </c>
    </row>
    <row r="4" spans="2:2">
      <c r="B4" t="s">
        <v>48</v>
      </c>
    </row>
    <row r="5" spans="2:2">
      <c r="B5" t="s">
        <v>49</v>
      </c>
    </row>
    <row r="6" spans="2:2">
      <c r="B6" t="s">
        <v>40</v>
      </c>
    </row>
    <row r="7" spans="2:2">
      <c r="B7" t="s">
        <v>50</v>
      </c>
    </row>
    <row r="8" spans="2:2">
      <c r="B8" t="s">
        <v>51</v>
      </c>
    </row>
    <row r="9" spans="2:2">
      <c r="B9" t="s">
        <v>41</v>
      </c>
    </row>
    <row r="10" spans="2:2">
      <c r="B10" t="s">
        <v>42</v>
      </c>
    </row>
    <row r="11" spans="2:2">
      <c r="B11" t="s">
        <v>43</v>
      </c>
    </row>
    <row r="12" spans="2:2">
      <c r="B12" t="s">
        <v>44</v>
      </c>
    </row>
    <row r="13" spans="2:2">
      <c r="B13" t="s">
        <v>45</v>
      </c>
    </row>
    <row r="14" spans="2:2">
      <c r="B14" t="s">
        <v>54</v>
      </c>
    </row>
    <row r="15" spans="2:2">
      <c r="B15" t="s">
        <v>27</v>
      </c>
    </row>
    <row r="16" spans="2:2">
      <c r="B16" t="s">
        <v>46</v>
      </c>
    </row>
    <row r="17" spans="2:2">
      <c r="B17" t="s">
        <v>47</v>
      </c>
    </row>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0"/>
  <sheetViews>
    <sheetView showGridLines="0" topLeftCell="B51" zoomScale="85" zoomScaleNormal="85" zoomScaleSheetLayoutView="75" workbookViewId="0">
      <selection activeCell="G58" sqref="G58"/>
    </sheetView>
  </sheetViews>
  <sheetFormatPr defaultColWidth="8.1640625" defaultRowHeight="11" outlineLevelCol="1"/>
  <cols>
    <col min="1" max="1" width="30.6640625" style="13" hidden="1" customWidth="1" outlineLevel="1"/>
    <col min="2" max="2" width="9.58203125" style="13" bestFit="1" customWidth="1" collapsed="1"/>
    <col min="3" max="3" width="7.1640625" style="13" customWidth="1"/>
    <col min="4" max="4" width="31.6640625" style="13" customWidth="1"/>
    <col min="5" max="5" width="37.6640625" style="24" customWidth="1"/>
    <col min="6" max="6" width="8.6640625" style="24" customWidth="1"/>
    <col min="7" max="7" width="15.1640625" style="13" customWidth="1"/>
    <col min="8" max="8" width="16.6640625" style="13" customWidth="1"/>
    <col min="9" max="9" width="3" style="13" bestFit="1" customWidth="1"/>
    <col min="10" max="10" width="2.1640625" style="13" customWidth="1"/>
    <col min="11" max="255" width="8.1640625" style="13"/>
    <col min="256" max="256" width="5.6640625" style="13" customWidth="1"/>
    <col min="257" max="257" width="3.58203125" style="13" customWidth="1"/>
    <col min="258" max="258" width="4" style="13" customWidth="1"/>
    <col min="259" max="259" width="3.6640625" style="13" customWidth="1"/>
    <col min="260" max="260" width="49.58203125" style="13" customWidth="1"/>
    <col min="261" max="261" width="11.58203125" style="13" customWidth="1"/>
    <col min="262" max="511" width="8.1640625" style="13"/>
    <col min="512" max="512" width="5.6640625" style="13" customWidth="1"/>
    <col min="513" max="513" width="3.58203125" style="13" customWidth="1"/>
    <col min="514" max="514" width="4" style="13" customWidth="1"/>
    <col min="515" max="515" width="3.6640625" style="13" customWidth="1"/>
    <col min="516" max="516" width="49.58203125" style="13" customWidth="1"/>
    <col min="517" max="517" width="11.58203125" style="13" customWidth="1"/>
    <col min="518" max="767" width="8.1640625" style="13"/>
    <col min="768" max="768" width="5.6640625" style="13" customWidth="1"/>
    <col min="769" max="769" width="3.58203125" style="13" customWidth="1"/>
    <col min="770" max="770" width="4" style="13" customWidth="1"/>
    <col min="771" max="771" width="3.6640625" style="13" customWidth="1"/>
    <col min="772" max="772" width="49.58203125" style="13" customWidth="1"/>
    <col min="773" max="773" width="11.58203125" style="13" customWidth="1"/>
    <col min="774" max="1023" width="8.1640625" style="13"/>
    <col min="1024" max="1024" width="5.6640625" style="13" customWidth="1"/>
    <col min="1025" max="1025" width="3.58203125" style="13" customWidth="1"/>
    <col min="1026" max="1026" width="4" style="13" customWidth="1"/>
    <col min="1027" max="1027" width="3.6640625" style="13" customWidth="1"/>
    <col min="1028" max="1028" width="49.58203125" style="13" customWidth="1"/>
    <col min="1029" max="1029" width="11.58203125" style="13" customWidth="1"/>
    <col min="1030" max="1279" width="8.1640625" style="13"/>
    <col min="1280" max="1280" width="5.6640625" style="13" customWidth="1"/>
    <col min="1281" max="1281" width="3.58203125" style="13" customWidth="1"/>
    <col min="1282" max="1282" width="4" style="13" customWidth="1"/>
    <col min="1283" max="1283" width="3.6640625" style="13" customWidth="1"/>
    <col min="1284" max="1284" width="49.58203125" style="13" customWidth="1"/>
    <col min="1285" max="1285" width="11.58203125" style="13" customWidth="1"/>
    <col min="1286" max="1535" width="8.1640625" style="13"/>
    <col min="1536" max="1536" width="5.6640625" style="13" customWidth="1"/>
    <col min="1537" max="1537" width="3.58203125" style="13" customWidth="1"/>
    <col min="1538" max="1538" width="4" style="13" customWidth="1"/>
    <col min="1539" max="1539" width="3.6640625" style="13" customWidth="1"/>
    <col min="1540" max="1540" width="49.58203125" style="13" customWidth="1"/>
    <col min="1541" max="1541" width="11.58203125" style="13" customWidth="1"/>
    <col min="1542" max="1791" width="8.1640625" style="13"/>
    <col min="1792" max="1792" width="5.6640625" style="13" customWidth="1"/>
    <col min="1793" max="1793" width="3.58203125" style="13" customWidth="1"/>
    <col min="1794" max="1794" width="4" style="13" customWidth="1"/>
    <col min="1795" max="1795" width="3.6640625" style="13" customWidth="1"/>
    <col min="1796" max="1796" width="49.58203125" style="13" customWidth="1"/>
    <col min="1797" max="1797" width="11.58203125" style="13" customWidth="1"/>
    <col min="1798" max="2047" width="8.1640625" style="13"/>
    <col min="2048" max="2048" width="5.6640625" style="13" customWidth="1"/>
    <col min="2049" max="2049" width="3.58203125" style="13" customWidth="1"/>
    <col min="2050" max="2050" width="4" style="13" customWidth="1"/>
    <col min="2051" max="2051" width="3.6640625" style="13" customWidth="1"/>
    <col min="2052" max="2052" width="49.58203125" style="13" customWidth="1"/>
    <col min="2053" max="2053" width="11.58203125" style="13" customWidth="1"/>
    <col min="2054" max="2303" width="8.1640625" style="13"/>
    <col min="2304" max="2304" width="5.6640625" style="13" customWidth="1"/>
    <col min="2305" max="2305" width="3.58203125" style="13" customWidth="1"/>
    <col min="2306" max="2306" width="4" style="13" customWidth="1"/>
    <col min="2307" max="2307" width="3.6640625" style="13" customWidth="1"/>
    <col min="2308" max="2308" width="49.58203125" style="13" customWidth="1"/>
    <col min="2309" max="2309" width="11.58203125" style="13" customWidth="1"/>
    <col min="2310" max="2559" width="8.1640625" style="13"/>
    <col min="2560" max="2560" width="5.6640625" style="13" customWidth="1"/>
    <col min="2561" max="2561" width="3.58203125" style="13" customWidth="1"/>
    <col min="2562" max="2562" width="4" style="13" customWidth="1"/>
    <col min="2563" max="2563" width="3.6640625" style="13" customWidth="1"/>
    <col min="2564" max="2564" width="49.58203125" style="13" customWidth="1"/>
    <col min="2565" max="2565" width="11.58203125" style="13" customWidth="1"/>
    <col min="2566" max="2815" width="8.1640625" style="13"/>
    <col min="2816" max="2816" width="5.6640625" style="13" customWidth="1"/>
    <col min="2817" max="2817" width="3.58203125" style="13" customWidth="1"/>
    <col min="2818" max="2818" width="4" style="13" customWidth="1"/>
    <col min="2819" max="2819" width="3.6640625" style="13" customWidth="1"/>
    <col min="2820" max="2820" width="49.58203125" style="13" customWidth="1"/>
    <col min="2821" max="2821" width="11.58203125" style="13" customWidth="1"/>
    <col min="2822" max="3071" width="8.1640625" style="13"/>
    <col min="3072" max="3072" width="5.6640625" style="13" customWidth="1"/>
    <col min="3073" max="3073" width="3.58203125" style="13" customWidth="1"/>
    <col min="3074" max="3074" width="4" style="13" customWidth="1"/>
    <col min="3075" max="3075" width="3.6640625" style="13" customWidth="1"/>
    <col min="3076" max="3076" width="49.58203125" style="13" customWidth="1"/>
    <col min="3077" max="3077" width="11.58203125" style="13" customWidth="1"/>
    <col min="3078" max="3327" width="8.1640625" style="13"/>
    <col min="3328" max="3328" width="5.6640625" style="13" customWidth="1"/>
    <col min="3329" max="3329" width="3.58203125" style="13" customWidth="1"/>
    <col min="3330" max="3330" width="4" style="13" customWidth="1"/>
    <col min="3331" max="3331" width="3.6640625" style="13" customWidth="1"/>
    <col min="3332" max="3332" width="49.58203125" style="13" customWidth="1"/>
    <col min="3333" max="3333" width="11.58203125" style="13" customWidth="1"/>
    <col min="3334" max="3583" width="8.1640625" style="13"/>
    <col min="3584" max="3584" width="5.6640625" style="13" customWidth="1"/>
    <col min="3585" max="3585" width="3.58203125" style="13" customWidth="1"/>
    <col min="3586" max="3586" width="4" style="13" customWidth="1"/>
    <col min="3587" max="3587" width="3.6640625" style="13" customWidth="1"/>
    <col min="3588" max="3588" width="49.58203125" style="13" customWidth="1"/>
    <col min="3589" max="3589" width="11.58203125" style="13" customWidth="1"/>
    <col min="3590" max="3839" width="8.1640625" style="13"/>
    <col min="3840" max="3840" width="5.6640625" style="13" customWidth="1"/>
    <col min="3841" max="3841" width="3.58203125" style="13" customWidth="1"/>
    <col min="3842" max="3842" width="4" style="13" customWidth="1"/>
    <col min="3843" max="3843" width="3.6640625" style="13" customWidth="1"/>
    <col min="3844" max="3844" width="49.58203125" style="13" customWidth="1"/>
    <col min="3845" max="3845" width="11.58203125" style="13" customWidth="1"/>
    <col min="3846" max="4095" width="8.1640625" style="13"/>
    <col min="4096" max="4096" width="5.6640625" style="13" customWidth="1"/>
    <col min="4097" max="4097" width="3.58203125" style="13" customWidth="1"/>
    <col min="4098" max="4098" width="4" style="13" customWidth="1"/>
    <col min="4099" max="4099" width="3.6640625" style="13" customWidth="1"/>
    <col min="4100" max="4100" width="49.58203125" style="13" customWidth="1"/>
    <col min="4101" max="4101" width="11.58203125" style="13" customWidth="1"/>
    <col min="4102" max="4351" width="8.1640625" style="13"/>
    <col min="4352" max="4352" width="5.6640625" style="13" customWidth="1"/>
    <col min="4353" max="4353" width="3.58203125" style="13" customWidth="1"/>
    <col min="4354" max="4354" width="4" style="13" customWidth="1"/>
    <col min="4355" max="4355" width="3.6640625" style="13" customWidth="1"/>
    <col min="4356" max="4356" width="49.58203125" style="13" customWidth="1"/>
    <col min="4357" max="4357" width="11.58203125" style="13" customWidth="1"/>
    <col min="4358" max="4607" width="8.1640625" style="13"/>
    <col min="4608" max="4608" width="5.6640625" style="13" customWidth="1"/>
    <col min="4609" max="4609" width="3.58203125" style="13" customWidth="1"/>
    <col min="4610" max="4610" width="4" style="13" customWidth="1"/>
    <col min="4611" max="4611" width="3.6640625" style="13" customWidth="1"/>
    <col min="4612" max="4612" width="49.58203125" style="13" customWidth="1"/>
    <col min="4613" max="4613" width="11.58203125" style="13" customWidth="1"/>
    <col min="4614" max="4863" width="8.1640625" style="13"/>
    <col min="4864" max="4864" width="5.6640625" style="13" customWidth="1"/>
    <col min="4865" max="4865" width="3.58203125" style="13" customWidth="1"/>
    <col min="4866" max="4866" width="4" style="13" customWidth="1"/>
    <col min="4867" max="4867" width="3.6640625" style="13" customWidth="1"/>
    <col min="4868" max="4868" width="49.58203125" style="13" customWidth="1"/>
    <col min="4869" max="4869" width="11.58203125" style="13" customWidth="1"/>
    <col min="4870" max="5119" width="8.1640625" style="13"/>
    <col min="5120" max="5120" width="5.6640625" style="13" customWidth="1"/>
    <col min="5121" max="5121" width="3.58203125" style="13" customWidth="1"/>
    <col min="5122" max="5122" width="4" style="13" customWidth="1"/>
    <col min="5123" max="5123" width="3.6640625" style="13" customWidth="1"/>
    <col min="5124" max="5124" width="49.58203125" style="13" customWidth="1"/>
    <col min="5125" max="5125" width="11.58203125" style="13" customWidth="1"/>
    <col min="5126" max="5375" width="8.1640625" style="13"/>
    <col min="5376" max="5376" width="5.6640625" style="13" customWidth="1"/>
    <col min="5377" max="5377" width="3.58203125" style="13" customWidth="1"/>
    <col min="5378" max="5378" width="4" style="13" customWidth="1"/>
    <col min="5379" max="5379" width="3.6640625" style="13" customWidth="1"/>
    <col min="5380" max="5380" width="49.58203125" style="13" customWidth="1"/>
    <col min="5381" max="5381" width="11.58203125" style="13" customWidth="1"/>
    <col min="5382" max="5631" width="8.1640625" style="13"/>
    <col min="5632" max="5632" width="5.6640625" style="13" customWidth="1"/>
    <col min="5633" max="5633" width="3.58203125" style="13" customWidth="1"/>
    <col min="5634" max="5634" width="4" style="13" customWidth="1"/>
    <col min="5635" max="5635" width="3.6640625" style="13" customWidth="1"/>
    <col min="5636" max="5636" width="49.58203125" style="13" customWidth="1"/>
    <col min="5637" max="5637" width="11.58203125" style="13" customWidth="1"/>
    <col min="5638" max="5887" width="8.1640625" style="13"/>
    <col min="5888" max="5888" width="5.6640625" style="13" customWidth="1"/>
    <col min="5889" max="5889" width="3.58203125" style="13" customWidth="1"/>
    <col min="5890" max="5890" width="4" style="13" customWidth="1"/>
    <col min="5891" max="5891" width="3.6640625" style="13" customWidth="1"/>
    <col min="5892" max="5892" width="49.58203125" style="13" customWidth="1"/>
    <col min="5893" max="5893" width="11.58203125" style="13" customWidth="1"/>
    <col min="5894" max="6143" width="8.1640625" style="13"/>
    <col min="6144" max="6144" width="5.6640625" style="13" customWidth="1"/>
    <col min="6145" max="6145" width="3.58203125" style="13" customWidth="1"/>
    <col min="6146" max="6146" width="4" style="13" customWidth="1"/>
    <col min="6147" max="6147" width="3.6640625" style="13" customWidth="1"/>
    <col min="6148" max="6148" width="49.58203125" style="13" customWidth="1"/>
    <col min="6149" max="6149" width="11.58203125" style="13" customWidth="1"/>
    <col min="6150" max="6399" width="8.1640625" style="13"/>
    <col min="6400" max="6400" width="5.6640625" style="13" customWidth="1"/>
    <col min="6401" max="6401" width="3.58203125" style="13" customWidth="1"/>
    <col min="6402" max="6402" width="4" style="13" customWidth="1"/>
    <col min="6403" max="6403" width="3.6640625" style="13" customWidth="1"/>
    <col min="6404" max="6404" width="49.58203125" style="13" customWidth="1"/>
    <col min="6405" max="6405" width="11.58203125" style="13" customWidth="1"/>
    <col min="6406" max="6655" width="8.1640625" style="13"/>
    <col min="6656" max="6656" width="5.6640625" style="13" customWidth="1"/>
    <col min="6657" max="6657" width="3.58203125" style="13" customWidth="1"/>
    <col min="6658" max="6658" width="4" style="13" customWidth="1"/>
    <col min="6659" max="6659" width="3.6640625" style="13" customWidth="1"/>
    <col min="6660" max="6660" width="49.58203125" style="13" customWidth="1"/>
    <col min="6661" max="6661" width="11.58203125" style="13" customWidth="1"/>
    <col min="6662" max="6911" width="8.1640625" style="13"/>
    <col min="6912" max="6912" width="5.6640625" style="13" customWidth="1"/>
    <col min="6913" max="6913" width="3.58203125" style="13" customWidth="1"/>
    <col min="6914" max="6914" width="4" style="13" customWidth="1"/>
    <col min="6915" max="6915" width="3.6640625" style="13" customWidth="1"/>
    <col min="6916" max="6916" width="49.58203125" style="13" customWidth="1"/>
    <col min="6917" max="6917" width="11.58203125" style="13" customWidth="1"/>
    <col min="6918" max="7167" width="8.1640625" style="13"/>
    <col min="7168" max="7168" width="5.6640625" style="13" customWidth="1"/>
    <col min="7169" max="7169" width="3.58203125" style="13" customWidth="1"/>
    <col min="7170" max="7170" width="4" style="13" customWidth="1"/>
    <col min="7171" max="7171" width="3.6640625" style="13" customWidth="1"/>
    <col min="7172" max="7172" width="49.58203125" style="13" customWidth="1"/>
    <col min="7173" max="7173" width="11.58203125" style="13" customWidth="1"/>
    <col min="7174" max="7423" width="8.1640625" style="13"/>
    <col min="7424" max="7424" width="5.6640625" style="13" customWidth="1"/>
    <col min="7425" max="7425" width="3.58203125" style="13" customWidth="1"/>
    <col min="7426" max="7426" width="4" style="13" customWidth="1"/>
    <col min="7427" max="7427" width="3.6640625" style="13" customWidth="1"/>
    <col min="7428" max="7428" width="49.58203125" style="13" customWidth="1"/>
    <col min="7429" max="7429" width="11.58203125" style="13" customWidth="1"/>
    <col min="7430" max="7679" width="8.1640625" style="13"/>
    <col min="7680" max="7680" width="5.6640625" style="13" customWidth="1"/>
    <col min="7681" max="7681" width="3.58203125" style="13" customWidth="1"/>
    <col min="7682" max="7682" width="4" style="13" customWidth="1"/>
    <col min="7683" max="7683" width="3.6640625" style="13" customWidth="1"/>
    <col min="7684" max="7684" width="49.58203125" style="13" customWidth="1"/>
    <col min="7685" max="7685" width="11.58203125" style="13" customWidth="1"/>
    <col min="7686" max="7935" width="8.1640625" style="13"/>
    <col min="7936" max="7936" width="5.6640625" style="13" customWidth="1"/>
    <col min="7937" max="7937" width="3.58203125" style="13" customWidth="1"/>
    <col min="7938" max="7938" width="4" style="13" customWidth="1"/>
    <col min="7939" max="7939" width="3.6640625" style="13" customWidth="1"/>
    <col min="7940" max="7940" width="49.58203125" style="13" customWidth="1"/>
    <col min="7941" max="7941" width="11.58203125" style="13" customWidth="1"/>
    <col min="7942" max="8191" width="8.1640625" style="13"/>
    <col min="8192" max="8192" width="5.6640625" style="13" customWidth="1"/>
    <col min="8193" max="8193" width="3.58203125" style="13" customWidth="1"/>
    <col min="8194" max="8194" width="4" style="13" customWidth="1"/>
    <col min="8195" max="8195" width="3.6640625" style="13" customWidth="1"/>
    <col min="8196" max="8196" width="49.58203125" style="13" customWidth="1"/>
    <col min="8197" max="8197" width="11.58203125" style="13" customWidth="1"/>
    <col min="8198" max="8447" width="8.1640625" style="13"/>
    <col min="8448" max="8448" width="5.6640625" style="13" customWidth="1"/>
    <col min="8449" max="8449" width="3.58203125" style="13" customWidth="1"/>
    <col min="8450" max="8450" width="4" style="13" customWidth="1"/>
    <col min="8451" max="8451" width="3.6640625" style="13" customWidth="1"/>
    <col min="8452" max="8452" width="49.58203125" style="13" customWidth="1"/>
    <col min="8453" max="8453" width="11.58203125" style="13" customWidth="1"/>
    <col min="8454" max="8703" width="8.1640625" style="13"/>
    <col min="8704" max="8704" width="5.6640625" style="13" customWidth="1"/>
    <col min="8705" max="8705" width="3.58203125" style="13" customWidth="1"/>
    <col min="8706" max="8706" width="4" style="13" customWidth="1"/>
    <col min="8707" max="8707" width="3.6640625" style="13" customWidth="1"/>
    <col min="8708" max="8708" width="49.58203125" style="13" customWidth="1"/>
    <col min="8709" max="8709" width="11.58203125" style="13" customWidth="1"/>
    <col min="8710" max="8959" width="8.1640625" style="13"/>
    <col min="8960" max="8960" width="5.6640625" style="13" customWidth="1"/>
    <col min="8961" max="8961" width="3.58203125" style="13" customWidth="1"/>
    <col min="8962" max="8962" width="4" style="13" customWidth="1"/>
    <col min="8963" max="8963" width="3.6640625" style="13" customWidth="1"/>
    <col min="8964" max="8964" width="49.58203125" style="13" customWidth="1"/>
    <col min="8965" max="8965" width="11.58203125" style="13" customWidth="1"/>
    <col min="8966" max="9215" width="8.1640625" style="13"/>
    <col min="9216" max="9216" width="5.6640625" style="13" customWidth="1"/>
    <col min="9217" max="9217" width="3.58203125" style="13" customWidth="1"/>
    <col min="9218" max="9218" width="4" style="13" customWidth="1"/>
    <col min="9219" max="9219" width="3.6640625" style="13" customWidth="1"/>
    <col min="9220" max="9220" width="49.58203125" style="13" customWidth="1"/>
    <col min="9221" max="9221" width="11.58203125" style="13" customWidth="1"/>
    <col min="9222" max="9471" width="8.1640625" style="13"/>
    <col min="9472" max="9472" width="5.6640625" style="13" customWidth="1"/>
    <col min="9473" max="9473" width="3.58203125" style="13" customWidth="1"/>
    <col min="9474" max="9474" width="4" style="13" customWidth="1"/>
    <col min="9475" max="9475" width="3.6640625" style="13" customWidth="1"/>
    <col min="9476" max="9476" width="49.58203125" style="13" customWidth="1"/>
    <col min="9477" max="9477" width="11.58203125" style="13" customWidth="1"/>
    <col min="9478" max="9727" width="8.1640625" style="13"/>
    <col min="9728" max="9728" width="5.6640625" style="13" customWidth="1"/>
    <col min="9729" max="9729" width="3.58203125" style="13" customWidth="1"/>
    <col min="9730" max="9730" width="4" style="13" customWidth="1"/>
    <col min="9731" max="9731" width="3.6640625" style="13" customWidth="1"/>
    <col min="9732" max="9732" width="49.58203125" style="13" customWidth="1"/>
    <col min="9733" max="9733" width="11.58203125" style="13" customWidth="1"/>
    <col min="9734" max="9983" width="8.1640625" style="13"/>
    <col min="9984" max="9984" width="5.6640625" style="13" customWidth="1"/>
    <col min="9985" max="9985" width="3.58203125" style="13" customWidth="1"/>
    <col min="9986" max="9986" width="4" style="13" customWidth="1"/>
    <col min="9987" max="9987" width="3.6640625" style="13" customWidth="1"/>
    <col min="9988" max="9988" width="49.58203125" style="13" customWidth="1"/>
    <col min="9989" max="9989" width="11.58203125" style="13" customWidth="1"/>
    <col min="9990" max="10239" width="8.1640625" style="13"/>
    <col min="10240" max="10240" width="5.6640625" style="13" customWidth="1"/>
    <col min="10241" max="10241" width="3.58203125" style="13" customWidth="1"/>
    <col min="10242" max="10242" width="4" style="13" customWidth="1"/>
    <col min="10243" max="10243" width="3.6640625" style="13" customWidth="1"/>
    <col min="10244" max="10244" width="49.58203125" style="13" customWidth="1"/>
    <col min="10245" max="10245" width="11.58203125" style="13" customWidth="1"/>
    <col min="10246" max="10495" width="8.1640625" style="13"/>
    <col min="10496" max="10496" width="5.6640625" style="13" customWidth="1"/>
    <col min="10497" max="10497" width="3.58203125" style="13" customWidth="1"/>
    <col min="10498" max="10498" width="4" style="13" customWidth="1"/>
    <col min="10499" max="10499" width="3.6640625" style="13" customWidth="1"/>
    <col min="10500" max="10500" width="49.58203125" style="13" customWidth="1"/>
    <col min="10501" max="10501" width="11.58203125" style="13" customWidth="1"/>
    <col min="10502" max="10751" width="8.1640625" style="13"/>
    <col min="10752" max="10752" width="5.6640625" style="13" customWidth="1"/>
    <col min="10753" max="10753" width="3.58203125" style="13" customWidth="1"/>
    <col min="10754" max="10754" width="4" style="13" customWidth="1"/>
    <col min="10755" max="10755" width="3.6640625" style="13" customWidth="1"/>
    <col min="10756" max="10756" width="49.58203125" style="13" customWidth="1"/>
    <col min="10757" max="10757" width="11.58203125" style="13" customWidth="1"/>
    <col min="10758" max="11007" width="8.1640625" style="13"/>
    <col min="11008" max="11008" width="5.6640625" style="13" customWidth="1"/>
    <col min="11009" max="11009" width="3.58203125" style="13" customWidth="1"/>
    <col min="11010" max="11010" width="4" style="13" customWidth="1"/>
    <col min="11011" max="11011" width="3.6640625" style="13" customWidth="1"/>
    <col min="11012" max="11012" width="49.58203125" style="13" customWidth="1"/>
    <col min="11013" max="11013" width="11.58203125" style="13" customWidth="1"/>
    <col min="11014" max="11263" width="8.1640625" style="13"/>
    <col min="11264" max="11264" width="5.6640625" style="13" customWidth="1"/>
    <col min="11265" max="11265" width="3.58203125" style="13" customWidth="1"/>
    <col min="11266" max="11266" width="4" style="13" customWidth="1"/>
    <col min="11267" max="11267" width="3.6640625" style="13" customWidth="1"/>
    <col min="11268" max="11268" width="49.58203125" style="13" customWidth="1"/>
    <col min="11269" max="11269" width="11.58203125" style="13" customWidth="1"/>
    <col min="11270" max="11519" width="8.1640625" style="13"/>
    <col min="11520" max="11520" width="5.6640625" style="13" customWidth="1"/>
    <col min="11521" max="11521" width="3.58203125" style="13" customWidth="1"/>
    <col min="11522" max="11522" width="4" style="13" customWidth="1"/>
    <col min="11523" max="11523" width="3.6640625" style="13" customWidth="1"/>
    <col min="11524" max="11524" width="49.58203125" style="13" customWidth="1"/>
    <col min="11525" max="11525" width="11.58203125" style="13" customWidth="1"/>
    <col min="11526" max="11775" width="8.1640625" style="13"/>
    <col min="11776" max="11776" width="5.6640625" style="13" customWidth="1"/>
    <col min="11777" max="11777" width="3.58203125" style="13" customWidth="1"/>
    <col min="11778" max="11778" width="4" style="13" customWidth="1"/>
    <col min="11779" max="11779" width="3.6640625" style="13" customWidth="1"/>
    <col min="11780" max="11780" width="49.58203125" style="13" customWidth="1"/>
    <col min="11781" max="11781" width="11.58203125" style="13" customWidth="1"/>
    <col min="11782" max="12031" width="8.1640625" style="13"/>
    <col min="12032" max="12032" width="5.6640625" style="13" customWidth="1"/>
    <col min="12033" max="12033" width="3.58203125" style="13" customWidth="1"/>
    <col min="12034" max="12034" width="4" style="13" customWidth="1"/>
    <col min="12035" max="12035" width="3.6640625" style="13" customWidth="1"/>
    <col min="12036" max="12036" width="49.58203125" style="13" customWidth="1"/>
    <col min="12037" max="12037" width="11.58203125" style="13" customWidth="1"/>
    <col min="12038" max="12287" width="8.1640625" style="13"/>
    <col min="12288" max="12288" width="5.6640625" style="13" customWidth="1"/>
    <col min="12289" max="12289" width="3.58203125" style="13" customWidth="1"/>
    <col min="12290" max="12290" width="4" style="13" customWidth="1"/>
    <col min="12291" max="12291" width="3.6640625" style="13" customWidth="1"/>
    <col min="12292" max="12292" width="49.58203125" style="13" customWidth="1"/>
    <col min="12293" max="12293" width="11.58203125" style="13" customWidth="1"/>
    <col min="12294" max="12543" width="8.1640625" style="13"/>
    <col min="12544" max="12544" width="5.6640625" style="13" customWidth="1"/>
    <col min="12545" max="12545" width="3.58203125" style="13" customWidth="1"/>
    <col min="12546" max="12546" width="4" style="13" customWidth="1"/>
    <col min="12547" max="12547" width="3.6640625" style="13" customWidth="1"/>
    <col min="12548" max="12548" width="49.58203125" style="13" customWidth="1"/>
    <col min="12549" max="12549" width="11.58203125" style="13" customWidth="1"/>
    <col min="12550" max="12799" width="8.1640625" style="13"/>
    <col min="12800" max="12800" width="5.6640625" style="13" customWidth="1"/>
    <col min="12801" max="12801" width="3.58203125" style="13" customWidth="1"/>
    <col min="12802" max="12802" width="4" style="13" customWidth="1"/>
    <col min="12803" max="12803" width="3.6640625" style="13" customWidth="1"/>
    <col min="12804" max="12804" width="49.58203125" style="13" customWidth="1"/>
    <col min="12805" max="12805" width="11.58203125" style="13" customWidth="1"/>
    <col min="12806" max="13055" width="8.1640625" style="13"/>
    <col min="13056" max="13056" width="5.6640625" style="13" customWidth="1"/>
    <col min="13057" max="13057" width="3.58203125" style="13" customWidth="1"/>
    <col min="13058" max="13058" width="4" style="13" customWidth="1"/>
    <col min="13059" max="13059" width="3.6640625" style="13" customWidth="1"/>
    <col min="13060" max="13060" width="49.58203125" style="13" customWidth="1"/>
    <col min="13061" max="13061" width="11.58203125" style="13" customWidth="1"/>
    <col min="13062" max="13311" width="8.1640625" style="13"/>
    <col min="13312" max="13312" width="5.6640625" style="13" customWidth="1"/>
    <col min="13313" max="13313" width="3.58203125" style="13" customWidth="1"/>
    <col min="13314" max="13314" width="4" style="13" customWidth="1"/>
    <col min="13315" max="13315" width="3.6640625" style="13" customWidth="1"/>
    <col min="13316" max="13316" width="49.58203125" style="13" customWidth="1"/>
    <col min="13317" max="13317" width="11.58203125" style="13" customWidth="1"/>
    <col min="13318" max="13567" width="8.1640625" style="13"/>
    <col min="13568" max="13568" width="5.6640625" style="13" customWidth="1"/>
    <col min="13569" max="13569" width="3.58203125" style="13" customWidth="1"/>
    <col min="13570" max="13570" width="4" style="13" customWidth="1"/>
    <col min="13571" max="13571" width="3.6640625" style="13" customWidth="1"/>
    <col min="13572" max="13572" width="49.58203125" style="13" customWidth="1"/>
    <col min="13573" max="13573" width="11.58203125" style="13" customWidth="1"/>
    <col min="13574" max="13823" width="8.1640625" style="13"/>
    <col min="13824" max="13824" width="5.6640625" style="13" customWidth="1"/>
    <col min="13825" max="13825" width="3.58203125" style="13" customWidth="1"/>
    <col min="13826" max="13826" width="4" style="13" customWidth="1"/>
    <col min="13827" max="13827" width="3.6640625" style="13" customWidth="1"/>
    <col min="13828" max="13828" width="49.58203125" style="13" customWidth="1"/>
    <col min="13829" max="13829" width="11.58203125" style="13" customWidth="1"/>
    <col min="13830" max="14079" width="8.1640625" style="13"/>
    <col min="14080" max="14080" width="5.6640625" style="13" customWidth="1"/>
    <col min="14081" max="14081" width="3.58203125" style="13" customWidth="1"/>
    <col min="14082" max="14082" width="4" style="13" customWidth="1"/>
    <col min="14083" max="14083" width="3.6640625" style="13" customWidth="1"/>
    <col min="14084" max="14084" width="49.58203125" style="13" customWidth="1"/>
    <col min="14085" max="14085" width="11.58203125" style="13" customWidth="1"/>
    <col min="14086" max="14335" width="8.1640625" style="13"/>
    <col min="14336" max="14336" width="5.6640625" style="13" customWidth="1"/>
    <col min="14337" max="14337" width="3.58203125" style="13" customWidth="1"/>
    <col min="14338" max="14338" width="4" style="13" customWidth="1"/>
    <col min="14339" max="14339" width="3.6640625" style="13" customWidth="1"/>
    <col min="14340" max="14340" width="49.58203125" style="13" customWidth="1"/>
    <col min="14341" max="14341" width="11.58203125" style="13" customWidth="1"/>
    <col min="14342" max="14591" width="8.1640625" style="13"/>
    <col min="14592" max="14592" width="5.6640625" style="13" customWidth="1"/>
    <col min="14593" max="14593" width="3.58203125" style="13" customWidth="1"/>
    <col min="14594" max="14594" width="4" style="13" customWidth="1"/>
    <col min="14595" max="14595" width="3.6640625" style="13" customWidth="1"/>
    <col min="14596" max="14596" width="49.58203125" style="13" customWidth="1"/>
    <col min="14597" max="14597" width="11.58203125" style="13" customWidth="1"/>
    <col min="14598" max="14847" width="8.1640625" style="13"/>
    <col min="14848" max="14848" width="5.6640625" style="13" customWidth="1"/>
    <col min="14849" max="14849" width="3.58203125" style="13" customWidth="1"/>
    <col min="14850" max="14850" width="4" style="13" customWidth="1"/>
    <col min="14851" max="14851" width="3.6640625" style="13" customWidth="1"/>
    <col min="14852" max="14852" width="49.58203125" style="13" customWidth="1"/>
    <col min="14853" max="14853" width="11.58203125" style="13" customWidth="1"/>
    <col min="14854" max="15103" width="8.1640625" style="13"/>
    <col min="15104" max="15104" width="5.6640625" style="13" customWidth="1"/>
    <col min="15105" max="15105" width="3.58203125" style="13" customWidth="1"/>
    <col min="15106" max="15106" width="4" style="13" customWidth="1"/>
    <col min="15107" max="15107" width="3.6640625" style="13" customWidth="1"/>
    <col min="15108" max="15108" width="49.58203125" style="13" customWidth="1"/>
    <col min="15109" max="15109" width="11.58203125" style="13" customWidth="1"/>
    <col min="15110" max="15359" width="8.1640625" style="13"/>
    <col min="15360" max="15360" width="5.6640625" style="13" customWidth="1"/>
    <col min="15361" max="15361" width="3.58203125" style="13" customWidth="1"/>
    <col min="15362" max="15362" width="4" style="13" customWidth="1"/>
    <col min="15363" max="15363" width="3.6640625" style="13" customWidth="1"/>
    <col min="15364" max="15364" width="49.58203125" style="13" customWidth="1"/>
    <col min="15365" max="15365" width="11.58203125" style="13" customWidth="1"/>
    <col min="15366" max="15615" width="8.1640625" style="13"/>
    <col min="15616" max="15616" width="5.6640625" style="13" customWidth="1"/>
    <col min="15617" max="15617" width="3.58203125" style="13" customWidth="1"/>
    <col min="15618" max="15618" width="4" style="13" customWidth="1"/>
    <col min="15619" max="15619" width="3.6640625" style="13" customWidth="1"/>
    <col min="15620" max="15620" width="49.58203125" style="13" customWidth="1"/>
    <col min="15621" max="15621" width="11.58203125" style="13" customWidth="1"/>
    <col min="15622" max="15871" width="8.1640625" style="13"/>
    <col min="15872" max="15872" width="5.6640625" style="13" customWidth="1"/>
    <col min="15873" max="15873" width="3.58203125" style="13" customWidth="1"/>
    <col min="15874" max="15874" width="4" style="13" customWidth="1"/>
    <col min="15875" max="15875" width="3.6640625" style="13" customWidth="1"/>
    <col min="15876" max="15876" width="49.58203125" style="13" customWidth="1"/>
    <col min="15877" max="15877" width="11.58203125" style="13" customWidth="1"/>
    <col min="15878" max="16127" width="8.1640625" style="13"/>
    <col min="16128" max="16128" width="5.6640625" style="13" customWidth="1"/>
    <col min="16129" max="16129" width="3.58203125" style="13" customWidth="1"/>
    <col min="16130" max="16130" width="4" style="13" customWidth="1"/>
    <col min="16131" max="16131" width="3.6640625" style="13" customWidth="1"/>
    <col min="16132" max="16132" width="49.58203125" style="13" customWidth="1"/>
    <col min="16133" max="16133" width="11.58203125" style="13" customWidth="1"/>
    <col min="16134" max="16384" width="8.1640625" style="13"/>
  </cols>
  <sheetData>
    <row r="1" spans="1:12" ht="31.5" customHeight="1">
      <c r="A1" s="28" t="s">
        <v>30</v>
      </c>
      <c r="B1" s="105" t="s">
        <v>65</v>
      </c>
      <c r="C1" s="105"/>
      <c r="D1" s="105"/>
      <c r="E1" s="105"/>
      <c r="F1" s="105"/>
      <c r="G1" s="19"/>
      <c r="H1" s="42" t="s">
        <v>31</v>
      </c>
    </row>
    <row r="2" spans="1:12" ht="22.5" customHeight="1">
      <c r="A2" s="29" t="s">
        <v>32</v>
      </c>
      <c r="B2" s="17"/>
      <c r="C2" s="20" t="s">
        <v>33</v>
      </c>
      <c r="D2" s="60" t="s">
        <v>34</v>
      </c>
      <c r="E2" s="20" t="s">
        <v>35</v>
      </c>
      <c r="F2" s="31" t="s">
        <v>36</v>
      </c>
      <c r="G2" s="59" t="s">
        <v>37</v>
      </c>
      <c r="H2" s="32" t="s">
        <v>38</v>
      </c>
    </row>
    <row r="3" spans="1:12">
      <c r="A3" s="30">
        <f>INDEX($D$3:$H$78,I3,$J$3)</f>
        <v>0</v>
      </c>
      <c r="B3" s="21">
        <v>45787</v>
      </c>
      <c r="C3" s="18">
        <f>B3</f>
        <v>45787</v>
      </c>
      <c r="D3" s="27"/>
      <c r="E3" s="26"/>
      <c r="F3" s="16"/>
      <c r="G3" s="17"/>
      <c r="H3" s="17"/>
      <c r="I3" s="13">
        <v>1</v>
      </c>
      <c r="J3" s="13">
        <v>1</v>
      </c>
    </row>
    <row r="4" spans="1:12">
      <c r="A4" s="30" t="str">
        <f t="shared" ref="A4:A67" si="0">INDEX($D$3:$H$70,I4,$J$3)</f>
        <v>　</v>
      </c>
      <c r="B4" s="21">
        <f>B3+1</f>
        <v>45788</v>
      </c>
      <c r="C4" s="18">
        <f t="shared" ref="C4:C67" si="1">B4</f>
        <v>45788</v>
      </c>
      <c r="D4" s="27" t="s">
        <v>39</v>
      </c>
      <c r="E4" s="14"/>
      <c r="F4" s="16"/>
      <c r="G4" s="17"/>
      <c r="H4" s="17"/>
      <c r="I4" s="13">
        <v>2</v>
      </c>
    </row>
    <row r="5" spans="1:12">
      <c r="A5" s="30" t="str">
        <f>INDEX($D$3:$H$70,I5,$J$3)</f>
        <v>公告開始</v>
      </c>
      <c r="B5" s="21">
        <f t="shared" ref="B5:B68" si="2">B4+1</f>
        <v>45789</v>
      </c>
      <c r="C5" s="18">
        <f t="shared" si="1"/>
        <v>45789</v>
      </c>
      <c r="D5" s="27" t="s">
        <v>40</v>
      </c>
      <c r="E5" s="14"/>
      <c r="F5" s="16"/>
      <c r="G5" s="17"/>
      <c r="H5" s="17"/>
      <c r="I5" s="13">
        <v>3</v>
      </c>
      <c r="J5" s="13">
        <v>1</v>
      </c>
    </row>
    <row r="6" spans="1:12">
      <c r="A6" s="30">
        <f t="shared" si="0"/>
        <v>0</v>
      </c>
      <c r="B6" s="21">
        <f t="shared" si="2"/>
        <v>45790</v>
      </c>
      <c r="C6" s="18">
        <f t="shared" si="1"/>
        <v>45790</v>
      </c>
      <c r="D6" s="27"/>
      <c r="E6" s="14"/>
      <c r="F6" s="16"/>
      <c r="G6" s="17"/>
      <c r="H6" s="17"/>
      <c r="I6" s="13">
        <v>4</v>
      </c>
      <c r="J6" s="13">
        <v>2</v>
      </c>
    </row>
    <row r="7" spans="1:12">
      <c r="A7" s="30">
        <f t="shared" si="0"/>
        <v>0</v>
      </c>
      <c r="B7" s="21">
        <f t="shared" si="2"/>
        <v>45791</v>
      </c>
      <c r="C7" s="18">
        <f t="shared" si="1"/>
        <v>45791</v>
      </c>
      <c r="D7" s="27"/>
      <c r="E7" s="14"/>
      <c r="F7" s="16"/>
      <c r="G7" s="17"/>
      <c r="H7" s="17"/>
      <c r="I7" s="13">
        <v>5</v>
      </c>
      <c r="J7" s="13">
        <v>3</v>
      </c>
    </row>
    <row r="8" spans="1:12">
      <c r="A8" s="30">
        <f t="shared" si="0"/>
        <v>0</v>
      </c>
      <c r="B8" s="21">
        <f t="shared" si="2"/>
        <v>45792</v>
      </c>
      <c r="C8" s="18">
        <f t="shared" si="1"/>
        <v>45792</v>
      </c>
      <c r="D8" s="27"/>
      <c r="E8" s="38"/>
      <c r="F8" s="38"/>
      <c r="G8" s="17"/>
      <c r="H8" s="17"/>
      <c r="I8" s="13">
        <v>6</v>
      </c>
      <c r="J8" s="13">
        <v>4</v>
      </c>
    </row>
    <row r="9" spans="1:12">
      <c r="A9" s="30">
        <f t="shared" si="0"/>
        <v>0</v>
      </c>
      <c r="B9" s="21">
        <f>B8+1</f>
        <v>45793</v>
      </c>
      <c r="C9" s="18">
        <f t="shared" si="1"/>
        <v>45793</v>
      </c>
      <c r="D9" s="27"/>
      <c r="E9" s="38"/>
      <c r="F9" s="38"/>
      <c r="G9" s="17"/>
      <c r="H9" s="17"/>
      <c r="I9" s="13">
        <v>7</v>
      </c>
      <c r="J9" s="13">
        <v>5</v>
      </c>
    </row>
    <row r="10" spans="1:12">
      <c r="A10" s="30">
        <f t="shared" si="0"/>
        <v>0</v>
      </c>
      <c r="B10" s="21">
        <f t="shared" si="2"/>
        <v>45794</v>
      </c>
      <c r="C10" s="18">
        <f t="shared" si="1"/>
        <v>45794</v>
      </c>
      <c r="D10" s="27"/>
      <c r="E10" s="14"/>
      <c r="F10" s="16"/>
      <c r="G10" s="17"/>
      <c r="H10" s="17"/>
      <c r="I10" s="13">
        <v>8</v>
      </c>
      <c r="J10" s="13">
        <v>6</v>
      </c>
    </row>
    <row r="11" spans="1:12">
      <c r="A11" s="30">
        <f t="shared" si="0"/>
        <v>0</v>
      </c>
      <c r="B11" s="21">
        <f t="shared" si="2"/>
        <v>45795</v>
      </c>
      <c r="C11" s="18">
        <f t="shared" si="1"/>
        <v>45795</v>
      </c>
      <c r="D11" s="27"/>
      <c r="E11" s="14"/>
      <c r="F11" s="16"/>
      <c r="G11" s="17"/>
      <c r="H11" s="17"/>
      <c r="I11" s="13">
        <v>9</v>
      </c>
      <c r="J11" s="13">
        <v>7</v>
      </c>
      <c r="L11" s="25"/>
    </row>
    <row r="12" spans="1:12">
      <c r="A12" s="30">
        <f t="shared" si="0"/>
        <v>0</v>
      </c>
      <c r="B12" s="21">
        <f t="shared" si="2"/>
        <v>45796</v>
      </c>
      <c r="C12" s="18">
        <f t="shared" si="1"/>
        <v>45796</v>
      </c>
      <c r="D12" s="27"/>
      <c r="E12" s="14"/>
      <c r="F12" s="14"/>
      <c r="G12" s="26"/>
      <c r="H12" s="17"/>
      <c r="I12" s="13">
        <v>10</v>
      </c>
      <c r="J12" s="13">
        <v>8</v>
      </c>
    </row>
    <row r="13" spans="1:12">
      <c r="A13" s="30">
        <f t="shared" si="0"/>
        <v>0</v>
      </c>
      <c r="B13" s="21">
        <f t="shared" si="2"/>
        <v>45797</v>
      </c>
      <c r="C13" s="18">
        <f t="shared" si="1"/>
        <v>45797</v>
      </c>
      <c r="D13" s="27"/>
      <c r="E13" s="14"/>
      <c r="F13" s="16"/>
      <c r="G13" s="17"/>
      <c r="H13" s="17"/>
      <c r="I13" s="13">
        <v>11</v>
      </c>
      <c r="J13" s="13">
        <v>9</v>
      </c>
    </row>
    <row r="14" spans="1:12">
      <c r="A14" s="30" t="str">
        <f t="shared" si="0"/>
        <v>質問受付終了</v>
      </c>
      <c r="B14" s="21">
        <f t="shared" si="2"/>
        <v>45798</v>
      </c>
      <c r="C14" s="18">
        <f t="shared" si="1"/>
        <v>45798</v>
      </c>
      <c r="D14" s="27" t="s">
        <v>42</v>
      </c>
      <c r="E14" s="16" t="s">
        <v>70</v>
      </c>
      <c r="F14" s="16"/>
      <c r="G14" s="17"/>
      <c r="H14" s="17"/>
      <c r="I14" s="13">
        <v>12</v>
      </c>
      <c r="J14" s="13">
        <v>10</v>
      </c>
    </row>
    <row r="15" spans="1:12">
      <c r="A15" s="30">
        <f t="shared" si="0"/>
        <v>0</v>
      </c>
      <c r="B15" s="21">
        <f t="shared" si="2"/>
        <v>45799</v>
      </c>
      <c r="C15" s="18">
        <f t="shared" si="1"/>
        <v>45799</v>
      </c>
      <c r="D15" s="27"/>
      <c r="E15" s="14"/>
      <c r="F15" s="16"/>
      <c r="G15" s="17"/>
      <c r="H15" s="17"/>
      <c r="I15" s="13">
        <v>13</v>
      </c>
      <c r="J15" s="13">
        <v>11</v>
      </c>
    </row>
    <row r="16" spans="1:12">
      <c r="A16" s="30">
        <f t="shared" si="0"/>
        <v>0</v>
      </c>
      <c r="B16" s="21">
        <f t="shared" si="2"/>
        <v>45800</v>
      </c>
      <c r="C16" s="18">
        <f t="shared" si="1"/>
        <v>45800</v>
      </c>
      <c r="D16" s="27"/>
      <c r="E16" s="14"/>
      <c r="F16" s="16"/>
      <c r="G16" s="17"/>
      <c r="H16" s="17"/>
      <c r="I16" s="13">
        <v>14</v>
      </c>
      <c r="J16" s="13">
        <v>12</v>
      </c>
    </row>
    <row r="17" spans="1:10">
      <c r="A17" s="30">
        <f t="shared" si="0"/>
        <v>0</v>
      </c>
      <c r="B17" s="21">
        <f t="shared" si="2"/>
        <v>45801</v>
      </c>
      <c r="C17" s="18">
        <f t="shared" si="1"/>
        <v>45801</v>
      </c>
      <c r="D17" s="27"/>
      <c r="E17" s="16"/>
      <c r="F17" s="14"/>
      <c r="G17" s="17"/>
      <c r="H17" s="17"/>
      <c r="I17" s="13">
        <v>15</v>
      </c>
      <c r="J17" s="13">
        <v>13</v>
      </c>
    </row>
    <row r="18" spans="1:10">
      <c r="A18" s="30">
        <f t="shared" si="0"/>
        <v>0</v>
      </c>
      <c r="B18" s="21">
        <f t="shared" si="2"/>
        <v>45802</v>
      </c>
      <c r="C18" s="18">
        <f t="shared" si="1"/>
        <v>45802</v>
      </c>
      <c r="D18" s="27"/>
      <c r="E18" s="14"/>
      <c r="F18" s="16"/>
      <c r="G18" s="17"/>
      <c r="H18" s="17"/>
      <c r="I18" s="13">
        <v>16</v>
      </c>
      <c r="J18" s="13">
        <v>14</v>
      </c>
    </row>
    <row r="19" spans="1:10">
      <c r="A19" s="30">
        <f t="shared" si="0"/>
        <v>0</v>
      </c>
      <c r="B19" s="21">
        <f t="shared" si="2"/>
        <v>45803</v>
      </c>
      <c r="C19" s="18">
        <f t="shared" si="1"/>
        <v>45803</v>
      </c>
      <c r="D19" s="27"/>
      <c r="E19" s="14"/>
      <c r="F19" s="16"/>
      <c r="G19" s="17"/>
      <c r="H19" s="17"/>
      <c r="I19" s="13">
        <v>17</v>
      </c>
      <c r="J19" s="13">
        <v>15</v>
      </c>
    </row>
    <row r="20" spans="1:10">
      <c r="A20" s="30">
        <f t="shared" si="0"/>
        <v>0</v>
      </c>
      <c r="B20" s="21">
        <f t="shared" si="2"/>
        <v>45804</v>
      </c>
      <c r="C20" s="18">
        <f t="shared" si="1"/>
        <v>45804</v>
      </c>
      <c r="D20" s="27"/>
      <c r="E20" s="14" t="s">
        <v>73</v>
      </c>
      <c r="F20" s="16"/>
      <c r="G20" s="17"/>
      <c r="H20" s="17"/>
      <c r="I20" s="13">
        <v>18</v>
      </c>
      <c r="J20" s="13">
        <v>16</v>
      </c>
    </row>
    <row r="21" spans="1:10">
      <c r="A21" s="30" t="str">
        <f t="shared" si="0"/>
        <v>質問への回答</v>
      </c>
      <c r="B21" s="21">
        <f t="shared" si="2"/>
        <v>45805</v>
      </c>
      <c r="C21" s="18">
        <f t="shared" si="1"/>
        <v>45805</v>
      </c>
      <c r="D21" s="27" t="s">
        <v>43</v>
      </c>
      <c r="E21" s="14"/>
      <c r="F21" s="16"/>
      <c r="G21" s="17"/>
      <c r="H21" s="17"/>
      <c r="I21" s="13">
        <v>19</v>
      </c>
      <c r="J21" s="13">
        <v>17</v>
      </c>
    </row>
    <row r="22" spans="1:10">
      <c r="A22" s="30">
        <f t="shared" si="0"/>
        <v>0</v>
      </c>
      <c r="B22" s="21">
        <f t="shared" si="2"/>
        <v>45806</v>
      </c>
      <c r="C22" s="18">
        <f t="shared" si="1"/>
        <v>45806</v>
      </c>
      <c r="D22" s="27"/>
      <c r="E22" s="16"/>
      <c r="F22" s="16"/>
      <c r="G22" s="17"/>
      <c r="H22" s="56"/>
      <c r="I22" s="13">
        <v>20</v>
      </c>
      <c r="J22" s="13">
        <v>18</v>
      </c>
    </row>
    <row r="23" spans="1:10">
      <c r="A23" s="30">
        <f t="shared" si="0"/>
        <v>0</v>
      </c>
      <c r="B23" s="21">
        <f t="shared" si="2"/>
        <v>45807</v>
      </c>
      <c r="C23" s="18">
        <f t="shared" si="1"/>
        <v>45807</v>
      </c>
      <c r="D23" s="27"/>
      <c r="E23" s="14"/>
      <c r="F23" s="16"/>
      <c r="G23" s="17"/>
      <c r="H23" s="57"/>
      <c r="I23" s="13">
        <v>21</v>
      </c>
      <c r="J23" s="13">
        <v>19</v>
      </c>
    </row>
    <row r="24" spans="1:10">
      <c r="A24" s="30">
        <f t="shared" si="0"/>
        <v>0</v>
      </c>
      <c r="B24" s="21">
        <f t="shared" si="2"/>
        <v>45808</v>
      </c>
      <c r="C24" s="18">
        <f t="shared" si="1"/>
        <v>45808</v>
      </c>
      <c r="D24" s="27"/>
      <c r="E24" s="15"/>
      <c r="F24" s="16"/>
      <c r="G24" s="17"/>
      <c r="H24" s="17"/>
      <c r="I24" s="13">
        <v>22</v>
      </c>
      <c r="J24" s="13">
        <v>20</v>
      </c>
    </row>
    <row r="25" spans="1:10">
      <c r="A25" s="30">
        <f t="shared" si="0"/>
        <v>0</v>
      </c>
      <c r="B25" s="21">
        <f t="shared" si="2"/>
        <v>45809</v>
      </c>
      <c r="C25" s="18">
        <f t="shared" si="1"/>
        <v>45809</v>
      </c>
      <c r="D25" s="27"/>
      <c r="E25" s="15"/>
      <c r="F25" s="16"/>
      <c r="G25" s="17"/>
      <c r="H25" s="17"/>
      <c r="I25" s="13">
        <v>23</v>
      </c>
      <c r="J25" s="13">
        <v>21</v>
      </c>
    </row>
    <row r="26" spans="1:10" ht="11.15" customHeight="1">
      <c r="A26" s="30">
        <f t="shared" si="0"/>
        <v>0</v>
      </c>
      <c r="B26" s="21">
        <f t="shared" si="2"/>
        <v>45810</v>
      </c>
      <c r="C26" s="18">
        <f t="shared" si="1"/>
        <v>45810</v>
      </c>
      <c r="D26" s="27"/>
      <c r="E26" s="15"/>
      <c r="F26" s="16"/>
      <c r="G26" s="17"/>
      <c r="H26" s="17"/>
      <c r="I26" s="13">
        <v>24</v>
      </c>
      <c r="J26" s="13">
        <v>22</v>
      </c>
    </row>
    <row r="27" spans="1:10" ht="12" customHeight="1">
      <c r="A27" s="30">
        <f t="shared" si="0"/>
        <v>0</v>
      </c>
      <c r="B27" s="21">
        <f t="shared" si="2"/>
        <v>45811</v>
      </c>
      <c r="C27" s="18">
        <f t="shared" si="1"/>
        <v>45811</v>
      </c>
      <c r="D27" s="27"/>
      <c r="E27" s="100"/>
      <c r="F27" s="16"/>
      <c r="G27" s="17"/>
      <c r="H27" s="17"/>
      <c r="I27" s="13">
        <v>25</v>
      </c>
      <c r="J27" s="13">
        <v>23</v>
      </c>
    </row>
    <row r="28" spans="1:10">
      <c r="A28" s="30">
        <f t="shared" si="0"/>
        <v>0</v>
      </c>
      <c r="B28" s="21">
        <f t="shared" si="2"/>
        <v>45812</v>
      </c>
      <c r="C28" s="18">
        <f t="shared" si="1"/>
        <v>45812</v>
      </c>
      <c r="D28" s="100"/>
      <c r="E28" s="15"/>
      <c r="F28" s="16"/>
      <c r="G28" s="17"/>
      <c r="H28" s="17"/>
      <c r="I28" s="13">
        <v>26</v>
      </c>
      <c r="J28" s="13">
        <v>24</v>
      </c>
    </row>
    <row r="29" spans="1:10">
      <c r="A29" s="30">
        <f t="shared" si="0"/>
        <v>0</v>
      </c>
      <c r="B29" s="21">
        <f t="shared" si="2"/>
        <v>45813</v>
      </c>
      <c r="C29" s="18">
        <f t="shared" si="1"/>
        <v>45813</v>
      </c>
      <c r="D29" s="100"/>
      <c r="E29" s="15"/>
      <c r="F29" s="16"/>
      <c r="G29" s="17"/>
      <c r="H29" s="17"/>
      <c r="I29" s="13">
        <v>27</v>
      </c>
      <c r="J29" s="13">
        <v>25</v>
      </c>
    </row>
    <row r="30" spans="1:10">
      <c r="A30" s="30" t="str">
        <f t="shared" si="0"/>
        <v>競争参加資格申請締切日</v>
      </c>
      <c r="B30" s="21">
        <f t="shared" si="2"/>
        <v>45814</v>
      </c>
      <c r="C30" s="18">
        <f t="shared" si="1"/>
        <v>45814</v>
      </c>
      <c r="D30" s="100" t="s">
        <v>66</v>
      </c>
      <c r="F30" s="16"/>
      <c r="G30" s="17"/>
      <c r="H30" s="17"/>
      <c r="I30" s="13">
        <v>28</v>
      </c>
      <c r="J30" s="13">
        <v>26</v>
      </c>
    </row>
    <row r="31" spans="1:10">
      <c r="A31" s="30">
        <f t="shared" si="0"/>
        <v>0</v>
      </c>
      <c r="B31" s="21">
        <f t="shared" si="2"/>
        <v>45815</v>
      </c>
      <c r="C31" s="18">
        <f t="shared" si="1"/>
        <v>45815</v>
      </c>
      <c r="D31" s="15"/>
      <c r="E31" s="15"/>
      <c r="F31" s="16"/>
      <c r="G31" s="17"/>
      <c r="H31" s="17"/>
      <c r="I31" s="13">
        <v>29</v>
      </c>
      <c r="J31" s="13">
        <v>27</v>
      </c>
    </row>
    <row r="32" spans="1:10">
      <c r="A32" s="30">
        <f t="shared" si="0"/>
        <v>0</v>
      </c>
      <c r="B32" s="21">
        <f t="shared" si="2"/>
        <v>45816</v>
      </c>
      <c r="C32" s="18">
        <f t="shared" si="1"/>
        <v>45816</v>
      </c>
      <c r="D32" s="27"/>
      <c r="E32" s="15"/>
      <c r="F32" s="16"/>
      <c r="G32" s="17"/>
      <c r="H32" s="17"/>
      <c r="I32" s="13">
        <v>30</v>
      </c>
      <c r="J32" s="13">
        <v>28</v>
      </c>
    </row>
    <row r="33" spans="1:10">
      <c r="A33" s="30">
        <f t="shared" si="0"/>
        <v>0</v>
      </c>
      <c r="B33" s="21">
        <f t="shared" si="2"/>
        <v>45817</v>
      </c>
      <c r="C33" s="18">
        <f t="shared" si="1"/>
        <v>45817</v>
      </c>
      <c r="D33" s="27"/>
      <c r="E33" s="15" t="s">
        <v>71</v>
      </c>
      <c r="F33" s="16"/>
      <c r="G33" s="17"/>
      <c r="H33" s="17"/>
      <c r="I33" s="13">
        <v>31</v>
      </c>
      <c r="J33" s="13">
        <v>29</v>
      </c>
    </row>
    <row r="34" spans="1:10" ht="11.15" customHeight="1">
      <c r="A34" s="30">
        <f t="shared" si="0"/>
        <v>0</v>
      </c>
      <c r="B34" s="21">
        <f t="shared" si="2"/>
        <v>45818</v>
      </c>
      <c r="C34" s="18">
        <f t="shared" si="1"/>
        <v>45818</v>
      </c>
      <c r="D34" s="27"/>
      <c r="E34" s="16"/>
      <c r="F34" s="16"/>
      <c r="G34" s="17"/>
      <c r="H34" s="17"/>
      <c r="I34" s="13">
        <v>32</v>
      </c>
      <c r="J34" s="13">
        <v>30</v>
      </c>
    </row>
    <row r="35" spans="1:10">
      <c r="A35" s="30">
        <f t="shared" si="0"/>
        <v>0</v>
      </c>
      <c r="B35" s="21">
        <f t="shared" si="2"/>
        <v>45819</v>
      </c>
      <c r="C35" s="18">
        <f t="shared" si="1"/>
        <v>45819</v>
      </c>
      <c r="D35" s="27"/>
      <c r="F35" s="16"/>
      <c r="G35" s="17"/>
      <c r="H35" s="17"/>
      <c r="I35" s="13">
        <v>33</v>
      </c>
      <c r="J35" s="13">
        <v>31</v>
      </c>
    </row>
    <row r="36" spans="1:10">
      <c r="A36" s="30">
        <f t="shared" si="0"/>
        <v>0</v>
      </c>
      <c r="B36" s="21">
        <f t="shared" si="2"/>
        <v>45820</v>
      </c>
      <c r="C36" s="18">
        <f t="shared" si="1"/>
        <v>45820</v>
      </c>
      <c r="D36" s="27"/>
      <c r="E36" s="15" t="s">
        <v>72</v>
      </c>
      <c r="F36" s="16"/>
      <c r="G36" s="17"/>
      <c r="H36" s="17"/>
      <c r="I36" s="13">
        <v>34</v>
      </c>
      <c r="J36" s="13">
        <v>32</v>
      </c>
    </row>
    <row r="37" spans="1:10">
      <c r="A37" s="30" t="str">
        <f t="shared" si="0"/>
        <v>競争参加資格確認結果通知日</v>
      </c>
      <c r="B37" s="21">
        <f t="shared" si="2"/>
        <v>45821</v>
      </c>
      <c r="C37" s="18">
        <f t="shared" si="1"/>
        <v>45821</v>
      </c>
      <c r="D37" s="100" t="s">
        <v>67</v>
      </c>
      <c r="E37" s="15"/>
      <c r="F37" s="16"/>
      <c r="G37" s="17"/>
      <c r="H37" s="17"/>
      <c r="I37" s="13">
        <v>35</v>
      </c>
      <c r="J37" s="13">
        <v>33</v>
      </c>
    </row>
    <row r="38" spans="1:10">
      <c r="A38" s="30">
        <f t="shared" si="0"/>
        <v>0</v>
      </c>
      <c r="B38" s="21">
        <f t="shared" si="2"/>
        <v>45822</v>
      </c>
      <c r="C38" s="18">
        <f t="shared" si="1"/>
        <v>45822</v>
      </c>
      <c r="D38" s="27"/>
      <c r="E38" s="15"/>
      <c r="F38" s="15"/>
      <c r="G38" s="17"/>
      <c r="H38" s="17"/>
      <c r="I38" s="13">
        <v>36</v>
      </c>
      <c r="J38" s="13">
        <v>34</v>
      </c>
    </row>
    <row r="39" spans="1:10">
      <c r="A39" s="30">
        <f t="shared" si="0"/>
        <v>0</v>
      </c>
      <c r="B39" s="21">
        <f t="shared" si="2"/>
        <v>45823</v>
      </c>
      <c r="C39" s="18">
        <f t="shared" si="1"/>
        <v>45823</v>
      </c>
      <c r="D39" s="27"/>
      <c r="E39" s="15"/>
      <c r="F39" s="16"/>
      <c r="G39" s="17"/>
      <c r="H39" s="17"/>
      <c r="I39" s="13">
        <v>37</v>
      </c>
      <c r="J39" s="13">
        <v>35</v>
      </c>
    </row>
    <row r="40" spans="1:10">
      <c r="A40" s="30">
        <f t="shared" si="0"/>
        <v>0</v>
      </c>
      <c r="B40" s="21">
        <f t="shared" si="2"/>
        <v>45824</v>
      </c>
      <c r="C40" s="18">
        <f t="shared" si="1"/>
        <v>45824</v>
      </c>
      <c r="D40" s="27"/>
      <c r="E40" s="15"/>
      <c r="F40" s="16"/>
      <c r="G40" s="17"/>
      <c r="H40" s="58"/>
      <c r="I40" s="13">
        <v>38</v>
      </c>
      <c r="J40" s="13">
        <v>36</v>
      </c>
    </row>
    <row r="41" spans="1:10">
      <c r="A41" s="30">
        <f t="shared" si="0"/>
        <v>0</v>
      </c>
      <c r="B41" s="21">
        <f t="shared" si="2"/>
        <v>45825</v>
      </c>
      <c r="C41" s="18">
        <f t="shared" si="1"/>
        <v>45825</v>
      </c>
      <c r="D41" s="27"/>
      <c r="E41" s="15"/>
      <c r="F41" s="55"/>
      <c r="G41" s="17"/>
      <c r="H41" s="58"/>
      <c r="I41" s="13">
        <v>39</v>
      </c>
      <c r="J41" s="13">
        <v>37</v>
      </c>
    </row>
    <row r="42" spans="1:10">
      <c r="A42" s="30">
        <f t="shared" si="0"/>
        <v>0</v>
      </c>
      <c r="B42" s="21">
        <f t="shared" si="2"/>
        <v>45826</v>
      </c>
      <c r="C42" s="18">
        <f t="shared" si="1"/>
        <v>45826</v>
      </c>
      <c r="D42" s="17"/>
      <c r="F42" s="16"/>
      <c r="G42" s="17"/>
      <c r="H42" s="58"/>
      <c r="I42" s="13">
        <v>40</v>
      </c>
      <c r="J42" s="13">
        <v>38</v>
      </c>
    </row>
    <row r="43" spans="1:10">
      <c r="A43" s="30">
        <f t="shared" si="0"/>
        <v>0</v>
      </c>
      <c r="B43" s="21">
        <f t="shared" si="2"/>
        <v>45827</v>
      </c>
      <c r="C43" s="18">
        <f t="shared" si="1"/>
        <v>45827</v>
      </c>
      <c r="D43" s="27"/>
      <c r="E43" s="15"/>
      <c r="F43" s="16"/>
      <c r="G43" s="17"/>
      <c r="H43" s="17"/>
      <c r="I43" s="13">
        <v>41</v>
      </c>
      <c r="J43" s="13">
        <v>39</v>
      </c>
    </row>
    <row r="44" spans="1:10">
      <c r="A44" s="30" t="str">
        <f t="shared" si="0"/>
        <v>技術提案書提出締切日</v>
      </c>
      <c r="B44" s="21">
        <f t="shared" si="2"/>
        <v>45828</v>
      </c>
      <c r="C44" s="18">
        <f t="shared" si="1"/>
        <v>45828</v>
      </c>
      <c r="D44" s="100" t="s">
        <v>68</v>
      </c>
      <c r="E44" s="16"/>
      <c r="F44" s="16"/>
      <c r="G44" s="17"/>
      <c r="H44" s="17"/>
      <c r="I44" s="13">
        <v>42</v>
      </c>
      <c r="J44" s="13">
        <v>40</v>
      </c>
    </row>
    <row r="45" spans="1:10" ht="13.5" customHeight="1">
      <c r="A45" s="30">
        <f t="shared" si="0"/>
        <v>0</v>
      </c>
      <c r="B45" s="21">
        <f t="shared" si="2"/>
        <v>45829</v>
      </c>
      <c r="C45" s="18">
        <f t="shared" si="1"/>
        <v>45829</v>
      </c>
      <c r="D45" s="27"/>
      <c r="E45" s="26"/>
      <c r="F45" s="26"/>
      <c r="G45" s="17"/>
      <c r="H45" s="58"/>
      <c r="I45" s="13">
        <v>43</v>
      </c>
      <c r="J45" s="13">
        <v>41</v>
      </c>
    </row>
    <row r="46" spans="1:10">
      <c r="A46" s="30">
        <f t="shared" si="0"/>
        <v>0</v>
      </c>
      <c r="B46" s="21">
        <f t="shared" si="2"/>
        <v>45830</v>
      </c>
      <c r="C46" s="18">
        <f t="shared" si="1"/>
        <v>45830</v>
      </c>
      <c r="D46" s="27"/>
      <c r="E46" s="16"/>
      <c r="F46" s="16"/>
      <c r="G46" s="17"/>
      <c r="H46" s="58"/>
      <c r="I46" s="13">
        <v>44</v>
      </c>
      <c r="J46" s="13">
        <v>42</v>
      </c>
    </row>
    <row r="47" spans="1:10">
      <c r="A47" s="30">
        <f>INDEX($D$3:$H$70,I47,$J$3)</f>
        <v>0</v>
      </c>
      <c r="B47" s="21">
        <f t="shared" si="2"/>
        <v>45831</v>
      </c>
      <c r="C47" s="18">
        <f t="shared" si="1"/>
        <v>45831</v>
      </c>
      <c r="D47" s="27"/>
      <c r="E47" s="15" t="s">
        <v>74</v>
      </c>
      <c r="F47" s="16"/>
      <c r="G47" s="17"/>
      <c r="H47" s="58"/>
      <c r="I47" s="13">
        <v>45</v>
      </c>
      <c r="J47" s="13">
        <v>43</v>
      </c>
    </row>
    <row r="48" spans="1:10">
      <c r="A48" s="30">
        <f t="shared" si="0"/>
        <v>0</v>
      </c>
      <c r="B48" s="21">
        <f t="shared" si="2"/>
        <v>45832</v>
      </c>
      <c r="C48" s="18">
        <f t="shared" si="1"/>
        <v>45832</v>
      </c>
      <c r="D48" s="27"/>
      <c r="E48" s="17"/>
      <c r="F48" s="16"/>
      <c r="G48" s="17"/>
      <c r="H48" s="17"/>
      <c r="I48" s="13">
        <v>46</v>
      </c>
      <c r="J48" s="13">
        <v>44</v>
      </c>
    </row>
    <row r="49" spans="1:10">
      <c r="A49" s="30">
        <f t="shared" si="0"/>
        <v>0</v>
      </c>
      <c r="B49" s="21">
        <f t="shared" si="2"/>
        <v>45833</v>
      </c>
      <c r="C49" s="18">
        <f t="shared" si="1"/>
        <v>45833</v>
      </c>
      <c r="D49" s="27"/>
      <c r="E49" s="16"/>
      <c r="F49" s="16"/>
      <c r="G49" s="17"/>
      <c r="H49" s="17"/>
      <c r="I49" s="13">
        <v>47</v>
      </c>
      <c r="J49" s="13">
        <v>45</v>
      </c>
    </row>
    <row r="50" spans="1:10">
      <c r="A50" s="30">
        <f t="shared" si="0"/>
        <v>0</v>
      </c>
      <c r="B50" s="21">
        <f t="shared" si="2"/>
        <v>45834</v>
      </c>
      <c r="C50" s="18">
        <f t="shared" si="1"/>
        <v>45834</v>
      </c>
      <c r="D50" s="27"/>
      <c r="E50" s="16" t="s">
        <v>72</v>
      </c>
      <c r="F50" s="16"/>
      <c r="G50" s="17"/>
      <c r="H50" s="17"/>
      <c r="I50" s="13">
        <v>48</v>
      </c>
      <c r="J50" s="13">
        <v>46</v>
      </c>
    </row>
    <row r="51" spans="1:10">
      <c r="A51" s="30" t="str">
        <f t="shared" si="0"/>
        <v>技術評価結果通知書発出</v>
      </c>
      <c r="B51" s="21">
        <f t="shared" si="2"/>
        <v>45835</v>
      </c>
      <c r="C51" s="18">
        <f t="shared" si="1"/>
        <v>45835</v>
      </c>
      <c r="D51" s="101" t="s">
        <v>46</v>
      </c>
      <c r="E51" s="16"/>
      <c r="F51" s="16"/>
      <c r="G51" s="17"/>
      <c r="H51" s="17"/>
      <c r="I51" s="13">
        <v>49</v>
      </c>
      <c r="J51" s="13">
        <v>47</v>
      </c>
    </row>
    <row r="52" spans="1:10">
      <c r="A52" s="30">
        <f t="shared" si="0"/>
        <v>0</v>
      </c>
      <c r="B52" s="21">
        <f t="shared" si="2"/>
        <v>45836</v>
      </c>
      <c r="C52" s="18">
        <f t="shared" si="1"/>
        <v>45836</v>
      </c>
      <c r="D52" s="27"/>
      <c r="E52" s="16"/>
      <c r="F52" s="16"/>
      <c r="G52" s="17"/>
      <c r="H52" s="17"/>
      <c r="I52" s="13">
        <v>50</v>
      </c>
      <c r="J52" s="13">
        <v>48</v>
      </c>
    </row>
    <row r="53" spans="1:10">
      <c r="A53" s="30">
        <f t="shared" si="0"/>
        <v>0</v>
      </c>
      <c r="B53" s="21">
        <f t="shared" si="2"/>
        <v>45837</v>
      </c>
      <c r="C53" s="18">
        <f t="shared" si="1"/>
        <v>45837</v>
      </c>
      <c r="D53" s="27"/>
      <c r="E53" s="16"/>
      <c r="F53" s="16"/>
      <c r="G53" s="17"/>
      <c r="H53" s="17"/>
      <c r="I53" s="13">
        <v>51</v>
      </c>
      <c r="J53" s="13">
        <v>49</v>
      </c>
    </row>
    <row r="54" spans="1:10">
      <c r="A54" s="30">
        <f t="shared" si="0"/>
        <v>0</v>
      </c>
      <c r="B54" s="21">
        <f t="shared" si="2"/>
        <v>45838</v>
      </c>
      <c r="C54" s="18">
        <f t="shared" si="1"/>
        <v>45838</v>
      </c>
      <c r="D54" s="27"/>
      <c r="E54" s="16"/>
      <c r="F54" s="16"/>
      <c r="G54" s="17"/>
      <c r="H54" s="17"/>
      <c r="I54" s="13">
        <v>52</v>
      </c>
      <c r="J54" s="13">
        <v>50</v>
      </c>
    </row>
    <row r="55" spans="1:10">
      <c r="A55" s="30">
        <f t="shared" si="0"/>
        <v>0</v>
      </c>
      <c r="B55" s="21">
        <f t="shared" si="2"/>
        <v>45839</v>
      </c>
      <c r="C55" s="18">
        <f t="shared" si="1"/>
        <v>45839</v>
      </c>
      <c r="D55" s="27"/>
      <c r="E55" s="16"/>
      <c r="F55" s="55"/>
      <c r="G55" s="17"/>
      <c r="H55" s="17"/>
      <c r="I55" s="13">
        <v>53</v>
      </c>
    </row>
    <row r="56" spans="1:10">
      <c r="A56" s="30">
        <f t="shared" si="0"/>
        <v>0</v>
      </c>
      <c r="B56" s="21">
        <f t="shared" si="2"/>
        <v>45840</v>
      </c>
      <c r="C56" s="18">
        <f t="shared" si="1"/>
        <v>45840</v>
      </c>
      <c r="D56" s="27"/>
      <c r="E56" s="16"/>
      <c r="F56" s="16"/>
      <c r="G56" s="17"/>
      <c r="H56" s="17"/>
      <c r="I56" s="13">
        <v>54</v>
      </c>
    </row>
    <row r="57" spans="1:10">
      <c r="A57" s="30">
        <f t="shared" si="0"/>
        <v>0</v>
      </c>
      <c r="B57" s="21">
        <f t="shared" si="2"/>
        <v>45841</v>
      </c>
      <c r="C57" s="18">
        <f t="shared" si="1"/>
        <v>45841</v>
      </c>
      <c r="D57" s="27"/>
      <c r="E57" s="16" t="s">
        <v>75</v>
      </c>
      <c r="F57" s="16"/>
      <c r="G57" s="17"/>
      <c r="H57" s="17"/>
      <c r="I57" s="13">
        <v>55</v>
      </c>
    </row>
    <row r="58" spans="1:10">
      <c r="A58" s="30" t="str">
        <f>INDEX($D$3:$H$70,I58,$J$3)</f>
        <v>入札会</v>
      </c>
      <c r="B58" s="21">
        <f t="shared" si="2"/>
        <v>45842</v>
      </c>
      <c r="C58" s="18">
        <f t="shared" si="1"/>
        <v>45842</v>
      </c>
      <c r="D58" s="27" t="s">
        <v>47</v>
      </c>
      <c r="E58" s="16"/>
      <c r="F58" s="16" t="s">
        <v>87</v>
      </c>
      <c r="G58" s="17"/>
      <c r="H58" s="17"/>
      <c r="I58" s="13">
        <v>56</v>
      </c>
    </row>
    <row r="59" spans="1:10">
      <c r="A59" s="30">
        <f>INDEX($D$3:$H$70,I59,$J$3)</f>
        <v>0</v>
      </c>
      <c r="B59" s="21">
        <f t="shared" si="2"/>
        <v>45843</v>
      </c>
      <c r="C59" s="18">
        <f t="shared" si="1"/>
        <v>45843</v>
      </c>
      <c r="D59" s="27"/>
      <c r="E59" s="16"/>
      <c r="F59" s="16"/>
      <c r="G59" s="17"/>
      <c r="H59" s="17"/>
      <c r="I59" s="13">
        <v>57</v>
      </c>
    </row>
    <row r="60" spans="1:10">
      <c r="A60" s="30">
        <f t="shared" si="0"/>
        <v>0</v>
      </c>
      <c r="B60" s="21">
        <f t="shared" si="2"/>
        <v>45844</v>
      </c>
      <c r="C60" s="18">
        <f t="shared" si="1"/>
        <v>45844</v>
      </c>
      <c r="D60" s="27"/>
      <c r="E60" s="16"/>
      <c r="F60" s="16"/>
      <c r="G60" s="17"/>
      <c r="H60" s="17"/>
      <c r="I60" s="13">
        <v>58</v>
      </c>
    </row>
    <row r="61" spans="1:10">
      <c r="A61" s="30">
        <f t="shared" si="0"/>
        <v>0</v>
      </c>
      <c r="B61" s="21">
        <f t="shared" si="2"/>
        <v>45845</v>
      </c>
      <c r="C61" s="18">
        <f t="shared" si="1"/>
        <v>45845</v>
      </c>
      <c r="D61" s="27"/>
      <c r="E61" s="16" t="s">
        <v>76</v>
      </c>
      <c r="F61" s="16"/>
      <c r="G61" s="17"/>
      <c r="H61" s="17"/>
      <c r="I61" s="13">
        <v>59</v>
      </c>
    </row>
    <row r="62" spans="1:10">
      <c r="A62" s="30">
        <f t="shared" si="0"/>
        <v>0</v>
      </c>
      <c r="B62" s="21">
        <f t="shared" si="2"/>
        <v>45846</v>
      </c>
      <c r="C62" s="18">
        <f t="shared" si="1"/>
        <v>45846</v>
      </c>
      <c r="D62" s="27"/>
      <c r="E62" s="16"/>
      <c r="F62" s="16"/>
      <c r="G62" s="17"/>
      <c r="H62" s="17"/>
      <c r="I62" s="13">
        <v>60</v>
      </c>
    </row>
    <row r="63" spans="1:10">
      <c r="A63" s="30">
        <f t="shared" si="0"/>
        <v>0</v>
      </c>
      <c r="B63" s="21">
        <f t="shared" si="2"/>
        <v>45847</v>
      </c>
      <c r="C63" s="18">
        <f t="shared" si="1"/>
        <v>45847</v>
      </c>
      <c r="D63" s="27"/>
      <c r="E63" s="16"/>
      <c r="F63" s="16"/>
      <c r="G63" s="17"/>
      <c r="H63" s="17"/>
      <c r="I63" s="13">
        <v>61</v>
      </c>
    </row>
    <row r="64" spans="1:10">
      <c r="A64" s="30">
        <f t="shared" si="0"/>
        <v>0</v>
      </c>
      <c r="B64" s="21">
        <f t="shared" si="2"/>
        <v>45848</v>
      </c>
      <c r="C64" s="18">
        <f t="shared" si="1"/>
        <v>45848</v>
      </c>
      <c r="D64" s="27"/>
      <c r="E64" s="16"/>
      <c r="F64" s="16"/>
      <c r="G64" s="17"/>
      <c r="H64" s="17"/>
      <c r="I64" s="13">
        <v>62</v>
      </c>
    </row>
    <row r="65" spans="1:9">
      <c r="A65" s="30">
        <f t="shared" si="0"/>
        <v>0</v>
      </c>
      <c r="B65" s="21">
        <f t="shared" si="2"/>
        <v>45849</v>
      </c>
      <c r="C65" s="18">
        <f t="shared" si="1"/>
        <v>45849</v>
      </c>
      <c r="D65" s="27"/>
      <c r="E65" s="16"/>
      <c r="F65" s="16"/>
      <c r="G65" s="17"/>
      <c r="H65" s="17"/>
      <c r="I65" s="13">
        <v>63</v>
      </c>
    </row>
    <row r="66" spans="1:9">
      <c r="A66" s="30">
        <f t="shared" si="0"/>
        <v>0</v>
      </c>
      <c r="B66" s="21">
        <f t="shared" si="2"/>
        <v>45850</v>
      </c>
      <c r="C66" s="18">
        <f t="shared" si="1"/>
        <v>45850</v>
      </c>
      <c r="D66" s="27"/>
      <c r="E66" s="16"/>
      <c r="F66" s="16"/>
      <c r="G66" s="17"/>
      <c r="H66" s="17"/>
      <c r="I66" s="13">
        <v>64</v>
      </c>
    </row>
    <row r="67" spans="1:9">
      <c r="A67" s="30">
        <f t="shared" si="0"/>
        <v>0</v>
      </c>
      <c r="B67" s="21">
        <f t="shared" si="2"/>
        <v>45851</v>
      </c>
      <c r="C67" s="18">
        <f t="shared" si="1"/>
        <v>45851</v>
      </c>
      <c r="D67" s="27"/>
      <c r="E67" s="16"/>
      <c r="F67" s="16"/>
      <c r="G67" s="17"/>
      <c r="H67" s="17"/>
      <c r="I67" s="13">
        <v>65</v>
      </c>
    </row>
    <row r="68" spans="1:9">
      <c r="A68" s="30">
        <f t="shared" ref="A68:A70" si="3">INDEX($D$3:$H$70,I68,$J$3)</f>
        <v>0</v>
      </c>
      <c r="B68" s="21">
        <f t="shared" si="2"/>
        <v>45852</v>
      </c>
      <c r="C68" s="18">
        <f t="shared" ref="C68:C70" si="4">B68</f>
        <v>45852</v>
      </c>
      <c r="D68" s="27"/>
      <c r="E68" s="16"/>
      <c r="F68" s="16"/>
      <c r="G68" s="17"/>
      <c r="H68" s="17"/>
      <c r="I68" s="13">
        <v>66</v>
      </c>
    </row>
    <row r="69" spans="1:9">
      <c r="A69" s="30">
        <f t="shared" si="3"/>
        <v>0</v>
      </c>
      <c r="B69" s="21">
        <f t="shared" ref="B69:B80" si="5">B68+1</f>
        <v>45853</v>
      </c>
      <c r="C69" s="18">
        <f t="shared" si="4"/>
        <v>45853</v>
      </c>
      <c r="D69" s="27"/>
      <c r="E69" s="16"/>
      <c r="F69" s="16"/>
      <c r="G69" s="17"/>
      <c r="H69" s="17"/>
      <c r="I69" s="13">
        <v>67</v>
      </c>
    </row>
    <row r="70" spans="1:9">
      <c r="A70" s="30">
        <f t="shared" si="3"/>
        <v>0</v>
      </c>
      <c r="B70" s="21">
        <f t="shared" si="5"/>
        <v>45854</v>
      </c>
      <c r="C70" s="18">
        <f t="shared" si="4"/>
        <v>45854</v>
      </c>
      <c r="D70" s="27"/>
      <c r="E70" s="16"/>
      <c r="F70" s="16"/>
      <c r="G70" s="17"/>
      <c r="H70" s="17"/>
      <c r="I70" s="13">
        <v>68</v>
      </c>
    </row>
    <row r="71" spans="1:9">
      <c r="A71" s="30">
        <f>INDEX($D$3:$H$78,I71,$J$3)</f>
        <v>0</v>
      </c>
      <c r="B71" s="21">
        <f t="shared" si="5"/>
        <v>45855</v>
      </c>
      <c r="C71" s="18">
        <f t="shared" ref="C71:C78" si="6">B71</f>
        <v>45855</v>
      </c>
      <c r="D71" s="27"/>
      <c r="E71" s="16"/>
      <c r="F71" s="16"/>
      <c r="G71" s="17"/>
      <c r="H71" s="17"/>
      <c r="I71" s="13">
        <v>69</v>
      </c>
    </row>
    <row r="72" spans="1:9">
      <c r="A72" s="30">
        <f t="shared" ref="A72:A78" si="7">INDEX($D$3:$H$78,I72,$J$3)</f>
        <v>0</v>
      </c>
      <c r="B72" s="21">
        <f t="shared" si="5"/>
        <v>45856</v>
      </c>
      <c r="C72" s="18">
        <f t="shared" si="6"/>
        <v>45856</v>
      </c>
      <c r="D72" s="27"/>
      <c r="E72" s="102" t="s">
        <v>69</v>
      </c>
      <c r="F72" s="16"/>
      <c r="G72" s="17"/>
      <c r="H72" s="17"/>
      <c r="I72" s="13">
        <v>70</v>
      </c>
    </row>
    <row r="73" spans="1:9">
      <c r="A73" s="30">
        <f t="shared" si="7"/>
        <v>0</v>
      </c>
      <c r="B73" s="21">
        <f t="shared" si="5"/>
        <v>45857</v>
      </c>
      <c r="C73" s="18">
        <f t="shared" si="6"/>
        <v>45857</v>
      </c>
      <c r="D73" s="27"/>
      <c r="E73" s="16"/>
      <c r="F73" s="16"/>
      <c r="G73" s="17"/>
      <c r="H73" s="17"/>
      <c r="I73" s="13">
        <v>71</v>
      </c>
    </row>
    <row r="74" spans="1:9">
      <c r="A74" s="30">
        <f t="shared" si="7"/>
        <v>0</v>
      </c>
      <c r="B74" s="21">
        <f t="shared" si="5"/>
        <v>45858</v>
      </c>
      <c r="C74" s="18">
        <f t="shared" si="6"/>
        <v>45858</v>
      </c>
      <c r="D74" s="27"/>
      <c r="E74" s="16"/>
      <c r="F74" s="16"/>
      <c r="G74" s="17"/>
      <c r="H74" s="17"/>
      <c r="I74" s="13">
        <v>72</v>
      </c>
    </row>
    <row r="75" spans="1:9">
      <c r="A75" s="30">
        <f t="shared" si="7"/>
        <v>0</v>
      </c>
      <c r="B75" s="21">
        <f t="shared" si="5"/>
        <v>45859</v>
      </c>
      <c r="C75" s="18">
        <f t="shared" si="6"/>
        <v>45859</v>
      </c>
      <c r="D75" s="27"/>
      <c r="E75" s="16"/>
      <c r="F75" s="16"/>
      <c r="G75" s="17"/>
      <c r="H75" s="17"/>
      <c r="I75" s="13">
        <v>73</v>
      </c>
    </row>
    <row r="76" spans="1:9">
      <c r="A76" s="30">
        <f t="shared" si="7"/>
        <v>0</v>
      </c>
      <c r="B76" s="21">
        <f t="shared" si="5"/>
        <v>45860</v>
      </c>
      <c r="C76" s="18">
        <f t="shared" si="6"/>
        <v>45860</v>
      </c>
      <c r="D76" s="27"/>
      <c r="E76" s="16"/>
      <c r="F76" s="16"/>
      <c r="G76" s="17"/>
      <c r="H76" s="17"/>
      <c r="I76" s="13">
        <v>74</v>
      </c>
    </row>
    <row r="77" spans="1:9">
      <c r="A77" s="30">
        <f t="shared" si="7"/>
        <v>0</v>
      </c>
      <c r="B77" s="21">
        <f t="shared" si="5"/>
        <v>45861</v>
      </c>
      <c r="C77" s="18">
        <f t="shared" si="6"/>
        <v>45861</v>
      </c>
      <c r="D77" s="27"/>
      <c r="E77" s="16"/>
      <c r="F77" s="16"/>
      <c r="G77" s="17"/>
      <c r="H77" s="17"/>
      <c r="I77" s="13">
        <v>75</v>
      </c>
    </row>
    <row r="78" spans="1:9">
      <c r="A78" s="30">
        <f t="shared" si="7"/>
        <v>0</v>
      </c>
      <c r="B78" s="21">
        <f t="shared" si="5"/>
        <v>45862</v>
      </c>
      <c r="C78" s="18">
        <f t="shared" si="6"/>
        <v>45862</v>
      </c>
      <c r="D78" s="27"/>
      <c r="E78" s="16"/>
      <c r="F78" s="16"/>
      <c r="G78" s="17"/>
      <c r="H78" s="17"/>
      <c r="I78" s="13">
        <v>76</v>
      </c>
    </row>
    <row r="79" spans="1:9">
      <c r="A79" s="30" t="e">
        <f t="shared" ref="A79" si="8">INDEX($D$3:$H$78,I79,$J$3)</f>
        <v>#REF!</v>
      </c>
      <c r="B79" s="21">
        <f t="shared" si="5"/>
        <v>45863</v>
      </c>
      <c r="C79" s="18">
        <f t="shared" ref="C79" si="9">B79</f>
        <v>45863</v>
      </c>
      <c r="D79" s="27"/>
      <c r="E79" s="16"/>
      <c r="F79" s="16"/>
      <c r="G79" s="17"/>
      <c r="H79" s="17"/>
      <c r="I79" s="13">
        <v>77</v>
      </c>
    </row>
    <row r="80" spans="1:9">
      <c r="A80" s="30" t="e">
        <f t="shared" ref="A80" si="10">INDEX($D$3:$H$78,I80,$J$3)</f>
        <v>#REF!</v>
      </c>
      <c r="B80" s="21">
        <f t="shared" si="5"/>
        <v>45864</v>
      </c>
      <c r="C80" s="18">
        <f t="shared" ref="C80" si="11">B80</f>
        <v>45864</v>
      </c>
      <c r="D80" s="27"/>
      <c r="E80" s="16"/>
      <c r="F80" s="16"/>
      <c r="G80" s="17"/>
      <c r="H80" s="17"/>
      <c r="I80" s="13">
        <v>78</v>
      </c>
    </row>
  </sheetData>
  <protectedRanges>
    <protectedRange sqref="D2" name="入札スケジュール項目"/>
  </protectedRanges>
  <mergeCells count="1">
    <mergeCell ref="B1:F1"/>
  </mergeCells>
  <phoneticPr fontId="2"/>
  <conditionalFormatting sqref="G8:H9 E21:E22 E3:H5 E15:H20 E14 E43:H45 F39:H39 F6:H7 E23:G23 G22 H40 F21:H21 E10:H13 G14:H14 C3:C80 E36:H38 E40:G41 F42:G42 E24:H29 E31:H32 F30:H30 F33:H35 D34:D41 D43 E46:G47 D45:D80 E48:H80">
    <cfRule type="expression" dxfId="55" priority="89">
      <formula>WEEKDAY($C3,2)=7</formula>
    </cfRule>
    <cfRule type="expression" dxfId="54" priority="93">
      <formula>WEEKDAY($C3,2)=6</formula>
    </cfRule>
    <cfRule type="expression" dxfId="53" priority="108">
      <formula>WEEKDAY($C3,2)=6</formula>
    </cfRule>
    <cfRule type="expression" dxfId="52" priority="109">
      <formula>WEEKDAY($C3,2)=7</formula>
    </cfRule>
  </conditionalFormatting>
  <conditionalFormatting sqref="E8:F9">
    <cfRule type="expression" dxfId="51" priority="73">
      <formula>WEEKDAY($C8,2)=7</formula>
    </cfRule>
    <cfRule type="expression" dxfId="50" priority="74">
      <formula>WEEKDAY($C8,2)=6</formula>
    </cfRule>
    <cfRule type="expression" dxfId="49" priority="75">
      <formula>WEEKDAY($C8,2)=6</formula>
    </cfRule>
    <cfRule type="expression" dxfId="48" priority="76">
      <formula>WEEKDAY($C8,2)=7</formula>
    </cfRule>
  </conditionalFormatting>
  <conditionalFormatting sqref="D3:D24">
    <cfRule type="expression" dxfId="47" priority="150">
      <formula>WEEKDAY($C3,2)=7</formula>
    </cfRule>
    <cfRule type="expression" dxfId="46" priority="151">
      <formula>WEEKDAY($C3,2)=6</formula>
    </cfRule>
    <cfRule type="expression" dxfId="45" priority="152">
      <formula>WEEKDAY($C3,2)=6</formula>
    </cfRule>
    <cfRule type="expression" dxfId="44" priority="153">
      <formula>WEEKDAY($C3,2)=7</formula>
    </cfRule>
  </conditionalFormatting>
  <conditionalFormatting sqref="D25:D27 D32:D33">
    <cfRule type="expression" dxfId="43" priority="37">
      <formula>WEEKDAY($C25,2)=7</formula>
    </cfRule>
    <cfRule type="expression" dxfId="42" priority="38">
      <formula>WEEKDAY($C25,2)=6</formula>
    </cfRule>
    <cfRule type="expression" dxfId="41" priority="39">
      <formula>WEEKDAY($C25,2)=6</formula>
    </cfRule>
    <cfRule type="expression" dxfId="40" priority="40">
      <formula>WEEKDAY($C25,2)=7</formula>
    </cfRule>
  </conditionalFormatting>
  <conditionalFormatting sqref="E39">
    <cfRule type="expression" dxfId="39" priority="29">
      <formula>WEEKDAY($C39,2)=7</formula>
    </cfRule>
    <cfRule type="expression" dxfId="38" priority="30">
      <formula>WEEKDAY($C39,2)=6</formula>
    </cfRule>
    <cfRule type="expression" dxfId="37" priority="31">
      <formula>WEEKDAY($C39,2)=6</formula>
    </cfRule>
    <cfRule type="expression" dxfId="36" priority="32">
      <formula>WEEKDAY($C39,2)=7</formula>
    </cfRule>
  </conditionalFormatting>
  <conditionalFormatting sqref="F14">
    <cfRule type="expression" dxfId="35" priority="25">
      <formula>WEEKDAY($C14,2)=7</formula>
    </cfRule>
    <cfRule type="expression" dxfId="34" priority="26">
      <formula>WEEKDAY($C14,2)=6</formula>
    </cfRule>
    <cfRule type="expression" dxfId="33" priority="27">
      <formula>WEEKDAY($C14,2)=6</formula>
    </cfRule>
    <cfRule type="expression" dxfId="32" priority="28">
      <formula>WEEKDAY($C14,2)=7</formula>
    </cfRule>
  </conditionalFormatting>
  <conditionalFormatting sqref="F22">
    <cfRule type="expression" dxfId="31" priority="21">
      <formula>WEEKDAY($C22,2)=7</formula>
    </cfRule>
    <cfRule type="expression" dxfId="30" priority="22">
      <formula>WEEKDAY($C22,2)=6</formula>
    </cfRule>
    <cfRule type="expression" dxfId="29" priority="23">
      <formula>WEEKDAY($C22,2)=6</formula>
    </cfRule>
    <cfRule type="expression" dxfId="28" priority="24">
      <formula>WEEKDAY($C22,2)=7</formula>
    </cfRule>
  </conditionalFormatting>
  <conditionalFormatting sqref="H22">
    <cfRule type="expression" dxfId="27" priority="17">
      <formula>WEEKDAY($C22,2)=7</formula>
    </cfRule>
    <cfRule type="expression" dxfId="26" priority="18">
      <formula>WEEKDAY($C22,2)=6</formula>
    </cfRule>
    <cfRule type="expression" dxfId="25" priority="19">
      <formula>WEEKDAY($C22,2)=6</formula>
    </cfRule>
    <cfRule type="expression" dxfId="24" priority="20">
      <formula>WEEKDAY($C22,2)=7</formula>
    </cfRule>
  </conditionalFormatting>
  <conditionalFormatting sqref="E6:E7">
    <cfRule type="expression" dxfId="23" priority="13">
      <formula>WEEKDAY($C6,2)=7</formula>
    </cfRule>
    <cfRule type="expression" dxfId="22" priority="14">
      <formula>WEEKDAY($C6,2)=6</formula>
    </cfRule>
    <cfRule type="expression" dxfId="21" priority="15">
      <formula>WEEKDAY($C6,2)=6</formula>
    </cfRule>
    <cfRule type="expression" dxfId="20" priority="16">
      <formula>WEEKDAY($C6,2)=7</formula>
    </cfRule>
  </conditionalFormatting>
  <conditionalFormatting sqref="D28:D30">
    <cfRule type="expression" dxfId="19" priority="9">
      <formula>WEEKDAY($C28,2)=7</formula>
    </cfRule>
    <cfRule type="expression" dxfId="18" priority="10">
      <formula>WEEKDAY($C28,2)=6</formula>
    </cfRule>
    <cfRule type="expression" dxfId="17" priority="11">
      <formula>WEEKDAY($C28,2)=6</formula>
    </cfRule>
    <cfRule type="expression" dxfId="16" priority="12">
      <formula>WEEKDAY($C28,2)=7</formula>
    </cfRule>
  </conditionalFormatting>
  <conditionalFormatting sqref="D31">
    <cfRule type="expression" dxfId="15" priority="5">
      <formula>WEEKDAY($C31,2)=7</formula>
    </cfRule>
    <cfRule type="expression" dxfId="14" priority="6">
      <formula>WEEKDAY($C31,2)=6</formula>
    </cfRule>
    <cfRule type="expression" dxfId="13" priority="7">
      <formula>WEEKDAY($C31,2)=6</formula>
    </cfRule>
    <cfRule type="expression" dxfId="12" priority="8">
      <formula>WEEKDAY($C31,2)=7</formula>
    </cfRule>
  </conditionalFormatting>
  <conditionalFormatting sqref="E33">
    <cfRule type="expression" dxfId="11" priority="158">
      <formula>WEEKDAY($C30,2)=7</formula>
    </cfRule>
    <cfRule type="expression" dxfId="10" priority="159">
      <formula>WEEKDAY($C30,2)=6</formula>
    </cfRule>
    <cfRule type="expression" dxfId="9" priority="160">
      <formula>WEEKDAY($C30,2)=6</formula>
    </cfRule>
    <cfRule type="expression" dxfId="8" priority="161">
      <formula>WEEKDAY($C30,2)=7</formula>
    </cfRule>
  </conditionalFormatting>
  <conditionalFormatting sqref="D37">
    <cfRule type="expression" dxfId="7" priority="1">
      <formula>WEEKDAY($C37,2)=7</formula>
    </cfRule>
    <cfRule type="expression" dxfId="6" priority="2">
      <formula>WEEKDAY($C37,2)=6</formula>
    </cfRule>
    <cfRule type="expression" dxfId="5" priority="3">
      <formula>WEEKDAY($C37,2)=6</formula>
    </cfRule>
    <cfRule type="expression" dxfId="4" priority="4">
      <formula>WEEKDAY($C37,2)=7</formula>
    </cfRule>
  </conditionalFormatting>
  <conditionalFormatting sqref="E36 D44">
    <cfRule type="expression" dxfId="3" priority="166">
      <formula>WEEKDAY($C34,2)=7</formula>
    </cfRule>
    <cfRule type="expression" dxfId="2" priority="167">
      <formula>WEEKDAY($C34,2)=6</formula>
    </cfRule>
    <cfRule type="expression" dxfId="1" priority="168">
      <formula>WEEKDAY($C34,2)=6</formula>
    </cfRule>
    <cfRule type="expression" dxfId="0" priority="169">
      <formula>WEEKDAY($C34,2)=7</formula>
    </cfRule>
  </conditionalFormatting>
  <pageMargins left="0" right="0" top="0" bottom="0" header="0" footer="0"/>
  <pageSetup paperSize="9" scale="64"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【編集不可】リスト!$B$3:$B$17</xm:f>
          </x14:formula1>
          <xm:sqref>D2:D27 D32:D41 D43:D1048576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2ABFE6-528F-4CBA-9352-38ED66A90C44}">
  <ds:schemaRefs>
    <ds:schemaRef ds:uri="http://schemas.microsoft.com/sharepoint/v3/contenttype/forms"/>
  </ds:schemaRefs>
</ds:datastoreItem>
</file>

<file path=customXml/itemProps2.xml><?xml version="1.0" encoding="utf-8"?>
<ds:datastoreItem xmlns:ds="http://schemas.openxmlformats.org/officeDocument/2006/customXml" ds:itemID="{7EF1CEE1-2084-4CC9-B6EF-94B34CBD48D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ad8f79b2-322d-4c43-bfc0-b69f9f82a610"/>
    <ds:schemaRef ds:uri="http://www.w3.org/XML/1998/namespace"/>
    <ds:schemaRef ds:uri="http://purl.org/dc/dcmitype/"/>
  </ds:schemaRefs>
</ds:datastoreItem>
</file>

<file path=customXml/itemProps3.xml><?xml version="1.0" encoding="utf-8"?>
<ds:datastoreItem xmlns:ds="http://schemas.openxmlformats.org/officeDocument/2006/customXml" ds:itemID="{B99EE695-9BF0-4212-AF99-A2F8BB160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手続・締切り日時一覧</vt:lpstr>
      <vt:lpstr>【編集不可】リスト</vt:lpstr>
      <vt:lpstr>日程表</vt:lpstr>
      <vt:lpstr>Sheet1</vt:lpstr>
      <vt:lpstr>手続・締切り日時一覧!Print_Area</vt:lpstr>
      <vt:lpstr>日程表!Print_Area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noda</dc:creator>
  <cp:keywords/>
  <dc:description/>
  <cp:lastModifiedBy>Umemoto, Shinji[梅本 真司]</cp:lastModifiedBy>
  <cp:revision/>
  <cp:lastPrinted>2025-04-21T03:03:37Z</cp:lastPrinted>
  <dcterms:created xsi:type="dcterms:W3CDTF">2020-10-06T05:02:03Z</dcterms:created>
  <dcterms:modified xsi:type="dcterms:W3CDTF">2025-05-08T07:06:38Z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