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https://jica365-my.sharepoint.com/personal/hashiguchi_eriko_jica_go_jp/Documents/01_開発教育/00_2026-2028入札/01_意見招請/意見招請_準備書類/決裁用/"/>
    </mc:Choice>
  </mc:AlternateContent>
  <xr:revisionPtr revIDLastSave="353" documentId="8_{822845BD-AB7C-434F-96F4-F38DC6298FBA}" xr6:coauthVersionLast="47" xr6:coauthVersionMax="47" xr10:uidLastSave="{4195B832-F404-46FA-8370-62ADB18EAE65}"/>
  <bookViews>
    <workbookView xWindow="345" yWindow="1395" windowWidth="25275" windowHeight="11295" xr2:uid="{00000000-000D-0000-FFFF-FFFF00000000}"/>
  </bookViews>
  <sheets>
    <sheet name="積算様式" sheetId="5" r:id="rId1"/>
  </sheets>
  <definedNames>
    <definedName name="_xlnm.Print_Area" localSheetId="0">積算様式!$A$1:$H$44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3" i="5" l="1"/>
  <c r="D32" i="5"/>
  <c r="F32" i="5" s="1"/>
  <c r="E33" i="5"/>
  <c r="E32" i="5"/>
  <c r="E31" i="5"/>
  <c r="F31" i="5" s="1"/>
  <c r="E30" i="5"/>
  <c r="F30" i="5" s="1"/>
  <c r="E29" i="5"/>
  <c r="F29" i="5" s="1"/>
  <c r="E28" i="5"/>
  <c r="F28" i="5" s="1"/>
  <c r="E27" i="5"/>
  <c r="F27" i="5" s="1"/>
  <c r="E26" i="5"/>
  <c r="F26" i="5" s="1"/>
  <c r="E25" i="5"/>
  <c r="F25" i="5" s="1"/>
  <c r="E24" i="5"/>
  <c r="F24" i="5" s="1"/>
  <c r="E23" i="5"/>
  <c r="F23" i="5" s="1"/>
  <c r="E22" i="5"/>
  <c r="F22" i="5" s="1"/>
  <c r="E21" i="5"/>
  <c r="F21" i="5" s="1"/>
  <c r="E20" i="5"/>
  <c r="F20" i="5" s="1"/>
  <c r="E19" i="5"/>
  <c r="F19" i="5" s="1"/>
  <c r="E18" i="5"/>
  <c r="F18" i="5" s="1"/>
  <c r="E17" i="5"/>
  <c r="F17" i="5" s="1"/>
  <c r="E16" i="5"/>
  <c r="F16" i="5" s="1"/>
  <c r="E15" i="5"/>
  <c r="F15" i="5" s="1"/>
  <c r="E14" i="5"/>
  <c r="F14" i="5" s="1"/>
  <c r="E13" i="5"/>
  <c r="F13" i="5" s="1"/>
  <c r="E12" i="5"/>
  <c r="F12" i="5" s="1"/>
  <c r="H38" i="5"/>
  <c r="F33" i="5" l="1"/>
  <c r="G30" i="5"/>
  <c r="G28" i="5"/>
  <c r="G18" i="5"/>
  <c r="G12" i="5"/>
  <c r="H12" i="5" s="1"/>
  <c r="G24" i="5"/>
  <c r="G26" i="5"/>
  <c r="G16" i="5"/>
  <c r="G20" i="5"/>
  <c r="G22" i="5"/>
  <c r="H22" i="5" s="1"/>
  <c r="G14" i="5"/>
  <c r="H14" i="5" s="1"/>
  <c r="G34" i="5" l="1"/>
  <c r="H20" i="5"/>
  <c r="H28" i="5"/>
  <c r="H24" i="5"/>
  <c r="H30" i="5"/>
  <c r="H18" i="5"/>
  <c r="H26" i="5"/>
  <c r="H16" i="5"/>
  <c r="G42" i="5" l="1"/>
  <c r="H34" i="5"/>
  <c r="G43" i="5" l="1"/>
  <c r="H43" i="5" s="1"/>
  <c r="H42" i="5"/>
  <c r="G44" i="5" l="1"/>
  <c r="H44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Hashiguchi, Eriko[橋口 恵利子]</author>
  </authors>
  <commentList>
    <comment ref="C7" authorId="0" shapeId="0" xr:uid="{5890DF79-5C71-48B7-8643-3D6CB1750DEF}">
      <text>
        <r>
          <rPr>
            <b/>
            <sz val="9"/>
            <color indexed="81"/>
            <rFont val="MS P ゴシック"/>
            <family val="3"/>
            <charset val="128"/>
          </rPr>
          <t>月額単価を入力下さい。以下の表に反映されます</t>
        </r>
      </text>
    </comment>
    <comment ref="C8" authorId="0" shapeId="0" xr:uid="{4EA4FBF0-FB8B-4F3F-BC2F-B4A77590185B}">
      <text>
        <r>
          <rPr>
            <b/>
            <sz val="9"/>
            <color indexed="81"/>
            <rFont val="MS P ゴシック"/>
            <family val="3"/>
            <charset val="128"/>
          </rPr>
          <t>月額単価を入力下さい。以下の表に反映されます</t>
        </r>
      </text>
    </comment>
  </commentList>
</comments>
</file>

<file path=xl/sharedStrings.xml><?xml version="1.0" encoding="utf-8"?>
<sst xmlns="http://schemas.openxmlformats.org/spreadsheetml/2006/main" count="90" uniqueCount="45">
  <si>
    <t>項目</t>
    <rPh sb="0" eb="2">
      <t>コウモク</t>
    </rPh>
    <phoneticPr fontId="2"/>
  </si>
  <si>
    <t>①</t>
    <phoneticPr fontId="2"/>
  </si>
  <si>
    <t>②</t>
    <phoneticPr fontId="2"/>
  </si>
  <si>
    <t>直接経費 合計（税抜）</t>
    <rPh sb="0" eb="2">
      <t>チョクセツ</t>
    </rPh>
    <rPh sb="2" eb="4">
      <t>ケイヒ</t>
    </rPh>
    <rPh sb="5" eb="7">
      <t>ゴウケイ</t>
    </rPh>
    <rPh sb="8" eb="10">
      <t>ゼイヌキ</t>
    </rPh>
    <phoneticPr fontId="2"/>
  </si>
  <si>
    <t>a</t>
    <phoneticPr fontId="2"/>
  </si>
  <si>
    <t>b</t>
    <phoneticPr fontId="2"/>
  </si>
  <si>
    <t>項目</t>
    <rPh sb="0" eb="2">
      <t>コウモク</t>
    </rPh>
    <phoneticPr fontId="4"/>
  </si>
  <si>
    <t>区分</t>
    <rPh sb="0" eb="2">
      <t>クブン</t>
    </rPh>
    <phoneticPr fontId="2"/>
  </si>
  <si>
    <t>人件費</t>
    <rPh sb="0" eb="3">
      <t>ジンケンヒ</t>
    </rPh>
    <phoneticPr fontId="4"/>
  </si>
  <si>
    <t>合計</t>
    <rPh sb="0" eb="2">
      <t>ゴウケイ</t>
    </rPh>
    <phoneticPr fontId="2"/>
  </si>
  <si>
    <t>国際協力出前講座</t>
    <rPh sb="0" eb="2">
      <t>コクサイ</t>
    </rPh>
    <rPh sb="2" eb="4">
      <t>キョウリョク</t>
    </rPh>
    <rPh sb="4" eb="6">
      <t>デマエ</t>
    </rPh>
    <rPh sb="6" eb="8">
      <t>コウザ</t>
    </rPh>
    <phoneticPr fontId="4"/>
  </si>
  <si>
    <t>業務従事者</t>
    <rPh sb="0" eb="2">
      <t>ギョウム</t>
    </rPh>
    <rPh sb="2" eb="5">
      <t>ジュウジシャ</t>
    </rPh>
    <phoneticPr fontId="2"/>
  </si>
  <si>
    <t>高校生国際協力実体験プログラム</t>
    <rPh sb="0" eb="3">
      <t>コウコウセイ</t>
    </rPh>
    <rPh sb="3" eb="5">
      <t>コクサイ</t>
    </rPh>
    <rPh sb="5" eb="7">
      <t>キョウリョク</t>
    </rPh>
    <rPh sb="7" eb="8">
      <t>ジツ</t>
    </rPh>
    <rPh sb="8" eb="10">
      <t>タイケン</t>
    </rPh>
    <phoneticPr fontId="4"/>
  </si>
  <si>
    <t>市民参加協力イベント</t>
    <rPh sb="0" eb="2">
      <t>シミン</t>
    </rPh>
    <rPh sb="2" eb="4">
      <t>サンカ</t>
    </rPh>
    <rPh sb="4" eb="6">
      <t>キョウリョク</t>
    </rPh>
    <phoneticPr fontId="4"/>
  </si>
  <si>
    <t>広報</t>
    <rPh sb="0" eb="2">
      <t>コウホウ</t>
    </rPh>
    <phoneticPr fontId="4"/>
  </si>
  <si>
    <t xml:space="preserve">事業・業務の全体管理 </t>
    <phoneticPr fontId="4"/>
  </si>
  <si>
    <t>金額</t>
    <rPh sb="0" eb="2">
      <t>キンガク</t>
    </rPh>
    <phoneticPr fontId="2"/>
  </si>
  <si>
    <t>消費税（税抜き合計×10％）</t>
    <rPh sb="0" eb="3">
      <t>ショウヒゼイ</t>
    </rPh>
    <rPh sb="4" eb="6">
      <t>ゼイヌキ</t>
    </rPh>
    <rPh sb="7" eb="9">
      <t>ゴウケイ</t>
    </rPh>
    <phoneticPr fontId="2"/>
  </si>
  <si>
    <t>消費税込み合計（a＋b）</t>
    <rPh sb="0" eb="3">
      <t>ショウヒゼイ</t>
    </rPh>
    <rPh sb="3" eb="4">
      <t>コ</t>
    </rPh>
    <rPh sb="5" eb="7">
      <t>ゴウケイ</t>
    </rPh>
    <phoneticPr fontId="2"/>
  </si>
  <si>
    <t>3年間 合計</t>
    <rPh sb="1" eb="3">
      <t>ネンカン</t>
    </rPh>
    <rPh sb="4" eb="6">
      <t>ゴウケイ</t>
    </rPh>
    <phoneticPr fontId="4"/>
  </si>
  <si>
    <t>年間</t>
    <rPh sb="0" eb="2">
      <t>ネンカン</t>
    </rPh>
    <phoneticPr fontId="2"/>
  </si>
  <si>
    <t>JICAきゅうしゅう地球ひろば企画運営管理</t>
    <rPh sb="10" eb="12">
      <t>チキュウ</t>
    </rPh>
    <rPh sb="15" eb="17">
      <t>キカク</t>
    </rPh>
    <rPh sb="17" eb="19">
      <t>ウンエイ</t>
    </rPh>
    <rPh sb="19" eb="21">
      <t>カンリ</t>
    </rPh>
    <phoneticPr fontId="4"/>
  </si>
  <si>
    <t>JICA研修員との交流</t>
    <rPh sb="4" eb="6">
      <t>ケンシュウ</t>
    </rPh>
    <rPh sb="6" eb="7">
      <t>イン</t>
    </rPh>
    <rPh sb="9" eb="11">
      <t>コウリュウ</t>
    </rPh>
    <phoneticPr fontId="4"/>
  </si>
  <si>
    <t>教師海外研修</t>
    <rPh sb="0" eb="2">
      <t>キョウシ</t>
    </rPh>
    <rPh sb="2" eb="4">
      <t>カイガイ</t>
    </rPh>
    <rPh sb="4" eb="6">
      <t>ケンシュウ</t>
    </rPh>
    <phoneticPr fontId="4"/>
  </si>
  <si>
    <t>－</t>
    <phoneticPr fontId="2"/>
  </si>
  <si>
    <t>税抜き合計（①＋②）</t>
    <rPh sb="0" eb="2">
      <t>ゼイヌキ</t>
    </rPh>
    <rPh sb="3" eb="5">
      <t>ゴウケイ</t>
    </rPh>
    <phoneticPr fontId="2"/>
  </si>
  <si>
    <t>人月</t>
    <rPh sb="0" eb="2">
      <t>ニンゲツ</t>
    </rPh>
    <phoneticPr fontId="4"/>
  </si>
  <si>
    <t>人月単価</t>
    <rPh sb="0" eb="4">
      <t>ニンゲツタンカ</t>
    </rPh>
    <phoneticPr fontId="2"/>
  </si>
  <si>
    <t>－</t>
  </si>
  <si>
    <t>－</t>
    <phoneticPr fontId="2"/>
  </si>
  <si>
    <t>JICAきゅうしゅう地球ひろば訪問プログラム</t>
    <rPh sb="10" eb="12">
      <t>チキュウ</t>
    </rPh>
    <rPh sb="15" eb="17">
      <t>ホウモン</t>
    </rPh>
    <phoneticPr fontId="4"/>
  </si>
  <si>
    <t>開発教育指導者研修</t>
    <rPh sb="0" eb="2">
      <t>カイハツ</t>
    </rPh>
    <rPh sb="2" eb="4">
      <t>キョウイク</t>
    </rPh>
    <rPh sb="4" eb="7">
      <t>シドウシャ</t>
    </rPh>
    <rPh sb="7" eb="9">
      <t>ケンシュウ</t>
    </rPh>
    <phoneticPr fontId="4"/>
  </si>
  <si>
    <t>業務総括者</t>
    <rPh sb="0" eb="2">
      <t>ギョウム</t>
    </rPh>
    <rPh sb="2" eb="4">
      <t>ソウカツ</t>
    </rPh>
    <rPh sb="4" eb="5">
      <t>シャ</t>
    </rPh>
    <phoneticPr fontId="2"/>
  </si>
  <si>
    <t>業務統括者 月額単価</t>
    <rPh sb="0" eb="5">
      <t>ギョウムトウカツシャ</t>
    </rPh>
    <rPh sb="6" eb="8">
      <t>ゲツガク</t>
    </rPh>
    <rPh sb="8" eb="10">
      <t>タンカ</t>
    </rPh>
    <phoneticPr fontId="2"/>
  </si>
  <si>
    <t>業務従事者 月額単価</t>
    <rPh sb="0" eb="2">
      <t>ギョウム</t>
    </rPh>
    <rPh sb="2" eb="5">
      <t>ジュウジシャ</t>
    </rPh>
    <rPh sb="6" eb="8">
      <t>ゲツガク</t>
    </rPh>
    <rPh sb="8" eb="10">
      <t>タンカ</t>
    </rPh>
    <phoneticPr fontId="2"/>
  </si>
  <si>
    <t>円</t>
    <rPh sb="0" eb="1">
      <t>エン</t>
    </rPh>
    <phoneticPr fontId="2"/>
  </si>
  <si>
    <t>（１）　直接人件費内訳</t>
    <rPh sb="4" eb="6">
      <t>チョクセツ</t>
    </rPh>
    <rPh sb="6" eb="9">
      <t>ジンケンヒ</t>
    </rPh>
    <rPh sb="9" eb="11">
      <t>ウチワケ</t>
    </rPh>
    <phoneticPr fontId="2"/>
  </si>
  <si>
    <t>（２）　直接経費</t>
    <rPh sb="4" eb="6">
      <t>チョクセツ</t>
    </rPh>
    <rPh sb="6" eb="8">
      <t>ケイヒ</t>
    </rPh>
    <phoneticPr fontId="2"/>
  </si>
  <si>
    <t>直接人件費合計
（業務統括者+業務従事者）</t>
    <rPh sb="0" eb="2">
      <t>チョクセツ</t>
    </rPh>
    <rPh sb="2" eb="5">
      <t>ジンケンヒ</t>
    </rPh>
    <rPh sb="5" eb="7">
      <t>ゴウケイ</t>
    </rPh>
    <rPh sb="9" eb="11">
      <t>ギョウム</t>
    </rPh>
    <rPh sb="11" eb="14">
      <t>トウカツシャ</t>
    </rPh>
    <rPh sb="15" eb="17">
      <t>ギョウム</t>
    </rPh>
    <rPh sb="17" eb="20">
      <t>ジュウジシャ</t>
    </rPh>
    <phoneticPr fontId="2"/>
  </si>
  <si>
    <t xml:space="preserve">各業務従事者の年間直接人件費 </t>
    <rPh sb="0" eb="1">
      <t>カク</t>
    </rPh>
    <rPh sb="1" eb="3">
      <t>ギョウム</t>
    </rPh>
    <rPh sb="3" eb="6">
      <t>ジュウジシャ</t>
    </rPh>
    <rPh sb="7" eb="9">
      <t>ネンカン</t>
    </rPh>
    <rPh sb="9" eb="11">
      <t>チョクセツ</t>
    </rPh>
    <rPh sb="11" eb="14">
      <t>ジンケンヒ</t>
    </rPh>
    <phoneticPr fontId="4"/>
  </si>
  <si>
    <t>3年間 合計</t>
    <rPh sb="1" eb="3">
      <t>ネンカン</t>
    </rPh>
    <rPh sb="4" eb="6">
      <t>ゴウケイ</t>
    </rPh>
    <phoneticPr fontId="2"/>
  </si>
  <si>
    <t>※管理的経費：事務用品費、通信交通費、実施や打ち合わせに係る JICA九州までの交通費、受注団体にて生じる水光熱費、交際費、保険料、雑費等</t>
    <phoneticPr fontId="2"/>
  </si>
  <si>
    <r>
      <t>当該業務の実施にあたっては、業務従事者ごとに月額単価を設定し、想定する人月を乗じ算出ください。単価には管理的経費</t>
    </r>
    <r>
      <rPr>
        <sz val="6"/>
        <rFont val="ＭＳ Ｐゴシック"/>
        <family val="3"/>
        <charset val="128"/>
      </rPr>
      <t>※</t>
    </r>
    <r>
      <rPr>
        <sz val="11"/>
        <rFont val="ＭＳ Ｐゴシック"/>
        <family val="3"/>
        <charset val="128"/>
      </rPr>
      <t>も含めて積算ください。</t>
    </r>
    <phoneticPr fontId="2"/>
  </si>
  <si>
    <t>別添２</t>
    <rPh sb="0" eb="2">
      <t>ベッテン</t>
    </rPh>
    <phoneticPr fontId="2"/>
  </si>
  <si>
    <t>2026-2028年度学校教育及び市民向け国際理解推進業務委託契約 経費積算様式（案）</t>
    <rPh sb="9" eb="11">
      <t>ネンド</t>
    </rPh>
    <rPh sb="11" eb="13">
      <t>ガッコウ</t>
    </rPh>
    <rPh sb="13" eb="15">
      <t>キョウイク</t>
    </rPh>
    <rPh sb="15" eb="16">
      <t>オヨ</t>
    </rPh>
    <rPh sb="17" eb="19">
      <t>シミン</t>
    </rPh>
    <rPh sb="19" eb="20">
      <t>ム</t>
    </rPh>
    <rPh sb="21" eb="23">
      <t>コクサイ</t>
    </rPh>
    <rPh sb="23" eb="25">
      <t>リカイ</t>
    </rPh>
    <rPh sb="25" eb="27">
      <t>スイシン</t>
    </rPh>
    <rPh sb="27" eb="29">
      <t>ギョウム</t>
    </rPh>
    <rPh sb="29" eb="31">
      <t>イタク</t>
    </rPh>
    <rPh sb="31" eb="33">
      <t>ケイヤク</t>
    </rPh>
    <rPh sb="34" eb="36">
      <t>ケイヒ</t>
    </rPh>
    <rPh sb="36" eb="38">
      <t>セキサン</t>
    </rPh>
    <rPh sb="38" eb="40">
      <t>ヨウシキ</t>
    </rPh>
    <rPh sb="41" eb="42">
      <t>アン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</si>
</sst>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176" formatCode="0_);[Red]\(0\)"/>
    <numFmt numFmtId="177" formatCode="0.00_);[Red]\(0.00\)"/>
  </numFmts>
  <fonts count="13">
    <font>
      <sz val="11"/>
      <color indexed="8"/>
      <name val="ＭＳ Ｐゴシック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ヒラギノ角ゴ ProN W3"/>
      <family val="2"/>
      <charset val="128"/>
      <scheme val="minor"/>
    </font>
    <font>
      <sz val="11"/>
      <color theme="1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sz val="1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</borders>
  <cellStyleXfs count="4">
    <xf numFmtId="0" fontId="0" fillId="0" borderId="0" applyNumberFormat="0" applyFill="0" applyBorder="0" applyProtection="0">
      <alignment vertical="center"/>
    </xf>
    <xf numFmtId="38" fontId="1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6" fontId="8" fillId="0" borderId="0" applyFont="0" applyFill="0" applyBorder="0" applyAlignment="0" applyProtection="0">
      <alignment vertical="center"/>
    </xf>
  </cellStyleXfs>
  <cellXfs count="106">
    <xf numFmtId="0" fontId="0" fillId="0" borderId="0" xfId="0">
      <alignment vertical="center"/>
    </xf>
    <xf numFmtId="38" fontId="5" fillId="0" borderId="1" xfId="1" applyFont="1" applyBorder="1">
      <alignment vertical="center"/>
    </xf>
    <xf numFmtId="0" fontId="5" fillId="0" borderId="0" xfId="0" applyFont="1">
      <alignment vertical="center"/>
    </xf>
    <xf numFmtId="0" fontId="5" fillId="0" borderId="1" xfId="0" applyFont="1" applyBorder="1" applyAlignment="1">
      <alignment horizontal="center" vertical="center"/>
    </xf>
    <xf numFmtId="38" fontId="5" fillId="0" borderId="5" xfId="1" applyFont="1" applyBorder="1">
      <alignment vertical="center"/>
    </xf>
    <xf numFmtId="38" fontId="5" fillId="0" borderId="6" xfId="1" applyFont="1" applyBorder="1">
      <alignment vertical="center"/>
    </xf>
    <xf numFmtId="0" fontId="5" fillId="0" borderId="6" xfId="0" applyFont="1" applyBorder="1" applyAlignment="1">
      <alignment horizontal="center" vertical="center"/>
    </xf>
    <xf numFmtId="0" fontId="5" fillId="0" borderId="15" xfId="0" applyFont="1" applyBorder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>
      <alignment vertical="center"/>
    </xf>
    <xf numFmtId="38" fontId="5" fillId="0" borderId="0" xfId="1" applyFont="1" applyBorder="1">
      <alignment vertical="center"/>
    </xf>
    <xf numFmtId="38" fontId="5" fillId="2" borderId="0" xfId="1" applyFont="1" applyFill="1" applyBorder="1" applyAlignment="1">
      <alignment horizontal="center" vertical="center"/>
    </xf>
    <xf numFmtId="38" fontId="5" fillId="0" borderId="0" xfId="1" applyFont="1" applyBorder="1" applyAlignment="1">
      <alignment vertical="center"/>
    </xf>
    <xf numFmtId="0" fontId="5" fillId="0" borderId="14" xfId="0" applyFont="1" applyBorder="1" applyAlignment="1">
      <alignment horizontal="center" vertical="center"/>
    </xf>
    <xf numFmtId="38" fontId="5" fillId="0" borderId="19" xfId="1" applyFont="1" applyBorder="1" applyAlignment="1">
      <alignment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Fill="1" applyBorder="1">
      <alignment vertical="center"/>
    </xf>
    <xf numFmtId="38" fontId="5" fillId="0" borderId="11" xfId="0" applyNumberFormat="1" applyFont="1" applyBorder="1">
      <alignment vertical="center"/>
    </xf>
    <xf numFmtId="38" fontId="5" fillId="0" borderId="12" xfId="1" applyFont="1" applyBorder="1">
      <alignment vertical="center"/>
    </xf>
    <xf numFmtId="38" fontId="5" fillId="0" borderId="11" xfId="1" applyFont="1" applyBorder="1" applyAlignment="1">
      <alignment horizontal="center" vertical="center"/>
    </xf>
    <xf numFmtId="38" fontId="5" fillId="0" borderId="15" xfId="1" applyFont="1" applyBorder="1" applyAlignment="1">
      <alignment horizontal="center" vertical="center"/>
    </xf>
    <xf numFmtId="38" fontId="5" fillId="0" borderId="22" xfId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 wrapText="1"/>
    </xf>
    <xf numFmtId="38" fontId="5" fillId="0" borderId="0" xfId="1" applyFont="1" applyBorder="1" applyAlignment="1">
      <alignment horizontal="center" vertical="center"/>
    </xf>
    <xf numFmtId="38" fontId="5" fillId="2" borderId="0" xfId="1" applyFont="1" applyFill="1" applyBorder="1">
      <alignment vertical="center"/>
    </xf>
    <xf numFmtId="0" fontId="10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right" vertical="center" wrapText="1"/>
    </xf>
    <xf numFmtId="0" fontId="5" fillId="0" borderId="25" xfId="0" applyFont="1" applyBorder="1" applyAlignment="1">
      <alignment horizontal="left" vertical="center" wrapText="1"/>
    </xf>
    <xf numFmtId="3" fontId="5" fillId="3" borderId="22" xfId="0" applyNumberFormat="1" applyFont="1" applyFill="1" applyBorder="1" applyAlignment="1">
      <alignment horizontal="right" vertical="center" wrapText="1"/>
    </xf>
    <xf numFmtId="0" fontId="5" fillId="0" borderId="21" xfId="0" applyFont="1" applyBorder="1" applyAlignment="1">
      <alignment horizontal="left" vertical="center" wrapText="1"/>
    </xf>
    <xf numFmtId="3" fontId="5" fillId="3" borderId="15" xfId="0" applyNumberFormat="1" applyFont="1" applyFill="1" applyBorder="1" applyAlignment="1">
      <alignment horizontal="right" vertical="center" wrapText="1"/>
    </xf>
    <xf numFmtId="177" fontId="5" fillId="0" borderId="1" xfId="1" applyNumberFormat="1" applyFont="1" applyBorder="1">
      <alignment vertical="center"/>
    </xf>
    <xf numFmtId="177" fontId="5" fillId="0" borderId="6" xfId="1" applyNumberFormat="1" applyFont="1" applyBorder="1">
      <alignment vertical="center"/>
    </xf>
    <xf numFmtId="177" fontId="5" fillId="0" borderId="5" xfId="1" applyNumberFormat="1" applyFont="1" applyBorder="1">
      <alignment vertical="center"/>
    </xf>
    <xf numFmtId="0" fontId="5" fillId="0" borderId="26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32" xfId="0" applyFont="1" applyBorder="1">
      <alignment vertical="center"/>
    </xf>
    <xf numFmtId="0" fontId="5" fillId="0" borderId="22" xfId="0" applyFont="1" applyFill="1" applyBorder="1">
      <alignment vertical="center"/>
    </xf>
    <xf numFmtId="38" fontId="5" fillId="0" borderId="22" xfId="0" applyNumberFormat="1" applyFont="1" applyBorder="1">
      <alignment vertical="center"/>
    </xf>
    <xf numFmtId="38" fontId="5" fillId="0" borderId="25" xfId="1" applyFont="1" applyBorder="1">
      <alignment vertical="center"/>
    </xf>
    <xf numFmtId="0" fontId="5" fillId="0" borderId="33" xfId="0" applyFont="1" applyBorder="1" applyAlignment="1">
      <alignment horizontal="center" vertical="center"/>
    </xf>
    <xf numFmtId="0" fontId="5" fillId="0" borderId="6" xfId="0" applyFont="1" applyBorder="1">
      <alignment vertical="center"/>
    </xf>
    <xf numFmtId="38" fontId="5" fillId="0" borderId="6" xfId="1" applyFont="1" applyBorder="1" applyAlignment="1">
      <alignment horizontal="center" vertical="center"/>
    </xf>
    <xf numFmtId="38" fontId="0" fillId="0" borderId="6" xfId="3" applyNumberFormat="1" applyFont="1" applyBorder="1">
      <alignment vertical="center"/>
    </xf>
    <xf numFmtId="38" fontId="5" fillId="0" borderId="30" xfId="1" applyFont="1" applyBorder="1">
      <alignment vertical="center"/>
    </xf>
    <xf numFmtId="0" fontId="5" fillId="0" borderId="32" xfId="0" applyFont="1" applyBorder="1" applyAlignment="1">
      <alignment horizontal="center" vertical="center"/>
    </xf>
    <xf numFmtId="0" fontId="5" fillId="0" borderId="22" xfId="0" applyFont="1" applyBorder="1" applyAlignment="1">
      <alignment vertical="center" wrapText="1"/>
    </xf>
    <xf numFmtId="38" fontId="5" fillId="2" borderId="22" xfId="1" applyFont="1" applyFill="1" applyBorder="1">
      <alignment vertical="center"/>
    </xf>
    <xf numFmtId="38" fontId="5" fillId="2" borderId="34" xfId="1" applyFont="1" applyFill="1" applyBorder="1">
      <alignment vertical="center"/>
    </xf>
    <xf numFmtId="0" fontId="5" fillId="0" borderId="37" xfId="0" applyFont="1" applyBorder="1" applyAlignment="1">
      <alignment horizontal="center" vertical="center"/>
    </xf>
    <xf numFmtId="177" fontId="5" fillId="0" borderId="37" xfId="1" applyNumberFormat="1" applyFont="1" applyBorder="1">
      <alignment vertical="center"/>
    </xf>
    <xf numFmtId="38" fontId="5" fillId="0" borderId="37" xfId="1" applyFont="1" applyBorder="1">
      <alignment vertical="center"/>
    </xf>
    <xf numFmtId="176" fontId="5" fillId="2" borderId="37" xfId="2" applyNumberFormat="1" applyFont="1" applyFill="1" applyBorder="1" applyAlignment="1">
      <alignment horizontal="center" vertical="center"/>
    </xf>
    <xf numFmtId="176" fontId="5" fillId="2" borderId="38" xfId="2" applyNumberFormat="1" applyFont="1" applyFill="1" applyBorder="1" applyAlignment="1">
      <alignment horizontal="center" vertical="center"/>
    </xf>
    <xf numFmtId="177" fontId="5" fillId="0" borderId="7" xfId="1" applyNumberFormat="1" applyFont="1" applyBorder="1">
      <alignment vertical="center"/>
    </xf>
    <xf numFmtId="176" fontId="5" fillId="2" borderId="6" xfId="2" applyNumberFormat="1" applyFont="1" applyFill="1" applyBorder="1" applyAlignment="1">
      <alignment horizontal="center" vertical="center"/>
    </xf>
    <xf numFmtId="176" fontId="5" fillId="2" borderId="30" xfId="2" applyNumberFormat="1" applyFont="1" applyFill="1" applyBorder="1" applyAlignment="1">
      <alignment horizontal="center" vertical="center"/>
    </xf>
    <xf numFmtId="0" fontId="7" fillId="4" borderId="24" xfId="0" applyFont="1" applyFill="1" applyBorder="1" applyAlignment="1">
      <alignment horizontal="center" vertical="center" wrapText="1"/>
    </xf>
    <xf numFmtId="0" fontId="5" fillId="4" borderId="4" xfId="0" applyFont="1" applyFill="1" applyBorder="1">
      <alignment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4" xfId="0" applyFont="1" applyFill="1" applyBorder="1">
      <alignment vertical="center"/>
    </xf>
    <xf numFmtId="38" fontId="5" fillId="0" borderId="13" xfId="1" applyFont="1" applyBorder="1" applyAlignment="1">
      <alignment vertical="center"/>
    </xf>
    <xf numFmtId="0" fontId="5" fillId="0" borderId="27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vertical="center"/>
    </xf>
    <xf numFmtId="0" fontId="7" fillId="4" borderId="24" xfId="0" applyFont="1" applyFill="1" applyBorder="1" applyAlignment="1">
      <alignment vertical="center"/>
    </xf>
    <xf numFmtId="0" fontId="7" fillId="4" borderId="24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5" fillId="0" borderId="8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38" fontId="5" fillId="0" borderId="8" xfId="1" applyFont="1" applyBorder="1" applyAlignment="1">
      <alignment vertical="center"/>
    </xf>
    <xf numFmtId="38" fontId="5" fillId="0" borderId="5" xfId="1" applyFont="1" applyBorder="1" applyAlignment="1">
      <alignment vertical="center"/>
    </xf>
    <xf numFmtId="0" fontId="12" fillId="0" borderId="0" xfId="0" applyFont="1" applyAlignment="1">
      <alignment horizontal="left" vertical="top" wrapText="1"/>
    </xf>
    <xf numFmtId="0" fontId="12" fillId="0" borderId="0" xfId="0" applyFont="1" applyAlignment="1">
      <alignment horizontal="left" vertical="top"/>
    </xf>
    <xf numFmtId="0" fontId="10" fillId="0" borderId="0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38" fontId="5" fillId="0" borderId="27" xfId="1" applyFont="1" applyBorder="1" applyAlignment="1">
      <alignment vertical="center"/>
    </xf>
    <xf numFmtId="0" fontId="9" fillId="0" borderId="20" xfId="0" applyFont="1" applyBorder="1" applyAlignment="1">
      <alignment horizontal="center" vertical="center"/>
    </xf>
    <xf numFmtId="0" fontId="5" fillId="0" borderId="4" xfId="0" applyFont="1" applyBorder="1" applyAlignment="1">
      <alignment vertical="center" wrapText="1"/>
    </xf>
    <xf numFmtId="38" fontId="5" fillId="0" borderId="4" xfId="1" applyFont="1" applyBorder="1" applyAlignment="1">
      <alignment vertical="center"/>
    </xf>
    <xf numFmtId="0" fontId="5" fillId="0" borderId="30" xfId="0" applyFont="1" applyBorder="1" applyAlignment="1">
      <alignment vertical="center"/>
    </xf>
    <xf numFmtId="0" fontId="9" fillId="0" borderId="29" xfId="0" applyFont="1" applyBorder="1" applyAlignment="1">
      <alignment horizontal="center" vertical="center"/>
    </xf>
    <xf numFmtId="0" fontId="5" fillId="0" borderId="7" xfId="0" applyFont="1" applyBorder="1" applyAlignment="1">
      <alignment vertical="center" wrapText="1"/>
    </xf>
    <xf numFmtId="38" fontId="5" fillId="0" borderId="7" xfId="1" applyFont="1" applyBorder="1" applyAlignment="1">
      <alignment vertical="center"/>
    </xf>
    <xf numFmtId="0" fontId="5" fillId="0" borderId="0" xfId="0" applyFont="1" applyAlignment="1">
      <alignment horizontal="right" vertical="center"/>
    </xf>
    <xf numFmtId="0" fontId="7" fillId="0" borderId="0" xfId="0" applyFont="1" applyBorder="1" applyAlignment="1">
      <alignment vertical="center"/>
    </xf>
    <xf numFmtId="0" fontId="7" fillId="4" borderId="9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38" fontId="5" fillId="2" borderId="16" xfId="1" applyFont="1" applyFill="1" applyBorder="1" applyAlignment="1">
      <alignment horizontal="center" vertical="center"/>
    </xf>
    <xf numFmtId="38" fontId="5" fillId="2" borderId="17" xfId="1" applyFont="1" applyFill="1" applyBorder="1" applyAlignment="1">
      <alignment horizontal="center" vertical="center"/>
    </xf>
    <xf numFmtId="38" fontId="5" fillId="2" borderId="18" xfId="1" applyFont="1" applyFill="1" applyBorder="1" applyAlignment="1">
      <alignment horizontal="center" vertical="center"/>
    </xf>
    <xf numFmtId="0" fontId="9" fillId="0" borderId="36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0" fontId="5" fillId="0" borderId="35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</cellXfs>
  <cellStyles count="4">
    <cellStyle name="パーセント" xfId="2" builtinId="5"/>
    <cellStyle name="桁区切り" xfId="1" builtinId="6"/>
    <cellStyle name="通貨" xfId="3" builtinId="7"/>
    <cellStyle name="標準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A2B27"/>
      <rgbColor rgb="FFAAAAAA"/>
      <rgbColor rgb="FFFFFFFF"/>
      <rgbColor rgb="FFFF0000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 テーマ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テーマ">
      <a:majorFont>
        <a:latin typeface="ヒラギノ角ゴ ProN W6"/>
        <a:ea typeface="ヒラギノ角ゴ ProN W6"/>
        <a:cs typeface="ヒラギノ角ゴ ProN W6"/>
      </a:majorFont>
      <a:minorFont>
        <a:latin typeface="ヒラギノ角ゴ ProN W3"/>
        <a:ea typeface="ヒラギノ角ゴ ProN W3"/>
        <a:cs typeface="ヒラギノ角ゴ ProN W3"/>
      </a:minorFont>
    </a:fontScheme>
    <a:fmtScheme name="Office テーマ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6622F7-36AC-4FDE-A6DC-67D2FD418E3F}">
  <dimension ref="A1:H45"/>
  <sheetViews>
    <sheetView tabSelected="1" view="pageLayout" zoomScale="80" zoomScaleNormal="100" zoomScaleSheetLayoutView="90" zoomScalePageLayoutView="80" workbookViewId="0">
      <selection activeCell="K11" sqref="K11"/>
    </sheetView>
  </sheetViews>
  <sheetFormatPr defaultColWidth="8.875" defaultRowHeight="13.5"/>
  <cols>
    <col min="1" max="1" width="2.875" style="2" customWidth="1"/>
    <col min="2" max="2" width="28.125" style="2" customWidth="1"/>
    <col min="3" max="3" width="12.5" style="2" customWidth="1"/>
    <col min="4" max="4" width="9.625" style="2" customWidth="1"/>
    <col min="5" max="6" width="10.75" style="2" customWidth="1"/>
    <col min="7" max="7" width="11.625" style="2" customWidth="1"/>
    <col min="8" max="8" width="12.625" style="2" customWidth="1"/>
    <col min="9" max="16384" width="8.875" style="2"/>
  </cols>
  <sheetData>
    <row r="1" spans="1:8" ht="18.95" customHeight="1">
      <c r="A1" s="83" t="s">
        <v>44</v>
      </c>
      <c r="B1" s="83"/>
      <c r="C1" s="83"/>
      <c r="D1" s="83"/>
      <c r="E1" s="83"/>
      <c r="F1" s="83"/>
      <c r="G1" s="83"/>
      <c r="H1" s="3" t="s">
        <v>43</v>
      </c>
    </row>
    <row r="2" spans="1:8" ht="5.0999999999999996" customHeight="1">
      <c r="A2" s="23"/>
      <c r="B2" s="24"/>
      <c r="C2" s="24"/>
      <c r="D2" s="24"/>
      <c r="E2" s="24"/>
      <c r="F2" s="24"/>
      <c r="G2" s="24"/>
      <c r="H2" s="24"/>
    </row>
    <row r="3" spans="1:8" ht="15.95" customHeight="1">
      <c r="A3" s="67" t="s">
        <v>36</v>
      </c>
      <c r="B3" s="67"/>
      <c r="C3" s="67"/>
      <c r="D3" s="67"/>
      <c r="E3" s="67"/>
      <c r="F3" s="67"/>
      <c r="G3" s="67"/>
      <c r="H3" s="67"/>
    </row>
    <row r="4" spans="1:8" ht="29.1" customHeight="1">
      <c r="A4" s="80" t="s">
        <v>42</v>
      </c>
      <c r="B4" s="81"/>
      <c r="C4" s="81"/>
      <c r="D4" s="81"/>
      <c r="E4" s="81"/>
      <c r="F4" s="81"/>
      <c r="G4" s="81"/>
      <c r="H4" s="81"/>
    </row>
    <row r="5" spans="1:8" ht="15.6" customHeight="1">
      <c r="A5" s="82" t="s">
        <v>41</v>
      </c>
      <c r="B5" s="82"/>
      <c r="C5" s="82"/>
      <c r="D5" s="82"/>
      <c r="E5" s="82"/>
      <c r="F5" s="82"/>
      <c r="G5" s="82"/>
      <c r="H5" s="82"/>
    </row>
    <row r="6" spans="1:8" ht="8.1" customHeight="1" thickBot="1">
      <c r="A6" s="28"/>
      <c r="B6" s="28"/>
      <c r="C6" s="28"/>
      <c r="D6" s="28"/>
      <c r="E6" s="28"/>
      <c r="F6" s="28"/>
      <c r="G6" s="28"/>
      <c r="H6" s="28"/>
    </row>
    <row r="7" spans="1:8" ht="20.45" customHeight="1" thickBot="1">
      <c r="A7" s="28"/>
      <c r="B7" s="38" t="s">
        <v>33</v>
      </c>
      <c r="C7" s="34"/>
      <c r="D7" s="33" t="s">
        <v>35</v>
      </c>
      <c r="E7" s="28"/>
      <c r="F7" s="28"/>
      <c r="G7" s="28"/>
      <c r="H7" s="28"/>
    </row>
    <row r="8" spans="1:8" ht="20.45" customHeight="1" thickBot="1">
      <c r="A8" s="28"/>
      <c r="B8" s="39" t="s">
        <v>34</v>
      </c>
      <c r="C8" s="32"/>
      <c r="D8" s="31" t="s">
        <v>35</v>
      </c>
      <c r="E8" s="28"/>
      <c r="F8" s="28"/>
      <c r="G8" s="28"/>
      <c r="H8" s="28"/>
    </row>
    <row r="9" spans="1:8" ht="5.0999999999999996" customHeight="1">
      <c r="A9" s="28"/>
      <c r="B9" s="30"/>
      <c r="C9" s="28"/>
      <c r="D9" s="29"/>
      <c r="E9" s="28"/>
      <c r="F9" s="28"/>
      <c r="G9" s="28"/>
      <c r="H9" s="28"/>
    </row>
    <row r="10" spans="1:8" ht="18" customHeight="1">
      <c r="A10" s="68" t="s">
        <v>6</v>
      </c>
      <c r="B10" s="69"/>
      <c r="C10" s="68" t="s">
        <v>7</v>
      </c>
      <c r="D10" s="68" t="s">
        <v>20</v>
      </c>
      <c r="E10" s="68"/>
      <c r="F10" s="68"/>
      <c r="G10" s="72"/>
      <c r="H10" s="73" t="s">
        <v>19</v>
      </c>
    </row>
    <row r="11" spans="1:8" ht="18" customHeight="1" thickBot="1">
      <c r="A11" s="70"/>
      <c r="B11" s="70"/>
      <c r="C11" s="71"/>
      <c r="D11" s="61" t="s">
        <v>26</v>
      </c>
      <c r="E11" s="61" t="s">
        <v>27</v>
      </c>
      <c r="F11" s="61" t="s">
        <v>8</v>
      </c>
      <c r="G11" s="61" t="s">
        <v>9</v>
      </c>
      <c r="H11" s="71"/>
    </row>
    <row r="12" spans="1:8" ht="18" customHeight="1">
      <c r="A12" s="74">
        <v>1</v>
      </c>
      <c r="B12" s="76" t="s">
        <v>10</v>
      </c>
      <c r="C12" s="22" t="s">
        <v>32</v>
      </c>
      <c r="D12" s="37"/>
      <c r="E12" s="4">
        <f>C7</f>
        <v>0</v>
      </c>
      <c r="F12" s="4">
        <f t="shared" ref="F12:F33" si="0">ROUNDDOWN(D12*E12,0.1)</f>
        <v>0</v>
      </c>
      <c r="G12" s="78">
        <f>F12+F13</f>
        <v>0</v>
      </c>
      <c r="H12" s="65">
        <f>G12*3</f>
        <v>0</v>
      </c>
    </row>
    <row r="13" spans="1:8" ht="18" customHeight="1">
      <c r="A13" s="75"/>
      <c r="B13" s="77"/>
      <c r="C13" s="3" t="s">
        <v>11</v>
      </c>
      <c r="D13" s="35"/>
      <c r="E13" s="1">
        <f>C8</f>
        <v>0</v>
      </c>
      <c r="F13" s="1">
        <f t="shared" si="0"/>
        <v>0</v>
      </c>
      <c r="G13" s="79"/>
      <c r="H13" s="66"/>
    </row>
    <row r="14" spans="1:8" ht="18" customHeight="1">
      <c r="A14" s="85">
        <v>2</v>
      </c>
      <c r="B14" s="86" t="s">
        <v>30</v>
      </c>
      <c r="C14" s="3" t="s">
        <v>32</v>
      </c>
      <c r="D14" s="35"/>
      <c r="E14" s="1">
        <f>C7</f>
        <v>0</v>
      </c>
      <c r="F14" s="1">
        <f t="shared" si="0"/>
        <v>0</v>
      </c>
      <c r="G14" s="87">
        <f t="shared" ref="G14" si="1">F14+F15</f>
        <v>0</v>
      </c>
      <c r="H14" s="84">
        <f t="shared" ref="H14" si="2">G14*3</f>
        <v>0</v>
      </c>
    </row>
    <row r="15" spans="1:8" ht="18" customHeight="1">
      <c r="A15" s="75"/>
      <c r="B15" s="77"/>
      <c r="C15" s="3" t="s">
        <v>11</v>
      </c>
      <c r="D15" s="35"/>
      <c r="E15" s="1">
        <f>C8</f>
        <v>0</v>
      </c>
      <c r="F15" s="1">
        <f t="shared" si="0"/>
        <v>0</v>
      </c>
      <c r="G15" s="79"/>
      <c r="H15" s="66"/>
    </row>
    <row r="16" spans="1:8" ht="18" customHeight="1">
      <c r="A16" s="85">
        <v>3</v>
      </c>
      <c r="B16" s="86" t="s">
        <v>21</v>
      </c>
      <c r="C16" s="3" t="s">
        <v>32</v>
      </c>
      <c r="D16" s="35"/>
      <c r="E16" s="1">
        <f>C7</f>
        <v>0</v>
      </c>
      <c r="F16" s="1">
        <f t="shared" si="0"/>
        <v>0</v>
      </c>
      <c r="G16" s="87">
        <f t="shared" ref="G16" si="3">F16+F17</f>
        <v>0</v>
      </c>
      <c r="H16" s="84">
        <f t="shared" ref="H16" si="4">G16*3</f>
        <v>0</v>
      </c>
    </row>
    <row r="17" spans="1:8" ht="18" customHeight="1">
      <c r="A17" s="75"/>
      <c r="B17" s="77"/>
      <c r="C17" s="3" t="s">
        <v>11</v>
      </c>
      <c r="D17" s="35"/>
      <c r="E17" s="1">
        <f>C8</f>
        <v>0</v>
      </c>
      <c r="F17" s="1">
        <f t="shared" si="0"/>
        <v>0</v>
      </c>
      <c r="G17" s="79"/>
      <c r="H17" s="66"/>
    </row>
    <row r="18" spans="1:8" ht="18" customHeight="1">
      <c r="A18" s="85">
        <v>4</v>
      </c>
      <c r="B18" s="86" t="s">
        <v>22</v>
      </c>
      <c r="C18" s="3" t="s">
        <v>32</v>
      </c>
      <c r="D18" s="35"/>
      <c r="E18" s="1">
        <f>C7</f>
        <v>0</v>
      </c>
      <c r="F18" s="1">
        <f t="shared" si="0"/>
        <v>0</v>
      </c>
      <c r="G18" s="87">
        <f t="shared" ref="G18" si="5">F18+F19</f>
        <v>0</v>
      </c>
      <c r="H18" s="84">
        <f t="shared" ref="H18" si="6">G18*3</f>
        <v>0</v>
      </c>
    </row>
    <row r="19" spans="1:8" ht="18" customHeight="1">
      <c r="A19" s="75"/>
      <c r="B19" s="77"/>
      <c r="C19" s="3" t="s">
        <v>11</v>
      </c>
      <c r="D19" s="35"/>
      <c r="E19" s="1">
        <f>C8</f>
        <v>0</v>
      </c>
      <c r="F19" s="1">
        <f t="shared" si="0"/>
        <v>0</v>
      </c>
      <c r="G19" s="79"/>
      <c r="H19" s="66"/>
    </row>
    <row r="20" spans="1:8" ht="18" customHeight="1">
      <c r="A20" s="85">
        <v>5</v>
      </c>
      <c r="B20" s="86" t="s">
        <v>12</v>
      </c>
      <c r="C20" s="3" t="s">
        <v>32</v>
      </c>
      <c r="D20" s="35"/>
      <c r="E20" s="1">
        <f>C7</f>
        <v>0</v>
      </c>
      <c r="F20" s="1">
        <f t="shared" si="0"/>
        <v>0</v>
      </c>
      <c r="G20" s="87">
        <f t="shared" ref="G20" si="7">F20+F21</f>
        <v>0</v>
      </c>
      <c r="H20" s="84">
        <f t="shared" ref="H20" si="8">G20*3</f>
        <v>0</v>
      </c>
    </row>
    <row r="21" spans="1:8" ht="18" customHeight="1">
      <c r="A21" s="75"/>
      <c r="B21" s="77"/>
      <c r="C21" s="3" t="s">
        <v>11</v>
      </c>
      <c r="D21" s="35"/>
      <c r="E21" s="1">
        <f>C8</f>
        <v>0</v>
      </c>
      <c r="F21" s="1">
        <f t="shared" si="0"/>
        <v>0</v>
      </c>
      <c r="G21" s="79"/>
      <c r="H21" s="66"/>
    </row>
    <row r="22" spans="1:8" ht="18" customHeight="1">
      <c r="A22" s="85">
        <v>6</v>
      </c>
      <c r="B22" s="86" t="s">
        <v>23</v>
      </c>
      <c r="C22" s="3" t="s">
        <v>32</v>
      </c>
      <c r="D22" s="35"/>
      <c r="E22" s="1">
        <f>C7</f>
        <v>0</v>
      </c>
      <c r="F22" s="1">
        <f t="shared" si="0"/>
        <v>0</v>
      </c>
      <c r="G22" s="87">
        <f t="shared" ref="G22" si="9">F22+F23</f>
        <v>0</v>
      </c>
      <c r="H22" s="84">
        <f t="shared" ref="H22" si="10">G22*3</f>
        <v>0</v>
      </c>
    </row>
    <row r="23" spans="1:8" ht="18" customHeight="1">
      <c r="A23" s="75"/>
      <c r="B23" s="77"/>
      <c r="C23" s="3" t="s">
        <v>11</v>
      </c>
      <c r="D23" s="35"/>
      <c r="E23" s="1">
        <f>C8</f>
        <v>0</v>
      </c>
      <c r="F23" s="1">
        <f t="shared" si="0"/>
        <v>0</v>
      </c>
      <c r="G23" s="79"/>
      <c r="H23" s="66"/>
    </row>
    <row r="24" spans="1:8" ht="18" customHeight="1">
      <c r="A24" s="85">
        <v>7</v>
      </c>
      <c r="B24" s="86" t="s">
        <v>31</v>
      </c>
      <c r="C24" s="3" t="s">
        <v>32</v>
      </c>
      <c r="D24" s="35"/>
      <c r="E24" s="1">
        <f>C7</f>
        <v>0</v>
      </c>
      <c r="F24" s="1">
        <f t="shared" si="0"/>
        <v>0</v>
      </c>
      <c r="G24" s="87">
        <f t="shared" ref="G24" si="11">F24+F25</f>
        <v>0</v>
      </c>
      <c r="H24" s="84">
        <f t="shared" ref="H24" si="12">G24*3</f>
        <v>0</v>
      </c>
    </row>
    <row r="25" spans="1:8" ht="18" customHeight="1">
      <c r="A25" s="75"/>
      <c r="B25" s="77"/>
      <c r="C25" s="3" t="s">
        <v>11</v>
      </c>
      <c r="D25" s="35"/>
      <c r="E25" s="1">
        <f>C8</f>
        <v>0</v>
      </c>
      <c r="F25" s="1">
        <f t="shared" si="0"/>
        <v>0</v>
      </c>
      <c r="G25" s="79"/>
      <c r="H25" s="66"/>
    </row>
    <row r="26" spans="1:8" ht="18" customHeight="1">
      <c r="A26" s="85">
        <v>8</v>
      </c>
      <c r="B26" s="86" t="s">
        <v>13</v>
      </c>
      <c r="C26" s="3" t="s">
        <v>32</v>
      </c>
      <c r="D26" s="35"/>
      <c r="E26" s="1">
        <f>C7</f>
        <v>0</v>
      </c>
      <c r="F26" s="1">
        <f t="shared" si="0"/>
        <v>0</v>
      </c>
      <c r="G26" s="87">
        <f t="shared" ref="G26:G30" si="13">F26+F27</f>
        <v>0</v>
      </c>
      <c r="H26" s="84">
        <f t="shared" ref="H26" si="14">G26*3</f>
        <v>0</v>
      </c>
    </row>
    <row r="27" spans="1:8" ht="18" customHeight="1">
      <c r="A27" s="75"/>
      <c r="B27" s="77"/>
      <c r="C27" s="3" t="s">
        <v>11</v>
      </c>
      <c r="D27" s="35"/>
      <c r="E27" s="1">
        <f>C8</f>
        <v>0</v>
      </c>
      <c r="F27" s="1">
        <f t="shared" si="0"/>
        <v>0</v>
      </c>
      <c r="G27" s="79"/>
      <c r="H27" s="66"/>
    </row>
    <row r="28" spans="1:8" ht="18" customHeight="1">
      <c r="A28" s="85">
        <v>9</v>
      </c>
      <c r="B28" s="86" t="s">
        <v>14</v>
      </c>
      <c r="C28" s="3" t="s">
        <v>32</v>
      </c>
      <c r="D28" s="35"/>
      <c r="E28" s="1">
        <f>C7</f>
        <v>0</v>
      </c>
      <c r="F28" s="1">
        <f t="shared" si="0"/>
        <v>0</v>
      </c>
      <c r="G28" s="87">
        <f t="shared" si="13"/>
        <v>0</v>
      </c>
      <c r="H28" s="84">
        <f t="shared" ref="H28" si="15">G28*3</f>
        <v>0</v>
      </c>
    </row>
    <row r="29" spans="1:8" ht="18" customHeight="1">
      <c r="A29" s="75"/>
      <c r="B29" s="77"/>
      <c r="C29" s="3" t="s">
        <v>11</v>
      </c>
      <c r="D29" s="35"/>
      <c r="E29" s="1">
        <f>C8</f>
        <v>0</v>
      </c>
      <c r="F29" s="1">
        <f t="shared" si="0"/>
        <v>0</v>
      </c>
      <c r="G29" s="79"/>
      <c r="H29" s="66"/>
    </row>
    <row r="30" spans="1:8" ht="18" customHeight="1">
      <c r="A30" s="85">
        <v>10</v>
      </c>
      <c r="B30" s="86" t="s">
        <v>15</v>
      </c>
      <c r="C30" s="3" t="s">
        <v>32</v>
      </c>
      <c r="D30" s="35"/>
      <c r="E30" s="1">
        <f>C7</f>
        <v>0</v>
      </c>
      <c r="F30" s="1">
        <f t="shared" si="0"/>
        <v>0</v>
      </c>
      <c r="G30" s="87">
        <f t="shared" si="13"/>
        <v>0</v>
      </c>
      <c r="H30" s="84">
        <f t="shared" ref="H30" si="16">G30*3</f>
        <v>0</v>
      </c>
    </row>
    <row r="31" spans="1:8" ht="18" customHeight="1" thickBot="1">
      <c r="A31" s="89"/>
      <c r="B31" s="90"/>
      <c r="C31" s="6" t="s">
        <v>11</v>
      </c>
      <c r="D31" s="36"/>
      <c r="E31" s="5">
        <f>C8</f>
        <v>0</v>
      </c>
      <c r="F31" s="5">
        <f>ROUNDDOWN(D31*E31,0.1)</f>
        <v>0</v>
      </c>
      <c r="G31" s="91"/>
      <c r="H31" s="88"/>
    </row>
    <row r="32" spans="1:8" ht="18" customHeight="1" thickTop="1">
      <c r="A32" s="104"/>
      <c r="B32" s="102" t="s">
        <v>39</v>
      </c>
      <c r="C32" s="53" t="s">
        <v>32</v>
      </c>
      <c r="D32" s="54">
        <f>D12+D14+D16+D18+D20+D22+D24+D26+D28+D30</f>
        <v>0</v>
      </c>
      <c r="E32" s="55">
        <f>C7</f>
        <v>0</v>
      </c>
      <c r="F32" s="55">
        <f>ROUNDDOWN(D32*E32,0.1)</f>
        <v>0</v>
      </c>
      <c r="G32" s="56" t="s">
        <v>24</v>
      </c>
      <c r="H32" s="57" t="s">
        <v>24</v>
      </c>
    </row>
    <row r="33" spans="1:8" ht="18" customHeight="1" thickBot="1">
      <c r="A33" s="105"/>
      <c r="B33" s="103"/>
      <c r="C33" s="6" t="s">
        <v>11</v>
      </c>
      <c r="D33" s="58">
        <f>D13+D15+D17+D19+D21+D23+D25+D27+D29+D31</f>
        <v>0</v>
      </c>
      <c r="E33" s="5">
        <f>C8</f>
        <v>0</v>
      </c>
      <c r="F33" s="5">
        <f t="shared" si="0"/>
        <v>0</v>
      </c>
      <c r="G33" s="59" t="s">
        <v>24</v>
      </c>
      <c r="H33" s="60" t="s">
        <v>24</v>
      </c>
    </row>
    <row r="34" spans="1:8" ht="42" customHeight="1" thickTop="1" thickBot="1">
      <c r="A34" s="49" t="s">
        <v>1</v>
      </c>
      <c r="B34" s="50" t="s">
        <v>38</v>
      </c>
      <c r="C34" s="21" t="s">
        <v>28</v>
      </c>
      <c r="D34" s="21" t="s">
        <v>28</v>
      </c>
      <c r="E34" s="21" t="s">
        <v>28</v>
      </c>
      <c r="F34" s="21" t="s">
        <v>28</v>
      </c>
      <c r="G34" s="51">
        <f>SUM(G12:G31)</f>
        <v>0</v>
      </c>
      <c r="H34" s="52">
        <f>G34*3</f>
        <v>0</v>
      </c>
    </row>
    <row r="35" spans="1:8" ht="7.5" customHeight="1">
      <c r="A35" s="8"/>
      <c r="B35" s="25"/>
      <c r="C35" s="26"/>
      <c r="D35" s="26"/>
      <c r="E35" s="26"/>
      <c r="F35" s="26"/>
      <c r="G35" s="27"/>
      <c r="H35" s="27"/>
    </row>
    <row r="36" spans="1:8" ht="15.6" customHeight="1">
      <c r="A36" s="93" t="s">
        <v>37</v>
      </c>
      <c r="B36" s="93"/>
      <c r="C36" s="93"/>
      <c r="D36" s="93"/>
      <c r="E36" s="93"/>
      <c r="F36" s="93"/>
      <c r="G36" s="93"/>
      <c r="H36" s="93"/>
    </row>
    <row r="37" spans="1:8" ht="17.100000000000001" customHeight="1" thickBot="1">
      <c r="A37" s="62"/>
      <c r="B37" s="64" t="s">
        <v>0</v>
      </c>
      <c r="C37" s="63" t="s">
        <v>7</v>
      </c>
      <c r="D37" s="94" t="s">
        <v>20</v>
      </c>
      <c r="E37" s="95"/>
      <c r="F37" s="95"/>
      <c r="G37" s="96"/>
      <c r="H37" s="63" t="s">
        <v>40</v>
      </c>
    </row>
    <row r="38" spans="1:8" ht="32.1" customHeight="1" thickBot="1">
      <c r="A38" s="13" t="s">
        <v>2</v>
      </c>
      <c r="B38" s="7" t="s">
        <v>3</v>
      </c>
      <c r="C38" s="20" t="s">
        <v>28</v>
      </c>
      <c r="D38" s="99">
        <v>6460738</v>
      </c>
      <c r="E38" s="100"/>
      <c r="F38" s="100"/>
      <c r="G38" s="101"/>
      <c r="H38" s="14">
        <f>D38*3</f>
        <v>19382214</v>
      </c>
    </row>
    <row r="39" spans="1:8" ht="7.5" customHeight="1">
      <c r="A39" s="8"/>
      <c r="B39" s="9"/>
      <c r="C39" s="10"/>
      <c r="D39" s="11"/>
      <c r="E39" s="11"/>
      <c r="F39" s="11"/>
      <c r="G39" s="11"/>
      <c r="H39" s="12"/>
    </row>
    <row r="40" spans="1:8" ht="19.5" customHeight="1">
      <c r="A40" s="93" t="s">
        <v>16</v>
      </c>
      <c r="B40" s="93"/>
      <c r="C40" s="93"/>
      <c r="D40" s="93"/>
      <c r="E40" s="93"/>
      <c r="F40" s="93"/>
      <c r="G40" s="93"/>
      <c r="H40" s="93"/>
    </row>
    <row r="41" spans="1:8" ht="17.100000000000001" customHeight="1" thickBot="1">
      <c r="A41" s="62"/>
      <c r="B41" s="64" t="s">
        <v>0</v>
      </c>
      <c r="C41" s="63" t="s">
        <v>7</v>
      </c>
      <c r="D41" s="97" t="s">
        <v>20</v>
      </c>
      <c r="E41" s="97"/>
      <c r="F41" s="97"/>
      <c r="G41" s="98"/>
      <c r="H41" s="63" t="s">
        <v>40</v>
      </c>
    </row>
    <row r="42" spans="1:8" ht="33.6" customHeight="1">
      <c r="A42" s="15" t="s">
        <v>4</v>
      </c>
      <c r="B42" s="16" t="s">
        <v>25</v>
      </c>
      <c r="C42" s="19" t="s">
        <v>28</v>
      </c>
      <c r="D42" s="19" t="s">
        <v>29</v>
      </c>
      <c r="E42" s="19" t="s">
        <v>28</v>
      </c>
      <c r="F42" s="19" t="s">
        <v>28</v>
      </c>
      <c r="G42" s="17">
        <f>G34+D38</f>
        <v>6460738</v>
      </c>
      <c r="H42" s="18">
        <f>G42*3</f>
        <v>19382214</v>
      </c>
    </row>
    <row r="43" spans="1:8" ht="33.6" customHeight="1" thickBot="1">
      <c r="A43" s="44" t="s">
        <v>5</v>
      </c>
      <c r="B43" s="45" t="s">
        <v>17</v>
      </c>
      <c r="C43" s="46" t="s">
        <v>28</v>
      </c>
      <c r="D43" s="46" t="s">
        <v>28</v>
      </c>
      <c r="E43" s="46" t="s">
        <v>28</v>
      </c>
      <c r="F43" s="46" t="s">
        <v>28</v>
      </c>
      <c r="G43" s="47">
        <f>ROUNDDOWN(G42*0.1,0.1)</f>
        <v>646073</v>
      </c>
      <c r="H43" s="48">
        <f t="shared" ref="H43:H44" si="17">G43*3</f>
        <v>1938219</v>
      </c>
    </row>
    <row r="44" spans="1:8" ht="33.6" customHeight="1" thickTop="1" thickBot="1">
      <c r="A44" s="40"/>
      <c r="B44" s="41" t="s">
        <v>18</v>
      </c>
      <c r="C44" s="21" t="s">
        <v>28</v>
      </c>
      <c r="D44" s="21" t="s">
        <v>28</v>
      </c>
      <c r="E44" s="21" t="s">
        <v>28</v>
      </c>
      <c r="F44" s="21" t="s">
        <v>28</v>
      </c>
      <c r="G44" s="42">
        <f>G42+G43</f>
        <v>7106811</v>
      </c>
      <c r="H44" s="43">
        <f t="shared" si="17"/>
        <v>21320433</v>
      </c>
    </row>
    <row r="45" spans="1:8">
      <c r="D45" s="92"/>
      <c r="E45" s="92"/>
      <c r="F45" s="92"/>
      <c r="G45" s="92"/>
      <c r="H45" s="92"/>
    </row>
  </sheetData>
  <mergeCells count="56">
    <mergeCell ref="H30:H31"/>
    <mergeCell ref="A30:A31"/>
    <mergeCell ref="B30:B31"/>
    <mergeCell ref="G30:G31"/>
    <mergeCell ref="D45:H45"/>
    <mergeCell ref="A36:H36"/>
    <mergeCell ref="D37:G37"/>
    <mergeCell ref="A40:H40"/>
    <mergeCell ref="D41:G41"/>
    <mergeCell ref="D38:G38"/>
    <mergeCell ref="B32:B33"/>
    <mergeCell ref="A32:A33"/>
    <mergeCell ref="H28:H29"/>
    <mergeCell ref="A26:A27"/>
    <mergeCell ref="B26:B27"/>
    <mergeCell ref="G26:G27"/>
    <mergeCell ref="H26:H27"/>
    <mergeCell ref="A28:A29"/>
    <mergeCell ref="B28:B29"/>
    <mergeCell ref="G28:G29"/>
    <mergeCell ref="H24:H25"/>
    <mergeCell ref="A22:A23"/>
    <mergeCell ref="B22:B23"/>
    <mergeCell ref="G22:G23"/>
    <mergeCell ref="H22:H23"/>
    <mergeCell ref="A24:A25"/>
    <mergeCell ref="B24:B25"/>
    <mergeCell ref="G24:G25"/>
    <mergeCell ref="H20:H21"/>
    <mergeCell ref="A18:A19"/>
    <mergeCell ref="B18:B19"/>
    <mergeCell ref="G18:G19"/>
    <mergeCell ref="H18:H19"/>
    <mergeCell ref="A20:A21"/>
    <mergeCell ref="B20:B21"/>
    <mergeCell ref="G20:G21"/>
    <mergeCell ref="A1:G1"/>
    <mergeCell ref="H14:H15"/>
    <mergeCell ref="A16:A17"/>
    <mergeCell ref="B16:B17"/>
    <mergeCell ref="G16:G17"/>
    <mergeCell ref="H16:H17"/>
    <mergeCell ref="A14:A15"/>
    <mergeCell ref="B14:B15"/>
    <mergeCell ref="G14:G15"/>
    <mergeCell ref="H12:H13"/>
    <mergeCell ref="A3:H3"/>
    <mergeCell ref="A10:B11"/>
    <mergeCell ref="C10:C11"/>
    <mergeCell ref="D10:G10"/>
    <mergeCell ref="H10:H11"/>
    <mergeCell ref="A12:A13"/>
    <mergeCell ref="B12:B13"/>
    <mergeCell ref="G12:G13"/>
    <mergeCell ref="A4:H4"/>
    <mergeCell ref="A5:H5"/>
  </mergeCells>
  <phoneticPr fontId="2"/>
  <pageMargins left="0.23622047244094491" right="0.23622047244094491" top="0.31496062992125984" bottom="0.31496062992125984" header="0.31496062992125984" footer="0.31496062992125984"/>
  <pageSetup paperSize="9" fitToWidth="0" fitToHeight="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積算様式</vt:lpstr>
      <vt:lpstr>積算様式!Print_Area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NPO九州海外協力協会</dc:creator>
  <cp:keywords/>
  <dc:description/>
  <cp:lastModifiedBy>Hashiguchi, Eriko[橋口 恵利子]</cp:lastModifiedBy>
  <cp:revision/>
  <dcterms:created xsi:type="dcterms:W3CDTF">2020-04-24T08:06:18Z</dcterms:created>
  <dcterms:modified xsi:type="dcterms:W3CDTF">2025-10-21T08:06:18Z</dcterms:modified>
  <cp:category/>
  <cp:contentStatus/>
</cp:coreProperties>
</file>