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defaultThemeVersion="166925"/>
  <mc:AlternateContent xmlns:mc="http://schemas.openxmlformats.org/markup-compatibility/2006">
    <mc:Choice Requires="x15">
      <x15ac:absPath xmlns:x15ac="http://schemas.microsoft.com/office/spreadsheetml/2010/11/ac" url="https://jica365-my.sharepoint.com/personal/oki_tomoyuki_jica_go_jp/Documents/デスクトップ/次世代調達/高校生/HP掲載用/"/>
    </mc:Choice>
  </mc:AlternateContent>
  <xr:revisionPtr revIDLastSave="0" documentId="8_{FD5996D9-8A3A-427A-9D6A-77C8C96148D7}" xr6:coauthVersionLast="47" xr6:coauthVersionMax="47" xr10:uidLastSave="{00000000-0000-0000-0000-000000000000}"/>
  <bookViews>
    <workbookView xWindow="-110" yWindow="-110" windowWidth="19420" windowHeight="10560" firstSheet="2" activeTab="2" xr2:uid="{00000000-000D-0000-FFFF-FFFF00000000}"/>
  </bookViews>
  <sheets>
    <sheet name="作成様式（クリーン）" sheetId="3" state="hidden" r:id="rId1"/>
    <sheet name="作成例＋作成にかかる留意点①イベント実施" sheetId="2" state="hidden" r:id="rId2"/>
    <sheet name="パターン①報酬として直接人件費を設定" sheetId="4" r:id="rId3"/>
  </sheets>
  <definedNames>
    <definedName name="_xlnm.Print_Area" localSheetId="2">パターン①報酬として直接人件費を設定!$A$1:$H$61</definedName>
    <definedName name="_xlnm.Print_Area" localSheetId="1">'作成例＋作成にかかる留意点①イベント実施'!$A$1:$H$61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 l="1"/>
  <c r="G20" i="4"/>
  <c r="G21" i="4"/>
  <c r="G49" i="4"/>
  <c r="G23" i="4" l="1"/>
  <c r="G22" i="4"/>
  <c r="G48" i="3"/>
  <c r="G47" i="3"/>
  <c r="G46" i="3"/>
  <c r="G45" i="3"/>
  <c r="G44" i="3"/>
  <c r="G49" i="3" s="1"/>
  <c r="G39" i="3"/>
  <c r="G38" i="3"/>
  <c r="G37" i="3"/>
  <c r="G36" i="3"/>
  <c r="G35" i="3"/>
  <c r="G40" i="3" s="1"/>
  <c r="G23" i="3"/>
  <c r="G22" i="3"/>
  <c r="G21" i="3"/>
  <c r="G20" i="3"/>
  <c r="G19" i="3"/>
  <c r="G37" i="2"/>
  <c r="G38" i="2"/>
  <c r="G46" i="2"/>
  <c r="G47" i="2"/>
  <c r="G48" i="2"/>
  <c r="G45" i="2"/>
  <c r="G44" i="2"/>
  <c r="G39" i="2"/>
  <c r="G36" i="2"/>
  <c r="G35" i="2"/>
  <c r="G23" i="2"/>
  <c r="G22" i="2"/>
  <c r="G21" i="2"/>
  <c r="G20" i="2"/>
  <c r="G19" i="2"/>
  <c r="G50" i="4" l="1"/>
  <c r="G24" i="4"/>
  <c r="G24" i="3"/>
  <c r="G28" i="3"/>
  <c r="G30" i="3" s="1"/>
  <c r="G51" i="3"/>
  <c r="G40" i="2"/>
  <c r="G24" i="2"/>
  <c r="G49" i="2"/>
  <c r="G28" i="4" l="1"/>
  <c r="G30" i="4" s="1"/>
  <c r="G54" i="3"/>
  <c r="G57" i="3"/>
  <c r="G60" i="3" s="1"/>
  <c r="G51" i="2"/>
  <c r="G28" i="2"/>
  <c r="G30" i="2" s="1"/>
  <c r="G31" i="4" l="1"/>
  <c r="G54" i="4" s="1"/>
  <c r="G57" i="4" s="1"/>
  <c r="G60" i="4" s="1"/>
  <c r="G54" i="2"/>
  <c r="G57" i="2" s="1"/>
  <c r="G60" i="2" s="1"/>
</calcChain>
</file>

<file path=xl/sharedStrings.xml><?xml version="1.0" encoding="utf-8"?>
<sst xmlns="http://schemas.openxmlformats.org/spreadsheetml/2006/main" count="243" uniqueCount="107">
  <si>
    <t>Ⅰ．業務の対価（報酬）</t>
    <rPh sb="2" eb="4">
      <t>ギョウム</t>
    </rPh>
    <rPh sb="5" eb="7">
      <t>タイカ</t>
    </rPh>
    <rPh sb="8" eb="10">
      <t>ホウシュウ</t>
    </rPh>
    <phoneticPr fontId="1"/>
  </si>
  <si>
    <t>Ⅱ．直接経費</t>
    <rPh sb="2" eb="6">
      <t>チョクセツケイヒ</t>
    </rPh>
    <phoneticPr fontId="1"/>
  </si>
  <si>
    <t>１．直接人件費</t>
    <rPh sb="2" eb="7">
      <t>チョクセツジンケンヒ</t>
    </rPh>
    <phoneticPr fontId="1"/>
  </si>
  <si>
    <t>単価</t>
    <rPh sb="0" eb="2">
      <t>タンカ</t>
    </rPh>
    <phoneticPr fontId="1"/>
  </si>
  <si>
    <t>工数</t>
    <rPh sb="0" eb="2">
      <t>コウスウ</t>
    </rPh>
    <phoneticPr fontId="1"/>
  </si>
  <si>
    <t>計</t>
    <rPh sb="0" eb="1">
      <t>ケイ</t>
    </rPh>
    <phoneticPr fontId="1"/>
  </si>
  <si>
    <t>数量</t>
    <rPh sb="0" eb="2">
      <t>スウリョウ</t>
    </rPh>
    <phoneticPr fontId="1"/>
  </si>
  <si>
    <t>単位</t>
    <rPh sb="0" eb="2">
      <t>タンイ</t>
    </rPh>
    <phoneticPr fontId="1"/>
  </si>
  <si>
    <t>２．間接経費</t>
    <rPh sb="2" eb="6">
      <t>カンセツケイヒ</t>
    </rPh>
    <phoneticPr fontId="1"/>
  </si>
  <si>
    <t>直接人件費　合計</t>
    <rPh sb="0" eb="5">
      <t>チョクセツジンケンヒ</t>
    </rPh>
    <rPh sb="6" eb="8">
      <t>ゴウケイ</t>
    </rPh>
    <phoneticPr fontId="1"/>
  </si>
  <si>
    <t>%</t>
    <phoneticPr fontId="1"/>
  </si>
  <si>
    <t>直接人件費 合計の</t>
    <rPh sb="0" eb="5">
      <t>チョクセツジンケンヒ</t>
    </rPh>
    <rPh sb="6" eb="8">
      <t>ゴウケイ</t>
    </rPh>
    <phoneticPr fontId="1"/>
  </si>
  <si>
    <t>案件名：</t>
    <rPh sb="0" eb="3">
      <t>アンケンメイ</t>
    </rPh>
    <phoneticPr fontId="1"/>
  </si>
  <si>
    <t>調達管理番号：</t>
    <rPh sb="0" eb="6">
      <t>チョウタツカンリバンゴウ</t>
    </rPh>
    <phoneticPr fontId="1"/>
  </si>
  <si>
    <t>円</t>
    <rPh sb="0" eb="1">
      <t>エン</t>
    </rPh>
    <phoneticPr fontId="1"/>
  </si>
  <si>
    <t>通貨：円</t>
    <rPh sb="0" eb="2">
      <t>ツウカ</t>
    </rPh>
    <rPh sb="3" eb="4">
      <t>エン</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</si>
  <si>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</si>
  <si>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</si>
  <si>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</si>
  <si>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</si>
  <si>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計</t>
    <rPh sb="0" eb="1">
      <t>ケイ</t>
    </rPh>
    <phoneticPr fontId="1"/>
  </si>
  <si>
    <t>間接経費　計</t>
    <rPh sb="0" eb="2">
      <t>カンセツ</t>
    </rPh>
    <rPh sb="2" eb="4">
      <t>ケイヒ</t>
    </rPh>
    <rPh sb="5" eb="6">
      <t>ケイ</t>
    </rPh>
    <phoneticPr fontId="1"/>
  </si>
  <si>
    <t>Ⅲ．小計　（Ⅰ＋Ⅱ）</t>
    <rPh sb="2" eb="4">
      <t>ショウケイ</t>
    </rPh>
    <phoneticPr fontId="1"/>
  </si>
  <si>
    <t>Ⅳ．消費税　（Ⅲ×10%）</t>
    <rPh sb="2" eb="5">
      <t>ショウヒゼイ</t>
    </rPh>
    <phoneticPr fontId="1"/>
  </si>
  <si>
    <t>１．</t>
    <phoneticPr fontId="1"/>
  </si>
  <si>
    <t>２．</t>
    <phoneticPr fontId="1"/>
  </si>
  <si>
    <t>Ⅴ．契約金額　合計　（Ⅲ＋Ⅳ）</t>
    <rPh sb="2" eb="6">
      <t>ケイヤクキンガク</t>
    </rPh>
    <rPh sb="7" eb="9">
      <t>ゴウケイ</t>
    </rPh>
    <phoneticPr fontId="1"/>
  </si>
  <si>
    <t>合計</t>
    <rPh sb="0" eb="2">
      <t>ゴウケイ</t>
    </rPh>
    <phoneticPr fontId="1"/>
  </si>
  <si>
    <t>業務の対価（報酬）　合計　(１＋２）</t>
    <rPh sb="0" eb="2">
      <t>ギョウム</t>
    </rPh>
    <rPh sb="3" eb="5">
      <t>タイカ</t>
    </rPh>
    <rPh sb="6" eb="8">
      <t>ホウシュウ</t>
    </rPh>
    <rPh sb="10" eb="12">
      <t>ゴウケイ</t>
    </rPh>
    <phoneticPr fontId="1"/>
  </si>
  <si>
    <t>◆</t>
    <phoneticPr fontId="1"/>
  </si>
  <si>
    <t>23a12345</t>
    <phoneticPr fontId="1"/>
  </si>
  <si>
    <t>総括</t>
    <rPh sb="0" eb="2">
      <t>ソウカツ</t>
    </rPh>
    <phoneticPr fontId="1"/>
  </si>
  <si>
    <t>副総括</t>
    <rPh sb="0" eb="3">
      <t>フクソウカツ</t>
    </rPh>
    <phoneticPr fontId="1"/>
  </si>
  <si>
    <t>業務主任者</t>
    <rPh sb="0" eb="5">
      <t>ギョウムシュニンシャ</t>
    </rPh>
    <phoneticPr fontId="1"/>
  </si>
  <si>
    <t>人日</t>
  </si>
  <si>
    <t>代表者</t>
    <rPh sb="0" eb="3">
      <t>ダイヒョウシャ</t>
    </rPh>
    <phoneticPr fontId="1"/>
  </si>
  <si>
    <t>担当者</t>
    <rPh sb="0" eb="3">
      <t>タントウシャ</t>
    </rPh>
    <phoneticPr fontId="1"/>
  </si>
  <si>
    <t>企業/団体/組織名称：</t>
    <rPh sb="0" eb="2">
      <t>キギョウ</t>
    </rPh>
    <rPh sb="3" eb="5">
      <t>ダンタイ</t>
    </rPh>
    <rPh sb="6" eb="8">
      <t>ソシキ</t>
    </rPh>
    <rPh sb="8" eb="10">
      <t>メイショウ</t>
    </rPh>
    <phoneticPr fontId="1"/>
  </si>
  <si>
    <t>所属先：</t>
    <rPh sb="0" eb="3">
      <t>ショゾクサキ</t>
    </rPh>
    <phoneticPr fontId="1"/>
  </si>
  <si>
    <t>役職・氏名：</t>
    <phoneticPr fontId="1"/>
  </si>
  <si>
    <t>作成日：</t>
    <rPh sb="0" eb="3">
      <t>サクセイビ</t>
    </rPh>
    <phoneticPr fontId="1"/>
  </si>
  <si>
    <t>氏名：</t>
    <phoneticPr fontId="1"/>
  </si>
  <si>
    <t>2023年○月×日</t>
    <rPh sb="4" eb="5">
      <t>ネン</t>
    </rPh>
    <rPh sb="6" eb="7">
      <t>ガツ</t>
    </rPh>
    <rPh sb="8" eb="9">
      <t>ニチ</t>
    </rPh>
    <phoneticPr fontId="1"/>
  </si>
  <si>
    <t>代表取締役社長　調達太郎</t>
    <rPh sb="0" eb="7">
      <t>ダイヒョウトリシマリヤクシャチョウ</t>
    </rPh>
    <rPh sb="8" eb="12">
      <t>チョウタツタロウ</t>
    </rPh>
    <phoneticPr fontId="1"/>
  </si>
  <si>
    <t>法人営業部　営業第一課</t>
    <rPh sb="0" eb="4">
      <t>ホウジンエイギョウ</t>
    </rPh>
    <rPh sb="4" eb="5">
      <t>ブ</t>
    </rPh>
    <rPh sb="6" eb="8">
      <t>エイギョウ</t>
    </rPh>
    <rPh sb="8" eb="11">
      <t>ダイイチカ</t>
    </rPh>
    <phoneticPr fontId="1"/>
  </si>
  <si>
    <t>契約花子</t>
    <rPh sb="0" eb="2">
      <t>ケイヤク</t>
    </rPh>
    <rPh sb="2" eb="4">
      <t>ハナコ</t>
    </rPh>
    <phoneticPr fontId="1"/>
  </si>
  <si>
    <t>株式会社チョウタツハケン</t>
    <rPh sb="0" eb="4">
      <t>カブシキガイシャ</t>
    </rPh>
    <phoneticPr fontId="1"/>
  </si>
  <si>
    <t>円</t>
    <rPh sb="0" eb="1">
      <t>エン</t>
    </rPh>
    <phoneticPr fontId="1"/>
  </si>
  <si>
    <t>担当分野</t>
    <rPh sb="0" eb="4">
      <t>タントウブンヤ</t>
    </rPh>
    <phoneticPr fontId="1"/>
  </si>
  <si>
    <t>直接経費　合計　(１＋２）</t>
    <rPh sb="0" eb="4">
      <t>チョクセツケイヒ</t>
    </rPh>
    <rPh sb="5" eb="7">
      <t>ゴウケイ</t>
    </rPh>
    <phoneticPr fontId="1"/>
  </si>
  <si>
    <t>備考</t>
    <rPh sb="0" eb="2">
      <t>ビコウ</t>
    </rPh>
    <phoneticPr fontId="1"/>
  </si>
  <si>
    <t>参考見積額 積算様式</t>
    <rPh sb="0" eb="2">
      <t>サンコウ</t>
    </rPh>
    <rPh sb="2" eb="4">
      <t>ミツモリ</t>
    </rPh>
    <rPh sb="4" eb="5">
      <t>ガク</t>
    </rPh>
    <rPh sb="6" eb="8">
      <t>セキサン</t>
    </rPh>
    <rPh sb="8" eb="10">
      <t>ヨウシキ</t>
    </rPh>
    <phoneticPr fontId="1"/>
  </si>
  <si>
    <t>業務従事者①</t>
    <rPh sb="0" eb="5">
      <t>ギョウムジュウジシャ</t>
    </rPh>
    <phoneticPr fontId="1"/>
  </si>
  <si>
    <t>業務従事者②</t>
    <rPh sb="0" eb="5">
      <t>ギョウムジュウジシャ</t>
    </rPh>
    <phoneticPr fontId="1"/>
  </si>
  <si>
    <t>A国スタートアップ関連イベント企画及び開催支援</t>
    <rPh sb="1" eb="2">
      <t>クニ</t>
    </rPh>
    <rPh sb="9" eb="11">
      <t>カンレン</t>
    </rPh>
    <rPh sb="15" eb="17">
      <t>キカク</t>
    </rPh>
    <rPh sb="17" eb="18">
      <t>オヨ</t>
    </rPh>
    <rPh sb="19" eb="21">
      <t>カイサイ</t>
    </rPh>
    <rPh sb="21" eb="23">
      <t>シエン</t>
    </rPh>
    <phoneticPr fontId="1"/>
  </si>
  <si>
    <t>会場借上費</t>
    <rPh sb="0" eb="3">
      <t>カイジョウカ</t>
    </rPh>
    <rPh sb="3" eb="4">
      <t>ア</t>
    </rPh>
    <rPh sb="4" eb="5">
      <t>ヒ</t>
    </rPh>
    <phoneticPr fontId="1"/>
  </si>
  <si>
    <t>回</t>
    <rPh sb="0" eb="1">
      <t>カイ</t>
    </rPh>
    <phoneticPr fontId="1"/>
  </si>
  <si>
    <t>音響、照明関係、映像関係機材</t>
    <rPh sb="12" eb="14">
      <t>キザイ</t>
    </rPh>
    <phoneticPr fontId="1"/>
  </si>
  <si>
    <t>イベント実施関連費用</t>
    <rPh sb="4" eb="6">
      <t>ジッシ</t>
    </rPh>
    <rPh sb="6" eb="10">
      <t>カンレンヒヨウ</t>
    </rPh>
    <phoneticPr fontId="1"/>
  </si>
  <si>
    <t>広報関連費用</t>
    <rPh sb="0" eb="6">
      <t>コウホウカンレンヒヨウ</t>
    </rPh>
    <phoneticPr fontId="1"/>
  </si>
  <si>
    <t>登壇者謝金・旅費</t>
    <rPh sb="0" eb="3">
      <t>トウダンシャ</t>
    </rPh>
    <rPh sb="3" eb="5">
      <t>シャキン</t>
    </rPh>
    <rPh sb="6" eb="8">
      <t>リョヒ</t>
    </rPh>
    <phoneticPr fontId="1"/>
  </si>
  <si>
    <t>定額計上</t>
    <rPh sb="0" eb="4">
      <t>テイガクケイジョウ</t>
    </rPh>
    <phoneticPr fontId="1"/>
  </si>
  <si>
    <t>人</t>
    <rPh sb="0" eb="1">
      <t>ニン</t>
    </rPh>
    <phoneticPr fontId="1"/>
  </si>
  <si>
    <t>会場＋控室利用含む単価を設定</t>
    <rPh sb="0" eb="2">
      <t>カイジョウ</t>
    </rPh>
    <rPh sb="3" eb="5">
      <t>ヒカエシツ</t>
    </rPh>
    <rPh sb="5" eb="7">
      <t>リヨウ</t>
    </rPh>
    <rPh sb="7" eb="8">
      <t>フク</t>
    </rPh>
    <rPh sb="9" eb="11">
      <t>タンカ</t>
    </rPh>
    <rPh sb="12" eb="14">
      <t>セッテイ</t>
    </rPh>
    <phoneticPr fontId="1"/>
  </si>
  <si>
    <t>会場設営費</t>
    <rPh sb="0" eb="5">
      <t>カイジョウセツエイヒ</t>
    </rPh>
    <phoneticPr fontId="1"/>
  </si>
  <si>
    <t>機材借上＋機材オペレーター費</t>
    <rPh sb="0" eb="2">
      <t>キザイ</t>
    </rPh>
    <rPh sb="2" eb="3">
      <t>シャク</t>
    </rPh>
    <rPh sb="3" eb="4">
      <t>ジョウ</t>
    </rPh>
    <rPh sb="5" eb="7">
      <t>キザイ</t>
    </rPh>
    <rPh sb="13" eb="14">
      <t>ヒ</t>
    </rPh>
    <phoneticPr fontId="1"/>
  </si>
  <si>
    <t>Web広告制作費</t>
    <rPh sb="3" eb="5">
      <t>コウコク</t>
    </rPh>
    <rPh sb="5" eb="7">
      <t>セイサク</t>
    </rPh>
    <rPh sb="7" eb="8">
      <t>ヒ</t>
    </rPh>
    <phoneticPr fontId="1"/>
  </si>
  <si>
    <t>式</t>
    <rPh sb="0" eb="1">
      <t>シキ</t>
    </rPh>
    <phoneticPr fontId="1"/>
  </si>
  <si>
    <t>本</t>
    <rPh sb="0" eb="1">
      <t>ホン</t>
    </rPh>
    <phoneticPr fontId="1"/>
  </si>
  <si>
    <t>広告記事作成費</t>
    <rPh sb="0" eb="2">
      <t>コウコク</t>
    </rPh>
    <rPh sb="2" eb="4">
      <t>キジ</t>
    </rPh>
    <rPh sb="4" eb="6">
      <t>サクセイ</t>
    </rPh>
    <rPh sb="6" eb="7">
      <t>ヒ</t>
    </rPh>
    <phoneticPr fontId="1"/>
  </si>
  <si>
    <t>事務局運営費</t>
    <rPh sb="0" eb="6">
      <t>ジムキョクウンエイヒ</t>
    </rPh>
    <phoneticPr fontId="1"/>
  </si>
  <si>
    <t>Web広告掲載費</t>
    <rPh sb="3" eb="5">
      <t>コウコク</t>
    </rPh>
    <rPh sb="5" eb="8">
      <t>ケイサイヒ</t>
    </rPh>
    <phoneticPr fontId="1"/>
  </si>
  <si>
    <t>主要新聞社のオンライン版に掲載想定</t>
    <rPh sb="0" eb="2">
      <t>シュヨウ</t>
    </rPh>
    <rPh sb="2" eb="4">
      <t>シンブン</t>
    </rPh>
    <rPh sb="4" eb="5">
      <t>シャ</t>
    </rPh>
    <rPh sb="11" eb="12">
      <t>バン</t>
    </rPh>
    <rPh sb="13" eb="17">
      <t>ケイサイソウテイ</t>
    </rPh>
    <phoneticPr fontId="1"/>
  </si>
  <si>
    <t>事務局人件費、連絡・通信費、応募受付経費</t>
    <phoneticPr fontId="1"/>
  </si>
  <si>
    <t>ヶ月</t>
    <rPh sb="1" eb="2">
      <t>ゲツ</t>
    </rPh>
    <phoneticPr fontId="1"/>
  </si>
  <si>
    <t>円（税抜）</t>
    <rPh sb="0" eb="1">
      <t>エン</t>
    </rPh>
    <rPh sb="2" eb="5">
      <t>ゼイ</t>
    </rPh>
    <phoneticPr fontId="1"/>
  </si>
  <si>
    <t>円（税抜）</t>
    <rPh sb="0" eb="1">
      <t>エン</t>
    </rPh>
    <rPh sb="2" eb="4">
      <t>ゼイヌ</t>
    </rPh>
    <phoneticPr fontId="1"/>
  </si>
  <si>
    <t>円（税込）</t>
    <rPh sb="0" eb="1">
      <t>エン</t>
    </rPh>
    <rPh sb="2" eb="4">
      <t>ゼイコミ</t>
    </rPh>
    <phoneticPr fontId="1"/>
  </si>
  <si>
    <t>２．一般管理費等</t>
    <phoneticPr fontId="1"/>
  </si>
  <si>
    <t>一般管理費等　計</t>
    <rPh sb="7" eb="8">
      <t>ケイ</t>
    </rPh>
    <phoneticPr fontId="1"/>
  </si>
  <si>
    <t>①空港送迎に係る車両借り上げ費</t>
    <rPh sb="1" eb="3">
      <t>クウコウ</t>
    </rPh>
    <rPh sb="3" eb="5">
      <t>ソウゲイ</t>
    </rPh>
    <rPh sb="6" eb="7">
      <t>カカ</t>
    </rPh>
    <rPh sb="8" eb="10">
      <t>シャリョウ</t>
    </rPh>
    <rPh sb="10" eb="11">
      <t>カ</t>
    </rPh>
    <rPh sb="12" eb="13">
      <t>ア</t>
    </rPh>
    <rPh sb="14" eb="15">
      <t>ヒ</t>
    </rPh>
    <phoneticPr fontId="1"/>
  </si>
  <si>
    <t>③研修員の食費</t>
    <rPh sb="1" eb="4">
      <t>ケンシュウイン</t>
    </rPh>
    <rPh sb="5" eb="7">
      <t>ショクヒ</t>
    </rPh>
    <phoneticPr fontId="1"/>
  </si>
  <si>
    <t>積算フォーマット</t>
    <rPh sb="0" eb="2">
      <t>セキサン</t>
    </rPh>
    <phoneticPr fontId="1"/>
  </si>
  <si>
    <t>業務責任者</t>
    <rPh sb="0" eb="2">
      <t>ギョウム</t>
    </rPh>
    <rPh sb="2" eb="5">
      <t>セキニンシャ</t>
    </rPh>
    <phoneticPr fontId="1"/>
  </si>
  <si>
    <t>②本邦宿泊施設の利用料金（研修員等及び受注者）</t>
    <rPh sb="1" eb="3">
      <t>ホンポウ</t>
    </rPh>
    <rPh sb="3" eb="5">
      <t>シュクハク</t>
    </rPh>
    <rPh sb="5" eb="7">
      <t>シセツ</t>
    </rPh>
    <rPh sb="8" eb="10">
      <t>リヨウ</t>
    </rPh>
    <rPh sb="10" eb="12">
      <t>リョウキン</t>
    </rPh>
    <rPh sb="13" eb="16">
      <t>ケンシュウイン</t>
    </rPh>
    <rPh sb="16" eb="17">
      <t>トウ</t>
    </rPh>
    <rPh sb="17" eb="18">
      <t>オヨ</t>
    </rPh>
    <rPh sb="19" eb="22">
      <t>ジュチュウシャ</t>
    </rPh>
    <phoneticPr fontId="1"/>
  </si>
  <si>
    <t>④研修会場費</t>
    <rPh sb="1" eb="3">
      <t>ケンシュウ</t>
    </rPh>
    <rPh sb="3" eb="5">
      <t>カイジョウ</t>
    </rPh>
    <rPh sb="5" eb="6">
      <t>ヒ</t>
    </rPh>
    <phoneticPr fontId="1"/>
  </si>
  <si>
    <t>⑤開・閉講式開催費</t>
    <rPh sb="1" eb="2">
      <t>カイ</t>
    </rPh>
    <rPh sb="3" eb="6">
      <t>ヘイコウシキ</t>
    </rPh>
    <rPh sb="6" eb="8">
      <t>カイサイ</t>
    </rPh>
    <rPh sb="8" eb="9">
      <t>ヒ</t>
    </rPh>
    <phoneticPr fontId="1"/>
  </si>
  <si>
    <t>⑦業務支援者の配置</t>
    <rPh sb="1" eb="3">
      <t>ギョウム</t>
    </rPh>
    <rPh sb="3" eb="6">
      <t>シエンシャ</t>
    </rPh>
    <rPh sb="7" eb="9">
      <t>ハイチ</t>
    </rPh>
    <phoneticPr fontId="1"/>
  </si>
  <si>
    <t>⑧通訳傭上費・翻訳費</t>
    <rPh sb="1" eb="3">
      <t>ツウヤク</t>
    </rPh>
    <rPh sb="3" eb="6">
      <t>ヨウジョウヒ</t>
    </rPh>
    <rPh sb="7" eb="10">
      <t>ホンヤクヒ</t>
    </rPh>
    <phoneticPr fontId="1"/>
  </si>
  <si>
    <t>⑨研修員等に対する実習・戸外活動にかかる教材・物品購入費</t>
    <rPh sb="1" eb="4">
      <t>ケンシュウイン</t>
    </rPh>
    <rPh sb="4" eb="5">
      <t>トウ</t>
    </rPh>
    <rPh sb="6" eb="7">
      <t>タイ</t>
    </rPh>
    <rPh sb="9" eb="11">
      <t>ジッシュウ</t>
    </rPh>
    <rPh sb="12" eb="14">
      <t>コガイ</t>
    </rPh>
    <rPh sb="14" eb="16">
      <t>カツドウ</t>
    </rPh>
    <rPh sb="20" eb="22">
      <t>キョウザイ</t>
    </rPh>
    <rPh sb="23" eb="25">
      <t>ブッピン</t>
    </rPh>
    <rPh sb="25" eb="27">
      <t>コウニュウ</t>
    </rPh>
    <rPh sb="27" eb="28">
      <t>ヒ</t>
    </rPh>
    <phoneticPr fontId="1"/>
  </si>
  <si>
    <t>⑩拝観・入場料（研修員等及び受注者）</t>
    <rPh sb="1" eb="3">
      <t>ハイカン</t>
    </rPh>
    <rPh sb="4" eb="7">
      <t>ニュウジョウリョウ</t>
    </rPh>
    <rPh sb="8" eb="11">
      <t>ケンシュウイン</t>
    </rPh>
    <rPh sb="11" eb="12">
      <t>トウ</t>
    </rPh>
    <rPh sb="12" eb="13">
      <t>オヨ</t>
    </rPh>
    <rPh sb="14" eb="17">
      <t>ジュチュウシャ</t>
    </rPh>
    <phoneticPr fontId="1"/>
  </si>
  <si>
    <t>⑪講師謝金、研修講師に係る旅費</t>
    <rPh sb="1" eb="3">
      <t>コウシ</t>
    </rPh>
    <rPh sb="3" eb="5">
      <t>シャキン</t>
    </rPh>
    <rPh sb="6" eb="10">
      <t>ケンシュウコウシ</t>
    </rPh>
    <rPh sb="11" eb="12">
      <t>カカ</t>
    </rPh>
    <rPh sb="13" eb="15">
      <t>リョヒ</t>
    </rPh>
    <phoneticPr fontId="1"/>
  </si>
  <si>
    <t>⑫ホームステイ謝金</t>
    <rPh sb="7" eb="9">
      <t>シャキン</t>
    </rPh>
    <phoneticPr fontId="1"/>
  </si>
  <si>
    <t>定額計上</t>
    <rPh sb="0" eb="2">
      <t>テイガク</t>
    </rPh>
    <rPh sb="2" eb="4">
      <t>ケイジョウ</t>
    </rPh>
    <phoneticPr fontId="1"/>
  </si>
  <si>
    <r>
      <t>⑥国内移動に係る経費</t>
    </r>
    <r>
      <rPr>
        <sz val="9"/>
        <color rgb="FF0000FF"/>
        <rFont val="Meiryo UI"/>
        <family val="3"/>
        <charset val="128"/>
      </rPr>
      <t>（研修員等及び往復100km以上の受注者の移動）</t>
    </r>
    <rPh sb="1" eb="3">
      <t>コクナイ</t>
    </rPh>
    <rPh sb="3" eb="5">
      <t>イドウ</t>
    </rPh>
    <rPh sb="6" eb="7">
      <t>カカ</t>
    </rPh>
    <rPh sb="8" eb="10">
      <t>ケイヒ</t>
    </rPh>
    <rPh sb="11" eb="14">
      <t>ケンシュウイン</t>
    </rPh>
    <rPh sb="14" eb="15">
      <t>トウ</t>
    </rPh>
    <rPh sb="15" eb="16">
      <t>オヨ</t>
    </rPh>
    <rPh sb="17" eb="19">
      <t>オウフク</t>
    </rPh>
    <rPh sb="24" eb="26">
      <t>イジョウ</t>
    </rPh>
    <rPh sb="27" eb="30">
      <t>ジュチュウシャ</t>
    </rPh>
    <rPh sb="31" eb="33">
      <t>イドウ</t>
    </rPh>
    <phoneticPr fontId="1"/>
  </si>
  <si>
    <t>直接経費　合計(1年分）</t>
    <rPh sb="0" eb="4">
      <t>チョクセツケイヒ</t>
    </rPh>
    <rPh sb="5" eb="7">
      <t>ゴウケイ</t>
    </rPh>
    <rPh sb="9" eb="10">
      <t>ネン</t>
    </rPh>
    <rPh sb="10" eb="11">
      <t>ブン</t>
    </rPh>
    <phoneticPr fontId="1"/>
  </si>
  <si>
    <t>業務の対価（報酬）　合計(１年分）　(１＋２）</t>
    <rPh sb="0" eb="2">
      <t>ギョウム</t>
    </rPh>
    <rPh sb="3" eb="5">
      <t>タイカ</t>
    </rPh>
    <rPh sb="6" eb="8">
      <t>ホウシュウ</t>
    </rPh>
    <rPh sb="10" eb="12">
      <t>ゴウケイ</t>
    </rPh>
    <rPh sb="14" eb="16">
      <t>ネンブン</t>
    </rPh>
    <phoneticPr fontId="1"/>
  </si>
  <si>
    <t>業務の対価（報酬）　合計(5年分）　</t>
    <rPh sb="0" eb="2">
      <t>ギョウム</t>
    </rPh>
    <rPh sb="3" eb="5">
      <t>タイカ</t>
    </rPh>
    <rPh sb="6" eb="8">
      <t>ホウシュウ</t>
    </rPh>
    <rPh sb="10" eb="12">
      <t>ゴウケイ</t>
    </rPh>
    <rPh sb="14" eb="16">
      <t>ネンブン</t>
    </rPh>
    <phoneticPr fontId="1"/>
  </si>
  <si>
    <t>人月</t>
  </si>
  <si>
    <t>※預り金（預け金）は入札金額に含めないため、本積算様式には掲載していません。</t>
    <rPh sb="1" eb="2">
      <t>アズカ</t>
    </rPh>
    <rPh sb="3" eb="4">
      <t>キン</t>
    </rPh>
    <rPh sb="5" eb="6">
      <t>アズ</t>
    </rPh>
    <rPh sb="7" eb="8">
      <t>キン</t>
    </rPh>
    <rPh sb="10" eb="12">
      <t>ニュウサツ</t>
    </rPh>
    <rPh sb="12" eb="14">
      <t>キンガク</t>
    </rPh>
    <rPh sb="15" eb="16">
      <t>フク</t>
    </rPh>
    <rPh sb="22" eb="23">
      <t>ホン</t>
    </rPh>
    <rPh sb="23" eb="25">
      <t>セキサン</t>
    </rPh>
    <rPh sb="25" eb="27">
      <t>ヨウシキ</t>
    </rPh>
    <rPh sb="29" eb="31">
      <t>ケイサイ</t>
    </rPh>
    <phoneticPr fontId="1"/>
  </si>
  <si>
    <t>⑬大学研修謝金</t>
    <rPh sb="1" eb="3">
      <t>ダイガク</t>
    </rPh>
    <rPh sb="3" eb="5">
      <t>ケンシュウ</t>
    </rPh>
    <rPh sb="5" eb="7">
      <t>シャキン</t>
    </rPh>
    <phoneticPr fontId="1"/>
  </si>
  <si>
    <t>業務担当者1</t>
    <rPh sb="0" eb="2">
      <t>ギョウム</t>
    </rPh>
    <rPh sb="2" eb="5">
      <t>タントウシャ</t>
    </rPh>
    <phoneticPr fontId="1"/>
  </si>
  <si>
    <t>(業務担当者2)</t>
    <rPh sb="1" eb="3">
      <t>ギョウム</t>
    </rPh>
    <rPh sb="3" eb="6">
      <t>タントウシャ</t>
    </rPh>
    <phoneticPr fontId="1"/>
  </si>
  <si>
    <t>直接経費　合計(5年分）</t>
    <rPh sb="0" eb="4">
      <t>チョクセツケイヒ</t>
    </rPh>
    <rPh sb="5" eb="7">
      <t>ゴウケイ</t>
    </rPh>
    <rPh sb="9" eb="10">
      <t>ネン</t>
    </rPh>
    <rPh sb="10" eb="11">
      <t>ブン</t>
    </rPh>
    <phoneticPr fontId="1"/>
  </si>
  <si>
    <t>総計５年分＝入札金額</t>
    <rPh sb="0" eb="2">
      <t>ソウケイ</t>
    </rPh>
    <rPh sb="3" eb="5">
      <t>ネンブン</t>
    </rPh>
    <rPh sb="6" eb="8">
      <t>ニュウサツ</t>
    </rPh>
    <rPh sb="8" eb="10">
      <t>キンガク</t>
    </rPh>
    <phoneticPr fontId="1"/>
  </si>
  <si>
    <t xml:space="preserve">Ⅲ．総計（5年分）　（Ⅰ＋Ⅱ） </t>
    <rPh sb="2" eb="4">
      <t>ソウケイ</t>
    </rPh>
    <rPh sb="6" eb="7">
      <t>ネン</t>
    </rPh>
    <rPh sb="7" eb="8">
      <t>ブン</t>
    </rPh>
    <phoneticPr fontId="1"/>
  </si>
  <si>
    <t>2025-2029年度日系社会次世代育成研修（高校生招へいプログラム、大学生招へいプログラム）にかかる運営管理業務</t>
    <rPh sb="23" eb="25">
      <t>コウコウ</t>
    </rPh>
    <rPh sb="35" eb="38">
      <t>ダイガクセイ</t>
    </rPh>
    <rPh sb="38" eb="3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</si>
</sst>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color rgb="FF0000FF"/>
      <name val="Meiryo UI"/>
      <family val="3"/>
      <charset val="128"/>
    </font>
    <font>
      <b/>
      <sz val="10"/>
      <name val="Meiryo UI"/>
      <family val="3"/>
      <charset val="128"/>
    </font>
    <font>
      <sz val="11"/>
      <name val="Meiryo UI"/>
      <family val="3"/>
      <charset val="128"/>
    </font>
    <font>
      <b/>
      <sz val="12"/>
      <name val="Meiryo UI"/>
      <family val="3"/>
      <charset val="128"/>
    </font>
    <font>
      <sz val="10"/>
      <color theme="0"/>
      <name val="Meiryo UI"/>
      <family val="3"/>
      <charset val="128"/>
    </font>
    <font>
      <b/>
      <sz val="12"/>
      <color rgb="FF0000FF"/>
      <name val="Meiryo UI"/>
      <family val="3"/>
      <charset val="128"/>
    </font>
    <font>
      <sz val="9"/>
      <color rgb="FF0000FF"/>
      <name val="Meiryo UI"/>
      <family val="3"/>
      <charset val="128"/>
    </font>
    <font>
      <b/>
      <sz val="10"/>
      <color rgb="FFFF0000"/>
      <name val="Meiryo UI"/>
      <family val="3"/>
      <charset val="128"/>
    </font>
    <font>
      <sz val="12"/>
      <name val="Meiryo UI"/>
      <family val="3"/>
      <charset val="128"/>
    </font>
    <font>
      <sz val="10"/>
      <color theme="1"/>
      <name val="Meiryo UI"/>
      <family val="3"/>
      <charset val="128"/>
    </font>
    <font>
      <b/>
      <sz val="11"/>
      <color theme="1"/>
      <name val="Meiryo UI"/>
      <family val="3"/>
      <charset val="128"/>
    </font>
    <font>
      <b/>
      <sz val="10"/>
      <color theme="1"/>
      <name val="Meiryo UI"/>
      <family val="3"/>
      <charset val="128"/>
    </font>
    <font>
      <b/>
      <sz val="12"/>
      <color rgb="FFFF0000"/>
      <name val="Meiryo UI"/>
      <family val="3"/>
      <charset val="128"/>
    </font>
    <font>
      <sz val="14"/>
      <name val="Meiryo UI"/>
      <family val="3"/>
      <charset val="128"/>
    </font>
    <font>
      <b/>
      <sz val="14"/>
      <color rgb="FFFF0000"/>
      <name val="Meiryo UI"/>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85">
    <xf numFmtId="0" fontId="0" fillId="0" borderId="0" xfId="0"/>
    <xf numFmtId="0" fontId="6" fillId="3" borderId="0" xfId="0" applyFont="1" applyFill="1" applyAlignment="1">
      <alignment vertical="center"/>
    </xf>
    <xf numFmtId="0" fontId="5" fillId="0" borderId="0" xfId="0" applyFont="1" applyFill="1" applyAlignment="1">
      <alignment horizontal="righ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0" borderId="0" xfId="0" applyFont="1" applyFill="1" applyAlignment="1"/>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0" xfId="0" applyFont="1" applyAlignment="1"/>
    <xf numFmtId="0" fontId="5" fillId="0" borderId="3" xfId="0" applyFont="1" applyBorder="1" applyAlignment="1"/>
    <xf numFmtId="0" fontId="5" fillId="0" borderId="3" xfId="0" applyFont="1" applyBorder="1" applyAlignment="1">
      <alignment horizontal="right"/>
    </xf>
    <xf numFmtId="0" fontId="5" fillId="0" borderId="0" xfId="0" applyFont="1" applyFill="1" applyAlignment="1">
      <alignment horizontal="left" vertical="center"/>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Fill="1" applyAlignment="1">
      <alignment horizontal="left"/>
    </xf>
    <xf numFmtId="0" fontId="5" fillId="0" borderId="0" xfId="0" applyFont="1" applyAlignment="1">
      <alignment horizontal="center" vertical="center"/>
    </xf>
    <xf numFmtId="0" fontId="5" fillId="0" borderId="0" xfId="0" applyFont="1" applyFill="1" applyBorder="1" applyAlignment="1"/>
    <xf numFmtId="0" fontId="5" fillId="0" borderId="0" xfId="0" applyFont="1" applyFill="1" applyBorder="1" applyAlignment="1">
      <alignment vertical="center"/>
    </xf>
    <xf numFmtId="0" fontId="5" fillId="0" borderId="0" xfId="0" applyFont="1" applyBorder="1" applyAlignment="1">
      <alignment vertical="center"/>
    </xf>
    <xf numFmtId="0" fontId="8" fillId="0" borderId="0" xfId="0" applyFont="1" applyAlignment="1"/>
    <xf numFmtId="0" fontId="9" fillId="0" borderId="0" xfId="0" applyFont="1" applyAlignment="1">
      <alignment horizontal="center" vertical="center"/>
    </xf>
    <xf numFmtId="0" fontId="9"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38" fontId="5" fillId="0" borderId="4" xfId="1" applyFont="1" applyBorder="1" applyAlignment="1"/>
    <xf numFmtId="38" fontId="5" fillId="0" borderId="2" xfId="1" applyFont="1" applyBorder="1" applyAlignment="1">
      <alignment horizontal="right"/>
    </xf>
    <xf numFmtId="38" fontId="4" fillId="0" borderId="2" xfId="1" applyFont="1" applyBorder="1" applyAlignment="1"/>
    <xf numFmtId="38" fontId="4" fillId="0" borderId="2" xfId="1" applyFont="1" applyBorder="1" applyAlignment="1">
      <alignment horizontal="right"/>
    </xf>
    <xf numFmtId="38" fontId="2" fillId="2" borderId="1" xfId="1" applyFont="1" applyFill="1" applyBorder="1" applyAlignment="1">
      <alignment vertical="center"/>
    </xf>
    <xf numFmtId="38" fontId="5" fillId="0" borderId="5" xfId="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5" fillId="2" borderId="6" xfId="1" applyFont="1" applyFill="1" applyBorder="1" applyAlignment="1">
      <alignment vertical="center"/>
    </xf>
    <xf numFmtId="0" fontId="5" fillId="2" borderId="6" xfId="0" applyFont="1" applyFill="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 fontId="2" fillId="2" borderId="1" xfId="0" applyNumberFormat="1" applyFont="1" applyFill="1" applyBorder="1" applyAlignment="1">
      <alignment vertical="center"/>
    </xf>
    <xf numFmtId="38" fontId="5" fillId="0" borderId="1" xfId="1" applyFont="1" applyBorder="1" applyAlignment="1">
      <alignment vertical="center"/>
    </xf>
    <xf numFmtId="38" fontId="5" fillId="0" borderId="3" xfId="1" applyFont="1" applyBorder="1" applyAlignment="1"/>
    <xf numFmtId="0" fontId="2" fillId="2" borderId="6" xfId="0" applyFont="1" applyFill="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4" fillId="0" borderId="0" xfId="1" applyFont="1" applyAlignment="1">
      <alignment vertical="center"/>
    </xf>
    <xf numFmtId="0" fontId="14" fillId="0" borderId="0" xfId="0" applyFont="1" applyAlignment="1"/>
    <xf numFmtId="0" fontId="15" fillId="0" borderId="0" xfId="0" applyFont="1" applyAlignment="1">
      <alignment vertical="center"/>
    </xf>
    <xf numFmtId="38" fontId="5" fillId="4" borderId="5" xfId="1" applyFont="1" applyFill="1" applyBorder="1" applyAlignment="1">
      <alignment vertical="center"/>
    </xf>
    <xf numFmtId="0" fontId="5" fillId="4" borderId="6" xfId="0" applyFont="1" applyFill="1" applyBorder="1" applyAlignment="1">
      <alignment vertical="center"/>
    </xf>
    <xf numFmtId="0" fontId="16" fillId="0" borderId="0" xfId="0" applyFont="1" applyAlignment="1"/>
    <xf numFmtId="0" fontId="16" fillId="0" borderId="0" xfId="0" applyFont="1" applyFill="1" applyAlignment="1">
      <alignment horizontal="left"/>
    </xf>
    <xf numFmtId="0" fontId="17" fillId="0" borderId="0" xfId="0" applyFont="1" applyAlignment="1">
      <alignment horizontal="right"/>
    </xf>
    <xf numFmtId="0" fontId="18" fillId="0" borderId="0" xfId="0" applyFont="1" applyFill="1" applyAlignment="1"/>
    <xf numFmtId="38" fontId="17" fillId="0" borderId="4" xfId="1" applyFont="1" applyBorder="1" applyAlignment="1">
      <alignment horizontal="right"/>
    </xf>
    <xf numFmtId="0" fontId="6" fillId="5" borderId="0" xfId="0" applyFont="1" applyFill="1" applyAlignment="1">
      <alignment vertical="center"/>
    </xf>
    <xf numFmtId="0" fontId="4" fillId="5" borderId="0" xfId="0" applyFont="1" applyFill="1" applyAlignment="1">
      <alignment vertical="center"/>
    </xf>
    <xf numFmtId="0" fontId="5" fillId="5" borderId="0" xfId="0" applyFont="1" applyFill="1" applyAlignment="1">
      <alignment vertical="center"/>
    </xf>
    <xf numFmtId="38" fontId="19" fillId="0" borderId="1" xfId="1" applyFont="1" applyBorder="1" applyAlignment="1">
      <alignment horizontal="right"/>
    </xf>
    <xf numFmtId="0" fontId="20" fillId="0" borderId="0" xfId="0" applyFont="1" applyAlignment="1"/>
    <xf numFmtId="0" fontId="21" fillId="0" borderId="0" xfId="0" applyFont="1" applyAlignment="1">
      <alignment horizontal="right"/>
    </xf>
    <xf numFmtId="0" fontId="11" fillId="5" borderId="0" xfId="0" applyFont="1" applyFill="1" applyAlignment="1">
      <alignment horizontal="center" vertical="center"/>
    </xf>
    <xf numFmtId="49" fontId="7" fillId="5" borderId="0" xfId="0" applyNumberFormat="1" applyFont="1" applyFill="1" applyAlignment="1">
      <alignment vertical="center"/>
    </xf>
    <xf numFmtId="0" fontId="7" fillId="5" borderId="0" xfId="0" applyFont="1" applyFill="1" applyAlignment="1">
      <alignment vertical="center"/>
    </xf>
    <xf numFmtId="0" fontId="2" fillId="5" borderId="1" xfId="0" applyFont="1" applyFill="1" applyBorder="1" applyAlignment="1">
      <alignment horizontal="center" vertical="center"/>
    </xf>
    <xf numFmtId="0" fontId="2" fillId="2" borderId="2" xfId="0" applyFont="1" applyFill="1" applyBorder="1" applyAlignment="1">
      <alignment horizontal="center" vertical="center"/>
    </xf>
    <xf numFmtId="0" fontId="10" fillId="0" borderId="0" xfId="0" applyFont="1" applyAlignment="1">
      <alignment horizontal="center" vertical="center"/>
    </xf>
    <xf numFmtId="0" fontId="2" fillId="2" borderId="2" xfId="0" applyFont="1" applyFill="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5" borderId="5" xfId="0" applyFont="1" applyFill="1" applyBorder="1" applyAlignment="1">
      <alignment horizontal="left" vertical="center"/>
    </xf>
    <xf numFmtId="0" fontId="2" fillId="5" borderId="4" xfId="0" applyFont="1" applyFill="1" applyBorder="1" applyAlignment="1">
      <alignment horizontal="left" vertical="center"/>
    </xf>
    <xf numFmtId="0" fontId="2" fillId="5" borderId="7" xfId="0" applyFont="1" applyFill="1" applyBorder="1" applyAlignment="1">
      <alignment horizontal="lef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Fill="1" applyAlignment="1">
      <alignment horizontal="center" vertical="center"/>
    </xf>
    <xf numFmtId="0" fontId="2" fillId="5" borderId="4"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18140</xdr:colOff>
      <xdr:row>19</xdr:row>
      <xdr:rowOff>33086</xdr:rowOff>
    </xdr:from>
    <xdr:to>
      <xdr:col>15</xdr:col>
      <xdr:colOff>181426</xdr:colOff>
      <xdr:row>35</xdr:row>
      <xdr:rowOff>82176</xdr:rowOff>
    </xdr:to>
    <xdr:sp macro="" textlink="">
      <xdr:nvSpPr>
        <xdr:cNvPr id="3" name="吹き出し: 線 2">
          <a:extLst>
            <a:ext uri="{FF2B5EF4-FFF2-40B4-BE49-F238E27FC236}">
              <a16:creationId xmlns:a16="http://schemas.microsoft.com/office/drawing/2014/main" id="{524AB3A1-6C41-4E3A-A141-923C781F6491}"/>
            </a:ext>
          </a:extLst>
        </xdr:cNvPr>
        <xdr:cNvSpPr/>
      </xdr:nvSpPr>
      <xdr:spPr>
        <a:xfrm>
          <a:off x="7122669" y="4395910"/>
          <a:ext cx="4107757" cy="3754501"/>
        </a:xfrm>
        <a:prstGeom prst="borderCallout1">
          <a:avLst>
            <a:gd name="adj1" fmla="val 39842"/>
            <a:gd name="adj2" fmla="val 214"/>
            <a:gd name="adj3" fmla="val 39873"/>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・間接経費に含まれる費用の例は、以下のとおりです。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・本様式では、直接人件費に対して任意のパーセンテージをかけて間接経費を算出・計上するようにしていますが、別の計上方法として、間接経費を含んだ直接人件費の単価を設定する方法もあります。</a:t>
          </a:r>
        </a:p>
      </xdr:txBody>
    </xdr:sp>
    <xdr:clientData/>
  </xdr:twoCellAnchor>
  <xdr:twoCellAnchor editAs="oneCell">
    <xdr:from>
      <xdr:col>9</xdr:col>
      <xdr:colOff>60776</xdr:colOff>
      <xdr:row>20</xdr:row>
      <xdr:rowOff>149948</xdr:rowOff>
    </xdr:from>
    <xdr:to>
      <xdr:col>15</xdr:col>
      <xdr:colOff>137310</xdr:colOff>
      <xdr:row>31</xdr:row>
      <xdr:rowOff>12170</xdr:rowOff>
    </xdr:to>
    <xdr:pic>
      <xdr:nvPicPr>
        <xdr:cNvPr id="2" name="図 1">
          <a:extLst>
            <a:ext uri="{FF2B5EF4-FFF2-40B4-BE49-F238E27FC236}">
              <a16:creationId xmlns:a16="http://schemas.microsoft.com/office/drawing/2014/main" id="{685D638A-6D3C-48FA-BECC-4FC02E203E13}"/>
            </a:ext>
          </a:extLst>
        </xdr:cNvPr>
        <xdr:cNvPicPr>
          <a:picLocks noChangeAspect="1"/>
        </xdr:cNvPicPr>
      </xdr:nvPicPr>
      <xdr:blipFill>
        <a:blip xmlns:r="http://schemas.openxmlformats.org/officeDocument/2006/relationships" r:embed="rId1"/>
        <a:stretch>
          <a:fillRect/>
        </a:stretch>
      </xdr:blipFill>
      <xdr:spPr>
        <a:xfrm>
          <a:off x="7307247" y="4736889"/>
          <a:ext cx="4021005" cy="2447046"/>
        </a:xfrm>
        <a:prstGeom prst="rect">
          <a:avLst/>
        </a:prstGeom>
      </xdr:spPr>
    </xdr:pic>
    <xdr:clientData/>
  </xdr:twoCellAnchor>
  <xdr:twoCellAnchor>
    <xdr:from>
      <xdr:col>9</xdr:col>
      <xdr:colOff>7257</xdr:colOff>
      <xdr:row>2</xdr:row>
      <xdr:rowOff>7256</xdr:rowOff>
    </xdr:from>
    <xdr:to>
      <xdr:col>15</xdr:col>
      <xdr:colOff>170543</xdr:colOff>
      <xdr:row>5</xdr:row>
      <xdr:rowOff>179294</xdr:rowOff>
    </xdr:to>
    <xdr:sp macro="" textlink="">
      <xdr:nvSpPr>
        <xdr:cNvPr id="4" name="吹き出し: 線 3">
          <a:extLst>
            <a:ext uri="{FF2B5EF4-FFF2-40B4-BE49-F238E27FC236}">
              <a16:creationId xmlns:a16="http://schemas.microsoft.com/office/drawing/2014/main" id="{247EC05F-5DCB-440E-B96C-96CF7B9ABDF8}"/>
            </a:ext>
          </a:extLst>
        </xdr:cNvPr>
        <xdr:cNvSpPr/>
      </xdr:nvSpPr>
      <xdr:spPr>
        <a:xfrm>
          <a:off x="7253728" y="522727"/>
          <a:ext cx="4107756" cy="814508"/>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DB201C32-98FF-47A1-8C88-00B82E3D1F64}"/>
            </a:ext>
          </a:extLst>
        </xdr:cNvPr>
        <xdr:cNvSpPr/>
      </xdr:nvSpPr>
      <xdr:spPr>
        <a:xfrm>
          <a:off x="7271657" y="3491540"/>
          <a:ext cx="4107756" cy="594872"/>
        </a:xfrm>
        <a:prstGeom prst="borderCallout2">
          <a:avLst>
            <a:gd name="adj1" fmla="val 43868"/>
            <a:gd name="adj2" fmla="val -149"/>
            <a:gd name="adj3" fmla="val 50147"/>
            <a:gd name="adj4" fmla="val -84139"/>
            <a:gd name="adj5" fmla="val 81104"/>
            <a:gd name="adj6" fmla="val -8740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311A9D70-F087-4062-A560-EED4713DF905}"/>
            </a:ext>
          </a:extLst>
        </xdr:cNvPr>
        <xdr:cNvSpPr/>
      </xdr:nvSpPr>
      <xdr:spPr>
        <a:xfrm>
          <a:off x="7259704" y="2620470"/>
          <a:ext cx="4107756" cy="594872"/>
        </a:xfrm>
        <a:prstGeom prst="borderCallout2">
          <a:avLst>
            <a:gd name="adj1" fmla="val 43868"/>
            <a:gd name="adj2" fmla="val -149"/>
            <a:gd name="adj3" fmla="val 45124"/>
            <a:gd name="adj4" fmla="val -6664"/>
            <a:gd name="adj5" fmla="val 147663"/>
            <a:gd name="adj6" fmla="val -4866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63420921-C3EA-4C55-8733-9B5E1E0DFF05}"/>
            </a:ext>
          </a:extLst>
        </xdr:cNvPr>
        <xdr:cNvSpPr/>
      </xdr:nvSpPr>
      <xdr:spPr>
        <a:xfrm>
          <a:off x="7117762" y="8305586"/>
          <a:ext cx="4107757" cy="1959002"/>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1123BD67-9D85-4FEA-BE18-9E51CE9A2D3A}"/>
            </a:ext>
          </a:extLst>
        </xdr:cNvPr>
        <xdr:cNvSpPr/>
      </xdr:nvSpPr>
      <xdr:spPr>
        <a:xfrm>
          <a:off x="7117763" y="10449646"/>
          <a:ext cx="4107757" cy="1084941"/>
        </a:xfrm>
        <a:prstGeom prst="borderCallout2">
          <a:avLst>
            <a:gd name="adj1" fmla="val 43868"/>
            <a:gd name="adj2" fmla="val -149"/>
            <a:gd name="adj3" fmla="val 24459"/>
            <a:gd name="adj4" fmla="val -6846"/>
            <a:gd name="adj5" fmla="val 24710"/>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2</xdr:col>
      <xdr:colOff>668691</xdr:colOff>
      <xdr:row>14</xdr:row>
      <xdr:rowOff>18750</xdr:rowOff>
    </xdr:from>
    <xdr:to>
      <xdr:col>5</xdr:col>
      <xdr:colOff>296917</xdr:colOff>
      <xdr:row>19</xdr:row>
      <xdr:rowOff>161924</xdr:rowOff>
    </xdr:to>
    <xdr:sp macro="" textlink="">
      <xdr:nvSpPr>
        <xdr:cNvPr id="9" name="吹き出し: 四角形 8">
          <a:extLst>
            <a:ext uri="{FF2B5EF4-FFF2-40B4-BE49-F238E27FC236}">
              <a16:creationId xmlns:a16="http://schemas.microsoft.com/office/drawing/2014/main" id="{511B02CC-D75E-4C00-AF4E-CA70DC74A501}"/>
            </a:ext>
          </a:extLst>
        </xdr:cNvPr>
        <xdr:cNvSpPr/>
      </xdr:nvSpPr>
      <xdr:spPr>
        <a:xfrm>
          <a:off x="1087791" y="3228675"/>
          <a:ext cx="2409526" cy="123854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役職名がどのような役割を表すのか、簡単な説明を付したほうがよい（リーダーなのか、担当者なのか）</a:t>
          </a:r>
        </a:p>
      </xdr:txBody>
    </xdr:sp>
    <xdr:clientData/>
  </xdr:twoCellAnchor>
  <xdr:twoCellAnchor>
    <xdr:from>
      <xdr:col>1</xdr:col>
      <xdr:colOff>92634</xdr:colOff>
      <xdr:row>23</xdr:row>
      <xdr:rowOff>129988</xdr:rowOff>
    </xdr:from>
    <xdr:to>
      <xdr:col>4</xdr:col>
      <xdr:colOff>10458</xdr:colOff>
      <xdr:row>27</xdr:row>
      <xdr:rowOff>47813</xdr:rowOff>
    </xdr:to>
    <xdr:sp macro="" textlink="">
      <xdr:nvSpPr>
        <xdr:cNvPr id="10" name="吹き出し: 四角形 9">
          <a:extLst>
            <a:ext uri="{FF2B5EF4-FFF2-40B4-BE49-F238E27FC236}">
              <a16:creationId xmlns:a16="http://schemas.microsoft.com/office/drawing/2014/main" id="{BD31842C-5F79-4598-B133-0784D70180FB}"/>
            </a:ext>
          </a:extLst>
        </xdr:cNvPr>
        <xdr:cNvSpPr/>
      </xdr:nvSpPr>
      <xdr:spPr>
        <a:xfrm>
          <a:off x="242046" y="5389282"/>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報酬にするもの：今後ランプサム化する中で、直接人件費以外も報酬になり得る</a:t>
          </a:r>
        </a:p>
      </xdr:txBody>
    </xdr:sp>
    <xdr:clientData/>
  </xdr:twoCellAnchor>
  <xdr:twoCellAnchor>
    <xdr:from>
      <xdr:col>4</xdr:col>
      <xdr:colOff>215152</xdr:colOff>
      <xdr:row>23</xdr:row>
      <xdr:rowOff>170329</xdr:rowOff>
    </xdr:from>
    <xdr:to>
      <xdr:col>7</xdr:col>
      <xdr:colOff>110563</xdr:colOff>
      <xdr:row>27</xdr:row>
      <xdr:rowOff>88154</xdr:rowOff>
    </xdr:to>
    <xdr:sp macro="" textlink="">
      <xdr:nvSpPr>
        <xdr:cNvPr id="11" name="吹き出し: 四角形 10">
          <a:extLst>
            <a:ext uri="{FF2B5EF4-FFF2-40B4-BE49-F238E27FC236}">
              <a16:creationId xmlns:a16="http://schemas.microsoft.com/office/drawing/2014/main" id="{312487BC-782E-4F8B-9DEA-13F24F2E28AD}"/>
            </a:ext>
          </a:extLst>
        </xdr:cNvPr>
        <xdr:cNvSpPr/>
      </xdr:nvSpPr>
      <xdr:spPr>
        <a:xfrm>
          <a:off x="2874681" y="5429623"/>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構成は調達種別ごとに変更が必要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39007</xdr:colOff>
      <xdr:row>1</xdr:row>
      <xdr:rowOff>7256</xdr:rowOff>
    </xdr:from>
    <xdr:to>
      <xdr:col>15</xdr:col>
      <xdr:colOff>202293</xdr:colOff>
      <xdr:row>4</xdr:row>
      <xdr:rowOff>158750</xdr:rowOff>
    </xdr:to>
    <xdr:sp macro="" textlink="">
      <xdr:nvSpPr>
        <xdr:cNvPr id="4" name="吹き出し: 線 3">
          <a:extLst>
            <a:ext uri="{FF2B5EF4-FFF2-40B4-BE49-F238E27FC236}">
              <a16:creationId xmlns:a16="http://schemas.microsoft.com/office/drawing/2014/main" id="{F0321F8F-F103-4E22-AEAB-A0488573A252}"/>
            </a:ext>
          </a:extLst>
        </xdr:cNvPr>
        <xdr:cNvSpPr/>
      </xdr:nvSpPr>
      <xdr:spPr>
        <a:xfrm>
          <a:off x="7833632" y="324756"/>
          <a:ext cx="4925786" cy="754744"/>
        </a:xfrm>
        <a:prstGeom prst="borderCallout1">
          <a:avLst>
            <a:gd name="adj1" fmla="val 5097"/>
            <a:gd name="adj2" fmla="val 438"/>
            <a:gd name="adj3" fmla="val 4273"/>
            <a:gd name="adj4" fmla="val 6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18</xdr:row>
      <xdr:rowOff>0</xdr:rowOff>
    </xdr:from>
    <xdr:to>
      <xdr:col>13</xdr:col>
      <xdr:colOff>103188</xdr:colOff>
      <xdr:row>19</xdr:row>
      <xdr:rowOff>158750</xdr:rowOff>
    </xdr:to>
    <xdr:sp macro="" textlink="">
      <xdr:nvSpPr>
        <xdr:cNvPr id="2" name="吹き出し: 線 1">
          <a:extLst>
            <a:ext uri="{FF2B5EF4-FFF2-40B4-BE49-F238E27FC236}">
              <a16:creationId xmlns:a16="http://schemas.microsoft.com/office/drawing/2014/main" id="{D47B79A3-3780-4C15-B29F-A5C44BDC0D19}"/>
            </a:ext>
          </a:extLst>
        </xdr:cNvPr>
        <xdr:cNvSpPr/>
      </xdr:nvSpPr>
      <xdr:spPr>
        <a:xfrm>
          <a:off x="7794625" y="4111625"/>
          <a:ext cx="3563938" cy="381000"/>
        </a:xfrm>
        <a:prstGeom prst="borderCallout1">
          <a:avLst>
            <a:gd name="adj1" fmla="val 5097"/>
            <a:gd name="adj2" fmla="val 438"/>
            <a:gd name="adj3" fmla="val 8380"/>
            <a:gd name="adj4" fmla="val -97623"/>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「人日」、または「人月」の単位をプルダウンから選択してください。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61"/>
  <sheetViews>
    <sheetView view="pageBreakPreview" topLeftCell="A16" zoomScaleNormal="55" zoomScaleSheetLayoutView="100" workbookViewId="0">
      <selection activeCell="L10" sqref="L10"/>
    </sheetView>
  </sheetViews>
  <sheetFormatPr defaultColWidth="8.58203125" defaultRowHeight="17.5" customHeight="1" x14ac:dyDescent="0.55000000000000004"/>
  <cols>
    <col min="1" max="1" width="1.83203125" style="9" customWidth="1"/>
    <col min="2" max="2" width="3.58203125" style="9" customWidth="1"/>
    <col min="3" max="3" width="18.33203125" style="9" customWidth="1"/>
    <col min="4" max="4" width="11" style="9" customWidth="1"/>
    <col min="5" max="5" width="7.33203125" style="9" bestFit="1" customWidth="1"/>
    <col min="6" max="6" width="5" style="9" customWidth="1"/>
    <col min="7" max="8" width="20.83203125" style="9" customWidth="1"/>
    <col min="9" max="9" width="4.08203125" style="9" customWidth="1"/>
    <col min="10" max="16384" width="8.58203125" style="9"/>
  </cols>
  <sheetData>
    <row r="1" spans="1:8" ht="25" customHeight="1" x14ac:dyDescent="0.55000000000000004">
      <c r="A1" s="73" t="s">
        <v>51</v>
      </c>
      <c r="B1" s="73"/>
      <c r="C1" s="73"/>
      <c r="D1" s="73"/>
      <c r="E1" s="73"/>
      <c r="F1" s="73"/>
      <c r="G1" s="73"/>
      <c r="H1" s="73"/>
    </row>
    <row r="2" spans="1:8" ht="15" x14ac:dyDescent="0.55000000000000004">
      <c r="A2" s="30"/>
      <c r="B2" s="30"/>
      <c r="C2" s="30"/>
      <c r="D2" s="30"/>
      <c r="E2" s="30"/>
      <c r="F2" s="30"/>
      <c r="G2" s="30"/>
      <c r="H2" s="30"/>
    </row>
    <row r="3" spans="1:8" ht="17.5" customHeight="1" x14ac:dyDescent="0.55000000000000004">
      <c r="A3" s="30"/>
      <c r="B3" s="30"/>
      <c r="C3" s="30"/>
      <c r="D3" s="30"/>
      <c r="E3" s="30"/>
      <c r="F3" s="20" t="s">
        <v>40</v>
      </c>
      <c r="G3" s="72"/>
      <c r="H3" s="72"/>
    </row>
    <row r="4" spans="1:8" ht="15" x14ac:dyDescent="0.55000000000000004">
      <c r="A4" s="28"/>
      <c r="B4" s="28"/>
      <c r="C4" s="28"/>
      <c r="D4" s="28"/>
      <c r="E4" s="28"/>
      <c r="F4" s="28"/>
      <c r="G4" s="28"/>
      <c r="H4" s="28"/>
    </row>
    <row r="5" spans="1:8" ht="17.5" customHeight="1" x14ac:dyDescent="0.55000000000000004">
      <c r="A5" s="28"/>
      <c r="B5" s="28"/>
      <c r="C5" s="28"/>
      <c r="D5" s="28"/>
      <c r="E5" s="28"/>
      <c r="F5" s="20" t="s">
        <v>37</v>
      </c>
      <c r="G5" s="72"/>
      <c r="H5" s="72"/>
    </row>
    <row r="6" spans="1:8" ht="15" x14ac:dyDescent="0.55000000000000004">
      <c r="A6" s="28"/>
      <c r="B6" s="28"/>
      <c r="C6" s="28"/>
      <c r="D6" s="28"/>
      <c r="E6" s="28"/>
      <c r="F6" s="20"/>
      <c r="G6" s="29"/>
      <c r="H6" s="29"/>
    </row>
    <row r="7" spans="1:8" ht="17.5" customHeight="1" x14ac:dyDescent="0.55000000000000004">
      <c r="A7" s="28"/>
      <c r="B7" s="28"/>
      <c r="C7" s="28"/>
      <c r="D7" s="20" t="s">
        <v>35</v>
      </c>
      <c r="E7" s="28"/>
      <c r="F7" s="20" t="s">
        <v>39</v>
      </c>
      <c r="G7" s="72"/>
      <c r="H7" s="72"/>
    </row>
    <row r="8" spans="1:8" ht="15" x14ac:dyDescent="0.55000000000000004">
      <c r="A8" s="28"/>
      <c r="B8" s="28"/>
      <c r="C8" s="28"/>
      <c r="D8" s="23"/>
      <c r="E8" s="28"/>
      <c r="F8" s="20"/>
      <c r="G8" s="29"/>
      <c r="H8" s="29"/>
    </row>
    <row r="9" spans="1:8" ht="17.5" customHeight="1" x14ac:dyDescent="0.55000000000000004">
      <c r="A9" s="28"/>
      <c r="B9" s="28"/>
      <c r="C9" s="28"/>
      <c r="D9" s="20" t="s">
        <v>36</v>
      </c>
      <c r="E9" s="28"/>
      <c r="F9" s="20" t="s">
        <v>38</v>
      </c>
      <c r="G9" s="72"/>
      <c r="H9" s="72"/>
    </row>
    <row r="10" spans="1:8" ht="17.5" customHeight="1" x14ac:dyDescent="0.55000000000000004">
      <c r="A10" s="28"/>
      <c r="B10" s="28"/>
      <c r="C10" s="28"/>
      <c r="D10" s="23"/>
      <c r="E10" s="28"/>
      <c r="F10" s="20" t="s">
        <v>41</v>
      </c>
      <c r="G10" s="72"/>
      <c r="H10" s="72"/>
    </row>
    <row r="11" spans="1:8" ht="13.5" x14ac:dyDescent="0.55000000000000004"/>
    <row r="12" spans="1:8" ht="17.5" customHeight="1" x14ac:dyDescent="0.55000000000000004">
      <c r="B12" s="9" t="s">
        <v>29</v>
      </c>
      <c r="C12" s="9" t="s">
        <v>13</v>
      </c>
      <c r="D12" s="74"/>
      <c r="E12" s="74"/>
      <c r="F12" s="74"/>
      <c r="G12" s="74"/>
      <c r="H12" s="74"/>
    </row>
    <row r="13" spans="1:8" ht="36" customHeight="1" x14ac:dyDescent="0.55000000000000004">
      <c r="B13" s="9" t="s">
        <v>29</v>
      </c>
      <c r="C13" s="9" t="s">
        <v>12</v>
      </c>
      <c r="D13" s="74"/>
      <c r="E13" s="74"/>
      <c r="F13" s="74"/>
      <c r="G13" s="74"/>
      <c r="H13" s="74"/>
    </row>
    <row r="14" spans="1:8" ht="13.5" x14ac:dyDescent="0.55000000000000004"/>
    <row r="15" spans="1:8" ht="17.5" customHeight="1" x14ac:dyDescent="0.55000000000000004">
      <c r="A15" s="1" t="s">
        <v>0</v>
      </c>
      <c r="B15" s="11"/>
      <c r="C15" s="11"/>
      <c r="D15" s="12"/>
      <c r="E15" s="11"/>
      <c r="F15" s="11"/>
      <c r="G15" s="13"/>
      <c r="H15" s="13"/>
    </row>
    <row r="16" spans="1:8" ht="17.5" customHeight="1" x14ac:dyDescent="0.55000000000000004">
      <c r="B16" s="14" t="s">
        <v>2</v>
      </c>
      <c r="G16" s="2" t="s">
        <v>15</v>
      </c>
      <c r="H16" s="2"/>
    </row>
    <row r="17" spans="1:8" ht="17.5" customHeight="1" x14ac:dyDescent="0.55000000000000004">
      <c r="C17" s="75" t="s">
        <v>48</v>
      </c>
      <c r="D17" s="75" t="s">
        <v>3</v>
      </c>
      <c r="E17" s="75" t="s">
        <v>4</v>
      </c>
      <c r="F17" s="75"/>
      <c r="G17" s="76" t="s">
        <v>5</v>
      </c>
      <c r="H17" s="77" t="s">
        <v>50</v>
      </c>
    </row>
    <row r="18" spans="1:8" ht="17.5" customHeight="1" x14ac:dyDescent="0.55000000000000004">
      <c r="C18" s="75"/>
      <c r="D18" s="75"/>
      <c r="E18" s="42" t="s">
        <v>6</v>
      </c>
      <c r="F18" s="42" t="s">
        <v>7</v>
      </c>
      <c r="G18" s="76"/>
      <c r="H18" s="77"/>
    </row>
    <row r="19" spans="1:8" ht="17.5" customHeight="1" x14ac:dyDescent="0.55000000000000004">
      <c r="C19" s="4"/>
      <c r="D19" s="36"/>
      <c r="E19" s="3"/>
      <c r="F19" s="4"/>
      <c r="G19" s="37">
        <f>ROUNDDOWN(D19*E19,0)</f>
        <v>0</v>
      </c>
      <c r="H19" s="40"/>
    </row>
    <row r="20" spans="1:8" ht="17.5" customHeight="1" x14ac:dyDescent="0.55000000000000004">
      <c r="C20" s="4"/>
      <c r="D20" s="36"/>
      <c r="E20" s="3"/>
      <c r="F20" s="4"/>
      <c r="G20" s="37">
        <f t="shared" ref="G20:G23" si="0">ROUNDDOWN(D20*E20,0)</f>
        <v>0</v>
      </c>
      <c r="H20" s="40"/>
    </row>
    <row r="21" spans="1:8" ht="17.5" customHeight="1" x14ac:dyDescent="0.55000000000000004">
      <c r="C21" s="4"/>
      <c r="D21" s="36"/>
      <c r="E21" s="3"/>
      <c r="F21" s="4"/>
      <c r="G21" s="37">
        <f t="shared" si="0"/>
        <v>0</v>
      </c>
      <c r="H21" s="40"/>
    </row>
    <row r="22" spans="1:8" ht="17.5" customHeight="1" x14ac:dyDescent="0.55000000000000004">
      <c r="C22" s="4"/>
      <c r="D22" s="36"/>
      <c r="E22" s="3"/>
      <c r="F22" s="4"/>
      <c r="G22" s="37">
        <f t="shared" si="0"/>
        <v>0</v>
      </c>
      <c r="H22" s="40"/>
    </row>
    <row r="23" spans="1:8" ht="17.5" customHeight="1" x14ac:dyDescent="0.55000000000000004">
      <c r="C23" s="4"/>
      <c r="D23" s="36"/>
      <c r="E23" s="3"/>
      <c r="F23" s="4"/>
      <c r="G23" s="37">
        <f t="shared" si="0"/>
        <v>0</v>
      </c>
      <c r="H23" s="40"/>
    </row>
    <row r="24" spans="1:8" s="16" customFormat="1" ht="25" customHeight="1" x14ac:dyDescent="0.3">
      <c r="C24" s="17"/>
      <c r="D24" s="17"/>
      <c r="E24" s="17"/>
      <c r="F24" s="18" t="s">
        <v>9</v>
      </c>
      <c r="G24" s="32">
        <f>SUM(G19:G23)</f>
        <v>0</v>
      </c>
      <c r="H24" s="16" t="s">
        <v>14</v>
      </c>
    </row>
    <row r="25" spans="1:8" ht="13.5" x14ac:dyDescent="0.55000000000000004"/>
    <row r="26" spans="1:8" ht="17.5" customHeight="1" x14ac:dyDescent="0.55000000000000004">
      <c r="B26" s="14" t="s">
        <v>8</v>
      </c>
      <c r="D26" s="19"/>
    </row>
    <row r="27" spans="1:8" ht="17.5" customHeight="1" x14ac:dyDescent="0.55000000000000004">
      <c r="C27" s="9" t="s">
        <v>11</v>
      </c>
      <c r="D27" s="3"/>
      <c r="E27" s="9" t="s">
        <v>10</v>
      </c>
      <c r="G27" s="20"/>
    </row>
    <row r="28" spans="1:8" s="16" customFormat="1" ht="24" customHeight="1" x14ac:dyDescent="0.3">
      <c r="F28" s="21" t="s">
        <v>21</v>
      </c>
      <c r="G28" s="33">
        <f>ROUNDDOWN(G24*(D27*0.01),0)</f>
        <v>0</v>
      </c>
      <c r="H28" s="16" t="s">
        <v>14</v>
      </c>
    </row>
    <row r="29" spans="1:8" ht="13.5" x14ac:dyDescent="0.55000000000000004">
      <c r="F29" s="20"/>
    </row>
    <row r="30" spans="1:8" s="16" customFormat="1" ht="25" customHeight="1" x14ac:dyDescent="0.35">
      <c r="D30" s="22"/>
      <c r="F30" s="31" t="s">
        <v>28</v>
      </c>
      <c r="G30" s="34">
        <f>SUM(G24,G28)</f>
        <v>0</v>
      </c>
      <c r="H30" s="8" t="s">
        <v>14</v>
      </c>
    </row>
    <row r="31" spans="1:8" ht="13.5" x14ac:dyDescent="0.55000000000000004">
      <c r="F31" s="20"/>
    </row>
    <row r="32" spans="1:8" ht="17.5" customHeight="1" x14ac:dyDescent="0.55000000000000004">
      <c r="A32" s="1" t="s">
        <v>1</v>
      </c>
      <c r="B32" s="11"/>
      <c r="C32" s="11"/>
      <c r="D32" s="10"/>
      <c r="E32" s="11"/>
      <c r="F32" s="11"/>
      <c r="G32" s="11"/>
      <c r="H32" s="11"/>
    </row>
    <row r="33" spans="2:8" ht="17.5" customHeight="1" x14ac:dyDescent="0.55000000000000004">
      <c r="B33" s="5" t="s">
        <v>24</v>
      </c>
      <c r="C33" s="6"/>
      <c r="G33" s="2" t="s">
        <v>15</v>
      </c>
      <c r="H33" s="2"/>
    </row>
    <row r="34" spans="2:8" s="23" customFormat="1" ht="17.5" customHeight="1" x14ac:dyDescent="0.55000000000000004">
      <c r="C34" s="42" t="s">
        <v>16</v>
      </c>
      <c r="D34" s="42" t="s">
        <v>3</v>
      </c>
      <c r="E34" s="42" t="s">
        <v>6</v>
      </c>
      <c r="F34" s="42" t="s">
        <v>7</v>
      </c>
      <c r="G34" s="43" t="s">
        <v>5</v>
      </c>
      <c r="H34" s="44" t="s">
        <v>50</v>
      </c>
    </row>
    <row r="35" spans="2:8" ht="17.5" customHeight="1" x14ac:dyDescent="0.55000000000000004">
      <c r="C35" s="3"/>
      <c r="D35" s="36"/>
      <c r="E35" s="3"/>
      <c r="F35" s="4"/>
      <c r="G35" s="37">
        <f>ROUNDDOWN(D35*E35,0)</f>
        <v>0</v>
      </c>
      <c r="H35" s="41"/>
    </row>
    <row r="36" spans="2:8" ht="17.5" customHeight="1" x14ac:dyDescent="0.55000000000000004">
      <c r="C36" s="3"/>
      <c r="D36" s="36"/>
      <c r="E36" s="3"/>
      <c r="F36" s="4"/>
      <c r="G36" s="37">
        <f t="shared" ref="G36:G39" si="1">ROUNDDOWN(D36*E36,0)</f>
        <v>0</v>
      </c>
      <c r="H36" s="48"/>
    </row>
    <row r="37" spans="2:8" ht="17.5" customHeight="1" x14ac:dyDescent="0.55000000000000004">
      <c r="C37" s="3"/>
      <c r="D37" s="36"/>
      <c r="E37" s="3"/>
      <c r="F37" s="4"/>
      <c r="G37" s="37">
        <f t="shared" si="1"/>
        <v>0</v>
      </c>
      <c r="H37" s="41"/>
    </row>
    <row r="38" spans="2:8" ht="17.5" customHeight="1" x14ac:dyDescent="0.55000000000000004">
      <c r="C38" s="3"/>
      <c r="D38" s="36"/>
      <c r="E38" s="3"/>
      <c r="F38" s="4"/>
      <c r="G38" s="37">
        <f t="shared" si="1"/>
        <v>0</v>
      </c>
      <c r="H38" s="48"/>
    </row>
    <row r="39" spans="2:8" ht="17.5" customHeight="1" x14ac:dyDescent="0.55000000000000004">
      <c r="C39" s="3"/>
      <c r="D39" s="36"/>
      <c r="E39" s="3"/>
      <c r="F39" s="4"/>
      <c r="G39" s="37">
        <f t="shared" si="1"/>
        <v>0</v>
      </c>
      <c r="H39" s="41"/>
    </row>
    <row r="40" spans="2:8" s="16" customFormat="1" ht="25" customHeight="1" x14ac:dyDescent="0.3">
      <c r="C40" s="24"/>
      <c r="D40" s="24"/>
      <c r="E40" s="24"/>
      <c r="F40" s="24" t="s">
        <v>27</v>
      </c>
      <c r="G40" s="32">
        <f>SUM(G35:G39)</f>
        <v>0</v>
      </c>
      <c r="H40" s="16" t="s">
        <v>14</v>
      </c>
    </row>
    <row r="41" spans="2:8" ht="13.5" x14ac:dyDescent="0.55000000000000004">
      <c r="C41" s="25"/>
      <c r="D41" s="25"/>
      <c r="E41" s="25"/>
      <c r="F41" s="25"/>
      <c r="G41" s="26"/>
      <c r="H41" s="26"/>
    </row>
    <row r="42" spans="2:8" ht="17.5" customHeight="1" x14ac:dyDescent="0.55000000000000004">
      <c r="B42" s="5" t="s">
        <v>25</v>
      </c>
      <c r="C42" s="7"/>
      <c r="D42" s="25"/>
      <c r="E42" s="25"/>
      <c r="F42" s="25"/>
      <c r="G42" s="2" t="s">
        <v>15</v>
      </c>
      <c r="H42" s="2"/>
    </row>
    <row r="43" spans="2:8" s="23" customFormat="1" ht="17.5" customHeight="1" x14ac:dyDescent="0.55000000000000004">
      <c r="C43" s="42" t="s">
        <v>16</v>
      </c>
      <c r="D43" s="42" t="s">
        <v>3</v>
      </c>
      <c r="E43" s="42" t="s">
        <v>6</v>
      </c>
      <c r="F43" s="42" t="s">
        <v>7</v>
      </c>
      <c r="G43" s="42" t="s">
        <v>5</v>
      </c>
      <c r="H43" s="44" t="s">
        <v>50</v>
      </c>
    </row>
    <row r="44" spans="2:8" ht="17.5" customHeight="1" x14ac:dyDescent="0.55000000000000004">
      <c r="C44" s="3"/>
      <c r="D44" s="36"/>
      <c r="E44" s="3"/>
      <c r="F44" s="4"/>
      <c r="G44" s="46">
        <f>ROUNDDOWN(D44*E44,0)</f>
        <v>0</v>
      </c>
      <c r="H44" s="48"/>
    </row>
    <row r="45" spans="2:8" ht="17.5" customHeight="1" x14ac:dyDescent="0.55000000000000004">
      <c r="C45" s="3"/>
      <c r="D45" s="36"/>
      <c r="E45" s="3"/>
      <c r="F45" s="4"/>
      <c r="G45" s="46">
        <f t="shared" ref="G45:G48" si="2">ROUNDDOWN(D45*E45,0)</f>
        <v>0</v>
      </c>
      <c r="H45" s="48"/>
    </row>
    <row r="46" spans="2:8" ht="17.5" customHeight="1" x14ac:dyDescent="0.55000000000000004">
      <c r="C46" s="3"/>
      <c r="D46" s="36"/>
      <c r="E46" s="3"/>
      <c r="F46" s="4"/>
      <c r="G46" s="46">
        <f t="shared" si="2"/>
        <v>0</v>
      </c>
      <c r="H46" s="48"/>
    </row>
    <row r="47" spans="2:8" ht="17.5" customHeight="1" x14ac:dyDescent="0.55000000000000004">
      <c r="C47" s="3"/>
      <c r="D47" s="36"/>
      <c r="E47" s="45"/>
      <c r="F47" s="4"/>
      <c r="G47" s="46">
        <f t="shared" si="2"/>
        <v>0</v>
      </c>
      <c r="H47" s="48"/>
    </row>
    <row r="48" spans="2:8" ht="17.5" customHeight="1" x14ac:dyDescent="0.55000000000000004">
      <c r="C48" s="3"/>
      <c r="D48" s="36"/>
      <c r="E48" s="3"/>
      <c r="F48" s="4"/>
      <c r="G48" s="46">
        <f t="shared" si="2"/>
        <v>0</v>
      </c>
      <c r="H48" s="41"/>
    </row>
    <row r="49" spans="1:8" s="16" customFormat="1" ht="25" customHeight="1" x14ac:dyDescent="0.3">
      <c r="C49" s="24"/>
      <c r="D49" s="24"/>
      <c r="E49" s="24"/>
      <c r="F49" s="24" t="s">
        <v>27</v>
      </c>
      <c r="G49" s="32">
        <f>SUM(G44:G48)</f>
        <v>0</v>
      </c>
      <c r="H49" s="16" t="s">
        <v>14</v>
      </c>
    </row>
    <row r="50" spans="1:8" s="16" customFormat="1" ht="13.5" x14ac:dyDescent="0.3">
      <c r="C50" s="24"/>
      <c r="D50" s="24"/>
      <c r="E50" s="24"/>
      <c r="F50" s="24"/>
      <c r="G50" s="47"/>
    </row>
    <row r="51" spans="1:8" s="16" customFormat="1" ht="25" customHeight="1" x14ac:dyDescent="0.35">
      <c r="D51" s="22"/>
      <c r="F51" s="31" t="s">
        <v>49</v>
      </c>
      <c r="G51" s="34">
        <f>SUM(G40,G49)</f>
        <v>0</v>
      </c>
      <c r="H51" s="8" t="s">
        <v>14</v>
      </c>
    </row>
    <row r="53" spans="1:8" ht="17.5" customHeight="1" x14ac:dyDescent="0.55000000000000004">
      <c r="A53" s="1" t="s">
        <v>22</v>
      </c>
      <c r="B53" s="10"/>
      <c r="C53" s="10"/>
      <c r="D53" s="10"/>
      <c r="E53" s="10"/>
      <c r="F53" s="10"/>
      <c r="G53" s="10"/>
      <c r="H53" s="10"/>
    </row>
    <row r="54" spans="1:8" s="16" customFormat="1" ht="25" customHeight="1" x14ac:dyDescent="0.35">
      <c r="G54" s="35">
        <f>SUM(G30,G51)</f>
        <v>0</v>
      </c>
      <c r="H54" s="27" t="s">
        <v>14</v>
      </c>
    </row>
    <row r="56" spans="1:8" ht="17.5" customHeight="1" x14ac:dyDescent="0.55000000000000004">
      <c r="A56" s="1" t="s">
        <v>23</v>
      </c>
      <c r="B56" s="10"/>
      <c r="C56" s="10"/>
      <c r="D56" s="10"/>
      <c r="E56" s="10"/>
      <c r="F56" s="10"/>
      <c r="G56" s="10"/>
      <c r="H56" s="10"/>
    </row>
    <row r="57" spans="1:8" s="16" customFormat="1" ht="25" customHeight="1" x14ac:dyDescent="0.35">
      <c r="G57" s="34">
        <f>ROUNDDOWN(G54*0.1,0)</f>
        <v>0</v>
      </c>
      <c r="H57" s="27" t="s">
        <v>14</v>
      </c>
    </row>
    <row r="59" spans="1:8" ht="17.5" customHeight="1" x14ac:dyDescent="0.55000000000000004">
      <c r="A59" s="1" t="s">
        <v>26</v>
      </c>
      <c r="B59" s="10"/>
      <c r="C59" s="10"/>
      <c r="D59" s="10"/>
      <c r="E59" s="10"/>
      <c r="F59" s="10"/>
      <c r="G59" s="10"/>
      <c r="H59" s="10"/>
    </row>
    <row r="60" spans="1:8" s="16" customFormat="1" ht="25" customHeight="1" x14ac:dyDescent="0.35">
      <c r="G60" s="34">
        <f>SUM(G54,G57)</f>
        <v>0</v>
      </c>
      <c r="H60" s="27" t="s">
        <v>14</v>
      </c>
    </row>
    <row r="61" spans="1:8" ht="13.5" x14ac:dyDescent="0.55000000000000004"/>
  </sheetData>
  <mergeCells count="13">
    <mergeCell ref="D12:H12"/>
    <mergeCell ref="D13:H13"/>
    <mergeCell ref="C17:C18"/>
    <mergeCell ref="D17:D18"/>
    <mergeCell ref="E17:F17"/>
    <mergeCell ref="G17:G18"/>
    <mergeCell ref="H17:H18"/>
    <mergeCell ref="G10:H10"/>
    <mergeCell ref="A1:H1"/>
    <mergeCell ref="G3:H3"/>
    <mergeCell ref="G5:H5"/>
    <mergeCell ref="G7:H7"/>
    <mergeCell ref="G9:H9"/>
  </mergeCells>
  <phoneticPr fontId="1"/>
  <dataValidations count="2">
    <dataValidation type="list" allowBlank="1" showInputMessage="1" sqref="F19:F23" xr:uid="{ED32605B-96A5-4338-AF37-1212898A46D7}">
      <formula1>"人月,人日,人時"</formula1>
    </dataValidation>
    <dataValidation allowBlank="1" showInputMessage="1" sqref="F24:F25 F28:F31" xr:uid="{0BF1C6C8-80E1-4CF5-89E3-4B0ACBFB648A}"/>
  </dataValidations>
  <pageMargins left="0.7" right="0.7" top="0.75" bottom="0.75" header="0.3" footer="0.3"/>
  <pageSetup paperSize="9" scale="89" orientation="portrait" horizontalDpi="300" verticalDpi="30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B81-229F-458C-9DAE-08216D56E479}">
  <sheetPr>
    <tabColor rgb="FFFFFF00"/>
  </sheetPr>
  <dimension ref="A1:H61"/>
  <sheetViews>
    <sheetView zoomScaleNormal="100" zoomScaleSheetLayoutView="55" workbookViewId="0">
      <selection activeCell="C16" sqref="C16"/>
    </sheetView>
  </sheetViews>
  <sheetFormatPr defaultColWidth="8.58203125" defaultRowHeight="17.5" customHeight="1" x14ac:dyDescent="0.55000000000000004"/>
  <cols>
    <col min="1" max="1" width="1.83203125" style="9" customWidth="1"/>
    <col min="2" max="2" width="3.58203125" style="9" customWidth="1"/>
    <col min="3" max="3" width="18.33203125" style="9" customWidth="1"/>
    <col min="4" max="4" width="11" style="9" customWidth="1"/>
    <col min="5" max="5" width="7.33203125" style="9" bestFit="1" customWidth="1"/>
    <col min="6" max="6" width="5" style="9" customWidth="1"/>
    <col min="7" max="8" width="20.83203125" style="9" customWidth="1"/>
    <col min="9" max="9" width="4.08203125" style="9" customWidth="1"/>
    <col min="10" max="16384" width="8.58203125" style="9"/>
  </cols>
  <sheetData>
    <row r="1" spans="1:8" ht="25" customHeight="1" x14ac:dyDescent="0.55000000000000004">
      <c r="A1" s="73" t="s">
        <v>51</v>
      </c>
      <c r="B1" s="73"/>
      <c r="C1" s="73"/>
      <c r="D1" s="73"/>
      <c r="E1" s="73"/>
      <c r="F1" s="73"/>
      <c r="G1" s="73"/>
      <c r="H1" s="73"/>
    </row>
    <row r="2" spans="1:8" ht="15" x14ac:dyDescent="0.55000000000000004">
      <c r="A2" s="30"/>
      <c r="B2" s="30"/>
      <c r="C2" s="30"/>
      <c r="D2" s="30"/>
      <c r="E2" s="30"/>
      <c r="F2" s="30"/>
      <c r="G2" s="30"/>
      <c r="H2" s="30"/>
    </row>
    <row r="3" spans="1:8" ht="17.5" customHeight="1" x14ac:dyDescent="0.55000000000000004">
      <c r="A3" s="30"/>
      <c r="B3" s="30"/>
      <c r="C3" s="30"/>
      <c r="D3" s="30"/>
      <c r="E3" s="30"/>
      <c r="F3" s="20" t="s">
        <v>40</v>
      </c>
      <c r="G3" s="72" t="s">
        <v>42</v>
      </c>
      <c r="H3" s="72"/>
    </row>
    <row r="4" spans="1:8" ht="15" x14ac:dyDescent="0.55000000000000004">
      <c r="A4" s="28"/>
      <c r="B4" s="28"/>
      <c r="C4" s="28"/>
      <c r="D4" s="28"/>
      <c r="E4" s="28"/>
      <c r="F4" s="28"/>
      <c r="G4" s="28"/>
      <c r="H4" s="28"/>
    </row>
    <row r="5" spans="1:8" ht="17.5" customHeight="1" x14ac:dyDescent="0.55000000000000004">
      <c r="A5" s="28"/>
      <c r="B5" s="28"/>
      <c r="C5" s="28"/>
      <c r="D5" s="28"/>
      <c r="E5" s="28"/>
      <c r="F5" s="20" t="s">
        <v>37</v>
      </c>
      <c r="G5" s="72" t="s">
        <v>46</v>
      </c>
      <c r="H5" s="72"/>
    </row>
    <row r="6" spans="1:8" ht="15" x14ac:dyDescent="0.55000000000000004">
      <c r="A6" s="28"/>
      <c r="B6" s="28"/>
      <c r="C6" s="28"/>
      <c r="D6" s="28"/>
      <c r="E6" s="28"/>
      <c r="F6" s="20"/>
      <c r="G6" s="29"/>
      <c r="H6" s="29"/>
    </row>
    <row r="7" spans="1:8" ht="17.5" customHeight="1" x14ac:dyDescent="0.55000000000000004">
      <c r="A7" s="28"/>
      <c r="B7" s="28"/>
      <c r="C7" s="28"/>
      <c r="D7" s="20" t="s">
        <v>35</v>
      </c>
      <c r="E7" s="28"/>
      <c r="F7" s="20" t="s">
        <v>39</v>
      </c>
      <c r="G7" s="72" t="s">
        <v>43</v>
      </c>
      <c r="H7" s="72"/>
    </row>
    <row r="8" spans="1:8" ht="15" x14ac:dyDescent="0.55000000000000004">
      <c r="A8" s="28"/>
      <c r="B8" s="28"/>
      <c r="C8" s="28"/>
      <c r="D8" s="23"/>
      <c r="E8" s="28"/>
      <c r="F8" s="20"/>
      <c r="G8" s="29"/>
      <c r="H8" s="29"/>
    </row>
    <row r="9" spans="1:8" ht="17.5" customHeight="1" x14ac:dyDescent="0.55000000000000004">
      <c r="A9" s="28"/>
      <c r="B9" s="28"/>
      <c r="C9" s="28"/>
      <c r="D9" s="20" t="s">
        <v>36</v>
      </c>
      <c r="E9" s="28"/>
      <c r="F9" s="20" t="s">
        <v>38</v>
      </c>
      <c r="G9" s="72" t="s">
        <v>44</v>
      </c>
      <c r="H9" s="72"/>
    </row>
    <row r="10" spans="1:8" ht="17.5" customHeight="1" x14ac:dyDescent="0.55000000000000004">
      <c r="A10" s="28"/>
      <c r="B10" s="28"/>
      <c r="C10" s="28"/>
      <c r="D10" s="23"/>
      <c r="E10" s="28"/>
      <c r="F10" s="20" t="s">
        <v>41</v>
      </c>
      <c r="G10" s="72" t="s">
        <v>45</v>
      </c>
      <c r="H10" s="72"/>
    </row>
    <row r="11" spans="1:8" ht="13.5" x14ac:dyDescent="0.55000000000000004"/>
    <row r="12" spans="1:8" ht="17.5" customHeight="1" x14ac:dyDescent="0.55000000000000004">
      <c r="B12" s="9" t="s">
        <v>29</v>
      </c>
      <c r="C12" s="9" t="s">
        <v>13</v>
      </c>
      <c r="D12" s="74" t="s">
        <v>30</v>
      </c>
      <c r="E12" s="74"/>
      <c r="F12" s="74"/>
      <c r="G12" s="74"/>
      <c r="H12" s="74"/>
    </row>
    <row r="13" spans="1:8" ht="36" customHeight="1" x14ac:dyDescent="0.55000000000000004">
      <c r="B13" s="9" t="s">
        <v>29</v>
      </c>
      <c r="C13" s="9" t="s">
        <v>12</v>
      </c>
      <c r="D13" s="74" t="s">
        <v>54</v>
      </c>
      <c r="E13" s="74"/>
      <c r="F13" s="74"/>
      <c r="G13" s="74"/>
      <c r="H13" s="74"/>
    </row>
    <row r="14" spans="1:8" ht="13.5" x14ac:dyDescent="0.55000000000000004"/>
    <row r="15" spans="1:8" ht="17.5" customHeight="1" x14ac:dyDescent="0.55000000000000004">
      <c r="A15" s="1" t="s">
        <v>0</v>
      </c>
      <c r="B15" s="11"/>
      <c r="C15" s="11"/>
      <c r="D15" s="12"/>
      <c r="E15" s="11"/>
      <c r="F15" s="11"/>
      <c r="G15" s="13"/>
      <c r="H15" s="13"/>
    </row>
    <row r="16" spans="1:8" ht="17.5" customHeight="1" x14ac:dyDescent="0.55000000000000004">
      <c r="B16" s="14" t="s">
        <v>2</v>
      </c>
      <c r="G16" s="2" t="s">
        <v>15</v>
      </c>
      <c r="H16" s="2"/>
    </row>
    <row r="17" spans="1:8" ht="17.5" customHeight="1" x14ac:dyDescent="0.55000000000000004">
      <c r="C17" s="75" t="s">
        <v>48</v>
      </c>
      <c r="D17" s="75" t="s">
        <v>3</v>
      </c>
      <c r="E17" s="75" t="s">
        <v>4</v>
      </c>
      <c r="F17" s="75"/>
      <c r="G17" s="76" t="s">
        <v>5</v>
      </c>
      <c r="H17" s="77" t="s">
        <v>50</v>
      </c>
    </row>
    <row r="18" spans="1:8" ht="17.5" customHeight="1" x14ac:dyDescent="0.55000000000000004">
      <c r="C18" s="75"/>
      <c r="D18" s="75"/>
      <c r="E18" s="15" t="s">
        <v>6</v>
      </c>
      <c r="F18" s="15" t="s">
        <v>7</v>
      </c>
      <c r="G18" s="76"/>
      <c r="H18" s="77"/>
    </row>
    <row r="19" spans="1:8" ht="17.5" customHeight="1" x14ac:dyDescent="0.55000000000000004">
      <c r="C19" s="4" t="s">
        <v>31</v>
      </c>
      <c r="D19" s="36">
        <v>62200</v>
      </c>
      <c r="E19" s="3">
        <v>10</v>
      </c>
      <c r="F19" s="4" t="s">
        <v>34</v>
      </c>
      <c r="G19" s="37">
        <f>ROUNDDOWN(D19*E19,0)</f>
        <v>622000</v>
      </c>
      <c r="H19" s="40"/>
    </row>
    <row r="20" spans="1:8" ht="17.5" customHeight="1" x14ac:dyDescent="0.55000000000000004">
      <c r="C20" s="4" t="s">
        <v>32</v>
      </c>
      <c r="D20" s="36">
        <v>55200</v>
      </c>
      <c r="E20" s="3">
        <v>15</v>
      </c>
      <c r="F20" s="4" t="s">
        <v>34</v>
      </c>
      <c r="G20" s="37">
        <f t="shared" ref="G20:G23" si="0">ROUNDDOWN(D20*E20,0)</f>
        <v>828000</v>
      </c>
      <c r="H20" s="40"/>
    </row>
    <row r="21" spans="1:8" ht="17.5" customHeight="1" x14ac:dyDescent="0.55000000000000004">
      <c r="C21" s="4" t="s">
        <v>33</v>
      </c>
      <c r="D21" s="36">
        <v>45300</v>
      </c>
      <c r="E21" s="3">
        <v>30</v>
      </c>
      <c r="F21" s="4" t="s">
        <v>34</v>
      </c>
      <c r="G21" s="37">
        <f t="shared" si="0"/>
        <v>1359000</v>
      </c>
      <c r="H21" s="40"/>
    </row>
    <row r="22" spans="1:8" ht="17.5" customHeight="1" x14ac:dyDescent="0.55000000000000004">
      <c r="C22" s="4" t="s">
        <v>52</v>
      </c>
      <c r="D22" s="36">
        <v>35600</v>
      </c>
      <c r="E22" s="3">
        <v>50</v>
      </c>
      <c r="F22" s="4" t="s">
        <v>34</v>
      </c>
      <c r="G22" s="37">
        <f t="shared" si="0"/>
        <v>1780000</v>
      </c>
      <c r="H22" s="40"/>
    </row>
    <row r="23" spans="1:8" ht="17.5" customHeight="1" x14ac:dyDescent="0.55000000000000004">
      <c r="C23" s="4" t="s">
        <v>53</v>
      </c>
      <c r="D23" s="36">
        <v>31600</v>
      </c>
      <c r="E23" s="3">
        <v>50</v>
      </c>
      <c r="F23" s="4" t="s">
        <v>34</v>
      </c>
      <c r="G23" s="37">
        <f t="shared" si="0"/>
        <v>1580000</v>
      </c>
      <c r="H23" s="40"/>
    </row>
    <row r="24" spans="1:8" s="16" customFormat="1" ht="25" customHeight="1" x14ac:dyDescent="0.3">
      <c r="C24" s="17"/>
      <c r="D24" s="17"/>
      <c r="E24" s="17"/>
      <c r="F24" s="18" t="s">
        <v>9</v>
      </c>
      <c r="G24" s="32">
        <f>SUM(G19:G23)</f>
        <v>6169000</v>
      </c>
      <c r="H24" s="16" t="s">
        <v>47</v>
      </c>
    </row>
    <row r="25" spans="1:8" ht="13.5" x14ac:dyDescent="0.55000000000000004"/>
    <row r="26" spans="1:8" ht="17.5" customHeight="1" x14ac:dyDescent="0.55000000000000004">
      <c r="B26" s="14" t="s">
        <v>8</v>
      </c>
      <c r="D26" s="19"/>
    </row>
    <row r="27" spans="1:8" ht="17.5" customHeight="1" x14ac:dyDescent="0.55000000000000004">
      <c r="C27" s="9" t="s">
        <v>11</v>
      </c>
      <c r="D27" s="3">
        <v>30</v>
      </c>
      <c r="E27" s="9" t="s">
        <v>10</v>
      </c>
      <c r="G27" s="20"/>
    </row>
    <row r="28" spans="1:8" s="16" customFormat="1" ht="24" customHeight="1" x14ac:dyDescent="0.3">
      <c r="F28" s="21" t="s">
        <v>21</v>
      </c>
      <c r="G28" s="33">
        <f>ROUNDDOWN(G24*(D27*0.01),0)</f>
        <v>1850700</v>
      </c>
      <c r="H28" s="16" t="s">
        <v>14</v>
      </c>
    </row>
    <row r="29" spans="1:8" ht="13.5" x14ac:dyDescent="0.55000000000000004">
      <c r="F29" s="20"/>
    </row>
    <row r="30" spans="1:8" s="16" customFormat="1" ht="25" customHeight="1" x14ac:dyDescent="0.35">
      <c r="D30" s="22"/>
      <c r="F30" s="31" t="s">
        <v>28</v>
      </c>
      <c r="G30" s="34">
        <f>SUM(G24,G28)</f>
        <v>8019700</v>
      </c>
      <c r="H30" s="8" t="s">
        <v>14</v>
      </c>
    </row>
    <row r="31" spans="1:8" ht="13.5" x14ac:dyDescent="0.55000000000000004">
      <c r="F31" s="20"/>
    </row>
    <row r="32" spans="1:8" ht="17.5" customHeight="1" x14ac:dyDescent="0.55000000000000004">
      <c r="A32" s="1" t="s">
        <v>1</v>
      </c>
      <c r="B32" s="11"/>
      <c r="C32" s="11"/>
      <c r="D32" s="10"/>
      <c r="E32" s="11"/>
      <c r="F32" s="11"/>
      <c r="G32" s="11"/>
      <c r="H32" s="11"/>
    </row>
    <row r="33" spans="2:8" ht="17.5" customHeight="1" x14ac:dyDescent="0.55000000000000004">
      <c r="B33" s="5" t="s">
        <v>24</v>
      </c>
      <c r="C33" s="6" t="s">
        <v>59</v>
      </c>
      <c r="G33" s="2" t="s">
        <v>15</v>
      </c>
      <c r="H33" s="2"/>
    </row>
    <row r="34" spans="2:8" s="23" customFormat="1" ht="17.5" customHeight="1" x14ac:dyDescent="0.55000000000000004">
      <c r="C34" s="15" t="s">
        <v>16</v>
      </c>
      <c r="D34" s="15" t="s">
        <v>17</v>
      </c>
      <c r="E34" s="15" t="s">
        <v>18</v>
      </c>
      <c r="F34" s="42" t="s">
        <v>19</v>
      </c>
      <c r="G34" s="39" t="s">
        <v>20</v>
      </c>
      <c r="H34" s="38" t="s">
        <v>50</v>
      </c>
    </row>
    <row r="35" spans="2:8" ht="17.5" customHeight="1" x14ac:dyDescent="0.55000000000000004">
      <c r="C35" s="3" t="s">
        <v>66</v>
      </c>
      <c r="D35" s="36">
        <v>1500000</v>
      </c>
      <c r="E35" s="3">
        <v>1</v>
      </c>
      <c r="F35" s="4" t="s">
        <v>67</v>
      </c>
      <c r="G35" s="37">
        <f>ROUNDDOWN(D35*E35,0)</f>
        <v>1500000</v>
      </c>
      <c r="H35" s="41"/>
    </row>
    <row r="36" spans="2:8" ht="17.5" customHeight="1" x14ac:dyDescent="0.55000000000000004">
      <c r="C36" s="3" t="s">
        <v>71</v>
      </c>
      <c r="D36" s="36">
        <v>200000</v>
      </c>
      <c r="E36" s="3">
        <v>6</v>
      </c>
      <c r="F36" s="4" t="s">
        <v>56</v>
      </c>
      <c r="G36" s="37">
        <f t="shared" ref="G36:G39" si="1">ROUNDDOWN(D36*E36,0)</f>
        <v>1200000</v>
      </c>
      <c r="H36" s="48" t="s">
        <v>72</v>
      </c>
    </row>
    <row r="37" spans="2:8" ht="17.5" customHeight="1" x14ac:dyDescent="0.55000000000000004">
      <c r="C37" s="3" t="s">
        <v>69</v>
      </c>
      <c r="D37" s="36">
        <v>12000</v>
      </c>
      <c r="E37" s="3">
        <v>10</v>
      </c>
      <c r="F37" s="4" t="s">
        <v>68</v>
      </c>
      <c r="G37" s="37">
        <f t="shared" ref="G37:G38" si="2">ROUNDDOWN(D37*E37,0)</f>
        <v>120000</v>
      </c>
      <c r="H37" s="41"/>
    </row>
    <row r="38" spans="2:8" ht="17.5" customHeight="1" x14ac:dyDescent="0.55000000000000004">
      <c r="C38" s="3" t="s">
        <v>70</v>
      </c>
      <c r="D38" s="36">
        <v>100000</v>
      </c>
      <c r="E38" s="3">
        <v>6</v>
      </c>
      <c r="F38" s="4" t="s">
        <v>74</v>
      </c>
      <c r="G38" s="37">
        <f t="shared" si="2"/>
        <v>600000</v>
      </c>
      <c r="H38" s="48" t="s">
        <v>73</v>
      </c>
    </row>
    <row r="39" spans="2:8" ht="17.5" customHeight="1" x14ac:dyDescent="0.55000000000000004">
      <c r="C39" s="3"/>
      <c r="D39" s="36"/>
      <c r="E39" s="3"/>
      <c r="F39" s="4"/>
      <c r="G39" s="37">
        <f t="shared" si="1"/>
        <v>0</v>
      </c>
      <c r="H39" s="41"/>
    </row>
    <row r="40" spans="2:8" s="16" customFormat="1" ht="25" customHeight="1" x14ac:dyDescent="0.3">
      <c r="C40" s="24"/>
      <c r="D40" s="24"/>
      <c r="E40" s="24"/>
      <c r="F40" s="24" t="s">
        <v>27</v>
      </c>
      <c r="G40" s="32">
        <f>SUM(G35:G39)</f>
        <v>3420000</v>
      </c>
      <c r="H40" s="16" t="s">
        <v>14</v>
      </c>
    </row>
    <row r="41" spans="2:8" ht="13.5" x14ac:dyDescent="0.55000000000000004">
      <c r="C41" s="25"/>
      <c r="D41" s="25"/>
      <c r="E41" s="25"/>
      <c r="F41" s="25"/>
      <c r="G41" s="26"/>
      <c r="H41" s="26"/>
    </row>
    <row r="42" spans="2:8" ht="17.5" customHeight="1" x14ac:dyDescent="0.55000000000000004">
      <c r="B42" s="5" t="s">
        <v>25</v>
      </c>
      <c r="C42" s="7" t="s">
        <v>58</v>
      </c>
      <c r="D42" s="25"/>
      <c r="E42" s="25"/>
      <c r="F42" s="25"/>
      <c r="G42" s="2" t="s">
        <v>15</v>
      </c>
      <c r="H42" s="2"/>
    </row>
    <row r="43" spans="2:8" s="23" customFormat="1" ht="17.5" customHeight="1" x14ac:dyDescent="0.55000000000000004">
      <c r="C43" s="15" t="s">
        <v>16</v>
      </c>
      <c r="D43" s="15" t="s">
        <v>17</v>
      </c>
      <c r="E43" s="15" t="s">
        <v>18</v>
      </c>
      <c r="F43" s="15" t="s">
        <v>19</v>
      </c>
      <c r="G43" s="15" t="s">
        <v>20</v>
      </c>
      <c r="H43" s="38" t="s">
        <v>50</v>
      </c>
    </row>
    <row r="44" spans="2:8" ht="17.5" customHeight="1" x14ac:dyDescent="0.55000000000000004">
      <c r="C44" s="3" t="s">
        <v>55</v>
      </c>
      <c r="D44" s="36">
        <v>20000</v>
      </c>
      <c r="E44" s="3">
        <v>5</v>
      </c>
      <c r="F44" s="4" t="s">
        <v>56</v>
      </c>
      <c r="G44" s="46">
        <f>ROUNDDOWN(D44*E44,0)</f>
        <v>100000</v>
      </c>
      <c r="H44" s="48" t="s">
        <v>63</v>
      </c>
    </row>
    <row r="45" spans="2:8" ht="17.5" customHeight="1" x14ac:dyDescent="0.55000000000000004">
      <c r="C45" s="3" t="s">
        <v>64</v>
      </c>
      <c r="D45" s="36">
        <v>60000</v>
      </c>
      <c r="E45" s="3">
        <v>5</v>
      </c>
      <c r="F45" s="4" t="s">
        <v>56</v>
      </c>
      <c r="G45" s="46">
        <f t="shared" ref="G45:G48" si="3">ROUNDDOWN(D45*E45,0)</f>
        <v>300000</v>
      </c>
      <c r="H45" s="48"/>
    </row>
    <row r="46" spans="2:8" ht="17.5" customHeight="1" x14ac:dyDescent="0.55000000000000004">
      <c r="C46" s="3" t="s">
        <v>65</v>
      </c>
      <c r="D46" s="36">
        <v>100000</v>
      </c>
      <c r="E46" s="3">
        <v>5</v>
      </c>
      <c r="F46" s="4" t="s">
        <v>56</v>
      </c>
      <c r="G46" s="46">
        <f t="shared" ref="G46:G47" si="4">ROUNDDOWN(D46*E46,0)</f>
        <v>500000</v>
      </c>
      <c r="H46" s="48" t="s">
        <v>57</v>
      </c>
    </row>
    <row r="47" spans="2:8" ht="17.5" customHeight="1" x14ac:dyDescent="0.55000000000000004">
      <c r="C47" s="3" t="s">
        <v>60</v>
      </c>
      <c r="D47" s="36">
        <v>25000</v>
      </c>
      <c r="E47" s="45">
        <v>30</v>
      </c>
      <c r="F47" s="4" t="s">
        <v>62</v>
      </c>
      <c r="G47" s="46">
        <f t="shared" si="4"/>
        <v>750000</v>
      </c>
      <c r="H47" s="48" t="s">
        <v>61</v>
      </c>
    </row>
    <row r="48" spans="2:8" ht="17.5" customHeight="1" x14ac:dyDescent="0.55000000000000004">
      <c r="C48" s="3"/>
      <c r="D48" s="36"/>
      <c r="E48" s="3"/>
      <c r="F48" s="4"/>
      <c r="G48" s="46">
        <f t="shared" si="3"/>
        <v>0</v>
      </c>
      <c r="H48" s="41"/>
    </row>
    <row r="49" spans="1:8" s="16" customFormat="1" ht="25" customHeight="1" x14ac:dyDescent="0.3">
      <c r="C49" s="24"/>
      <c r="D49" s="24"/>
      <c r="E49" s="24"/>
      <c r="F49" s="24" t="s">
        <v>27</v>
      </c>
      <c r="G49" s="32">
        <f>SUM(G44:G48)</f>
        <v>1650000</v>
      </c>
      <c r="H49" s="16" t="s">
        <v>14</v>
      </c>
    </row>
    <row r="50" spans="1:8" s="16" customFormat="1" ht="13.5" x14ac:dyDescent="0.3">
      <c r="C50" s="24"/>
      <c r="D50" s="24"/>
      <c r="E50" s="24"/>
      <c r="F50" s="24"/>
      <c r="G50" s="47"/>
    </row>
    <row r="51" spans="1:8" s="16" customFormat="1" ht="25" customHeight="1" x14ac:dyDescent="0.35">
      <c r="D51" s="22"/>
      <c r="F51" s="31" t="s">
        <v>49</v>
      </c>
      <c r="G51" s="34">
        <f>SUM(G40,G49)</f>
        <v>5070000</v>
      </c>
      <c r="H51" s="8" t="s">
        <v>14</v>
      </c>
    </row>
    <row r="53" spans="1:8" ht="17.5" customHeight="1" x14ac:dyDescent="0.55000000000000004">
      <c r="A53" s="1" t="s">
        <v>22</v>
      </c>
      <c r="B53" s="10"/>
      <c r="C53" s="10"/>
      <c r="D53" s="10"/>
      <c r="E53" s="10"/>
      <c r="F53" s="10"/>
      <c r="G53" s="10"/>
      <c r="H53" s="10"/>
    </row>
    <row r="54" spans="1:8" s="16" customFormat="1" ht="25" customHeight="1" x14ac:dyDescent="0.35">
      <c r="G54" s="35">
        <f>SUM(G30,G51)</f>
        <v>13089700</v>
      </c>
      <c r="H54" s="27" t="s">
        <v>14</v>
      </c>
    </row>
    <row r="56" spans="1:8" ht="17.5" customHeight="1" x14ac:dyDescent="0.55000000000000004">
      <c r="A56" s="1" t="s">
        <v>23</v>
      </c>
      <c r="B56" s="10"/>
      <c r="C56" s="10"/>
      <c r="D56" s="10"/>
      <c r="E56" s="10"/>
      <c r="F56" s="10"/>
      <c r="G56" s="10"/>
      <c r="H56" s="10"/>
    </row>
    <row r="57" spans="1:8" s="16" customFormat="1" ht="25" customHeight="1" x14ac:dyDescent="0.35">
      <c r="G57" s="34">
        <f>ROUNDDOWN(G54*0.1,0)</f>
        <v>1308970</v>
      </c>
      <c r="H57" s="27" t="s">
        <v>14</v>
      </c>
    </row>
    <row r="59" spans="1:8" ht="17.5" customHeight="1" x14ac:dyDescent="0.55000000000000004">
      <c r="A59" s="1" t="s">
        <v>26</v>
      </c>
      <c r="B59" s="10"/>
      <c r="C59" s="10"/>
      <c r="D59" s="10"/>
      <c r="E59" s="10"/>
      <c r="F59" s="10"/>
      <c r="G59" s="10"/>
      <c r="H59" s="10"/>
    </row>
    <row r="60" spans="1:8" s="16" customFormat="1" ht="25" customHeight="1" x14ac:dyDescent="0.35">
      <c r="G60" s="34">
        <f>SUM(G54,G57)</f>
        <v>14398670</v>
      </c>
      <c r="H60" s="27" t="s">
        <v>14</v>
      </c>
    </row>
    <row r="61" spans="1:8" ht="13.5" x14ac:dyDescent="0.55000000000000004"/>
  </sheetData>
  <mergeCells count="13">
    <mergeCell ref="G10:H10"/>
    <mergeCell ref="D12:H12"/>
    <mergeCell ref="D13:H13"/>
    <mergeCell ref="C17:C18"/>
    <mergeCell ref="D17:D18"/>
    <mergeCell ref="E17:F17"/>
    <mergeCell ref="G17:G18"/>
    <mergeCell ref="H17:H18"/>
    <mergeCell ref="G3:H3"/>
    <mergeCell ref="G5:H5"/>
    <mergeCell ref="G7:H7"/>
    <mergeCell ref="G9:H9"/>
    <mergeCell ref="A1:H1"/>
  </mergeCells>
  <phoneticPr fontId="1"/>
  <dataValidations count="2">
    <dataValidation allowBlank="1" showInputMessage="1" sqref="F24:F25 F28:F31" xr:uid="{D7F1AE90-A978-4EAB-B390-280AE476457B}"/>
    <dataValidation type="list" allowBlank="1" showInputMessage="1" sqref="F19:F23" xr:uid="{DC2FD4A2-53AB-410B-9FF8-EC96DB56148E}">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ABBE-CF26-4E50-AD51-CC2E2E28413E}">
  <sheetPr>
    <tabColor rgb="FFFF0000"/>
  </sheetPr>
  <dimension ref="A1:J62"/>
  <sheetViews>
    <sheetView tabSelected="1" zoomScale="80" zoomScaleNormal="80" zoomScaleSheetLayoutView="55" workbookViewId="0">
      <selection activeCell="D5" sqref="D5"/>
    </sheetView>
  </sheetViews>
  <sheetFormatPr defaultColWidth="8.58203125" defaultRowHeight="17.5" customHeight="1" x14ac:dyDescent="0.55000000000000004"/>
  <cols>
    <col min="1" max="1" width="1.83203125" style="9" customWidth="1"/>
    <col min="2" max="2" width="3.58203125" style="9" customWidth="1"/>
    <col min="3" max="3" width="27.83203125" style="9" customWidth="1"/>
    <col min="4" max="4" width="11" style="9" customWidth="1"/>
    <col min="5" max="5" width="7.33203125" style="9" bestFit="1" customWidth="1"/>
    <col min="6" max="6" width="5" style="9" customWidth="1"/>
    <col min="7" max="8" width="20.83203125" style="9" customWidth="1"/>
    <col min="9" max="9" width="4.08203125" style="9" customWidth="1"/>
    <col min="10" max="10" width="19.83203125" style="9" bestFit="1" customWidth="1"/>
    <col min="11" max="16384" width="8.58203125" style="9"/>
  </cols>
  <sheetData>
    <row r="1" spans="1:10" ht="25" customHeight="1" x14ac:dyDescent="0.55000000000000004">
      <c r="A1" s="83" t="s">
        <v>82</v>
      </c>
      <c r="B1" s="83"/>
      <c r="C1" s="83"/>
      <c r="D1" s="83"/>
      <c r="E1" s="83"/>
      <c r="F1" s="83"/>
      <c r="G1" s="83"/>
      <c r="H1" s="83"/>
      <c r="J1" s="68"/>
    </row>
    <row r="2" spans="1:10" ht="15" x14ac:dyDescent="0.55000000000000004">
      <c r="A2" s="30"/>
      <c r="B2" s="30"/>
      <c r="C2" s="30"/>
      <c r="D2" s="30"/>
      <c r="E2" s="30"/>
      <c r="F2" s="30"/>
      <c r="G2" s="30"/>
      <c r="H2" s="30"/>
    </row>
    <row r="3" spans="1:10" ht="17.5" customHeight="1" x14ac:dyDescent="0.55000000000000004">
      <c r="A3" s="30"/>
      <c r="B3" s="30"/>
      <c r="C3" s="30"/>
      <c r="D3" s="30"/>
      <c r="E3" s="30"/>
      <c r="F3" s="20" t="s">
        <v>40</v>
      </c>
      <c r="G3" s="72"/>
      <c r="H3" s="72"/>
    </row>
    <row r="4" spans="1:10" ht="15" x14ac:dyDescent="0.55000000000000004">
      <c r="A4" s="28"/>
      <c r="B4" s="28"/>
      <c r="C4" s="28"/>
      <c r="D4" s="28"/>
      <c r="E4" s="28"/>
      <c r="F4" s="28"/>
      <c r="G4" s="28"/>
      <c r="H4" s="28"/>
    </row>
    <row r="5" spans="1:10" ht="17.5" customHeight="1" x14ac:dyDescent="0.55000000000000004">
      <c r="A5" s="28"/>
      <c r="B5" s="28"/>
      <c r="C5" s="28"/>
      <c r="D5" s="28"/>
      <c r="E5" s="28"/>
      <c r="F5" s="20" t="s">
        <v>37</v>
      </c>
      <c r="G5" s="72"/>
      <c r="H5" s="72"/>
    </row>
    <row r="6" spans="1:10" ht="15" x14ac:dyDescent="0.55000000000000004">
      <c r="A6" s="28"/>
      <c r="B6" s="28"/>
      <c r="C6" s="28"/>
      <c r="D6" s="28"/>
      <c r="E6" s="28"/>
      <c r="F6" s="20"/>
      <c r="G6" s="29"/>
      <c r="H6" s="29"/>
    </row>
    <row r="7" spans="1:10" ht="17.5" customHeight="1" x14ac:dyDescent="0.55000000000000004">
      <c r="A7" s="28"/>
      <c r="B7" s="28"/>
      <c r="C7" s="28"/>
      <c r="D7" s="20" t="s">
        <v>35</v>
      </c>
      <c r="E7" s="28"/>
      <c r="F7" s="20" t="s">
        <v>39</v>
      </c>
      <c r="G7" s="72"/>
      <c r="H7" s="72"/>
    </row>
    <row r="8" spans="1:10" ht="15" x14ac:dyDescent="0.55000000000000004">
      <c r="A8" s="28"/>
      <c r="B8" s="28"/>
      <c r="C8" s="28"/>
      <c r="D8" s="23"/>
      <c r="E8" s="28"/>
      <c r="F8" s="20"/>
      <c r="G8" s="29"/>
      <c r="H8" s="29"/>
    </row>
    <row r="9" spans="1:10" ht="17.5" customHeight="1" x14ac:dyDescent="0.55000000000000004">
      <c r="A9" s="28"/>
      <c r="B9" s="28"/>
      <c r="C9" s="28"/>
      <c r="D9" s="20" t="s">
        <v>36</v>
      </c>
      <c r="E9" s="28"/>
      <c r="F9" s="20" t="s">
        <v>38</v>
      </c>
      <c r="G9" s="72"/>
      <c r="H9" s="72"/>
    </row>
    <row r="10" spans="1:10" ht="17.5" customHeight="1" x14ac:dyDescent="0.55000000000000004">
      <c r="A10" s="28"/>
      <c r="B10" s="28"/>
      <c r="C10" s="28"/>
      <c r="D10" s="23"/>
      <c r="E10" s="28"/>
      <c r="F10" s="20" t="s">
        <v>41</v>
      </c>
      <c r="G10" s="72"/>
      <c r="H10" s="72"/>
    </row>
    <row r="11" spans="1:10" ht="13.5" x14ac:dyDescent="0.55000000000000004"/>
    <row r="12" spans="1:10" ht="17.5" customHeight="1" x14ac:dyDescent="0.55000000000000004">
      <c r="B12" s="9" t="s">
        <v>29</v>
      </c>
      <c r="C12" s="9" t="s">
        <v>13</v>
      </c>
      <c r="D12" s="74"/>
      <c r="E12" s="74"/>
      <c r="F12" s="74"/>
      <c r="G12" s="74"/>
      <c r="H12" s="74"/>
    </row>
    <row r="13" spans="1:10" ht="36" customHeight="1" x14ac:dyDescent="0.55000000000000004">
      <c r="B13" s="9" t="s">
        <v>29</v>
      </c>
      <c r="C13" s="9" t="s">
        <v>12</v>
      </c>
      <c r="D13" s="84" t="s">
        <v>106</v>
      </c>
      <c r="E13" s="84"/>
      <c r="F13" s="84"/>
      <c r="G13" s="84"/>
      <c r="H13" s="84"/>
    </row>
    <row r="14" spans="1:10" ht="13.5" x14ac:dyDescent="0.55000000000000004"/>
    <row r="15" spans="1:10" ht="17.5" customHeight="1" x14ac:dyDescent="0.55000000000000004">
      <c r="A15" s="1" t="s">
        <v>0</v>
      </c>
      <c r="B15" s="11"/>
      <c r="C15" s="11"/>
      <c r="D15" s="12"/>
      <c r="E15" s="11"/>
      <c r="F15" s="11"/>
      <c r="G15" s="13"/>
      <c r="H15" s="13"/>
    </row>
    <row r="16" spans="1:10" ht="17.5" customHeight="1" x14ac:dyDescent="0.55000000000000004">
      <c r="B16" s="14" t="s">
        <v>2</v>
      </c>
      <c r="G16" s="2" t="s">
        <v>15</v>
      </c>
      <c r="H16" s="2"/>
    </row>
    <row r="17" spans="1:8" ht="17.5" customHeight="1" x14ac:dyDescent="0.55000000000000004">
      <c r="C17" s="75" t="s">
        <v>48</v>
      </c>
      <c r="D17" s="75" t="s">
        <v>3</v>
      </c>
      <c r="E17" s="75" t="s">
        <v>4</v>
      </c>
      <c r="F17" s="75"/>
      <c r="G17" s="76" t="s">
        <v>5</v>
      </c>
      <c r="H17" s="77" t="s">
        <v>50</v>
      </c>
    </row>
    <row r="18" spans="1:8" ht="17.5" customHeight="1" x14ac:dyDescent="0.55000000000000004">
      <c r="C18" s="75"/>
      <c r="D18" s="75"/>
      <c r="E18" s="49" t="s">
        <v>6</v>
      </c>
      <c r="F18" s="49" t="s">
        <v>7</v>
      </c>
      <c r="G18" s="76"/>
      <c r="H18" s="77"/>
    </row>
    <row r="19" spans="1:8" ht="17.5" customHeight="1" x14ac:dyDescent="0.55000000000000004">
      <c r="C19" s="71" t="s">
        <v>83</v>
      </c>
      <c r="D19" s="36"/>
      <c r="E19" s="3"/>
      <c r="F19" s="4" t="s">
        <v>98</v>
      </c>
      <c r="G19" s="37">
        <f t="shared" ref="G19:G23" si="0">ROUNDDOWN(D19*E19,0)</f>
        <v>0</v>
      </c>
      <c r="H19" s="40"/>
    </row>
    <row r="20" spans="1:8" ht="17.5" customHeight="1" x14ac:dyDescent="0.55000000000000004">
      <c r="C20" s="71" t="s">
        <v>101</v>
      </c>
      <c r="D20" s="36"/>
      <c r="E20" s="3"/>
      <c r="F20" s="4" t="s">
        <v>98</v>
      </c>
      <c r="G20" s="37">
        <f t="shared" si="0"/>
        <v>0</v>
      </c>
      <c r="H20" s="40"/>
    </row>
    <row r="21" spans="1:8" ht="17.5" customHeight="1" x14ac:dyDescent="0.55000000000000004">
      <c r="C21" s="71" t="s">
        <v>102</v>
      </c>
      <c r="D21" s="36"/>
      <c r="E21" s="3"/>
      <c r="F21" s="4" t="s">
        <v>98</v>
      </c>
      <c r="G21" s="37">
        <f t="shared" si="0"/>
        <v>0</v>
      </c>
      <c r="H21" s="40"/>
    </row>
    <row r="22" spans="1:8" ht="17.5" customHeight="1" x14ac:dyDescent="0.55000000000000004">
      <c r="C22" s="71"/>
      <c r="D22" s="36"/>
      <c r="E22" s="3"/>
      <c r="F22" s="4"/>
      <c r="G22" s="37">
        <f t="shared" si="0"/>
        <v>0</v>
      </c>
      <c r="H22" s="40"/>
    </row>
    <row r="23" spans="1:8" ht="17.5" customHeight="1" x14ac:dyDescent="0.55000000000000004">
      <c r="C23" s="71"/>
      <c r="D23" s="36"/>
      <c r="E23" s="3"/>
      <c r="F23" s="4"/>
      <c r="G23" s="37">
        <f t="shared" si="0"/>
        <v>0</v>
      </c>
      <c r="H23" s="40"/>
    </row>
    <row r="24" spans="1:8" s="16" customFormat="1" ht="25" customHeight="1" x14ac:dyDescent="0.3">
      <c r="C24" s="17"/>
      <c r="D24" s="17"/>
      <c r="E24" s="17"/>
      <c r="F24" s="18" t="s">
        <v>9</v>
      </c>
      <c r="G24" s="32">
        <f>SUM(G19:G23)</f>
        <v>0</v>
      </c>
      <c r="H24" s="16" t="s">
        <v>14</v>
      </c>
    </row>
    <row r="25" spans="1:8" ht="13.5" x14ac:dyDescent="0.55000000000000004"/>
    <row r="26" spans="1:8" ht="17.5" customHeight="1" x14ac:dyDescent="0.55000000000000004">
      <c r="B26" s="14" t="s">
        <v>78</v>
      </c>
      <c r="D26" s="19"/>
    </row>
    <row r="27" spans="1:8" ht="17.5" customHeight="1" x14ac:dyDescent="0.55000000000000004">
      <c r="C27" s="9" t="s">
        <v>11</v>
      </c>
      <c r="D27" s="3"/>
      <c r="E27" s="9" t="s">
        <v>10</v>
      </c>
      <c r="G27" s="20"/>
    </row>
    <row r="28" spans="1:8" s="16" customFormat="1" ht="24" customHeight="1" x14ac:dyDescent="0.3">
      <c r="F28" s="21" t="s">
        <v>79</v>
      </c>
      <c r="G28" s="33">
        <f>ROUNDDOWN(G24*(D27*0.01),0)</f>
        <v>0</v>
      </c>
      <c r="H28" s="16" t="s">
        <v>14</v>
      </c>
    </row>
    <row r="29" spans="1:8" ht="13.5" x14ac:dyDescent="0.55000000000000004">
      <c r="F29" s="20"/>
    </row>
    <row r="30" spans="1:8" s="16" customFormat="1" ht="25" customHeight="1" x14ac:dyDescent="0.35">
      <c r="D30" s="22"/>
      <c r="F30" s="31" t="s">
        <v>96</v>
      </c>
      <c r="G30" s="34">
        <f>SUM(G24,G28)</f>
        <v>0</v>
      </c>
      <c r="H30" s="8" t="s">
        <v>75</v>
      </c>
    </row>
    <row r="31" spans="1:8" ht="35.5" customHeight="1" x14ac:dyDescent="0.35">
      <c r="C31" s="57"/>
      <c r="D31" s="58"/>
      <c r="E31" s="57"/>
      <c r="F31" s="59" t="s">
        <v>97</v>
      </c>
      <c r="G31" s="59">
        <f>G30*5</f>
        <v>0</v>
      </c>
      <c r="H31" s="60" t="s">
        <v>75</v>
      </c>
    </row>
    <row r="32" spans="1:8" ht="17.5" customHeight="1" x14ac:dyDescent="0.55000000000000004">
      <c r="A32" s="1" t="s">
        <v>1</v>
      </c>
      <c r="B32" s="11"/>
      <c r="C32" s="11"/>
      <c r="D32" s="10"/>
      <c r="E32" s="11"/>
      <c r="F32" s="11"/>
      <c r="G32" s="11"/>
      <c r="H32" s="11"/>
    </row>
    <row r="33" spans="2:8" ht="17.5" customHeight="1" x14ac:dyDescent="0.55000000000000004">
      <c r="B33" s="69"/>
      <c r="C33" s="70"/>
      <c r="G33" s="2" t="s">
        <v>15</v>
      </c>
      <c r="H33" s="2"/>
    </row>
    <row r="34" spans="2:8" s="23" customFormat="1" ht="17.5" customHeight="1" x14ac:dyDescent="0.55000000000000004">
      <c r="C34" s="76" t="s">
        <v>16</v>
      </c>
      <c r="D34" s="81"/>
      <c r="E34" s="81"/>
      <c r="F34" s="82"/>
      <c r="G34" s="50" t="s">
        <v>5</v>
      </c>
      <c r="H34" s="51" t="s">
        <v>50</v>
      </c>
    </row>
    <row r="35" spans="2:8" ht="17.5" customHeight="1" x14ac:dyDescent="0.55000000000000004">
      <c r="C35" s="78" t="s">
        <v>80</v>
      </c>
      <c r="D35" s="79"/>
      <c r="E35" s="79"/>
      <c r="F35" s="80"/>
      <c r="G35" s="55">
        <v>1240000</v>
      </c>
      <c r="H35" s="56" t="s">
        <v>93</v>
      </c>
    </row>
    <row r="36" spans="2:8" ht="17.5" customHeight="1" x14ac:dyDescent="0.55000000000000004">
      <c r="C36" s="78" t="s">
        <v>84</v>
      </c>
      <c r="D36" s="79"/>
      <c r="E36" s="79"/>
      <c r="F36" s="80"/>
      <c r="G36" s="55">
        <v>1560000</v>
      </c>
      <c r="H36" s="56" t="s">
        <v>93</v>
      </c>
    </row>
    <row r="37" spans="2:8" ht="17.5" customHeight="1" x14ac:dyDescent="0.55000000000000004">
      <c r="C37" s="78" t="s">
        <v>81</v>
      </c>
      <c r="D37" s="79"/>
      <c r="E37" s="79"/>
      <c r="F37" s="80"/>
      <c r="G37" s="55">
        <v>1645000</v>
      </c>
      <c r="H37" s="56" t="s">
        <v>93</v>
      </c>
    </row>
    <row r="38" spans="2:8" ht="17.5" customHeight="1" x14ac:dyDescent="0.55000000000000004">
      <c r="C38" s="78" t="s">
        <v>85</v>
      </c>
      <c r="D38" s="79"/>
      <c r="E38" s="79"/>
      <c r="F38" s="80"/>
      <c r="G38" s="55">
        <v>30000</v>
      </c>
      <c r="H38" s="56" t="s">
        <v>93</v>
      </c>
    </row>
    <row r="39" spans="2:8" ht="17.5" customHeight="1" x14ac:dyDescent="0.55000000000000004">
      <c r="C39" s="78" t="s">
        <v>86</v>
      </c>
      <c r="D39" s="79"/>
      <c r="E39" s="79"/>
      <c r="F39" s="80"/>
      <c r="G39" s="55">
        <v>11000</v>
      </c>
      <c r="H39" s="56" t="s">
        <v>93</v>
      </c>
    </row>
    <row r="40" spans="2:8" ht="17.5" customHeight="1" x14ac:dyDescent="0.55000000000000004">
      <c r="C40" s="78" t="s">
        <v>94</v>
      </c>
      <c r="D40" s="79"/>
      <c r="E40" s="79"/>
      <c r="F40" s="80"/>
      <c r="G40" s="55">
        <v>3127000</v>
      </c>
      <c r="H40" s="56" t="s">
        <v>93</v>
      </c>
    </row>
    <row r="41" spans="2:8" ht="17.5" customHeight="1" x14ac:dyDescent="0.55000000000000004">
      <c r="C41" s="78" t="s">
        <v>87</v>
      </c>
      <c r="D41" s="79"/>
      <c r="E41" s="79"/>
      <c r="F41" s="80"/>
      <c r="G41" s="55">
        <v>407000</v>
      </c>
      <c r="H41" s="56" t="s">
        <v>93</v>
      </c>
    </row>
    <row r="42" spans="2:8" ht="17.5" customHeight="1" x14ac:dyDescent="0.55000000000000004">
      <c r="C42" s="78" t="s">
        <v>88</v>
      </c>
      <c r="D42" s="79"/>
      <c r="E42" s="79"/>
      <c r="F42" s="80"/>
      <c r="G42" s="55">
        <v>1125000</v>
      </c>
      <c r="H42" s="56" t="s">
        <v>93</v>
      </c>
    </row>
    <row r="43" spans="2:8" ht="17.5" customHeight="1" x14ac:dyDescent="0.55000000000000004">
      <c r="C43" s="78" t="s">
        <v>89</v>
      </c>
      <c r="D43" s="79"/>
      <c r="E43" s="79"/>
      <c r="F43" s="80"/>
      <c r="G43" s="55">
        <v>553000</v>
      </c>
      <c r="H43" s="56" t="s">
        <v>93</v>
      </c>
    </row>
    <row r="44" spans="2:8" ht="17.5" customHeight="1" x14ac:dyDescent="0.55000000000000004">
      <c r="C44" s="78" t="s">
        <v>90</v>
      </c>
      <c r="D44" s="79"/>
      <c r="E44" s="79"/>
      <c r="F44" s="80"/>
      <c r="G44" s="55">
        <v>280000</v>
      </c>
      <c r="H44" s="56" t="s">
        <v>93</v>
      </c>
    </row>
    <row r="45" spans="2:8" ht="17.5" customHeight="1" x14ac:dyDescent="0.55000000000000004">
      <c r="C45" s="78" t="s">
        <v>91</v>
      </c>
      <c r="D45" s="79"/>
      <c r="E45" s="79"/>
      <c r="F45" s="80"/>
      <c r="G45" s="55">
        <v>170000</v>
      </c>
      <c r="H45" s="56" t="s">
        <v>93</v>
      </c>
    </row>
    <row r="46" spans="2:8" ht="17.5" customHeight="1" x14ac:dyDescent="0.55000000000000004">
      <c r="C46" s="78" t="s">
        <v>92</v>
      </c>
      <c r="D46" s="79"/>
      <c r="E46" s="79"/>
      <c r="F46" s="80"/>
      <c r="G46" s="55">
        <v>190000</v>
      </c>
      <c r="H46" s="56" t="s">
        <v>93</v>
      </c>
    </row>
    <row r="47" spans="2:8" ht="17.5" customHeight="1" x14ac:dyDescent="0.55000000000000004">
      <c r="C47" s="78" t="s">
        <v>100</v>
      </c>
      <c r="D47" s="79"/>
      <c r="E47" s="79"/>
      <c r="F47" s="80"/>
      <c r="G47" s="55">
        <v>200000</v>
      </c>
      <c r="H47" s="56" t="s">
        <v>93</v>
      </c>
    </row>
    <row r="48" spans="2:8" s="16" customFormat="1" ht="13.5" x14ac:dyDescent="0.3">
      <c r="C48" s="24"/>
      <c r="D48" s="24"/>
      <c r="E48" s="24"/>
      <c r="F48" s="24"/>
      <c r="G48" s="47"/>
    </row>
    <row r="49" spans="1:8" s="16" customFormat="1" ht="25" customHeight="1" x14ac:dyDescent="0.35">
      <c r="D49" s="22"/>
      <c r="F49" s="31" t="s">
        <v>95</v>
      </c>
      <c r="G49" s="34">
        <f>SUM(G35:G47)</f>
        <v>10538000</v>
      </c>
      <c r="H49" s="8" t="s">
        <v>76</v>
      </c>
    </row>
    <row r="50" spans="1:8" ht="30.5" customHeight="1" x14ac:dyDescent="0.35">
      <c r="D50" s="58"/>
      <c r="E50" s="57"/>
      <c r="F50" s="59" t="s">
        <v>103</v>
      </c>
      <c r="G50" s="61">
        <f>G49*5</f>
        <v>52690000</v>
      </c>
      <c r="H50" s="60" t="s">
        <v>76</v>
      </c>
    </row>
    <row r="51" spans="1:8" ht="18" customHeight="1" x14ac:dyDescent="0.35">
      <c r="D51" s="22"/>
      <c r="E51" s="16"/>
      <c r="F51" s="31"/>
      <c r="G51" s="52"/>
      <c r="H51" s="8"/>
    </row>
    <row r="52" spans="1:8" ht="17.5" customHeight="1" x14ac:dyDescent="0.55000000000000004">
      <c r="A52" s="1" t="s">
        <v>105</v>
      </c>
      <c r="B52" s="10"/>
      <c r="C52" s="10"/>
      <c r="D52" s="10"/>
      <c r="E52" s="10"/>
      <c r="F52" s="10"/>
      <c r="G52" s="10"/>
      <c r="H52" s="10"/>
    </row>
    <row r="53" spans="1:8" s="64" customFormat="1" ht="7.5" customHeight="1" x14ac:dyDescent="0.55000000000000004">
      <c r="A53" s="62"/>
      <c r="B53" s="63"/>
      <c r="C53" s="63"/>
      <c r="D53" s="63"/>
      <c r="E53" s="63"/>
      <c r="F53" s="63"/>
      <c r="G53" s="63"/>
      <c r="H53" s="63"/>
    </row>
    <row r="54" spans="1:8" s="16" customFormat="1" ht="25" customHeight="1" x14ac:dyDescent="0.45">
      <c r="D54" s="66"/>
      <c r="E54" s="66"/>
      <c r="F54" s="67" t="s">
        <v>104</v>
      </c>
      <c r="G54" s="65">
        <f>SUM(G31,G50)</f>
        <v>52690000</v>
      </c>
      <c r="H54" s="53" t="s">
        <v>76</v>
      </c>
    </row>
    <row r="56" spans="1:8" ht="17.5" customHeight="1" x14ac:dyDescent="0.55000000000000004">
      <c r="A56" s="1" t="s">
        <v>23</v>
      </c>
      <c r="B56" s="10"/>
      <c r="C56" s="10"/>
      <c r="D56" s="10"/>
      <c r="E56" s="10"/>
      <c r="F56" s="10"/>
      <c r="G56" s="10"/>
      <c r="H56" s="10"/>
    </row>
    <row r="57" spans="1:8" s="16" customFormat="1" ht="25" customHeight="1" x14ac:dyDescent="0.35">
      <c r="G57" s="34">
        <f>ROUNDDOWN(G54*0.1,0)</f>
        <v>5269000</v>
      </c>
      <c r="H57" s="27" t="s">
        <v>14</v>
      </c>
    </row>
    <row r="59" spans="1:8" ht="17.5" customHeight="1" x14ac:dyDescent="0.55000000000000004">
      <c r="A59" s="1" t="s">
        <v>26</v>
      </c>
      <c r="B59" s="10"/>
      <c r="C59" s="10"/>
      <c r="D59" s="10"/>
      <c r="E59" s="10"/>
      <c r="F59" s="10"/>
      <c r="G59" s="10"/>
      <c r="H59" s="10"/>
    </row>
    <row r="60" spans="1:8" s="16" customFormat="1" ht="25" customHeight="1" x14ac:dyDescent="0.35">
      <c r="G60" s="34">
        <f>SUM(G54,G57)</f>
        <v>57959000</v>
      </c>
      <c r="H60" s="27" t="s">
        <v>77</v>
      </c>
    </row>
    <row r="61" spans="1:8" ht="13.5" x14ac:dyDescent="0.55000000000000004"/>
    <row r="62" spans="1:8" ht="24.5" customHeight="1" x14ac:dyDescent="0.55000000000000004">
      <c r="C62" s="54" t="s">
        <v>99</v>
      </c>
    </row>
  </sheetData>
  <mergeCells count="27">
    <mergeCell ref="C47:F47"/>
    <mergeCell ref="C34:F34"/>
    <mergeCell ref="G10:H10"/>
    <mergeCell ref="A1:H1"/>
    <mergeCell ref="G3:H3"/>
    <mergeCell ref="G5:H5"/>
    <mergeCell ref="G7:H7"/>
    <mergeCell ref="G9:H9"/>
    <mergeCell ref="D12:H12"/>
    <mergeCell ref="D13:H13"/>
    <mergeCell ref="C17:C18"/>
    <mergeCell ref="D17:D18"/>
    <mergeCell ref="E17:F17"/>
    <mergeCell ref="G17:G18"/>
    <mergeCell ref="H17:H18"/>
    <mergeCell ref="C45:F45"/>
    <mergeCell ref="C46:F46"/>
    <mergeCell ref="C39:F39"/>
    <mergeCell ref="C35:F35"/>
    <mergeCell ref="C36:F36"/>
    <mergeCell ref="C37:F37"/>
    <mergeCell ref="C38:F38"/>
    <mergeCell ref="C43:F43"/>
    <mergeCell ref="C40:F40"/>
    <mergeCell ref="C41:F41"/>
    <mergeCell ref="C42:F42"/>
    <mergeCell ref="C44:F44"/>
  </mergeCells>
  <phoneticPr fontId="1"/>
  <dataValidations count="2">
    <dataValidation type="list" allowBlank="1" showInputMessage="1" sqref="F19:F23" xr:uid="{11B93AEB-B372-4EE8-B5BA-A35B16DCBBFD}">
      <formula1>"人月,人日,人時"</formula1>
    </dataValidation>
    <dataValidation allowBlank="1" showInputMessage="1" sqref="F24:F25 F28:F31" xr:uid="{D2166601-B02C-4868-AFEB-2A2E656A800C}"/>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631CFED6EFFD48941A0C73281F2B7A" ma:contentTypeVersion="6" ma:contentTypeDescription="新しいドキュメントを作成します。" ma:contentTypeScope="" ma:versionID="2b11ae332074354fb27803b2c19d149e">
  <xsd:schema xmlns:xsd="http://www.w3.org/2001/XMLSchema" xmlns:xs="http://www.w3.org/2001/XMLSchema" xmlns:p="http://schemas.microsoft.com/office/2006/metadata/properties" xmlns:ns2="a7275c4f-6514-4776-a2a1-1ae52b12b703" xmlns:ns3="fe03c6ad-ae16-4527-9aaa-b30edffef899" targetNamespace="http://schemas.microsoft.com/office/2006/metadata/properties" ma:root="true" ma:fieldsID="6f259e3bc283ff39554c82b5af7fd6a9" ns2:_="" ns3:_="">
    <xsd:import namespace="a7275c4f-6514-4776-a2a1-1ae52b12b703"/>
    <xsd:import namespace="fe03c6ad-ae16-4527-9aaa-b30edffef8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75c4f-6514-4776-a2a1-1ae52b12b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03c6ad-ae16-4527-9aaa-b30edffef8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43C563-7A67-4A3F-BD91-2D268D614682}">
  <ds:schemaRefs>
    <ds:schemaRef ds:uri="http://schemas.microsoft.com/sharepoint/v3/contenttype/forms"/>
  </ds:schemaRefs>
</ds:datastoreItem>
</file>

<file path=customXml/itemProps2.xml><?xml version="1.0" encoding="utf-8"?>
<ds:datastoreItem xmlns:ds="http://schemas.openxmlformats.org/officeDocument/2006/customXml" ds:itemID="{EE8657F7-33A6-412D-94F8-631B9F682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275c4f-6514-4776-a2a1-1ae52b12b703"/>
    <ds:schemaRef ds:uri="fe03c6ad-ae16-4527-9aaa-b30edffef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C42C1A-4016-4C33-91C6-F4B263EFBFC7}">
  <ds:schemaRefs>
    <ds:schemaRef ds:uri="http://purl.org/dc/terms/"/>
    <ds:schemaRef ds:uri="http://schemas.openxmlformats.org/package/2006/metadata/core-properties"/>
    <ds:schemaRef ds:uri="http://schemas.microsoft.com/office/2006/documentManagement/types"/>
    <ds:schemaRef ds:uri="fe03c6ad-ae16-4527-9aaa-b30edffef899"/>
    <ds:schemaRef ds:uri="http://schemas.microsoft.com/office/infopath/2007/PartnerControls"/>
    <ds:schemaRef ds:uri="http://purl.org/dc/elements/1.1/"/>
    <ds:schemaRef ds:uri="http://schemas.microsoft.com/office/2006/metadata/properties"/>
    <ds:schemaRef ds:uri="a7275c4f-6514-4776-a2a1-1ae52b12b70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作成様式（クリーン）</vt:lpstr>
      <vt:lpstr>作成例＋作成にかかる留意点①イベント実施</vt:lpstr>
      <vt:lpstr>パターン①報酬として直接人件費を設定</vt:lpstr>
      <vt:lpstr>パターン①報酬として直接人件費を設定!Print_Area</vt:lpstr>
      <vt:lpstr>'作成例＋作成にかかる留意点①イベント実施'!Print_Area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Oki, Tomoyuki[大木 智之]</cp:lastModifiedBy>
  <cp:revision/>
  <cp:lastPrinted>2023-03-24T08:08:57Z</cp:lastPrinted>
  <dcterms:created xsi:type="dcterms:W3CDTF">2006-09-16T00:00:00Z</dcterms:created>
  <dcterms:modified xsi:type="dcterms:W3CDTF">2024-11-14T05:16:53Z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0x0101007E631CFED6EFFD48941A0C73281F2B7A</vt:lpwstr>
  </property>
  <property fmtid="{D5CDD505-2E9C-101B-9397-08002B2CF9AE}" pid="3" name="MSIP_Label_b0d5c4f4-7a29-4385-b7a5-afbe2154ae6f_Enabled">
    <vt:lpwstr>true</vt:lpwstr>
  </property>
  <property fmtid="{D5CDD505-2E9C-101B-9397-08002B2CF9AE}" pid="4" name="MSIP_Label_b0d5c4f4-7a29-4385-b7a5-afbe2154ae6f_SetDate">
    <vt:lpwstr>2023-03-29T06:08:26Z</vt:lpwstr>
  </property>
  <property fmtid="{D5CDD505-2E9C-101B-9397-08002B2CF9AE}" pid="5" name="MSIP_Label_b0d5c4f4-7a29-4385-b7a5-afbe2154ae6f_Method">
    <vt:lpwstr>Standard</vt:lpwstr>
  </property>
  <property fmtid="{D5CDD505-2E9C-101B-9397-08002B2CF9AE}" pid="6" name="MSIP_Label_b0d5c4f4-7a29-4385-b7a5-afbe2154ae6f_Name">
    <vt:lpwstr>Confidential</vt:lpwstr>
  </property>
  <property fmtid="{D5CDD505-2E9C-101B-9397-08002B2CF9AE}" pid="7" name="MSIP_Label_b0d5c4f4-7a29-4385-b7a5-afbe2154ae6f_SiteId">
    <vt:lpwstr>2dfb2f0b-4d21-4268-9559-72926144c918</vt:lpwstr>
  </property>
  <property fmtid="{D5CDD505-2E9C-101B-9397-08002B2CF9AE}" pid="8" name="MSIP_Label_b0d5c4f4-7a29-4385-b7a5-afbe2154ae6f_ActionId">
    <vt:lpwstr>115ae0cf-7b06-4258-b2a7-a01e1d0c95b5</vt:lpwstr>
  </property>
  <property fmtid="{D5CDD505-2E9C-101B-9397-08002B2CF9AE}" pid="9" name="MSIP_Label_b0d5c4f4-7a29-4385-b7a5-afbe2154ae6f_ContentBits">
    <vt:lpwstr>0</vt:lpwstr>
  </property>
  <property fmtid="{D5CDD505-2E9C-101B-9397-08002B2CF9AE}" pid="10" name="bcgClassification">
    <vt:lpwstr>bcgConfidential</vt:lpwstr>
  </property>
</Properties>
</file>