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https://jica365-my.sharepoint.com/personal/onedrive-opesupportdept_jica_go_jp/Documents/330_調達・派遣業務部/2_部内全員/200_契約・派遣制度課/03_横断的業務/2_コンサルタント等契約/11.WS2関連/QCBSのランプサム契約化/01.説明会/03.部内説明会_2023/様式など変更案+総人月/契約1課確認依頼/業務実施/各種様式案/契約第一課確認／HP掲載/精算報告書様式/"/>
    </mc:Choice>
  </mc:AlternateContent>
  <xr:revisionPtr revIDLastSave="205" documentId="13_ncr:1_{5D973B64-6FCC-4EDE-B581-0FBE11EF4907}" xr6:coauthVersionLast="47" xr6:coauthVersionMax="47" xr10:uidLastSave="{73A6EA92-24F0-4BFA-A11F-1A8224CE1B95}"/>
  <bookViews>
    <workbookView xWindow="-110" yWindow="-110" windowWidth="19420" windowHeight="10560" tabRatio="815" xr2:uid="{6C58226A-CE98-4287-8512-1ADDDED40AF4}"/>
  </bookViews>
  <sheets>
    <sheet name="従事者基礎情報" sheetId="27" r:id="rId1"/>
    <sheet name="様式４ 内訳書" sheetId="1" r:id="rId2"/>
    <sheet name="様式４内訳書（QCBS_ランプサム契約）" sheetId="64" r:id="rId3"/>
    <sheet name="様式５ 流用明細" sheetId="28" r:id="rId4"/>
    <sheet name="様式６ 直接人件費明細書 " sheetId="35" r:id="rId5"/>
    <sheet name="様式８ その他原価及び管理費等" sheetId="29" r:id="rId6"/>
    <sheet name="様式9 一般業務費" sheetId="13" r:id="rId7"/>
    <sheet name="様式10一般業務費出納簿 " sheetId="46" r:id="rId8"/>
    <sheet name="様式11 通訳傭上費・報告書作成費" sheetId="55" r:id="rId9"/>
    <sheet name="様式12 機材費" sheetId="56" r:id="rId10"/>
    <sheet name="様式13国内再委託費" sheetId="57" r:id="rId11"/>
    <sheet name="様式1４ 国内業務費" sheetId="62" r:id="rId12"/>
    <sheet name="【参考】様式15証書添付台紙 " sheetId="61"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t15cl2it1" localSheetId="11">'様式1４ 国内業務費'!#REF!</definedName>
    <definedName name="at15cl2it2" localSheetId="11">'様式1４ 国内業務費'!#REF!</definedName>
    <definedName name="at15cl3" localSheetId="11">'様式1４ 国内業務費'!#REF!</definedName>
    <definedName name="DATA" localSheetId="12">#REF!</definedName>
    <definedName name="DATA" localSheetId="8">#REF!</definedName>
    <definedName name="DATA" localSheetId="11">#REF!</definedName>
    <definedName name="DATA">#REF!</definedName>
    <definedName name="_xlnm.Print_Area" localSheetId="12">'【参考】様式15証書添付台紙 '!$A$1:$E$15</definedName>
    <definedName name="_xlnm.Print_Area" localSheetId="7">'様式10一般業務費出納簿 '!$A$1:$F$33</definedName>
    <definedName name="_xlnm.Print_Area" localSheetId="8">'様式11 通訳傭上費・報告書作成費'!$A$1:$F$23</definedName>
    <definedName name="_xlnm.Print_Area" localSheetId="9">'様式12 機材費'!$A$1:$G$30</definedName>
    <definedName name="_xlnm.Print_Area" localSheetId="10">様式13国内再委託費!$A$1:$H$15</definedName>
    <definedName name="_xlnm.Print_Area" localSheetId="11">'様式1４ 国内業務費'!$A$1:$E$31</definedName>
    <definedName name="_xlnm.Print_Area" localSheetId="1">'様式４ 内訳書'!$A$1:$J$21</definedName>
    <definedName name="_xlnm.Print_Area" localSheetId="2">'様式４内訳書（QCBS_ランプサム契約）'!$A$1:$I$16</definedName>
    <definedName name="_xlnm.Print_Area" localSheetId="4">'様式６ 直接人件費明細書 '!$A$1:$H$29</definedName>
    <definedName name="ドルレート" localSheetId="12">#REF!</definedName>
    <definedName name="ドルレート" localSheetId="8">#REF!</definedName>
    <definedName name="ドルレート" localSheetId="11">#REF!</definedName>
    <definedName name="ドルレート">#REF!</definedName>
    <definedName name="間接費合計" localSheetId="12">#REF!</definedName>
    <definedName name="間接費合計" localSheetId="8">#REF!</definedName>
    <definedName name="間接費合計" localSheetId="11">#REF!</definedName>
    <definedName name="間接費合計">#REF!</definedName>
    <definedName name="基礎情報">[1]従事者基礎情報!$A$4:$G$23</definedName>
    <definedName name="基盤整備費合計" localSheetId="12">'[2]3.一般業務費（２）'!#REF!</definedName>
    <definedName name="基盤整備費合計" localSheetId="8">'[2]3.一般業務費（２）'!#REF!</definedName>
    <definedName name="基盤整備費合計" localSheetId="11">'[2]3.一般業務費（２）'!#REF!</definedName>
    <definedName name="基盤整備費合計">'[2]3.一般業務費（２）'!#REF!</definedName>
    <definedName name="基本人件費" localSheetId="12">#REF!</definedName>
    <definedName name="基本人件費" localSheetId="8">#REF!</definedName>
    <definedName name="基本人件費" localSheetId="11">#REF!</definedName>
    <definedName name="基本人件費">#REF!</definedName>
    <definedName name="技術交換費合計" localSheetId="12">#REF!</definedName>
    <definedName name="技術交換費合計" localSheetId="8">#REF!</definedName>
    <definedName name="技術交換費合計" localSheetId="11">#REF!</definedName>
    <definedName name="技術交換費合計">#REF!</definedName>
    <definedName name="勤務地">[3]月報2!$X$2:$X$4</definedName>
    <definedName name="契約">[4]様式1!$O$4:$O$6</definedName>
    <definedName name="契約年度" localSheetId="12">#REF!</definedName>
    <definedName name="契約年度" localSheetId="8">#REF!</definedName>
    <definedName name="契約年度" localSheetId="11">#REF!</definedName>
    <definedName name="契約年度">#REF!</definedName>
    <definedName name="経路">[4]様式2_4旅費!$C$26:$C$29</definedName>
    <definedName name="現地業務費合計" localSheetId="12">'[2]3.一般業務費（１）'!#REF!</definedName>
    <definedName name="現地業務費合計" localSheetId="8">'[2]3.一般業務費（１）'!#REF!</definedName>
    <definedName name="現地業務費合計" localSheetId="11">'[2]3.一般業務費（１）'!#REF!</definedName>
    <definedName name="現地業務費合計">'[2]3.一般業務費（１）'!#REF!</definedName>
    <definedName name="現地通貨">[5]LookUp!$B$3</definedName>
    <definedName name="現地通貨レート" localSheetId="12">#REF!</definedName>
    <definedName name="現地通貨レート" localSheetId="8">#REF!</definedName>
    <definedName name="現地通貨レート" localSheetId="11">#REF!</definedName>
    <definedName name="現地通貨レート">#REF!</definedName>
    <definedName name="口座種別">[3]入力シート!$G$2:$G$4</definedName>
    <definedName name="航空賃C" localSheetId="12">#REF!</definedName>
    <definedName name="航空賃C" localSheetId="8">#REF!</definedName>
    <definedName name="航空賃C" localSheetId="11">#REF!</definedName>
    <definedName name="航空賃C">#REF!</definedName>
    <definedName name="航空賃Y" localSheetId="12">#REF!</definedName>
    <definedName name="航空賃Y" localSheetId="8">#REF!</definedName>
    <definedName name="航空賃Y" localSheetId="11">#REF!</definedName>
    <definedName name="航空賃Y">#REF!</definedName>
    <definedName name="国内旅費" localSheetId="12">#REF!</definedName>
    <definedName name="国内旅費" localSheetId="8">#REF!</definedName>
    <definedName name="国内旅費" localSheetId="11">#REF!</definedName>
    <definedName name="国内旅費">#REF!</definedName>
    <definedName name="資機材費合計" localSheetId="12">#REF!</definedName>
    <definedName name="資機材費合計" localSheetId="8">#REF!</definedName>
    <definedName name="資機材費合計" localSheetId="11">#REF!</definedName>
    <definedName name="資機材費合計">#REF!</definedName>
    <definedName name="従事者基礎情報" localSheetId="12">[6]従事者基礎情報!$A$4:$G$23</definedName>
    <definedName name="従事者基礎情報" localSheetId="8">[7]従事者基礎情報!$A$4:$G$23</definedName>
    <definedName name="従事者基礎情報" localSheetId="11">[8]従事者基礎情報!$A$4:$G$23</definedName>
    <definedName name="従事者基礎情報">従事者基礎情報!$A$4:$G$23</definedName>
    <definedName name="処理">[9]単価!$G$3:$G$6</definedName>
    <definedName name="前払">'[3]別紙前払請求内訳 '!$K$2:$K$3</definedName>
    <definedName name="打合簿" localSheetId="12">#REF!</definedName>
    <definedName name="打合簿" localSheetId="8">#REF!</definedName>
    <definedName name="打合簿" localSheetId="11">#REF!</definedName>
    <definedName name="打合簿">#REF!</definedName>
    <definedName name="単価表" localSheetId="12">[6]従事者基礎情報!$I$5:$L$10</definedName>
    <definedName name="単価表" localSheetId="8">[7]従事者基礎情報!$I$5:$L$10</definedName>
    <definedName name="単価表" localSheetId="11">[8]従事者基礎情報!$I$5:$L$10</definedName>
    <definedName name="単価表">従事者基礎情報!$I$5:$L$10</definedName>
    <definedName name="地域" localSheetId="12">#REF!</definedName>
    <definedName name="地域" localSheetId="8">#REF!</definedName>
    <definedName name="地域" localSheetId="11">#REF!</definedName>
    <definedName name="地域">#REF!</definedName>
    <definedName name="調査旅費合計" localSheetId="12">#REF!</definedName>
    <definedName name="調査旅費合計" localSheetId="8">#REF!</definedName>
    <definedName name="調査旅費合計" localSheetId="11">#REF!</definedName>
    <definedName name="調査旅費合計">#REF!</definedName>
    <definedName name="直人費コンサル" localSheetId="12">#REF!</definedName>
    <definedName name="直人費コンサル" localSheetId="8">#REF!</definedName>
    <definedName name="直人費コンサル" localSheetId="11">#REF!</definedName>
    <definedName name="直人費コンサル">#REF!</definedName>
    <definedName name="直人費合計" localSheetId="12">#REF!</definedName>
    <definedName name="直人費合計" localSheetId="8">#REF!</definedName>
    <definedName name="直人費合計" localSheetId="11">#REF!</definedName>
    <definedName name="直人費合計">#REF!</definedName>
    <definedName name="通訳単価" localSheetId="12">#REF!</definedName>
    <definedName name="通訳単価" localSheetId="8">#REF!</definedName>
    <definedName name="通訳単価" localSheetId="11">#REF!</definedName>
    <definedName name="通訳単価">#REF!</definedName>
    <definedName name="内外選択">[9]単価!$F$3:$F$4</definedName>
    <definedName name="年度毎月額単価表">従事者基礎情報!$I$14:$N$20</definedName>
    <definedName name="分類">[4]従事者明細!$K$4:$K$7</definedName>
    <definedName name="報告書作成費合計" localSheetId="12">#REF!</definedName>
    <definedName name="報告書作成費合計" localSheetId="8">#REF!</definedName>
    <definedName name="報告書作成費合計" localSheetId="11">#REF!</definedName>
    <definedName name="報告書作成費合計">#REF!</definedName>
    <definedName name="様式番号" localSheetId="12">#REF!</definedName>
    <definedName name="様式番号" localSheetId="8">#REF!</definedName>
    <definedName name="様式番号" localSheetId="11">#REF!</definedName>
    <definedName name="様式番号">#REF!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62" l="1"/>
  <c r="E5" i="64"/>
  <c r="E7" i="64"/>
  <c r="E6" i="64" s="1"/>
  <c r="C7" i="64"/>
  <c r="C6" i="64" s="1"/>
  <c r="E13" i="64" l="1"/>
  <c r="E14" i="64" s="1"/>
  <c r="E15" i="64" s="1"/>
  <c r="H15" i="64" s="1"/>
  <c r="E25" i="56"/>
  <c r="E20" i="55"/>
  <c r="E14" i="56"/>
  <c r="E5" i="55"/>
  <c r="F6" i="28"/>
  <c r="D17" i="1"/>
  <c r="F17" i="1"/>
  <c r="C24" i="62"/>
  <c r="C21" i="62"/>
  <c r="C17" i="62"/>
  <c r="C10" i="62"/>
  <c r="D12" i="57"/>
  <c r="D9" i="57"/>
  <c r="E9" i="56"/>
  <c r="C13" i="64" l="1"/>
  <c r="D13" i="57"/>
  <c r="C25" i="62"/>
  <c r="C14" i="64" l="1"/>
  <c r="C15" i="64" s="1"/>
  <c r="F10" i="28"/>
  <c r="E10" i="28"/>
  <c r="D6" i="1" l="1"/>
  <c r="D5" i="1" s="1"/>
  <c r="H10" i="35"/>
  <c r="H9" i="35"/>
  <c r="H11" i="35"/>
  <c r="H12" i="35"/>
  <c r="H13" i="35"/>
  <c r="H14" i="35"/>
  <c r="H15" i="35"/>
  <c r="H16" i="35"/>
  <c r="H17" i="35"/>
  <c r="H18" i="35"/>
  <c r="H19" i="35"/>
  <c r="H20" i="35"/>
  <c r="H21" i="35"/>
  <c r="H22" i="35"/>
  <c r="H23" i="35"/>
  <c r="E9" i="55"/>
  <c r="E8" i="55"/>
  <c r="E7" i="55"/>
  <c r="E6" i="55"/>
  <c r="E10" i="55" s="1"/>
  <c r="D29" i="46"/>
  <c r="A29" i="46"/>
  <c r="B11" i="13"/>
  <c r="F7" i="28"/>
  <c r="E7" i="28"/>
  <c r="E15" i="56"/>
  <c r="F24" i="35" l="1"/>
  <c r="E16" i="56" l="1"/>
  <c r="E17" i="56" s="1"/>
  <c r="G27" i="56" s="1"/>
  <c r="F9" i="28" l="1"/>
  <c r="E9" i="28"/>
  <c r="F6" i="1"/>
  <c r="F8" i="28" l="1"/>
  <c r="F11" i="28"/>
  <c r="F5" i="1"/>
  <c r="D16" i="1"/>
  <c r="B6" i="35"/>
  <c r="B7" i="35"/>
  <c r="B8" i="35"/>
  <c r="B9" i="35"/>
  <c r="B10" i="35"/>
  <c r="B11" i="35"/>
  <c r="B12" i="35"/>
  <c r="B13" i="35"/>
  <c r="B14" i="35"/>
  <c r="B15" i="35"/>
  <c r="B16" i="35"/>
  <c r="B17" i="35"/>
  <c r="B18" i="35"/>
  <c r="B19" i="35"/>
  <c r="B20" i="35"/>
  <c r="B21" i="35"/>
  <c r="B22" i="35"/>
  <c r="B23" i="35"/>
  <c r="D5" i="35"/>
  <c r="E5" i="35" s="1"/>
  <c r="D6" i="35"/>
  <c r="E6" i="35" s="1"/>
  <c r="D7" i="35"/>
  <c r="E7" i="35" s="1"/>
  <c r="G7" i="35"/>
  <c r="H7" i="35" s="1"/>
  <c r="D8" i="35"/>
  <c r="E8" i="35" s="1"/>
  <c r="G8" i="35"/>
  <c r="H8" i="35" s="1"/>
  <c r="G13" i="35"/>
  <c r="G15" i="35"/>
  <c r="G17" i="35"/>
  <c r="G19" i="35"/>
  <c r="G22" i="35"/>
  <c r="G23" i="35"/>
  <c r="D15" i="35"/>
  <c r="E15" i="35"/>
  <c r="C15" i="35"/>
  <c r="D14" i="35"/>
  <c r="E14" i="35"/>
  <c r="G14" i="35" s="1"/>
  <c r="C14" i="35"/>
  <c r="D13" i="35"/>
  <c r="E13" i="35"/>
  <c r="C13" i="35"/>
  <c r="D12" i="35"/>
  <c r="E12" i="35"/>
  <c r="G12" i="35" s="1"/>
  <c r="C12" i="35"/>
  <c r="D11" i="35"/>
  <c r="E11" i="35"/>
  <c r="G11" i="35" s="1"/>
  <c r="C11" i="35"/>
  <c r="D10" i="35"/>
  <c r="E10" i="35"/>
  <c r="G10" i="35" s="1"/>
  <c r="C10" i="35"/>
  <c r="D19" i="35"/>
  <c r="E19" i="35"/>
  <c r="C19" i="35"/>
  <c r="D18" i="35"/>
  <c r="E18" i="35"/>
  <c r="G18" i="35" s="1"/>
  <c r="C18" i="35"/>
  <c r="D17" i="35"/>
  <c r="E17" i="35"/>
  <c r="C17" i="35"/>
  <c r="D16" i="35"/>
  <c r="E16" i="35"/>
  <c r="G16" i="35" s="1"/>
  <c r="C16" i="35"/>
  <c r="D21" i="35"/>
  <c r="E21" i="35"/>
  <c r="G21" i="35" s="1"/>
  <c r="C21" i="35"/>
  <c r="D20" i="35"/>
  <c r="E20" i="35"/>
  <c r="G20" i="35" s="1"/>
  <c r="C20" i="35"/>
  <c r="D22" i="35"/>
  <c r="E22" i="35"/>
  <c r="C22" i="35"/>
  <c r="D23" i="35"/>
  <c r="E23" i="35"/>
  <c r="C23" i="35"/>
  <c r="D9" i="35"/>
  <c r="E9" i="35"/>
  <c r="G9" i="35" s="1"/>
  <c r="C9" i="35"/>
  <c r="C8" i="35"/>
  <c r="C7" i="35"/>
  <c r="C6" i="35"/>
  <c r="C5" i="35"/>
  <c r="B5" i="35"/>
  <c r="D12" i="28"/>
  <c r="B12" i="28"/>
  <c r="E11" i="28"/>
  <c r="E8" i="28"/>
  <c r="E6" i="28"/>
  <c r="F16" i="1" l="1"/>
  <c r="D18" i="1"/>
  <c r="G6" i="35"/>
  <c r="H6" i="35" s="1"/>
  <c r="G5" i="35"/>
  <c r="H5" i="35" s="1"/>
  <c r="F18" i="1" l="1"/>
  <c r="J18" i="1" s="1"/>
  <c r="G24" i="35"/>
  <c r="H24" i="35" l="1"/>
  <c r="H27" i="35" l="1"/>
  <c r="H28" i="35" s="1"/>
  <c r="B14" i="29" l="1"/>
  <c r="B6" i="29"/>
  <c r="H6" i="29" s="1"/>
  <c r="H8" i="29" s="1"/>
  <c r="F14" i="29" s="1"/>
  <c r="K14" i="29" l="1"/>
  <c r="K16"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JICA</author>
    <author>kmn</author>
  </authors>
  <commentList>
    <comment ref="G3" authorId="0" shapeId="0" xr:uid="{00000000-0006-0000-0000-000001000000}">
      <text>
        <r>
          <rPr>
            <sz val="9"/>
            <color indexed="81"/>
            <rFont val="ＭＳ Ｐゴシック"/>
            <family val="3"/>
            <charset val="128"/>
          </rPr>
          <t xml:space="preserve">大学卒、大学院卒の２項目ある方がいらっしますので、セルの書式は設定していません。
</t>
        </r>
      </text>
    </comment>
    <comment ref="J4" authorId="1" shapeId="0" xr:uid="{00000000-0006-0000-0000-000002000000}">
      <text>
        <r>
          <rPr>
            <b/>
            <sz val="9"/>
            <color indexed="81"/>
            <rFont val="MS P ゴシック"/>
            <family val="3"/>
            <charset val="128"/>
          </rPr>
          <t>月額単価を入力下さい。各シートに自動で単価が反映されます。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5" authorId="0" shapeId="0" xr:uid="{00000000-0006-0000-0300-000001000000}">
      <text>
        <r>
          <rPr>
            <sz val="10"/>
            <color indexed="81"/>
            <rFont val="ＭＳ Ｐゴシック"/>
            <family val="3"/>
            <charset val="128"/>
          </rPr>
          <t>最初に「従事者基礎情報」シートに入力されている従事者キー番号を入力してください。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津田</author>
  </authors>
  <commentList>
    <comment ref="A3" authorId="0" shapeId="0" xr:uid="{02BAE6D0-7575-4CF7-8AF7-7BD5723EA47A}">
      <text>
        <r>
          <rPr>
            <b/>
            <sz val="9"/>
            <color indexed="81"/>
            <rFont val="MS P ゴシック"/>
            <family val="3"/>
            <charset val="128"/>
          </rPr>
          <t>注）小項目ごとに作成します。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契約第1課</author>
  </authors>
  <commentList>
    <comment ref="F6" authorId="0" shapeId="0" xr:uid="{85398F1F-7192-4009-AD89-57ABDE4462AA}">
      <text>
        <r>
          <rPr>
            <b/>
            <sz val="9"/>
            <color indexed="81"/>
            <rFont val="MS P ゴシック"/>
            <family val="3"/>
            <charset val="128"/>
          </rPr>
          <t xml:space="preserve">プルダウンから選択してください。
</t>
        </r>
      </text>
    </comment>
  </commentList>
</comments>
</file>

<file path=xl/sharedStrings.xml><?xml version="1.0" encoding="utf-8"?>
<sst xmlns="http://schemas.openxmlformats.org/spreadsheetml/2006/main" count="293" uniqueCount="226">
  <si>
    <t>従事者基礎情報</t>
    <rPh sb="0" eb="3">
      <t>ジュウジシャ</t>
    </rPh>
    <rPh sb="3" eb="5">
      <t>キソ</t>
    </rPh>
    <rPh sb="5" eb="7">
      <t>ジョウホウ</t>
    </rPh>
    <phoneticPr fontId="1"/>
  </si>
  <si>
    <t>最初に入力してください。</t>
    <rPh sb="0" eb="2">
      <t>サイショ</t>
    </rPh>
    <rPh sb="3" eb="5">
      <t>ニュウリョク</t>
    </rPh>
    <phoneticPr fontId="1"/>
  </si>
  <si>
    <t>従事者キー</t>
    <rPh sb="0" eb="2">
      <t>ジュウジ</t>
    </rPh>
    <rPh sb="2" eb="3">
      <t>シャ</t>
    </rPh>
    <phoneticPr fontId="8"/>
  </si>
  <si>
    <t>従事者名（居住地）</t>
    <rPh sb="0" eb="2">
      <t>ジュウジ</t>
    </rPh>
    <rPh sb="2" eb="3">
      <t>シャ</t>
    </rPh>
    <rPh sb="3" eb="4">
      <t>メイ</t>
    </rPh>
    <rPh sb="5" eb="8">
      <t>キョジュウチ</t>
    </rPh>
    <phoneticPr fontId="2"/>
  </si>
  <si>
    <t>担当業務</t>
    <rPh sb="0" eb="2">
      <t>タントウ</t>
    </rPh>
    <rPh sb="2" eb="4">
      <t>ギョウム</t>
    </rPh>
    <phoneticPr fontId="1"/>
  </si>
  <si>
    <t>所属先</t>
    <rPh sb="0" eb="2">
      <t>ショゾク</t>
    </rPh>
    <rPh sb="2" eb="3">
      <t>サキ</t>
    </rPh>
    <phoneticPr fontId="1"/>
  </si>
  <si>
    <t>格付</t>
    <rPh sb="0" eb="1">
      <t>カク</t>
    </rPh>
    <rPh sb="1" eb="2">
      <t>ヅ</t>
    </rPh>
    <phoneticPr fontId="8"/>
  </si>
  <si>
    <r>
      <t>最終学歴</t>
    </r>
    <r>
      <rPr>
        <vertAlign val="superscript"/>
        <sz val="10"/>
        <rFont val="ＭＳ ゴシック"/>
        <family val="3"/>
        <charset val="128"/>
      </rPr>
      <t xml:space="preserve"> (注1)</t>
    </r>
    <rPh sb="6" eb="7">
      <t>チュウ</t>
    </rPh>
    <phoneticPr fontId="8"/>
  </si>
  <si>
    <r>
      <t>卒業年月</t>
    </r>
    <r>
      <rPr>
        <vertAlign val="superscript"/>
        <sz val="10"/>
        <rFont val="ＭＳ ゴシック"/>
        <family val="3"/>
        <charset val="128"/>
      </rPr>
      <t>(注1)</t>
    </r>
    <phoneticPr fontId="8"/>
  </si>
  <si>
    <t>直接人件費月額単価</t>
    <rPh sb="0" eb="2">
      <t>チョクセツ</t>
    </rPh>
    <rPh sb="2" eb="5">
      <t>ジンケンヒ</t>
    </rPh>
    <rPh sb="5" eb="7">
      <t>ゲツガク</t>
    </rPh>
    <rPh sb="7" eb="9">
      <t>タンカ</t>
    </rPh>
    <phoneticPr fontId="1"/>
  </si>
  <si>
    <t>□原　×子</t>
    <rPh sb="1" eb="2">
      <t>ハラ</t>
    </rPh>
    <rPh sb="4" eb="5">
      <t>コ</t>
    </rPh>
    <phoneticPr fontId="8"/>
  </si>
  <si>
    <t>交差点設計</t>
    <rPh sb="0" eb="3">
      <t>コウサテン</t>
    </rPh>
    <rPh sb="3" eb="5">
      <t>セッケイ</t>
    </rPh>
    <phoneticPr fontId="8"/>
  </si>
  <si>
    <t>新宿プラニング</t>
    <rPh sb="0" eb="2">
      <t>シンジュク</t>
    </rPh>
    <phoneticPr fontId="8"/>
  </si>
  <si>
    <t>　○○工業大学卒
　△△△大学院修了</t>
    <rPh sb="5" eb="7">
      <t>ダイガク</t>
    </rPh>
    <rPh sb="13" eb="16">
      <t>ダイガクイン</t>
    </rPh>
    <rPh sb="16" eb="18">
      <t>シュウリョウ</t>
    </rPh>
    <phoneticPr fontId="8"/>
  </si>
  <si>
    <t>19**年3月
200*年9月</t>
    <phoneticPr fontId="1"/>
  </si>
  <si>
    <t>号数</t>
    <rPh sb="0" eb="2">
      <t>ゴウスウ</t>
    </rPh>
    <phoneticPr fontId="8"/>
  </si>
  <si>
    <t>月額単価</t>
    <rPh sb="0" eb="4">
      <t>ゲツガクタンカ</t>
    </rPh>
    <phoneticPr fontId="8"/>
  </si>
  <si>
    <r>
      <rPr>
        <sz val="12"/>
        <color theme="1"/>
        <rFont val="ＭＳ ゴシック"/>
        <family val="3"/>
        <charset val="128"/>
      </rPr>
      <t>日当</t>
    </r>
    <rPh sb="0" eb="2">
      <t>ニットウ</t>
    </rPh>
    <phoneticPr fontId="8"/>
  </si>
  <si>
    <r>
      <rPr>
        <sz val="12"/>
        <color theme="1"/>
        <rFont val="ＭＳ ゴシック"/>
        <family val="3"/>
        <charset val="128"/>
      </rPr>
      <t>宿泊費</t>
    </r>
    <rPh sb="0" eb="3">
      <t>シュクハクヒ</t>
    </rPh>
    <phoneticPr fontId="8"/>
  </si>
  <si>
    <t>○山　△男</t>
    <rPh sb="1" eb="2">
      <t>ヤマ</t>
    </rPh>
    <rPh sb="4" eb="5">
      <t>オトコ</t>
    </rPh>
    <phoneticPr fontId="8"/>
  </si>
  <si>
    <t>交通計画Ⅱ</t>
    <rPh sb="0" eb="2">
      <t>コウツウ</t>
    </rPh>
    <rPh sb="2" eb="4">
      <t>ケイカク</t>
    </rPh>
    <phoneticPr fontId="8"/>
  </si>
  <si>
    <t>麹町設計(補強：○×企画)</t>
    <rPh sb="0" eb="2">
      <t>コウジマチ</t>
    </rPh>
    <rPh sb="2" eb="4">
      <t>セッケイ</t>
    </rPh>
    <rPh sb="5" eb="7">
      <t>ホキョウ</t>
    </rPh>
    <rPh sb="10" eb="12">
      <t>キカク</t>
    </rPh>
    <phoneticPr fontId="8"/>
  </si>
  <si>
    <t>　○○工業高校卒</t>
    <rPh sb="3" eb="5">
      <t>コウギョウ</t>
    </rPh>
    <rPh sb="5" eb="7">
      <t>コウコウ</t>
    </rPh>
    <rPh sb="7" eb="8">
      <t>ソツ</t>
    </rPh>
    <phoneticPr fontId="8"/>
  </si>
  <si>
    <t>19**年3月</t>
    <phoneticPr fontId="1"/>
  </si>
  <si>
    <t>○野　△子（前任）</t>
    <rPh sb="6" eb="8">
      <t>ゼンニン</t>
    </rPh>
    <phoneticPr fontId="1"/>
  </si>
  <si>
    <t>ジェンダー分析</t>
    <phoneticPr fontId="1"/>
  </si>
  <si>
    <t>３Ｊコンサルタンツ（株）</t>
    <phoneticPr fontId="1"/>
  </si>
  <si>
    <t xml:space="preserve"> ○○○○○○大学卒</t>
  </si>
  <si>
    <t>▽田　□美（後任）</t>
    <rPh sb="1" eb="2">
      <t>タ</t>
    </rPh>
    <rPh sb="6" eb="8">
      <t>コウニン</t>
    </rPh>
    <phoneticPr fontId="1"/>
  </si>
  <si>
    <t>道路計画</t>
    <phoneticPr fontId="1"/>
  </si>
  <si>
    <t>×木　〇子</t>
    <phoneticPr fontId="1"/>
  </si>
  <si>
    <t>新宿プラニング</t>
    <phoneticPr fontId="1"/>
  </si>
  <si>
    <t>○○○○○○大学卒</t>
    <phoneticPr fontId="1"/>
  </si>
  <si>
    <t>道路計画（D枠）</t>
  </si>
  <si>
    <t>□川　×代</t>
    <phoneticPr fontId="1"/>
  </si>
  <si>
    <t>200*年3月</t>
    <phoneticPr fontId="1"/>
  </si>
  <si>
    <t>法西　●子</t>
    <rPh sb="0" eb="1">
      <t>ホウ</t>
    </rPh>
    <rPh sb="1" eb="2">
      <t>ニシ</t>
    </rPh>
    <rPh sb="4" eb="5">
      <t>コ</t>
    </rPh>
    <phoneticPr fontId="1"/>
  </si>
  <si>
    <t>通訳</t>
    <rPh sb="0" eb="2">
      <t>ツウヤク</t>
    </rPh>
    <phoneticPr fontId="1"/>
  </si>
  <si>
    <t>通訳センター株式会社</t>
    <rPh sb="0" eb="2">
      <t>ツウヤク</t>
    </rPh>
    <rPh sb="6" eb="10">
      <t>カブ</t>
    </rPh>
    <phoneticPr fontId="1"/>
  </si>
  <si>
    <t>（注1）業務従事者の最終学歴（卒業年月）が大学院卒以上の場合、大学学歴と大学卒業年月もあわせて記載してください。</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phoneticPr fontId="8"/>
  </si>
  <si>
    <t>様式４</t>
    <rPh sb="0" eb="2">
      <t>ヨウシキ</t>
    </rPh>
    <phoneticPr fontId="1"/>
  </si>
  <si>
    <t>契約金額精算報告内訳書</t>
    <rPh sb="0" eb="2">
      <t>ケイヤク</t>
    </rPh>
    <rPh sb="2" eb="4">
      <t>キンガク</t>
    </rPh>
    <rPh sb="4" eb="6">
      <t>セイサン</t>
    </rPh>
    <phoneticPr fontId="1"/>
  </si>
  <si>
    <t>（単位：円）</t>
  </si>
  <si>
    <r>
      <t>費　目</t>
    </r>
    <r>
      <rPr>
        <vertAlign val="superscript"/>
        <sz val="10.5"/>
        <color indexed="8"/>
        <rFont val="ＭＳ ゴシック"/>
        <family val="3"/>
        <charset val="128"/>
      </rPr>
      <t>注1</t>
    </r>
    <phoneticPr fontId="1"/>
  </si>
  <si>
    <r>
      <t>契約金額(A)</t>
    </r>
    <r>
      <rPr>
        <vertAlign val="superscript"/>
        <sz val="10.5"/>
        <color indexed="8"/>
        <rFont val="ＭＳ ゴシック"/>
        <family val="3"/>
        <charset val="128"/>
      </rPr>
      <t>注2</t>
    </r>
    <phoneticPr fontId="1"/>
  </si>
  <si>
    <r>
      <t>契約金額
（流用後）(B)</t>
    </r>
    <r>
      <rPr>
        <vertAlign val="superscript"/>
        <sz val="10.5"/>
        <color indexed="8"/>
        <rFont val="ＭＳ ゴシック"/>
        <family val="3"/>
        <charset val="128"/>
      </rPr>
      <t>注3</t>
    </r>
    <rPh sb="13" eb="14">
      <t>チュウ</t>
    </rPh>
    <phoneticPr fontId="1"/>
  </si>
  <si>
    <r>
      <t>精算額(C)</t>
    </r>
    <r>
      <rPr>
        <vertAlign val="superscript"/>
        <sz val="10.5"/>
        <color indexed="8"/>
        <rFont val="ＭＳ ゴシック"/>
        <family val="3"/>
        <charset val="128"/>
      </rPr>
      <t>注4</t>
    </r>
    <phoneticPr fontId="1"/>
  </si>
  <si>
    <t>前払額(D)</t>
    <phoneticPr fontId="1"/>
  </si>
  <si>
    <r>
      <t>部分払額(E)</t>
    </r>
    <r>
      <rPr>
        <vertAlign val="superscript"/>
        <sz val="10.5"/>
        <color indexed="8"/>
        <rFont val="ＭＳ ゴシック"/>
        <family val="3"/>
        <charset val="128"/>
      </rPr>
      <t>注5</t>
    </r>
    <phoneticPr fontId="1"/>
  </si>
  <si>
    <t>概算払額(F)</t>
    <phoneticPr fontId="1"/>
  </si>
  <si>
    <r>
      <t>請求額(G)=(C)-(D)-(E)-(F)</t>
    </r>
    <r>
      <rPr>
        <vertAlign val="superscript"/>
        <sz val="10.5"/>
        <color indexed="8"/>
        <rFont val="ＭＳ ゴシック"/>
        <family val="3"/>
        <charset val="128"/>
      </rPr>
      <t>注6</t>
    </r>
    <rPh sb="2" eb="3">
      <t>ガク</t>
    </rPh>
    <rPh sb="22" eb="23">
      <t>チュウ</t>
    </rPh>
    <phoneticPr fontId="1"/>
  </si>
  <si>
    <t>Ⅰ．業務原価</t>
    <rPh sb="2" eb="4">
      <t>ギョウム</t>
    </rPh>
    <rPh sb="4" eb="6">
      <t>ゲンカ</t>
    </rPh>
    <phoneticPr fontId="1"/>
  </si>
  <si>
    <t>（１）直接経費</t>
    <phoneticPr fontId="61"/>
  </si>
  <si>
    <t>　１　一般業務費</t>
    <phoneticPr fontId="61"/>
  </si>
  <si>
    <t>　２　通訳傭上費</t>
    <rPh sb="3" eb="7">
      <t>ツウヤクヨウジョウ</t>
    </rPh>
    <rPh sb="7" eb="8">
      <t>ヒ</t>
    </rPh>
    <phoneticPr fontId="61"/>
  </si>
  <si>
    <t>　３　報告書作成費</t>
    <phoneticPr fontId="61"/>
  </si>
  <si>
    <t>　４　機材費</t>
    <phoneticPr fontId="61"/>
  </si>
  <si>
    <t>　５　国内再委託費</t>
    <rPh sb="3" eb="5">
      <t>コクナイ</t>
    </rPh>
    <phoneticPr fontId="61"/>
  </si>
  <si>
    <t>　６　国内業務費</t>
    <rPh sb="3" eb="5">
      <t>コクナイ</t>
    </rPh>
    <rPh sb="5" eb="8">
      <t>ギョウムヒ</t>
    </rPh>
    <phoneticPr fontId="61"/>
  </si>
  <si>
    <t>（２）直接人件費</t>
    <rPh sb="3" eb="8">
      <t>チョクセツジンケンヒ</t>
    </rPh>
    <phoneticPr fontId="61"/>
  </si>
  <si>
    <t>（３）その他原価</t>
    <rPh sb="5" eb="8">
      <t>タゲンカ</t>
    </rPh>
    <phoneticPr fontId="61"/>
  </si>
  <si>
    <t>Ⅱ.一般管理費等</t>
    <rPh sb="2" eb="4">
      <t>イッパン</t>
    </rPh>
    <rPh sb="4" eb="7">
      <t>カンリヒ</t>
    </rPh>
    <rPh sb="7" eb="8">
      <t>ラ</t>
    </rPh>
    <phoneticPr fontId="1"/>
  </si>
  <si>
    <t>Ⅲ.小計(I.＋II.)</t>
    <rPh sb="2" eb="4">
      <t>ショウケイ</t>
    </rPh>
    <phoneticPr fontId="1"/>
  </si>
  <si>
    <t>Ⅳ</t>
    <phoneticPr fontId="1"/>
  </si>
  <si>
    <t>消費税及び地方消費税10%</t>
    <phoneticPr fontId="1"/>
  </si>
  <si>
    <t>合　計(Ⅲ.＋Ⅳ.)</t>
    <phoneticPr fontId="1"/>
  </si>
  <si>
    <t>千円未満切捨て廃止により、契約金額を超える精算額となる場合は、コロナ関連経費なども含めて超過額が契約金額（税込）の50万円以内において打合簿不要で精算対象となります。該当する場合は、左記のチェックボックスに「レ」を入れてください。なお、50万円を超える場合は変更契約が必要となりますので予めご注意ください。</t>
  </si>
  <si>
    <t xml:space="preserve">
注１）費目については、契約締結時期により、別の費目構成となっている場合があります。契約金額内訳書に記載されている費目を使用してください。
注２）契約変更している場合は、最終契約変更後の契約金額内訳を記載してください。
注３）費目間流用を行った後の契約金額内訳を記載してください。また、費目間流用に係る打合簿（写）を添付してください。
注４）直接経費に係る精算額は、直接経費費目間流用計算表（様式５）で計算された額を記載してください。直接人件費、その他原価及び一般管理費等については、精算報告明細書の精算額を記載してください。
　　　また、支出実績中間確認を行った場合は、確認済みの経費も精算額に含め、最新の「支出実績中間確認通知書」（写）を添付ください。
注５）複数の部分払がある場合はその合計額を記載してください。また、必要に応じ消費税額を明記することも可能です。
注６）請求額には、精算額から前払額、部分払額及び概算払額を控除した数字を記載してください。
</t>
    <rPh sb="318" eb="319">
      <t>ウツ</t>
    </rPh>
    <rPh sb="362" eb="364">
      <t>ヒツヨウ</t>
    </rPh>
    <rPh sb="365" eb="366">
      <t>オウ</t>
    </rPh>
    <rPh sb="367" eb="370">
      <t>ショウヒゼイ</t>
    </rPh>
    <rPh sb="370" eb="371">
      <t>ガク</t>
    </rPh>
    <rPh sb="372" eb="374">
      <t>メイキ</t>
    </rPh>
    <rPh sb="379" eb="381">
      <t>カノウ</t>
    </rPh>
    <rPh sb="385" eb="386">
      <t>チュウ</t>
    </rPh>
    <phoneticPr fontId="1"/>
  </si>
  <si>
    <t>様式５</t>
    <phoneticPr fontId="1"/>
  </si>
  <si>
    <t>直接経費費目間流用計算表
（打合簿なしの費目間流用に関する計算表）</t>
    <rPh sb="14" eb="16">
      <t>ウチアワ</t>
    </rPh>
    <rPh sb="16" eb="17">
      <t>ボ</t>
    </rPh>
    <phoneticPr fontId="1"/>
  </si>
  <si>
    <r>
      <t>費目（中項目）</t>
    </r>
    <r>
      <rPr>
        <vertAlign val="superscript"/>
        <sz val="10.5"/>
        <rFont val="ＭＳ ゴシック"/>
        <family val="3"/>
        <charset val="128"/>
      </rPr>
      <t>注１</t>
    </r>
  </si>
  <si>
    <r>
      <t>契約金額
（流用後）</t>
    </r>
    <r>
      <rPr>
        <vertAlign val="superscript"/>
        <sz val="10.5"/>
        <color indexed="8"/>
        <rFont val="ＭＳ ゴシック"/>
        <family val="3"/>
        <charset val="128"/>
      </rPr>
      <t>注２</t>
    </r>
    <phoneticPr fontId="1"/>
  </si>
  <si>
    <r>
      <t>支出額</t>
    </r>
    <r>
      <rPr>
        <vertAlign val="superscript"/>
        <sz val="10.5"/>
        <color indexed="8"/>
        <rFont val="ＭＳ ゴシック"/>
        <family val="3"/>
        <charset val="128"/>
      </rPr>
      <t>注３</t>
    </r>
  </si>
  <si>
    <r>
      <t>精算額</t>
    </r>
    <r>
      <rPr>
        <vertAlign val="superscript"/>
        <sz val="10.5"/>
        <color indexed="8"/>
        <rFont val="ＭＳ ゴシック"/>
        <family val="3"/>
        <charset val="128"/>
      </rPr>
      <t>注４</t>
    </r>
  </si>
  <si>
    <r>
      <t>差額</t>
    </r>
    <r>
      <rPr>
        <vertAlign val="superscript"/>
        <sz val="10.5"/>
        <color indexed="8"/>
        <rFont val="ＭＳ ゴシック"/>
        <family val="3"/>
        <charset val="128"/>
      </rPr>
      <t>注５</t>
    </r>
  </si>
  <si>
    <r>
      <t>参考上限値</t>
    </r>
    <r>
      <rPr>
        <vertAlign val="superscript"/>
        <sz val="10.5"/>
        <color indexed="8"/>
        <rFont val="ＭＳ ゴシック"/>
        <family val="3"/>
        <charset val="128"/>
      </rPr>
      <t>注６</t>
    </r>
  </si>
  <si>
    <r>
      <t>備　考</t>
    </r>
    <r>
      <rPr>
        <vertAlign val="superscript"/>
        <sz val="10.5"/>
        <color indexed="8"/>
        <rFont val="ＭＳ ゴシック"/>
        <family val="3"/>
        <charset val="128"/>
      </rPr>
      <t>注７</t>
    </r>
  </si>
  <si>
    <t>(A)</t>
  </si>
  <si>
    <t>(B)</t>
  </si>
  <si>
    <t>(C)</t>
  </si>
  <si>
    <t>(A)-(C)</t>
  </si>
  <si>
    <t>(A)×5%</t>
  </si>
  <si>
    <t>直接経費合計額</t>
  </si>
  <si>
    <t>注）打合簿なしの費目間流用が発生した場合のみ添付してください。</t>
    <rPh sb="0" eb="1">
      <t>チュウ</t>
    </rPh>
    <rPh sb="2" eb="4">
      <t>ウチアワ</t>
    </rPh>
    <rPh sb="4" eb="5">
      <t>ボ</t>
    </rPh>
    <rPh sb="8" eb="10">
      <t>ヒモク</t>
    </rPh>
    <rPh sb="10" eb="11">
      <t>カン</t>
    </rPh>
    <rPh sb="11" eb="13">
      <t>リュウヨウ</t>
    </rPh>
    <rPh sb="14" eb="16">
      <t>ハッセイ</t>
    </rPh>
    <rPh sb="18" eb="20">
      <t>バアイ</t>
    </rPh>
    <rPh sb="22" eb="24">
      <t>テンプ</t>
    </rPh>
    <phoneticPr fontId="1"/>
  </si>
  <si>
    <t xml:space="preserve">注１）費目については、契約締結時期により、別の費目構成となっている場合があります。契約金額内訳書に記載されている費目を使用してください。
注２）「打合簿あり」での費目間流用を行った後の契約金額内訳を記載してください。
注３）それぞれの費目の「精算報告明細書」に記載されている支出実績をそのまま記載してください。
注４）精算額の確定に当たっては、当該費目の契約金額（流用後）の5％か50万円のいずれか低い金額の範囲内まで、「打合簿なし」の流用を認めています。この運用を反映して、精算額を記載してください。なお、直接経費精算額の合計額は、決して契約金額（流用後）の合計額を超えることは認められませんので、契約金額（流用後）の合計額の範囲内で、「打合簿なし」の流用をしてください。
注５）契約金額（流用後）と精算額の差額を記載してください。この差額が50万円か次欄の参考上限値のいずれか低い金額以下であれば、打合簿なしの流用が認められます。
注６）差額と比較するための参考値として、「(A)×5%」の計算結果を記載してください。差額が０である場合は、記載の必要はありません。
注７）5%か50万円のいずれか低い金額の範囲内の増額であれば、「打合簿なし」の流用可能ですので、理由の記載は不要です。特記すべき事項がありましたら、記載ください。
</t>
    <rPh sb="509" eb="511">
      <t>ゾウガク</t>
    </rPh>
    <phoneticPr fontId="1"/>
  </si>
  <si>
    <t>様式６</t>
    <rPh sb="0" eb="2">
      <t>ヨウシキ</t>
    </rPh>
    <phoneticPr fontId="1"/>
  </si>
  <si>
    <t>精算報告明細書（直接人件費）</t>
    <phoneticPr fontId="1"/>
  </si>
  <si>
    <t>従事者キー</t>
    <rPh sb="0" eb="3">
      <t>ジュウジシャ</t>
    </rPh>
    <phoneticPr fontId="1"/>
  </si>
  <si>
    <t>氏名</t>
    <rPh sb="0" eb="2">
      <t>シメイ</t>
    </rPh>
    <phoneticPr fontId="1"/>
  </si>
  <si>
    <t>格付</t>
    <rPh sb="0" eb="1">
      <t>カク</t>
    </rPh>
    <rPh sb="1" eb="2">
      <t>ヅ</t>
    </rPh>
    <phoneticPr fontId="1"/>
  </si>
  <si>
    <t>月額単価</t>
    <rPh sb="0" eb="2">
      <t>ゲツガク</t>
    </rPh>
    <rPh sb="2" eb="4">
      <t>タンカ</t>
    </rPh>
    <phoneticPr fontId="1"/>
  </si>
  <si>
    <t>国内業務</t>
    <rPh sb="0" eb="2">
      <t>コクナイ</t>
    </rPh>
    <rPh sb="2" eb="4">
      <t>ギョウム</t>
    </rPh>
    <phoneticPr fontId="1"/>
  </si>
  <si>
    <t>合計金額</t>
    <rPh sb="0" eb="2">
      <t>ゴウケイ</t>
    </rPh>
    <rPh sb="2" eb="4">
      <t>キンガク</t>
    </rPh>
    <phoneticPr fontId="1"/>
  </si>
  <si>
    <t>人月</t>
    <rPh sb="0" eb="2">
      <t>ニンゲツ</t>
    </rPh>
    <phoneticPr fontId="1"/>
  </si>
  <si>
    <t>金額</t>
    <rPh sb="0" eb="2">
      <t>キンガク</t>
    </rPh>
    <phoneticPr fontId="1"/>
  </si>
  <si>
    <t>合計額</t>
    <phoneticPr fontId="1"/>
  </si>
  <si>
    <t>契約金額</t>
    <rPh sb="0" eb="4">
      <t>ケイヤクキンガク</t>
    </rPh>
    <phoneticPr fontId="1"/>
  </si>
  <si>
    <r>
      <t>実績額</t>
    </r>
    <r>
      <rPr>
        <vertAlign val="superscript"/>
        <sz val="12"/>
        <color theme="1"/>
        <rFont val="ＭＳ ゴシック"/>
        <family val="3"/>
        <charset val="128"/>
      </rPr>
      <t>注１</t>
    </r>
    <rPh sb="0" eb="3">
      <t>ジッセキガク</t>
    </rPh>
    <rPh sb="3" eb="4">
      <t>チュウ</t>
    </rPh>
    <phoneticPr fontId="1"/>
  </si>
  <si>
    <r>
      <t>精算額</t>
    </r>
    <r>
      <rPr>
        <b/>
        <vertAlign val="superscript"/>
        <sz val="12"/>
        <color theme="1"/>
        <rFont val="ＭＳ ゴシック"/>
        <family val="3"/>
        <charset val="128"/>
      </rPr>
      <t>注２</t>
    </r>
    <rPh sb="0" eb="3">
      <t>セイサンガク</t>
    </rPh>
    <rPh sb="3" eb="4">
      <t>チュウ</t>
    </rPh>
    <phoneticPr fontId="1"/>
  </si>
  <si>
    <t>注１）実績額は、合計額が転記されます。
注２）精算額は、契約金額と実績額の何れか低い方を精算額とします。</t>
  </si>
  <si>
    <t>様式８</t>
    <rPh sb="0" eb="2">
      <t>ヨウシキ</t>
    </rPh>
    <phoneticPr fontId="1"/>
  </si>
  <si>
    <r>
      <t>精算報告明細書（その他原価及び一般管理費等</t>
    </r>
    <r>
      <rPr>
        <b/>
        <sz val="18"/>
        <rFont val="ＭＳ Ｐゴシック"/>
        <family val="3"/>
        <charset val="128"/>
      </rPr>
      <t>）</t>
    </r>
    <rPh sb="0" eb="2">
      <t>セイサン</t>
    </rPh>
    <rPh sb="2" eb="4">
      <t>ホウコク</t>
    </rPh>
    <rPh sb="4" eb="7">
      <t>メイサイショ</t>
    </rPh>
    <rPh sb="10" eb="11">
      <t>タ</t>
    </rPh>
    <rPh sb="11" eb="13">
      <t>ゲンカ</t>
    </rPh>
    <rPh sb="13" eb="14">
      <t>オヨ</t>
    </rPh>
    <rPh sb="15" eb="17">
      <t>イッパン</t>
    </rPh>
    <rPh sb="17" eb="20">
      <t>カンリヒ</t>
    </rPh>
    <rPh sb="20" eb="21">
      <t>トウ</t>
    </rPh>
    <phoneticPr fontId="8"/>
  </si>
  <si>
    <t>１．その他原価</t>
    <rPh sb="4" eb="5">
      <t>タ</t>
    </rPh>
    <rPh sb="5" eb="7">
      <t>ゲンカ</t>
    </rPh>
    <phoneticPr fontId="8"/>
  </si>
  <si>
    <t>直接人件費(円)</t>
    <rPh sb="0" eb="2">
      <t>チョクセツ</t>
    </rPh>
    <rPh sb="2" eb="5">
      <t>ジンケンヒ</t>
    </rPh>
    <rPh sb="6" eb="7">
      <t>エン</t>
    </rPh>
    <phoneticPr fontId="8"/>
  </si>
  <si>
    <t>その他原価率%</t>
    <phoneticPr fontId="1"/>
  </si>
  <si>
    <t xml:space="preserve">　× </t>
    <phoneticPr fontId="8"/>
  </si>
  <si>
    <t>÷</t>
    <phoneticPr fontId="1"/>
  </si>
  <si>
    <t>　（１－その他原価率%）</t>
    <rPh sb="6" eb="10">
      <t>タゲンカリツ</t>
    </rPh>
    <phoneticPr fontId="8"/>
  </si>
  <si>
    <t>＝</t>
    <phoneticPr fontId="1"/>
  </si>
  <si>
    <t>円</t>
    <rPh sb="0" eb="1">
      <t>エン</t>
    </rPh>
    <phoneticPr fontId="8"/>
  </si>
  <si>
    <t>精算額</t>
    <rPh sb="0" eb="3">
      <t>セイサンガク</t>
    </rPh>
    <phoneticPr fontId="8"/>
  </si>
  <si>
    <t>２．一般管理費等</t>
    <rPh sb="2" eb="4">
      <t>イッパン</t>
    </rPh>
    <rPh sb="4" eb="7">
      <t>カンリヒ</t>
    </rPh>
    <rPh sb="7" eb="8">
      <t>トウ</t>
    </rPh>
    <phoneticPr fontId="8"/>
  </si>
  <si>
    <t>直接経費（円）</t>
    <rPh sb="0" eb="4">
      <t>チョクセツケイヒ</t>
    </rPh>
    <rPh sb="5" eb="6">
      <t>エン</t>
    </rPh>
    <phoneticPr fontId="1"/>
  </si>
  <si>
    <t>その他原価（円）</t>
    <rPh sb="2" eb="5">
      <t>タゲンカ</t>
    </rPh>
    <rPh sb="6" eb="7">
      <t>エン</t>
    </rPh>
    <phoneticPr fontId="1"/>
  </si>
  <si>
    <t>　一般管理費等率%</t>
    <phoneticPr fontId="1"/>
  </si>
  <si>
    <t>（</t>
    <phoneticPr fontId="1"/>
  </si>
  <si>
    <t>＋</t>
    <phoneticPr fontId="1"/>
  </si>
  <si>
    <t>×（</t>
    <phoneticPr fontId="1"/>
  </si>
  <si>
    <t>(1-（一般管理費等率％）)=</t>
    <rPh sb="4" eb="6">
      <t>イッパン</t>
    </rPh>
    <rPh sb="6" eb="9">
      <t>カンリヒ</t>
    </rPh>
    <rPh sb="9" eb="10">
      <t>ナド</t>
    </rPh>
    <rPh sb="10" eb="11">
      <t>リツ</t>
    </rPh>
    <phoneticPr fontId="8"/>
  </si>
  <si>
    <t>様式9</t>
    <phoneticPr fontId="1"/>
  </si>
  <si>
    <t>精算報告明細書（一般業務費）</t>
    <rPh sb="0" eb="2">
      <t>セイサン</t>
    </rPh>
    <rPh sb="2" eb="4">
      <t>ホウコク</t>
    </rPh>
    <rPh sb="4" eb="7">
      <t>メイサイショ</t>
    </rPh>
    <rPh sb="8" eb="10">
      <t>イッパン</t>
    </rPh>
    <rPh sb="10" eb="12">
      <t>ギョウム</t>
    </rPh>
    <rPh sb="12" eb="13">
      <t>ヒ</t>
    </rPh>
    <phoneticPr fontId="1"/>
  </si>
  <si>
    <t>（単位：円）</t>
    <rPh sb="1" eb="3">
      <t>タンイ</t>
    </rPh>
    <rPh sb="4" eb="5">
      <t>エン</t>
    </rPh>
    <phoneticPr fontId="1"/>
  </si>
  <si>
    <r>
      <t>費目（小項目）</t>
    </r>
    <r>
      <rPr>
        <b/>
        <vertAlign val="superscript"/>
        <sz val="14"/>
        <color theme="1"/>
        <rFont val="ＭＳ ゴシック"/>
        <family val="3"/>
        <charset val="128"/>
      </rPr>
      <t>注</t>
    </r>
    <rPh sb="0" eb="2">
      <t>ヒモク</t>
    </rPh>
    <rPh sb="3" eb="6">
      <t>ショウコウモク</t>
    </rPh>
    <rPh sb="7" eb="8">
      <t>チュウ</t>
    </rPh>
    <phoneticPr fontId="1"/>
  </si>
  <si>
    <t>合計額</t>
    <rPh sb="0" eb="2">
      <t>ゴウケイ</t>
    </rPh>
    <rPh sb="2" eb="3">
      <t>ガク</t>
    </rPh>
    <phoneticPr fontId="1"/>
  </si>
  <si>
    <t xml:space="preserve"> 車両関連費</t>
    <rPh sb="1" eb="3">
      <t>シャリョウ</t>
    </rPh>
    <rPh sb="3" eb="6">
      <t>カンレンヒ</t>
    </rPh>
    <phoneticPr fontId="1"/>
  </si>
  <si>
    <t xml:space="preserve"> セミナー等実施関連費</t>
    <rPh sb="5" eb="6">
      <t>ナド</t>
    </rPh>
    <rPh sb="6" eb="8">
      <t>ジッシ</t>
    </rPh>
    <rPh sb="8" eb="11">
      <t>カンレンヒ</t>
    </rPh>
    <phoneticPr fontId="1"/>
  </si>
  <si>
    <t xml:space="preserve"> 旅費・交通費</t>
    <phoneticPr fontId="1"/>
  </si>
  <si>
    <t xml:space="preserve"> 資料等作成費</t>
    <phoneticPr fontId="1"/>
  </si>
  <si>
    <t xml:space="preserve"> 雑費</t>
    <phoneticPr fontId="1"/>
  </si>
  <si>
    <t>合計</t>
  </si>
  <si>
    <t>注）契約時の費目名が本様式と異なる場合は、契約時の費目名に修正の上、記載してください。</t>
    <rPh sb="0" eb="1">
      <t>チュウ</t>
    </rPh>
    <rPh sb="2" eb="4">
      <t>ケイヤク</t>
    </rPh>
    <rPh sb="4" eb="5">
      <t>ジ</t>
    </rPh>
    <rPh sb="6" eb="8">
      <t>ヒモク</t>
    </rPh>
    <rPh sb="8" eb="9">
      <t>メイ</t>
    </rPh>
    <rPh sb="10" eb="11">
      <t>ホン</t>
    </rPh>
    <rPh sb="11" eb="13">
      <t>ヨウシキ</t>
    </rPh>
    <rPh sb="14" eb="15">
      <t>コト</t>
    </rPh>
    <rPh sb="17" eb="19">
      <t>バアイ</t>
    </rPh>
    <rPh sb="21" eb="23">
      <t>ケイヤク</t>
    </rPh>
    <rPh sb="23" eb="24">
      <t>ジ</t>
    </rPh>
    <rPh sb="25" eb="27">
      <t>ヒモク</t>
    </rPh>
    <rPh sb="27" eb="28">
      <t>メイ</t>
    </rPh>
    <rPh sb="29" eb="31">
      <t>シュウセイ</t>
    </rPh>
    <rPh sb="32" eb="33">
      <t>ウエ</t>
    </rPh>
    <rPh sb="34" eb="36">
      <t>キサイ</t>
    </rPh>
    <phoneticPr fontId="1"/>
  </si>
  <si>
    <t>様式10</t>
    <phoneticPr fontId="1"/>
  </si>
  <si>
    <t>一般業務費出納簿</t>
    <rPh sb="0" eb="2">
      <t>イッパン</t>
    </rPh>
    <rPh sb="2" eb="4">
      <t>ギョウム</t>
    </rPh>
    <rPh sb="4" eb="5">
      <t>ヒ</t>
    </rPh>
    <rPh sb="5" eb="8">
      <t>スイトウボ</t>
    </rPh>
    <phoneticPr fontId="8"/>
  </si>
  <si>
    <t>費目（小項目）名：　　　　　　　</t>
    <rPh sb="0" eb="2">
      <t>ヒモク</t>
    </rPh>
    <rPh sb="3" eb="6">
      <t>ショウコウモク</t>
    </rPh>
    <rPh sb="7" eb="8">
      <t>メイ</t>
    </rPh>
    <phoneticPr fontId="21"/>
  </si>
  <si>
    <t>日付</t>
    <rPh sb="0" eb="2">
      <t>ヒヅケ</t>
    </rPh>
    <phoneticPr fontId="8"/>
  </si>
  <si>
    <t>細　目</t>
    <rPh sb="0" eb="1">
      <t>ホソ</t>
    </rPh>
    <rPh sb="2" eb="3">
      <t>メ</t>
    </rPh>
    <phoneticPr fontId="8"/>
  </si>
  <si>
    <t>証憑
番号</t>
    <rPh sb="0" eb="2">
      <t>ショウヒョウ</t>
    </rPh>
    <rPh sb="3" eb="5">
      <t>バンゴウ</t>
    </rPh>
    <phoneticPr fontId="8"/>
  </si>
  <si>
    <t>支出金額
（税抜）</t>
    <rPh sb="0" eb="4">
      <t>シシュツキンガク</t>
    </rPh>
    <rPh sb="6" eb="8">
      <t>ゼイヌ</t>
    </rPh>
    <phoneticPr fontId="1"/>
  </si>
  <si>
    <t>備　　考</t>
    <rPh sb="0" eb="4">
      <t>ビコウ</t>
    </rPh>
    <phoneticPr fontId="8"/>
  </si>
  <si>
    <t>合計</t>
    <rPh sb="0" eb="2">
      <t>ゴウケイ</t>
    </rPh>
    <phoneticPr fontId="1"/>
  </si>
  <si>
    <r>
      <t>注１）契約時の費目名が本様式と異なる場合は、契約時の費目名に基づき記載してください。
注２）</t>
    </r>
    <r>
      <rPr>
        <sz val="11"/>
        <color rgb="FFFF0000"/>
        <rFont val="ＭＳ ゴシック"/>
        <family val="3"/>
        <charset val="128"/>
      </rPr>
      <t>一般業務費出納簿は、小項目名毎に作成してください。</t>
    </r>
    <r>
      <rPr>
        <sz val="11"/>
        <rFont val="ＭＳ ゴシック"/>
        <family val="3"/>
        <charset val="128"/>
      </rPr>
      <t xml:space="preserve">
注３）領収書等は、細目ごとに一連の番号を付けて、その番号を「証憑番号」欄に記入してください。
</t>
    </r>
    <rPh sb="43" eb="44">
      <t>チュウ</t>
    </rPh>
    <rPh sb="56" eb="59">
      <t>ショウコウモク</t>
    </rPh>
    <rPh sb="59" eb="60">
      <t>メイ</t>
    </rPh>
    <rPh sb="60" eb="61">
      <t>ゴト</t>
    </rPh>
    <rPh sb="72" eb="73">
      <t>チュウ</t>
    </rPh>
    <rPh sb="98" eb="100">
      <t>バンゴウ</t>
    </rPh>
    <phoneticPr fontId="1"/>
  </si>
  <si>
    <t>様式11</t>
    <rPh sb="0" eb="2">
      <t>ヨウシキ</t>
    </rPh>
    <phoneticPr fontId="1"/>
  </si>
  <si>
    <t>精算報告明細書（通訳傭上費）</t>
    <rPh sb="0" eb="2">
      <t>セイサン</t>
    </rPh>
    <rPh sb="2" eb="4">
      <t>ホウコク</t>
    </rPh>
    <rPh sb="4" eb="7">
      <t>メイサイショ</t>
    </rPh>
    <rPh sb="8" eb="10">
      <t>ツウヤク</t>
    </rPh>
    <rPh sb="10" eb="12">
      <t>ヨウジョウ</t>
    </rPh>
    <rPh sb="12" eb="13">
      <t>ヒ</t>
    </rPh>
    <phoneticPr fontId="8"/>
  </si>
  <si>
    <t>単価</t>
    <rPh sb="0" eb="2">
      <t>タンカ</t>
    </rPh>
    <phoneticPr fontId="1"/>
  </si>
  <si>
    <t>数量（日）</t>
    <rPh sb="0" eb="2">
      <t>スウリョウ</t>
    </rPh>
    <rPh sb="3" eb="4">
      <t>ヒ</t>
    </rPh>
    <phoneticPr fontId="8"/>
  </si>
  <si>
    <r>
      <t>支出金額</t>
    </r>
    <r>
      <rPr>
        <vertAlign val="superscript"/>
        <sz val="11"/>
        <rFont val="ＭＳ ゴシック"/>
        <family val="3"/>
        <charset val="128"/>
      </rPr>
      <t xml:space="preserve">注１
</t>
    </r>
    <r>
      <rPr>
        <vertAlign val="superscript"/>
        <sz val="14"/>
        <rFont val="ＭＳ ゴシック"/>
        <family val="3"/>
        <charset val="128"/>
      </rPr>
      <t>（税抜）</t>
    </r>
    <rPh sb="0" eb="2">
      <t>シシュツ</t>
    </rPh>
    <rPh sb="2" eb="4">
      <t>キンガク</t>
    </rPh>
    <rPh sb="4" eb="5">
      <t>チュウ</t>
    </rPh>
    <rPh sb="8" eb="10">
      <t>ゼイヌ</t>
    </rPh>
    <phoneticPr fontId="8"/>
  </si>
  <si>
    <t>合計（税抜）</t>
    <rPh sb="0" eb="2">
      <t>ゴウケイ</t>
    </rPh>
    <rPh sb="1" eb="2">
      <t>ケイ</t>
    </rPh>
    <rPh sb="3" eb="5">
      <t>ゼイヌキ</t>
    </rPh>
    <phoneticPr fontId="8"/>
  </si>
  <si>
    <t>精算報告明細書（報告書作成費）</t>
    <rPh sb="0" eb="2">
      <t>セイサン</t>
    </rPh>
    <rPh sb="2" eb="4">
      <t>ホウコク</t>
    </rPh>
    <rPh sb="4" eb="7">
      <t>メイサイショ</t>
    </rPh>
    <rPh sb="8" eb="11">
      <t>ホウコクショ</t>
    </rPh>
    <rPh sb="11" eb="13">
      <t>サクセイ</t>
    </rPh>
    <rPh sb="13" eb="14">
      <t>ヒ</t>
    </rPh>
    <phoneticPr fontId="8"/>
  </si>
  <si>
    <t>注１）適切に消費税額を控除し、「税抜価格」を記載してください。</t>
    <phoneticPr fontId="1"/>
  </si>
  <si>
    <t>様式12</t>
    <phoneticPr fontId="1"/>
  </si>
  <si>
    <t>精算報告明細書（機材費）</t>
  </si>
  <si>
    <t>（１）機材購入費</t>
  </si>
  <si>
    <t>日付</t>
  </si>
  <si>
    <t>細目</t>
  </si>
  <si>
    <t>証憑
番号</t>
  </si>
  <si>
    <r>
      <t>支出金額</t>
    </r>
    <r>
      <rPr>
        <vertAlign val="superscript"/>
        <sz val="11"/>
        <rFont val="ＭＳ ゴシック"/>
        <family val="3"/>
        <charset val="128"/>
      </rPr>
      <t xml:space="preserve">注１
</t>
    </r>
    <r>
      <rPr>
        <vertAlign val="superscript"/>
        <sz val="12"/>
        <rFont val="ＭＳ ゴシック"/>
        <family val="3"/>
        <charset val="128"/>
      </rPr>
      <t>（税抜）</t>
    </r>
    <rPh sb="8" eb="10">
      <t>ゼイヌ</t>
    </rPh>
    <phoneticPr fontId="1"/>
  </si>
  <si>
    <t>打合簿の
添付有無</t>
  </si>
  <si>
    <t>備　　考</t>
  </si>
  <si>
    <t>合　計（税抜）</t>
    <rPh sb="0" eb="2">
      <t>ゴウケイ</t>
    </rPh>
    <rPh sb="2" eb="3">
      <t>ケイ</t>
    </rPh>
    <phoneticPr fontId="8"/>
  </si>
  <si>
    <r>
      <t>（２）機材損料・借料</t>
    </r>
    <r>
      <rPr>
        <vertAlign val="superscript"/>
        <sz val="12"/>
        <rFont val="ＭＳ ゴシック"/>
        <family val="3"/>
        <charset val="128"/>
      </rPr>
      <t>注２</t>
    </r>
    <rPh sb="10" eb="11">
      <t>チュウ</t>
    </rPh>
    <phoneticPr fontId="1"/>
  </si>
  <si>
    <t>数量</t>
    <rPh sb="0" eb="2">
      <t>スウリョウ</t>
    </rPh>
    <phoneticPr fontId="1"/>
  </si>
  <si>
    <t>備　　考</t>
    <phoneticPr fontId="1"/>
  </si>
  <si>
    <t>（３）機材送料</t>
  </si>
  <si>
    <t>機材費合計</t>
  </si>
  <si>
    <t>注１）前払、部分払等で、支払が複数となっている調達については、小計を記載してください。
注２）適切に消費税額を控除し、「税抜価格」を記載してください。
注３）損料は単価×数量を記載して下さい。</t>
    <rPh sb="44" eb="45">
      <t>チュウ</t>
    </rPh>
    <rPh sb="47" eb="49">
      <t>テキセツ</t>
    </rPh>
    <rPh sb="50" eb="53">
      <t>ショウヒゼイ</t>
    </rPh>
    <rPh sb="53" eb="54">
      <t>ガク</t>
    </rPh>
    <rPh sb="55" eb="57">
      <t>コウジョ</t>
    </rPh>
    <rPh sb="60" eb="62">
      <t>ゼイヌキ</t>
    </rPh>
    <rPh sb="62" eb="64">
      <t>カカク</t>
    </rPh>
    <rPh sb="79" eb="81">
      <t>ソンリョウ</t>
    </rPh>
    <rPh sb="82" eb="84">
      <t>タンカ</t>
    </rPh>
    <rPh sb="85" eb="87">
      <t>スウリョウ</t>
    </rPh>
    <rPh sb="88" eb="90">
      <t>キサイ</t>
    </rPh>
    <rPh sb="92" eb="93">
      <t>クダ</t>
    </rPh>
    <phoneticPr fontId="1"/>
  </si>
  <si>
    <t>様式13</t>
    <phoneticPr fontId="1"/>
  </si>
  <si>
    <t>精算報告明細書（国内再委託費）</t>
    <rPh sb="8" eb="10">
      <t>コクナイ</t>
    </rPh>
    <phoneticPr fontId="1"/>
  </si>
  <si>
    <t>小計</t>
  </si>
  <si>
    <t>合計（税込）</t>
    <rPh sb="3" eb="5">
      <t>ゼイコミ</t>
    </rPh>
    <phoneticPr fontId="1"/>
  </si>
  <si>
    <t xml:space="preserve">
注１）前払、部分払等で、支払が複数となっている調達については、小計を記載してください。
注２）適切に消費税額を控除し、「税抜価格」を記載してください。</t>
    <rPh sb="1" eb="2">
      <t>チュウ</t>
    </rPh>
    <rPh sb="45" eb="46">
      <t>チュウ</t>
    </rPh>
    <phoneticPr fontId="36"/>
  </si>
  <si>
    <t>様式14</t>
    <phoneticPr fontId="1"/>
  </si>
  <si>
    <t>精算報告明細書（国内業務費）</t>
  </si>
  <si>
    <t>細　目</t>
  </si>
  <si>
    <t>支出金額</t>
  </si>
  <si>
    <t>備　考</t>
  </si>
  <si>
    <t>諸謝金</t>
  </si>
  <si>
    <t>講師謝金</t>
  </si>
  <si>
    <t>検討会等参加謝金</t>
  </si>
  <si>
    <t>原稿謝金</t>
  </si>
  <si>
    <t>見学謝金</t>
  </si>
  <si>
    <t>実施諸費</t>
  </si>
  <si>
    <t>翻訳費</t>
  </si>
  <si>
    <t>会場借上費</t>
  </si>
  <si>
    <t>参考資料等作成・購入費</t>
  </si>
  <si>
    <t>機材借料・損料</t>
  </si>
  <si>
    <t>消耗品等購入費</t>
  </si>
  <si>
    <t>同行者等旅費</t>
  </si>
  <si>
    <t>再委託費</t>
  </si>
  <si>
    <t>国内業務費合計額</t>
  </si>
  <si>
    <t>様式15</t>
    <phoneticPr fontId="1"/>
  </si>
  <si>
    <t>証拠書類附属書</t>
    <rPh sb="0" eb="7">
      <t>ショウコショルイフゾクショ</t>
    </rPh>
    <phoneticPr fontId="1"/>
  </si>
  <si>
    <r>
      <t>証書番号</t>
    </r>
    <r>
      <rPr>
        <vertAlign val="superscript"/>
        <sz val="12"/>
        <rFont val="ＭＳ ゴシック"/>
        <family val="3"/>
        <charset val="128"/>
      </rPr>
      <t>(注1)</t>
    </r>
    <rPh sb="5" eb="6">
      <t>チュウ</t>
    </rPh>
    <phoneticPr fontId="1"/>
  </si>
  <si>
    <r>
      <t>【備考　</t>
    </r>
    <r>
      <rPr>
        <vertAlign val="superscript"/>
        <sz val="12"/>
        <rFont val="ＭＳ ゴシック"/>
        <family val="3"/>
        <charset val="128"/>
      </rPr>
      <t>注2</t>
    </r>
    <r>
      <rPr>
        <sz val="12"/>
        <rFont val="ＭＳ ゴシック"/>
        <family val="3"/>
        <charset val="128"/>
      </rPr>
      <t>】</t>
    </r>
    <rPh sb="1" eb="3">
      <t>ビコウ</t>
    </rPh>
    <phoneticPr fontId="1"/>
  </si>
  <si>
    <t>注意事項</t>
    <rPh sb="0" eb="2">
      <t>チュウイ</t>
    </rPh>
    <rPh sb="2" eb="4">
      <t>ジコウ</t>
    </rPh>
    <phoneticPr fontId="1"/>
  </si>
  <si>
    <t>注1）本台紙を使用しないA4サイズの領収書の場合にも証書番号を記載して下さい。</t>
    <phoneticPr fontId="1"/>
  </si>
  <si>
    <t>注2）以下の場合は証憑添付台紙の備考に理由を補記してください。
　  ①領収書の要件（日付 ・宛名・発行者・支出内容・領収書印又はサイン）を満たさない場合。
  　②履行期限外の場合。</t>
    <rPh sb="19" eb="21">
      <t>リユウ</t>
    </rPh>
    <phoneticPr fontId="1"/>
  </si>
  <si>
    <t>注3）領収書が電子発行の場合は電子領収書であることを備考に補記して下さい。（精算報告書を電子ファイル（PDF形式）で提出する場合は補記不要になります。）</t>
    <rPh sb="9" eb="11">
      <t>ハッコウ</t>
    </rPh>
    <rPh sb="38" eb="40">
      <t>セイサン</t>
    </rPh>
    <rPh sb="40" eb="43">
      <t>ホウコクショ</t>
    </rPh>
    <phoneticPr fontId="1"/>
  </si>
  <si>
    <t>注4)日本語・英語以外で書かれた領収書等には和訳もしくは英訳を補記して下さい。</t>
    <rPh sb="0" eb="1">
      <t>チュウ</t>
    </rPh>
    <rPh sb="3" eb="6">
      <t>ニホンゴ</t>
    </rPh>
    <rPh sb="7" eb="9">
      <t>エイゴ</t>
    </rPh>
    <rPh sb="9" eb="11">
      <t>イガイ</t>
    </rPh>
    <rPh sb="12" eb="13">
      <t>カ</t>
    </rPh>
    <rPh sb="16" eb="20">
      <t>リョウシュウショナド</t>
    </rPh>
    <rPh sb="22" eb="24">
      <t>ワヤク</t>
    </rPh>
    <rPh sb="28" eb="30">
      <t>エイヤク</t>
    </rPh>
    <rPh sb="31" eb="33">
      <t>ホキ</t>
    </rPh>
    <rPh sb="35" eb="36">
      <t>クダ</t>
    </rPh>
    <phoneticPr fontId="1"/>
  </si>
  <si>
    <t>無</t>
  </si>
  <si>
    <t>有</t>
  </si>
  <si>
    <t>小数点以下表示</t>
    <rPh sb="0" eb="3">
      <t>ショウスウテン</t>
    </rPh>
    <rPh sb="3" eb="5">
      <t>イカ</t>
    </rPh>
    <rPh sb="5" eb="7">
      <t>ヒョウジ</t>
    </rPh>
    <phoneticPr fontId="1"/>
  </si>
  <si>
    <t>（単位： 円）</t>
    <rPh sb="1" eb="3">
      <t>タンイ</t>
    </rPh>
    <rPh sb="5" eb="6">
      <t>エン</t>
    </rPh>
    <phoneticPr fontId="1"/>
  </si>
  <si>
    <t>費　目</t>
    <phoneticPr fontId="1"/>
  </si>
  <si>
    <r>
      <t>契約金額</t>
    </r>
    <r>
      <rPr>
        <vertAlign val="superscript"/>
        <sz val="12"/>
        <color indexed="8"/>
        <rFont val="ＭＳ Ｐゴシック"/>
        <family val="3"/>
        <charset val="128"/>
      </rPr>
      <t>注１</t>
    </r>
    <phoneticPr fontId="1"/>
  </si>
  <si>
    <r>
      <t>契約金額
（流用後）</t>
    </r>
    <r>
      <rPr>
        <vertAlign val="superscript"/>
        <sz val="12"/>
        <color indexed="8"/>
        <rFont val="ＭＳ Ｐゴシック"/>
        <family val="3"/>
        <charset val="128"/>
      </rPr>
      <t>注２</t>
    </r>
    <phoneticPr fontId="1"/>
  </si>
  <si>
    <t>確定（精算）額</t>
    <rPh sb="0" eb="2">
      <t>カクテイ</t>
    </rPh>
    <phoneticPr fontId="1"/>
  </si>
  <si>
    <r>
      <rPr>
        <sz val="12"/>
        <color indexed="8"/>
        <rFont val="ＭＳ Ｐゴシック"/>
        <family val="3"/>
        <charset val="128"/>
      </rPr>
      <t>前払額</t>
    </r>
  </si>
  <si>
    <r>
      <t>部分払額</t>
    </r>
    <r>
      <rPr>
        <vertAlign val="superscript"/>
        <sz val="12"/>
        <color indexed="8"/>
        <rFont val="ＭＳ Ｐゴシック"/>
        <family val="3"/>
        <charset val="128"/>
      </rPr>
      <t>注３</t>
    </r>
    <phoneticPr fontId="1"/>
  </si>
  <si>
    <r>
      <t>請求額</t>
    </r>
    <r>
      <rPr>
        <vertAlign val="superscript"/>
        <sz val="12"/>
        <color indexed="8"/>
        <rFont val="ＭＳ Ｐゴシック"/>
        <family val="3"/>
        <charset val="128"/>
      </rPr>
      <t>注４</t>
    </r>
    <phoneticPr fontId="1"/>
  </si>
  <si>
    <t>（１）.直接経費</t>
    <phoneticPr fontId="1"/>
  </si>
  <si>
    <t>　１　定額計上</t>
    <rPh sb="3" eb="7">
      <t>テイガクケイジョウ</t>
    </rPh>
    <phoneticPr fontId="1"/>
  </si>
  <si>
    <t>　　　　○○○○費</t>
    <phoneticPr fontId="1"/>
  </si>
  <si>
    <t>Ⅱ．一般管理費等</t>
    <phoneticPr fontId="1"/>
  </si>
  <si>
    <t>Ⅲ．小計（ランプサム金額+実費精算金額）</t>
    <rPh sb="10" eb="12">
      <t>キンガク</t>
    </rPh>
    <rPh sb="13" eb="17">
      <t>ジッピセイサン</t>
    </rPh>
    <rPh sb="17" eb="19">
      <t>キンガク</t>
    </rPh>
    <phoneticPr fontId="1"/>
  </si>
  <si>
    <t>注６</t>
    <phoneticPr fontId="1"/>
  </si>
  <si>
    <t>Ⅴ.合　計</t>
    <phoneticPr fontId="1"/>
  </si>
  <si>
    <t>※黄色のセルを手入力してください。
※実費精算金額がある場合のみ、契約金額精算報告内訳書を提出します。
注１）契約変更している場合は、最終契約変更後の契約金額内訳を記載してください。
注２）費目間流用を行った後の契約金額内訳を記載願います。また、費目間流用に係る打合簿（写）を添付してください。該当がない場合は斜線を引いてください。
注３）複数の部分払がある場合はその合計額を記載願います。
注４）請求額には、確定（精算）額から前払額、及び部分払額を控除した数字を記載願います。
注５）実費精算する契約については、証憑書類に基づき該当する費目の様式を併せて精算します。
注６）請求額における消費税等の額は、確定（精算）額の小計から直近の部分払に係る「契約金相当額（税抜）」を控除した額に適用すべき消費税率を乗じて算出します。部分払を利用していない場合は、請求額の小計に適用すべき消費税率を乗じて算出してください。</t>
    <rPh sb="1" eb="3">
      <t>キイロ</t>
    </rPh>
    <rPh sb="45" eb="47">
      <t>テイシュツ</t>
    </rPh>
    <rPh sb="206" eb="208">
      <t>カクテイ</t>
    </rPh>
    <rPh sb="219" eb="220">
      <t>オヨ</t>
    </rPh>
    <rPh sb="266" eb="268">
      <t>ガイトウ</t>
    </rPh>
    <rPh sb="270" eb="272">
      <t>ヒモク</t>
    </rPh>
    <rPh sb="273" eb="275">
      <t>ヨウシキ</t>
    </rPh>
    <rPh sb="276" eb="277">
      <t>アワ</t>
    </rPh>
    <rPh sb="304" eb="306">
      <t>カクテイ</t>
    </rPh>
    <phoneticPr fontId="1"/>
  </si>
  <si>
    <r>
      <t>【実費精算金額</t>
    </r>
    <r>
      <rPr>
        <b/>
        <vertAlign val="superscript"/>
        <sz val="12"/>
        <color rgb="FF000000"/>
        <rFont val="ＭＳ Ｐゴシック"/>
        <family val="3"/>
        <charset val="128"/>
      </rPr>
      <t>注５</t>
    </r>
    <r>
      <rPr>
        <b/>
        <sz val="12"/>
        <color indexed="8"/>
        <rFont val="ＭＳ Ｐゴシック"/>
        <family val="3"/>
        <charset val="128"/>
      </rPr>
      <t>】(（１）直接経費+Ⅱ一般管理費等)</t>
    </r>
    <rPh sb="7" eb="8">
      <t>チュウ</t>
    </rPh>
    <phoneticPr fontId="1"/>
  </si>
  <si>
    <t>Ⅳ消費税及び地方消費税の合計額</t>
    <phoneticPr fontId="1"/>
  </si>
  <si>
    <t>契約金額精算報告内訳書</t>
    <phoneticPr fontId="1"/>
  </si>
  <si>
    <t>【ランプサム金額】</t>
    <rPh sb="6" eb="8">
      <t>キンガク</t>
    </rPh>
    <phoneticPr fontId="1"/>
  </si>
  <si>
    <t xml:space="preserve">
</t>
    <phoneticPr fontId="1"/>
  </si>
  <si>
    <t>合計（税抜）</t>
    <rPh sb="0" eb="2">
      <t>ゴウケイ</t>
    </rPh>
    <rPh sb="3" eb="5">
      <t>ゼイヌキ</t>
    </rPh>
    <phoneticPr fontId="1"/>
  </si>
  <si>
    <t>（１）招へい費</t>
    <phoneticPr fontId="1"/>
  </si>
  <si>
    <t>（様式７　業務従事者名簿は契約管理ガイドラインにある様式を用いてください）</t>
    <rPh sb="1" eb="3">
      <t>ヨウシキ</t>
    </rPh>
    <rPh sb="5" eb="10">
      <t>ギョウムジュウジシャ</t>
    </rPh>
    <rPh sb="10" eb="12">
      <t>メイボ</t>
    </rPh>
    <rPh sb="13" eb="15">
      <t>ケイヤク</t>
    </rPh>
    <rPh sb="15" eb="17">
      <t>カンリ</t>
    </rPh>
    <rPh sb="26" eb="28">
      <t>ヨウシキ</t>
    </rPh>
    <rPh sb="29" eb="30">
      <t>モチ</t>
    </rPh>
    <phoneticPr fontId="1"/>
  </si>
  <si>
    <r>
      <t>このシートは様式６直接人件費の入力を省略するものであり、</t>
    </r>
    <r>
      <rPr>
        <u/>
        <sz val="14"/>
        <color rgb="FFFF0000"/>
        <rFont val="ＭＳ ゴシック"/>
        <family val="3"/>
        <charset val="128"/>
      </rPr>
      <t>印刷は不要</t>
    </r>
    <r>
      <rPr>
        <sz val="14"/>
        <color rgb="FFFF0000"/>
        <rFont val="ＭＳ ゴシック"/>
        <family val="3"/>
        <charset val="128"/>
      </rPr>
      <t>です。</t>
    </r>
    <rPh sb="6" eb="8">
      <t>ヨウシキ</t>
    </rPh>
    <rPh sb="9" eb="11">
      <t>チョクセツ</t>
    </rPh>
    <rPh sb="11" eb="14">
      <t>ジンケンヒ</t>
    </rPh>
    <rPh sb="15" eb="17">
      <t>ニュウリョク</t>
    </rPh>
    <rPh sb="18" eb="20">
      <t>ショウリャク</t>
    </rPh>
    <rPh sb="28" eb="30">
      <t>インサツ</t>
    </rPh>
    <rPh sb="31" eb="33">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</si>
</sst>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円&quot;"/>
    <numFmt numFmtId="177" formatCode="[$-F800]dddd\,\ mmmm\ dd\,\ yyyy"/>
    <numFmt numFmtId="178" formatCode="#,##0_ "/>
    <numFmt numFmtId="179" formatCode="#,##0.00_ "/>
    <numFmt numFmtId="180" formatCode="0.00;;;@"/>
    <numFmt numFmtId="181" formatCode="yyyy&quot;年&quot;m&quot;月&quot;&quot;分&quot;"/>
  </numFmts>
  <fonts count="80">
    <font>
      <sz val="12"/>
      <color theme="1"/>
      <name val="ＭＳ ゴシック"/>
      <family val="3"/>
      <charset val="128"/>
    </font>
    <font>
      <sz val="6"/>
      <name val="ＭＳ ゴシック"/>
      <family val="3"/>
      <charset val="128"/>
    </font>
    <font>
      <vertAlign val="superscript"/>
      <sz val="9"/>
      <color indexed="8"/>
      <name val="ＭＳ ゴシック"/>
      <family val="3"/>
      <charset val="128"/>
    </font>
    <font>
      <sz val="9"/>
      <name val="ＭＳ ゴシック"/>
      <family val="3"/>
      <charset val="128"/>
    </font>
    <font>
      <b/>
      <sz val="12"/>
      <name val="ＭＳ ゴシック"/>
      <family val="3"/>
      <charset val="128"/>
    </font>
    <font>
      <sz val="12"/>
      <name val="Osaka"/>
      <family val="3"/>
      <charset val="128"/>
    </font>
    <font>
      <b/>
      <sz val="11"/>
      <name val="ＭＳ ゴシック"/>
      <family val="3"/>
      <charset val="128"/>
    </font>
    <font>
      <sz val="11"/>
      <name val="ＭＳ ゴシック"/>
      <family val="3"/>
      <charset val="128"/>
    </font>
    <font>
      <sz val="6"/>
      <name val="Osaka"/>
      <family val="3"/>
      <charset val="128"/>
    </font>
    <font>
      <u/>
      <sz val="12"/>
      <color indexed="12"/>
      <name val="ＭＳ ゴシック"/>
      <family val="3"/>
      <charset val="128"/>
    </font>
    <font>
      <sz val="12"/>
      <name val="平成明朝"/>
      <family val="3"/>
      <charset val="128"/>
    </font>
    <font>
      <sz val="12"/>
      <name val="ＭＳ ゴシック"/>
      <family val="3"/>
      <charset val="128"/>
    </font>
    <font>
      <u/>
      <sz val="12"/>
      <color indexed="20"/>
      <name val="ＭＳ ゴシック"/>
      <family val="3"/>
      <charset val="128"/>
    </font>
    <font>
      <sz val="12"/>
      <name val="細明朝体"/>
      <family val="3"/>
      <charset val="128"/>
    </font>
    <font>
      <vertAlign val="superscript"/>
      <sz val="12"/>
      <name val="ＭＳ ゴシック"/>
      <family val="3"/>
      <charset val="128"/>
    </font>
    <font>
      <sz val="10"/>
      <name val="ＭＳ ゴシック"/>
      <family val="3"/>
      <charset val="128"/>
    </font>
    <font>
      <sz val="11"/>
      <name val="ＭＳ 明朝"/>
      <family val="1"/>
      <charset val="128"/>
    </font>
    <font>
      <sz val="12"/>
      <name val="ＭＳ Ｐゴシック"/>
      <family val="3"/>
      <charset val="128"/>
    </font>
    <font>
      <b/>
      <sz val="14"/>
      <name val="ＭＳ Ｐゴシック"/>
      <family val="3"/>
      <charset val="128"/>
    </font>
    <font>
      <b/>
      <u/>
      <sz val="14"/>
      <name val="ＭＳ Ｐゴシック"/>
      <family val="3"/>
      <charset val="128"/>
    </font>
    <font>
      <sz val="12"/>
      <name val="Arial"/>
      <family val="2"/>
    </font>
    <font>
      <sz val="6"/>
      <name val="ＭＳ ゴシック"/>
      <family val="3"/>
      <charset val="128"/>
    </font>
    <font>
      <b/>
      <sz val="14"/>
      <name val="ＭＳ ゴシック"/>
      <family val="3"/>
      <charset val="128"/>
    </font>
    <font>
      <u/>
      <sz val="12"/>
      <name val="ＭＳ ゴシック"/>
      <family val="3"/>
      <charset val="128"/>
    </font>
    <font>
      <u val="double"/>
      <sz val="12"/>
      <name val="ＭＳ ゴシック"/>
      <family val="3"/>
      <charset val="128"/>
    </font>
    <font>
      <sz val="9"/>
      <color indexed="81"/>
      <name val="ＭＳ Ｐゴシック"/>
      <family val="3"/>
      <charset val="128"/>
    </font>
    <font>
      <vertAlign val="superscript"/>
      <sz val="10.5"/>
      <color indexed="8"/>
      <name val="ＭＳ ゴシック"/>
      <family val="3"/>
      <charset val="128"/>
    </font>
    <font>
      <sz val="10.5"/>
      <name val="ＭＳ ゴシック"/>
      <family val="3"/>
      <charset val="128"/>
    </font>
    <font>
      <vertAlign val="superscript"/>
      <sz val="10.5"/>
      <name val="ＭＳ ゴシック"/>
      <family val="3"/>
      <charset val="128"/>
    </font>
    <font>
      <b/>
      <sz val="9"/>
      <color indexed="81"/>
      <name val="MS P ゴシック"/>
      <family val="3"/>
      <charset val="128"/>
    </font>
    <font>
      <sz val="10"/>
      <color indexed="81"/>
      <name val="ＭＳ Ｐゴシック"/>
      <family val="3"/>
      <charset val="128"/>
    </font>
    <font>
      <sz val="12"/>
      <color theme="1"/>
      <name val="ＭＳ ゴシック"/>
      <family val="3"/>
      <charset val="128"/>
    </font>
    <font>
      <sz val="11"/>
      <color theme="1"/>
      <name val="ＭＳ Ｐゴシック"/>
      <family val="3"/>
      <charset val="128"/>
      <scheme val="minor"/>
    </font>
    <font>
      <b/>
      <sz val="12"/>
      <color rgb="FFFF00FF"/>
      <name val="ＭＳ ゴシック"/>
      <family val="3"/>
      <charset val="128"/>
    </font>
    <font>
      <u/>
      <sz val="12"/>
      <color indexed="12"/>
      <name val="ＭＳ Ｐゴシック"/>
      <family val="3"/>
      <charset val="128"/>
      <scheme val="minor"/>
    </font>
    <font>
      <u/>
      <sz val="12"/>
      <color indexed="20"/>
      <name val="ＭＳ Ｐゴシック"/>
      <family val="3"/>
      <charset val="128"/>
      <scheme val="minor"/>
    </font>
    <font>
      <b/>
      <sz val="14"/>
      <color theme="1"/>
      <name val="ＭＳ ゴシック"/>
      <family val="3"/>
      <charset val="128"/>
    </font>
    <font>
      <sz val="10.5"/>
      <color theme="1"/>
      <name val="ＭＳ ゴシック"/>
      <family val="3"/>
      <charset val="128"/>
    </font>
    <font>
      <sz val="9"/>
      <color theme="1"/>
      <name val="ＭＳ ゴシック"/>
      <family val="3"/>
      <charset val="128"/>
    </font>
    <font>
      <sz val="11"/>
      <color theme="1"/>
      <name val="ＭＳ ゴシック"/>
      <family val="3"/>
      <charset val="128"/>
    </font>
    <font>
      <sz val="12"/>
      <color rgb="FFFF0000"/>
      <name val="ＭＳ ゴシック"/>
      <family val="3"/>
      <charset val="128"/>
    </font>
    <font>
      <sz val="10"/>
      <color theme="1"/>
      <name val="ＭＳ ゴシック"/>
      <family val="3"/>
      <charset val="128"/>
    </font>
    <font>
      <b/>
      <sz val="12"/>
      <color theme="1"/>
      <name val="ＭＳ ゴシック"/>
      <family val="3"/>
      <charset val="128"/>
    </font>
    <font>
      <b/>
      <sz val="10.5"/>
      <color theme="1"/>
      <name val="ＭＳ ゴシック"/>
      <family val="3"/>
      <charset val="128"/>
    </font>
    <font>
      <sz val="12"/>
      <color theme="1"/>
      <name val="Arial"/>
      <family val="2"/>
    </font>
    <font>
      <sz val="12"/>
      <color rgb="FFFF0000"/>
      <name val="Osaka"/>
      <family val="3"/>
      <charset val="128"/>
    </font>
    <font>
      <sz val="10.5"/>
      <color rgb="FFFF0000"/>
      <name val="ＭＳ ゴシック"/>
      <family val="3"/>
      <charset val="128"/>
    </font>
    <font>
      <sz val="14"/>
      <color theme="1"/>
      <name val="ＭＳ ゴシック"/>
      <family val="3"/>
      <charset val="128"/>
    </font>
    <font>
      <sz val="12"/>
      <name val="ＭＳ Ｐゴシック"/>
      <family val="3"/>
      <charset val="128"/>
      <scheme val="major"/>
    </font>
    <font>
      <sz val="12"/>
      <color theme="1"/>
      <name val="ＭＳ Ｐゴシック"/>
      <family val="3"/>
      <charset val="128"/>
      <scheme val="major"/>
    </font>
    <font>
      <sz val="16"/>
      <color rgb="FFFF0000"/>
      <name val="ＭＳ ゴシック"/>
      <family val="3"/>
      <charset val="128"/>
    </font>
    <font>
      <b/>
      <sz val="18"/>
      <color theme="1"/>
      <name val="ＭＳ ゴシック"/>
      <family val="3"/>
      <charset val="128"/>
    </font>
    <font>
      <b/>
      <sz val="18"/>
      <name val="ＭＳ Ｐゴシック"/>
      <family val="3"/>
      <charset val="128"/>
    </font>
    <font>
      <b/>
      <vertAlign val="superscript"/>
      <sz val="14"/>
      <color theme="1"/>
      <name val="ＭＳ ゴシック"/>
      <family val="3"/>
      <charset val="128"/>
    </font>
    <font>
      <b/>
      <sz val="16"/>
      <name val="ＭＳ ゴシック"/>
      <family val="3"/>
      <charset val="128"/>
    </font>
    <font>
      <vertAlign val="superscript"/>
      <sz val="11"/>
      <name val="ＭＳ ゴシック"/>
      <family val="3"/>
      <charset val="128"/>
    </font>
    <font>
      <vertAlign val="superscript"/>
      <sz val="10"/>
      <name val="ＭＳ ゴシック"/>
      <family val="3"/>
      <charset val="128"/>
    </font>
    <font>
      <sz val="14"/>
      <color rgb="FFFF0000"/>
      <name val="ＭＳ ゴシック"/>
      <family val="3"/>
      <charset val="128"/>
    </font>
    <font>
      <u/>
      <sz val="14"/>
      <color rgb="FFFF0000"/>
      <name val="ＭＳ ゴシック"/>
      <family val="3"/>
      <charset val="128"/>
    </font>
    <font>
      <sz val="12"/>
      <name val="Osaka"/>
      <charset val="128"/>
    </font>
    <font>
      <b/>
      <sz val="10.5"/>
      <name val="ＭＳ ゴシック"/>
      <family val="3"/>
      <charset val="128"/>
    </font>
    <font>
      <sz val="6"/>
      <name val="Osaka"/>
      <charset val="128"/>
    </font>
    <font>
      <b/>
      <sz val="12"/>
      <name val="ＭＳ Ｐゴシック"/>
      <family val="3"/>
      <charset val="128"/>
    </font>
    <font>
      <sz val="12"/>
      <color rgb="FF000000"/>
      <name val="ＭＳ ゴシック"/>
      <family val="3"/>
      <charset val="128"/>
    </font>
    <font>
      <vertAlign val="superscript"/>
      <sz val="12"/>
      <color theme="1"/>
      <name val="ＭＳ ゴシック"/>
      <family val="3"/>
      <charset val="128"/>
    </font>
    <font>
      <b/>
      <vertAlign val="superscript"/>
      <sz val="12"/>
      <color theme="1"/>
      <name val="ＭＳ ゴシック"/>
      <family val="3"/>
      <charset val="128"/>
    </font>
    <font>
      <b/>
      <sz val="10"/>
      <name val="ＭＳ ゴシック"/>
      <family val="3"/>
      <charset val="128"/>
    </font>
    <font>
      <vertAlign val="superscript"/>
      <sz val="14"/>
      <name val="ＭＳ ゴシック"/>
      <family val="3"/>
      <charset val="128"/>
    </font>
    <font>
      <sz val="11"/>
      <color rgb="FFFF0000"/>
      <name val="ＭＳ ゴシック"/>
      <family val="3"/>
      <charset val="128"/>
    </font>
    <font>
      <sz val="14"/>
      <name val="ＭＳ ゴシック"/>
      <family val="3"/>
      <charset val="128"/>
    </font>
    <font>
      <u/>
      <sz val="12"/>
      <color rgb="FFFF0000"/>
      <name val="ＭＳ ゴシック"/>
      <family val="3"/>
      <charset val="128"/>
    </font>
    <font>
      <b/>
      <sz val="10"/>
      <color rgb="FFFF0000"/>
      <name val="ＭＳ ゴシック"/>
      <family val="3"/>
      <charset val="128"/>
    </font>
    <font>
      <sz val="11"/>
      <color theme="1"/>
      <name val="ＭＳ Ｐゴシック"/>
      <family val="2"/>
      <scheme val="minor"/>
    </font>
    <font>
      <b/>
      <sz val="12"/>
      <color indexed="8"/>
      <name val="ＭＳ Ｐゴシック"/>
      <family val="3"/>
      <charset val="128"/>
    </font>
    <font>
      <sz val="12"/>
      <color theme="1"/>
      <name val="ＭＳ Ｐゴシック"/>
      <family val="3"/>
      <charset val="128"/>
    </font>
    <font>
      <sz val="12"/>
      <color indexed="8"/>
      <name val="ＭＳ Ｐゴシック"/>
      <family val="3"/>
      <charset val="128"/>
    </font>
    <font>
      <vertAlign val="superscript"/>
      <sz val="12"/>
      <color indexed="8"/>
      <name val="ＭＳ Ｐゴシック"/>
      <family val="3"/>
      <charset val="128"/>
    </font>
    <font>
      <b/>
      <vertAlign val="superscript"/>
      <sz val="12"/>
      <color rgb="FF000000"/>
      <name val="ＭＳ Ｐゴシック"/>
      <family val="3"/>
      <charset val="128"/>
    </font>
    <font>
      <b/>
      <sz val="14"/>
      <color indexed="8"/>
      <name val="ＭＳ Ｐゴシック"/>
      <family val="3"/>
      <charset val="128"/>
    </font>
    <font>
      <sz val="14"/>
      <color theme="1"/>
      <name val="Arial"/>
      <family val="2"/>
    </font>
  </fonts>
  <fills count="5">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theme="0"/>
        <bgColor indexed="64"/>
      </patternFill>
    </fill>
  </fills>
  <borders count="141">
    <border>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double">
        <color indexed="64"/>
      </bottom>
      <diagonal/>
    </border>
    <border>
      <left/>
      <right/>
      <top/>
      <bottom style="double">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double">
        <color indexed="64"/>
      </bottom>
      <diagonal/>
    </border>
    <border diagonalUp="1">
      <left style="thin">
        <color indexed="64"/>
      </left>
      <right style="medium">
        <color indexed="64"/>
      </right>
      <top style="thin">
        <color indexed="64"/>
      </top>
      <bottom/>
      <diagonal style="thin">
        <color indexed="64"/>
      </diagonal>
    </border>
    <border>
      <left style="medium">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thin">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double">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double">
        <color indexed="64"/>
      </top>
      <bottom/>
      <diagonal/>
    </border>
    <border diagonalUp="1">
      <left style="thin">
        <color indexed="64"/>
      </left>
      <right style="thin">
        <color indexed="64"/>
      </right>
      <top/>
      <bottom style="medium">
        <color indexed="64"/>
      </bottom>
      <diagonal style="thin">
        <color indexed="64"/>
      </diagonal>
    </border>
    <border>
      <left/>
      <right style="thin">
        <color auto="1"/>
      </right>
      <top style="medium">
        <color auto="1"/>
      </top>
      <bottom style="double">
        <color auto="1"/>
      </bottom>
      <diagonal/>
    </border>
    <border>
      <left/>
      <right style="thin">
        <color auto="1"/>
      </right>
      <top style="double">
        <color auto="1"/>
      </top>
      <bottom style="thin">
        <color auto="1"/>
      </bottom>
      <diagonal/>
    </border>
    <border>
      <left style="thin">
        <color indexed="64"/>
      </left>
      <right/>
      <top/>
      <bottom/>
      <diagonal/>
    </border>
    <border diagonalUp="1">
      <left style="medium">
        <color indexed="64"/>
      </left>
      <right style="medium">
        <color indexed="64"/>
      </right>
      <top style="double">
        <color indexed="64"/>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double">
        <color indexed="64"/>
      </top>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rgb="FF000000"/>
      </left>
      <right style="medium">
        <color rgb="FF000000"/>
      </right>
      <top style="medium">
        <color rgb="FF000000"/>
      </top>
      <bottom style="medium">
        <color rgb="FF000000"/>
      </bottom>
      <diagonal/>
    </border>
    <border>
      <left/>
      <right style="thin">
        <color indexed="64"/>
      </right>
      <top style="medium">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thin">
        <color auto="1"/>
      </left>
      <right style="medium">
        <color auto="1"/>
      </right>
      <top style="medium">
        <color auto="1"/>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s>
  <cellStyleXfs count="108">
    <xf numFmtId="0" fontId="0" fillId="0" borderId="0">
      <alignment vertical="center"/>
    </xf>
    <xf numFmtId="38" fontId="33" fillId="2" borderId="108" applyFill="0">
      <alignment horizontal="center"/>
    </xf>
    <xf numFmtId="9" fontId="5" fillId="0" borderId="0" applyFont="0" applyFill="0" applyBorder="0" applyAlignment="0" applyProtection="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4" fillId="0" borderId="0" applyNumberFormat="0" applyFill="0" applyBorder="0" applyAlignment="0" applyProtection="0"/>
    <xf numFmtId="0" fontId="34" fillId="0" borderId="0" applyNumberFormat="0" applyFill="0" applyBorder="0" applyAlignment="0" applyProtection="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xf numFmtId="38" fontId="11" fillId="0" borderId="0" applyFont="0" applyFill="0" applyBorder="0" applyAlignment="0" applyProtection="0">
      <alignment vertical="center"/>
    </xf>
    <xf numFmtId="0" fontId="31" fillId="0" borderId="0">
      <alignment vertical="center"/>
    </xf>
    <xf numFmtId="0" fontId="5" fillId="0" borderId="0"/>
    <xf numFmtId="0" fontId="11" fillId="0" borderId="0">
      <alignment vertical="center"/>
    </xf>
    <xf numFmtId="0" fontId="31" fillId="0" borderId="0">
      <alignment vertical="center"/>
    </xf>
    <xf numFmtId="0" fontId="32" fillId="0" borderId="0">
      <alignment vertical="center"/>
    </xf>
    <xf numFmtId="0" fontId="32" fillId="0" borderId="0">
      <alignment vertical="center"/>
    </xf>
    <xf numFmtId="0" fontId="10" fillId="0" borderId="0"/>
    <xf numFmtId="0" fontId="11" fillId="0" borderId="0">
      <alignment vertical="center"/>
    </xf>
    <xf numFmtId="0" fontId="16" fillId="0" borderId="0">
      <alignment vertical="center"/>
    </xf>
    <xf numFmtId="0" fontId="31" fillId="0" borderId="0">
      <alignment vertical="center"/>
    </xf>
    <xf numFmtId="0" fontId="31" fillId="0" borderId="0">
      <alignment vertical="center"/>
    </xf>
    <xf numFmtId="0" fontId="5" fillId="0" borderId="0"/>
    <xf numFmtId="0" fontId="13" fillId="0" borderId="0"/>
    <xf numFmtId="0" fontId="5" fillId="0" borderId="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35" fillId="0" borderId="0" applyNumberFormat="0" applyFill="0" applyBorder="0" applyAlignment="0" applyProtection="0"/>
    <xf numFmtId="0" fontId="35" fillId="0" borderId="0" applyNumberFormat="0" applyFill="0" applyBorder="0" applyAlignment="0" applyProtection="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59" fillId="0" borderId="0"/>
    <xf numFmtId="0" fontId="5" fillId="0" borderId="0"/>
    <xf numFmtId="0" fontId="31" fillId="0" borderId="0">
      <alignment vertical="center"/>
    </xf>
    <xf numFmtId="0" fontId="31" fillId="0" borderId="0">
      <alignment vertical="center"/>
    </xf>
    <xf numFmtId="0" fontId="31" fillId="0" borderId="0">
      <alignment vertical="center"/>
    </xf>
    <xf numFmtId="38" fontId="31" fillId="0" borderId="0" applyFont="0" applyFill="0" applyBorder="0" applyAlignment="0" applyProtection="0">
      <alignment vertical="center"/>
    </xf>
    <xf numFmtId="0" fontId="31" fillId="0" borderId="0">
      <alignment vertical="center"/>
    </xf>
    <xf numFmtId="0" fontId="72" fillId="0" borderId="0"/>
    <xf numFmtId="0" fontId="31" fillId="0" borderId="0">
      <alignment vertical="center"/>
    </xf>
  </cellStyleXfs>
  <cellXfs count="578">
    <xf numFmtId="0" fontId="0" fillId="0" borderId="0" xfId="0">
      <alignment vertical="center"/>
    </xf>
    <xf numFmtId="0" fontId="37" fillId="0" borderId="1" xfId="0" applyFont="1" applyBorder="1">
      <alignment vertical="center"/>
    </xf>
    <xf numFmtId="0" fontId="37" fillId="0" borderId="0" xfId="0" applyFont="1">
      <alignment vertical="center"/>
    </xf>
    <xf numFmtId="0" fontId="37" fillId="0" borderId="2" xfId="0" applyFont="1" applyBorder="1" applyAlignment="1">
      <alignment horizontal="right" vertical="center" wrapText="1"/>
    </xf>
    <xf numFmtId="0" fontId="0" fillId="0" borderId="0" xfId="0" applyAlignment="1">
      <alignment horizontal="right" vertical="center"/>
    </xf>
    <xf numFmtId="0" fontId="38" fillId="0" borderId="0" xfId="0" applyFont="1">
      <alignment vertical="center"/>
    </xf>
    <xf numFmtId="0" fontId="17" fillId="0" borderId="0" xfId="48" applyFont="1"/>
    <xf numFmtId="0" fontId="17" fillId="0" borderId="0" xfId="48" applyFont="1" applyAlignment="1">
      <alignment vertical="center"/>
    </xf>
    <xf numFmtId="0" fontId="18" fillId="0" borderId="0" xfId="48" applyFont="1"/>
    <xf numFmtId="0" fontId="19" fillId="0" borderId="0" xfId="48" applyFont="1" applyAlignment="1">
      <alignment vertical="center"/>
    </xf>
    <xf numFmtId="38" fontId="17" fillId="0" borderId="0" xfId="45" applyFont="1" applyFill="1" applyBorder="1" applyAlignment="1">
      <alignment vertical="center"/>
    </xf>
    <xf numFmtId="0" fontId="17" fillId="0" borderId="0" xfId="48" applyFont="1" applyAlignment="1">
      <alignment horizontal="right" vertical="center"/>
    </xf>
    <xf numFmtId="176" fontId="17" fillId="0" borderId="0" xfId="48" applyNumberFormat="1" applyFont="1" applyAlignment="1">
      <alignment horizontal="left" vertical="center"/>
    </xf>
    <xf numFmtId="0" fontId="17" fillId="0" borderId="0" xfId="48" applyFont="1" applyAlignment="1">
      <alignment horizontal="center" vertical="center"/>
    </xf>
    <xf numFmtId="38" fontId="17" fillId="0" borderId="0" xfId="45" applyFont="1" applyFill="1" applyAlignment="1">
      <alignment horizontal="right" vertical="center"/>
    </xf>
    <xf numFmtId="176" fontId="17" fillId="0" borderId="0" xfId="48" applyNumberFormat="1" applyFont="1" applyAlignment="1">
      <alignment horizontal="right" vertical="center"/>
    </xf>
    <xf numFmtId="0" fontId="31" fillId="0" borderId="0" xfId="56">
      <alignment vertical="center"/>
    </xf>
    <xf numFmtId="0" fontId="31" fillId="0" borderId="40" xfId="56" applyBorder="1">
      <alignment vertical="center"/>
    </xf>
    <xf numFmtId="178" fontId="36" fillId="0" borderId="33" xfId="56" applyNumberFormat="1" applyFont="1" applyBorder="1" applyAlignment="1">
      <alignment horizontal="right" vertical="center"/>
    </xf>
    <xf numFmtId="0" fontId="36" fillId="0" borderId="0" xfId="0" applyFont="1" applyAlignment="1">
      <alignment horizontal="centerContinuous" vertical="center" wrapText="1"/>
    </xf>
    <xf numFmtId="0" fontId="7" fillId="0" borderId="0" xfId="58" applyFont="1" applyAlignment="1">
      <alignment vertical="center"/>
    </xf>
    <xf numFmtId="0" fontId="7" fillId="0" borderId="0" xfId="57" applyFont="1">
      <alignment vertical="center"/>
    </xf>
    <xf numFmtId="0" fontId="39" fillId="0" borderId="0" xfId="57" applyFont="1">
      <alignment vertical="center"/>
    </xf>
    <xf numFmtId="0" fontId="0" fillId="0" borderId="0" xfId="0" applyAlignment="1">
      <alignment horizontal="centerContinuous" vertical="center" wrapText="1"/>
    </xf>
    <xf numFmtId="0" fontId="0" fillId="0" borderId="0" xfId="0" applyAlignment="1">
      <alignment horizontal="center" vertical="center"/>
    </xf>
    <xf numFmtId="178" fontId="0" fillId="0" borderId="72" xfId="0" applyNumberFormat="1" applyBorder="1" applyAlignment="1">
      <alignment horizontal="right" vertical="center"/>
    </xf>
    <xf numFmtId="178" fontId="0" fillId="0" borderId="2" xfId="0" applyNumberFormat="1" applyBorder="1" applyAlignment="1">
      <alignment horizontal="right" vertical="center"/>
    </xf>
    <xf numFmtId="178" fontId="0" fillId="0" borderId="73" xfId="0" applyNumberFormat="1" applyBorder="1" applyAlignment="1">
      <alignment horizontal="right" vertical="center"/>
    </xf>
    <xf numFmtId="178" fontId="0" fillId="0" borderId="36" xfId="0" applyNumberFormat="1" applyBorder="1">
      <alignment vertical="center"/>
    </xf>
    <xf numFmtId="178" fontId="0" fillId="0" borderId="65" xfId="0" applyNumberFormat="1" applyBorder="1">
      <alignment vertical="center"/>
    </xf>
    <xf numFmtId="178" fontId="0" fillId="0" borderId="38" xfId="0" applyNumberFormat="1" applyBorder="1">
      <alignment vertical="center"/>
    </xf>
    <xf numFmtId="178" fontId="0" fillId="0" borderId="75" xfId="0" applyNumberFormat="1" applyBorder="1">
      <alignment vertical="center"/>
    </xf>
    <xf numFmtId="38" fontId="44" fillId="0" borderId="3" xfId="44" applyFont="1" applyBorder="1" applyAlignment="1">
      <alignment horizontal="center"/>
    </xf>
    <xf numFmtId="38" fontId="20" fillId="0" borderId="3" xfId="44" applyFont="1" applyFill="1" applyBorder="1" applyAlignment="1">
      <alignment horizontal="right"/>
    </xf>
    <xf numFmtId="178" fontId="0" fillId="0" borderId="21" xfId="0" applyNumberFormat="1" applyBorder="1" applyAlignment="1">
      <alignment horizontal="right" vertical="center"/>
    </xf>
    <xf numFmtId="178" fontId="0" fillId="0" borderId="4" xfId="0" applyNumberFormat="1" applyBorder="1" applyAlignment="1">
      <alignment horizontal="right" vertical="center"/>
    </xf>
    <xf numFmtId="178" fontId="0" fillId="0" borderId="77" xfId="0" applyNumberFormat="1" applyBorder="1" applyAlignment="1">
      <alignment horizontal="right" vertical="center"/>
    </xf>
    <xf numFmtId="0" fontId="42" fillId="0" borderId="0" xfId="0" applyFont="1">
      <alignment vertical="center"/>
    </xf>
    <xf numFmtId="0" fontId="45" fillId="0" borderId="0" xfId="48" applyFont="1"/>
    <xf numFmtId="0" fontId="5" fillId="0" borderId="0" xfId="48"/>
    <xf numFmtId="0" fontId="5" fillId="0" borderId="0" xfId="48" applyAlignment="1">
      <alignment horizontal="center"/>
    </xf>
    <xf numFmtId="0" fontId="37" fillId="0" borderId="0" xfId="0" applyFont="1" applyAlignment="1">
      <alignment horizontal="right" vertical="center"/>
    </xf>
    <xf numFmtId="0" fontId="38" fillId="0" borderId="0" xfId="0" applyFont="1" applyAlignment="1">
      <alignment horizontal="justify" vertical="center"/>
    </xf>
    <xf numFmtId="0" fontId="37" fillId="0" borderId="71" xfId="0" applyFont="1" applyBorder="1" applyAlignment="1">
      <alignment horizontal="center" vertical="center" wrapText="1"/>
    </xf>
    <xf numFmtId="0" fontId="37" fillId="0" borderId="66" xfId="0" applyFont="1" applyBorder="1" applyAlignment="1">
      <alignment horizontal="right" vertical="center" wrapText="1"/>
    </xf>
    <xf numFmtId="0" fontId="41" fillId="0" borderId="0" xfId="0" applyFont="1">
      <alignment vertical="center"/>
    </xf>
    <xf numFmtId="0" fontId="37" fillId="0" borderId="44" xfId="0" applyFont="1" applyBorder="1" applyAlignment="1">
      <alignment horizontal="center" vertical="center" wrapText="1"/>
    </xf>
    <xf numFmtId="0" fontId="37" fillId="0" borderId="43" xfId="0" applyFont="1" applyBorder="1" applyAlignment="1">
      <alignment horizontal="center" vertical="center" wrapText="1"/>
    </xf>
    <xf numFmtId="0" fontId="37" fillId="0" borderId="16" xfId="0" applyFont="1" applyBorder="1" applyAlignment="1">
      <alignment horizontal="center" vertical="center" wrapText="1"/>
    </xf>
    <xf numFmtId="0" fontId="46" fillId="0" borderId="64" xfId="0" applyFont="1" applyBorder="1" applyAlignment="1">
      <alignment horizontal="center" vertical="center" wrapText="1"/>
    </xf>
    <xf numFmtId="0" fontId="27" fillId="0" borderId="80" xfId="0" applyFont="1" applyBorder="1" applyAlignment="1">
      <alignment horizontal="center" vertical="center" wrapText="1"/>
    </xf>
    <xf numFmtId="0" fontId="11" fillId="0" borderId="0" xfId="47" applyFont="1">
      <alignment vertical="center"/>
    </xf>
    <xf numFmtId="0" fontId="17" fillId="0" borderId="0" xfId="48" applyFont="1" applyAlignment="1">
      <alignment horizontal="left" vertical="center"/>
    </xf>
    <xf numFmtId="0" fontId="18" fillId="0" borderId="0" xfId="48" applyFont="1" applyAlignment="1">
      <alignment horizontal="center" vertical="center" wrapText="1"/>
    </xf>
    <xf numFmtId="0" fontId="40" fillId="0" borderId="0" xfId="0" applyFont="1" applyAlignment="1">
      <alignment horizontal="centerContinuous" vertical="center" wrapText="1"/>
    </xf>
    <xf numFmtId="38" fontId="17" fillId="3" borderId="3" xfId="45" applyFont="1" applyFill="1" applyBorder="1" applyAlignment="1">
      <alignment vertical="center"/>
    </xf>
    <xf numFmtId="0" fontId="0" fillId="3" borderId="0" xfId="0" applyFill="1">
      <alignment vertical="center"/>
    </xf>
    <xf numFmtId="38" fontId="20" fillId="3" borderId="3" xfId="60" applyNumberFormat="1" applyFont="1" applyFill="1" applyBorder="1"/>
    <xf numFmtId="0" fontId="41" fillId="3" borderId="0" xfId="0" applyFont="1" applyFill="1">
      <alignment vertical="center"/>
    </xf>
    <xf numFmtId="0" fontId="41" fillId="3" borderId="0" xfId="0" applyFont="1" applyFill="1" applyAlignment="1">
      <alignment horizontal="center" vertical="center"/>
    </xf>
    <xf numFmtId="177" fontId="41" fillId="3" borderId="0" xfId="0" applyNumberFormat="1" applyFont="1" applyFill="1" applyAlignment="1">
      <alignment horizontal="center" vertical="center" wrapText="1"/>
    </xf>
    <xf numFmtId="0" fontId="41" fillId="3" borderId="0" xfId="0" applyFont="1" applyFill="1" applyAlignment="1">
      <alignment horizontal="center" vertical="center" wrapText="1"/>
    </xf>
    <xf numFmtId="177" fontId="41" fillId="3" borderId="0" xfId="0" applyNumberFormat="1" applyFont="1" applyFill="1" applyAlignment="1">
      <alignment horizontal="center" vertical="center"/>
    </xf>
    <xf numFmtId="0" fontId="0" fillId="3" borderId="0" xfId="0" applyFill="1" applyAlignment="1">
      <alignment vertical="center" wrapText="1"/>
    </xf>
    <xf numFmtId="38" fontId="44" fillId="0" borderId="3" xfId="44" applyFont="1" applyFill="1" applyBorder="1" applyAlignment="1"/>
    <xf numFmtId="179" fontId="0" fillId="0" borderId="0" xfId="0" applyNumberFormat="1">
      <alignment vertical="center"/>
    </xf>
    <xf numFmtId="179" fontId="36" fillId="0" borderId="0" xfId="0" applyNumberFormat="1" applyFont="1">
      <alignment vertical="center"/>
    </xf>
    <xf numFmtId="179" fontId="0" fillId="0" borderId="0" xfId="0" applyNumberFormat="1" applyAlignment="1">
      <alignment horizontal="center" vertical="center"/>
    </xf>
    <xf numFmtId="179" fontId="0" fillId="0" borderId="17" xfId="0" applyNumberFormat="1" applyBorder="1">
      <alignment vertical="center"/>
    </xf>
    <xf numFmtId="179" fontId="0" fillId="0" borderId="55" xfId="0" applyNumberFormat="1" applyBorder="1" applyAlignment="1">
      <alignment horizontal="center" vertical="center"/>
    </xf>
    <xf numFmtId="179" fontId="0" fillId="0" borderId="64" xfId="0" applyNumberFormat="1" applyBorder="1" applyAlignment="1">
      <alignment horizontal="left" vertical="center" shrinkToFit="1"/>
    </xf>
    <xf numFmtId="179" fontId="0" fillId="0" borderId="16" xfId="0" applyNumberFormat="1" applyBorder="1" applyAlignment="1">
      <alignment horizontal="left" vertical="center"/>
    </xf>
    <xf numFmtId="179" fontId="0" fillId="0" borderId="62" xfId="0" applyNumberFormat="1" applyBorder="1" applyAlignment="1">
      <alignment horizontal="left" vertical="center" shrinkToFit="1"/>
    </xf>
    <xf numFmtId="179" fontId="0" fillId="0" borderId="3" xfId="0" applyNumberFormat="1" applyBorder="1" applyAlignment="1">
      <alignment horizontal="left" vertical="center"/>
    </xf>
    <xf numFmtId="179" fontId="0" fillId="0" borderId="53" xfId="0" applyNumberFormat="1" applyBorder="1" applyAlignment="1">
      <alignment horizontal="left" vertical="center" shrinkToFit="1"/>
    </xf>
    <xf numFmtId="179" fontId="0" fillId="0" borderId="54" xfId="0" applyNumberFormat="1" applyBorder="1" applyAlignment="1">
      <alignment horizontal="left" vertical="center"/>
    </xf>
    <xf numFmtId="179" fontId="36" fillId="0" borderId="88" xfId="0" applyNumberFormat="1" applyFont="1" applyBorder="1" applyAlignment="1">
      <alignment horizontal="centerContinuous" vertical="center" wrapText="1"/>
    </xf>
    <xf numFmtId="179" fontId="0" fillId="0" borderId="1" xfId="0" applyNumberFormat="1" applyBorder="1" applyAlignment="1">
      <alignment horizontal="centerContinuous" vertical="center" wrapText="1"/>
    </xf>
    <xf numFmtId="178" fontId="0" fillId="3" borderId="2" xfId="0" applyNumberFormat="1" applyFill="1" applyBorder="1" applyAlignment="1">
      <alignment horizontal="center" vertical="center"/>
    </xf>
    <xf numFmtId="178" fontId="0" fillId="0" borderId="0" xfId="0" applyNumberFormat="1" applyAlignment="1">
      <alignment horizontal="center" vertical="center"/>
    </xf>
    <xf numFmtId="178" fontId="0" fillId="0" borderId="16" xfId="0" applyNumberFormat="1" applyBorder="1" applyAlignment="1">
      <alignment horizontal="center" vertical="center"/>
    </xf>
    <xf numFmtId="178" fontId="0" fillId="0" borderId="3" xfId="0" applyNumberFormat="1" applyBorder="1" applyAlignment="1">
      <alignment horizontal="center" vertical="center"/>
    </xf>
    <xf numFmtId="178" fontId="0" fillId="0" borderId="54" xfId="0" applyNumberFormat="1" applyBorder="1" applyAlignment="1">
      <alignment horizontal="center" vertical="center"/>
    </xf>
    <xf numFmtId="178" fontId="36" fillId="0" borderId="89" xfId="0" applyNumberFormat="1" applyFont="1" applyBorder="1" applyAlignment="1">
      <alignment horizontal="centerContinuous" vertical="center" wrapText="1"/>
    </xf>
    <xf numFmtId="178" fontId="36" fillId="0" borderId="90" xfId="0" applyNumberFormat="1" applyFont="1" applyBorder="1" applyAlignment="1">
      <alignment horizontal="centerContinuous" vertical="center" wrapText="1"/>
    </xf>
    <xf numFmtId="178" fontId="0" fillId="0" borderId="61" xfId="0" applyNumberFormat="1" applyBorder="1">
      <alignment vertical="center"/>
    </xf>
    <xf numFmtId="178" fontId="0" fillId="0" borderId="17" xfId="0" applyNumberFormat="1" applyBorder="1" applyAlignment="1">
      <alignment horizontal="right" vertical="center"/>
    </xf>
    <xf numFmtId="180" fontId="0" fillId="0" borderId="0" xfId="0" applyNumberFormat="1">
      <alignment vertical="center"/>
    </xf>
    <xf numFmtId="180" fontId="0" fillId="0" borderId="91" xfId="0" applyNumberFormat="1" applyBorder="1" applyAlignment="1">
      <alignment horizontal="center" vertical="center"/>
    </xf>
    <xf numFmtId="180" fontId="0" fillId="3" borderId="26" xfId="0" applyNumberFormat="1" applyFill="1" applyBorder="1" applyAlignment="1">
      <alignment horizontal="center" vertical="center"/>
    </xf>
    <xf numFmtId="180" fontId="0" fillId="0" borderId="88" xfId="0" applyNumberFormat="1" applyBorder="1" applyAlignment="1">
      <alignment horizontal="center" vertical="center"/>
    </xf>
    <xf numFmtId="0" fontId="0" fillId="0" borderId="0" xfId="0" applyAlignment="1">
      <alignment horizontal="right" vertical="center" wrapText="1"/>
    </xf>
    <xf numFmtId="0" fontId="37" fillId="0" borderId="48" xfId="0" applyFont="1" applyBorder="1" applyAlignment="1">
      <alignment horizontal="center" vertical="center" wrapText="1"/>
    </xf>
    <xf numFmtId="38" fontId="37" fillId="0" borderId="3" xfId="41" applyFont="1" applyBorder="1" applyAlignment="1">
      <alignment horizontal="right" vertical="center" wrapText="1"/>
    </xf>
    <xf numFmtId="178" fontId="37" fillId="0" borderId="42" xfId="0" applyNumberFormat="1" applyFont="1" applyBorder="1" applyAlignment="1">
      <alignment horizontal="right" vertical="center" wrapText="1"/>
    </xf>
    <xf numFmtId="178" fontId="37" fillId="0" borderId="92" xfId="0" applyNumberFormat="1" applyFont="1" applyBorder="1" applyAlignment="1">
      <alignment horizontal="right" vertical="center" wrapText="1"/>
    </xf>
    <xf numFmtId="178" fontId="37" fillId="3" borderId="12" xfId="0" applyNumberFormat="1" applyFont="1" applyFill="1" applyBorder="1" applyAlignment="1">
      <alignment horizontal="right" vertical="center" wrapText="1"/>
    </xf>
    <xf numFmtId="0" fontId="37" fillId="0" borderId="50" xfId="0" applyFont="1" applyBorder="1" applyAlignment="1">
      <alignment horizontal="centerContinuous" vertical="center" wrapText="1"/>
    </xf>
    <xf numFmtId="0" fontId="37" fillId="0" borderId="6" xfId="0" applyFont="1" applyBorder="1" applyAlignment="1">
      <alignment horizontal="centerContinuous" vertical="center" wrapText="1"/>
    </xf>
    <xf numFmtId="0" fontId="37" fillId="0" borderId="94" xfId="0" applyFont="1" applyBorder="1" applyAlignment="1">
      <alignment horizontal="centerContinuous" vertical="center" wrapText="1"/>
    </xf>
    <xf numFmtId="0" fontId="37" fillId="0" borderId="42" xfId="0" applyFont="1" applyBorder="1" applyAlignment="1">
      <alignment horizontal="center" vertical="center" wrapText="1"/>
    </xf>
    <xf numFmtId="0" fontId="37" fillId="0" borderId="95" xfId="0" applyFont="1" applyBorder="1" applyAlignment="1">
      <alignment horizontal="left" vertical="center"/>
    </xf>
    <xf numFmtId="0" fontId="37" fillId="0" borderId="42" xfId="0" applyFont="1" applyBorder="1" applyAlignment="1">
      <alignment horizontal="left" vertical="center"/>
    </xf>
    <xf numFmtId="0" fontId="37" fillId="0" borderId="82" xfId="0" applyFont="1" applyBorder="1">
      <alignment vertical="center"/>
    </xf>
    <xf numFmtId="0" fontId="37" fillId="0" borderId="4" xfId="0" applyFont="1" applyBorder="1">
      <alignment vertical="center"/>
    </xf>
    <xf numFmtId="0" fontId="37" fillId="0" borderId="18" xfId="0" applyFont="1" applyBorder="1">
      <alignment vertical="center"/>
    </xf>
    <xf numFmtId="0" fontId="37" fillId="0" borderId="70" xfId="0" applyFont="1" applyBorder="1">
      <alignment vertical="center"/>
    </xf>
    <xf numFmtId="0" fontId="37" fillId="0" borderId="8" xfId="0" applyFont="1" applyBorder="1" applyAlignment="1">
      <alignment horizontal="left" vertical="center"/>
    </xf>
    <xf numFmtId="0" fontId="37" fillId="0" borderId="22" xfId="0" applyFont="1" applyBorder="1" applyAlignment="1">
      <alignment horizontal="left" vertical="center" wrapText="1"/>
    </xf>
    <xf numFmtId="0" fontId="37" fillId="0" borderId="30" xfId="0" applyFont="1" applyBorder="1" applyAlignment="1">
      <alignment horizontal="left" vertical="center"/>
    </xf>
    <xf numFmtId="0" fontId="37" fillId="0" borderId="31" xfId="0" applyFont="1" applyBorder="1" applyAlignment="1">
      <alignment horizontal="left" vertical="center"/>
    </xf>
    <xf numFmtId="0" fontId="37" fillId="0" borderId="96" xfId="0" applyFont="1" applyBorder="1" applyAlignment="1">
      <alignment horizontal="left" vertical="center" wrapText="1"/>
    </xf>
    <xf numFmtId="38" fontId="37" fillId="3" borderId="3" xfId="41" applyFont="1" applyFill="1" applyBorder="1" applyAlignment="1">
      <alignment horizontal="right" vertical="center" wrapText="1"/>
    </xf>
    <xf numFmtId="178" fontId="37" fillId="0" borderId="3" xfId="0" applyNumberFormat="1" applyFont="1" applyBorder="1" applyAlignment="1">
      <alignment horizontal="right" vertical="center" wrapText="1"/>
    </xf>
    <xf numFmtId="178" fontId="37" fillId="0" borderId="97" xfId="0" applyNumberFormat="1" applyFont="1" applyBorder="1" applyAlignment="1">
      <alignment horizontal="right" vertical="center" wrapText="1"/>
    </xf>
    <xf numFmtId="178" fontId="37" fillId="0" borderId="98" xfId="0" applyNumberFormat="1" applyFont="1" applyBorder="1" applyAlignment="1">
      <alignment horizontal="right" vertical="center" wrapText="1"/>
    </xf>
    <xf numFmtId="178" fontId="37" fillId="0" borderId="93" xfId="0" applyNumberFormat="1" applyFont="1" applyBorder="1" applyAlignment="1">
      <alignment horizontal="right" vertical="center" wrapText="1"/>
    </xf>
    <xf numFmtId="178" fontId="37" fillId="0" borderId="99" xfId="0" applyNumberFormat="1" applyFont="1" applyBorder="1" applyAlignment="1">
      <alignment horizontal="right" vertical="center" wrapText="1"/>
    </xf>
    <xf numFmtId="38" fontId="37" fillId="0" borderId="19" xfId="41" applyFont="1" applyBorder="1" applyAlignment="1">
      <alignment horizontal="right" vertical="center" wrapText="1"/>
    </xf>
    <xf numFmtId="38" fontId="37" fillId="0" borderId="100" xfId="41" applyFont="1" applyBorder="1" applyAlignment="1">
      <alignment horizontal="right" vertical="center" wrapText="1"/>
    </xf>
    <xf numFmtId="38" fontId="43" fillId="0" borderId="19" xfId="41" applyFont="1" applyBorder="1" applyAlignment="1">
      <alignment horizontal="right" vertical="center" wrapText="1"/>
    </xf>
    <xf numFmtId="55" fontId="41" fillId="3" borderId="0" xfId="0" applyNumberFormat="1" applyFont="1" applyFill="1" applyAlignment="1">
      <alignment horizontal="center" vertical="center" wrapText="1"/>
    </xf>
    <xf numFmtId="38" fontId="17" fillId="0" borderId="0" xfId="41" applyFont="1" applyFill="1" applyAlignment="1"/>
    <xf numFmtId="38" fontId="18" fillId="0" borderId="0" xfId="41" applyFont="1" applyFill="1" applyAlignment="1"/>
    <xf numFmtId="38" fontId="17" fillId="0" borderId="0" xfId="41" applyFont="1" applyFill="1" applyBorder="1" applyAlignment="1">
      <alignment vertical="center"/>
    </xf>
    <xf numFmtId="38" fontId="17" fillId="0" borderId="0" xfId="41" applyFont="1" applyFill="1" applyAlignment="1">
      <alignment vertical="center"/>
    </xf>
    <xf numFmtId="38" fontId="17" fillId="0" borderId="0" xfId="41" applyFont="1" applyFill="1" applyAlignment="1">
      <alignment horizontal="center" vertical="center"/>
    </xf>
    <xf numFmtId="38" fontId="17" fillId="0" borderId="0" xfId="41" applyFont="1" applyFill="1" applyBorder="1" applyAlignment="1">
      <alignment horizontal="left" vertical="center"/>
    </xf>
    <xf numFmtId="38" fontId="17" fillId="0" borderId="0" xfId="41" applyFont="1" applyFill="1" applyAlignment="1">
      <alignment horizontal="left" vertical="center"/>
    </xf>
    <xf numFmtId="0" fontId="46" fillId="0" borderId="0" xfId="0" applyFont="1" applyAlignment="1">
      <alignment horizontal="center" vertical="center" wrapText="1"/>
    </xf>
    <xf numFmtId="0" fontId="31" fillId="0" borderId="0" xfId="57">
      <alignment vertical="center"/>
    </xf>
    <xf numFmtId="0" fontId="48" fillId="0" borderId="3" xfId="59" applyFont="1" applyBorder="1" applyAlignment="1">
      <alignment horizontal="center"/>
    </xf>
    <xf numFmtId="178" fontId="37" fillId="0" borderId="106" xfId="0" applyNumberFormat="1" applyFont="1" applyBorder="1" applyAlignment="1">
      <alignment horizontal="right" vertical="center" wrapText="1"/>
    </xf>
    <xf numFmtId="178" fontId="37" fillId="0" borderId="107" xfId="0" applyNumberFormat="1" applyFont="1" applyBorder="1" applyAlignment="1">
      <alignment horizontal="right" vertical="center" wrapText="1"/>
    </xf>
    <xf numFmtId="178" fontId="37" fillId="0" borderId="58" xfId="0" applyNumberFormat="1" applyFont="1" applyBorder="1" applyAlignment="1">
      <alignment horizontal="right" vertical="center" wrapText="1"/>
    </xf>
    <xf numFmtId="0" fontId="47" fillId="0" borderId="0" xfId="56" applyFont="1" applyAlignment="1">
      <alignment horizontal="right" vertical="center"/>
    </xf>
    <xf numFmtId="0" fontId="3" fillId="0" borderId="0" xfId="58" applyFont="1"/>
    <xf numFmtId="0" fontId="3" fillId="0" borderId="16" xfId="58" applyFont="1" applyBorder="1" applyAlignment="1">
      <alignment horizontal="left" vertical="center"/>
    </xf>
    <xf numFmtId="0" fontId="3" fillId="0" borderId="27" xfId="58" applyFont="1" applyBorder="1" applyAlignment="1">
      <alignment horizontal="center" vertical="center"/>
    </xf>
    <xf numFmtId="178" fontId="11" fillId="0" borderId="17" xfId="58" applyNumberFormat="1" applyFont="1" applyBorder="1" applyAlignment="1">
      <alignment horizontal="right" vertical="center"/>
    </xf>
    <xf numFmtId="0" fontId="3" fillId="0" borderId="37" xfId="58" applyFont="1" applyBorder="1" applyAlignment="1">
      <alignment horizontal="left" vertical="center"/>
    </xf>
    <xf numFmtId="0" fontId="3" fillId="0" borderId="3" xfId="58" applyFont="1" applyBorder="1" applyAlignment="1">
      <alignment horizontal="left" vertical="center"/>
    </xf>
    <xf numFmtId="0" fontId="3" fillId="0" borderId="56" xfId="58" applyFont="1" applyBorder="1" applyAlignment="1">
      <alignment horizontal="center" vertical="center"/>
    </xf>
    <xf numFmtId="178" fontId="11" fillId="0" borderId="2" xfId="58" applyNumberFormat="1" applyFont="1" applyBorder="1" applyAlignment="1">
      <alignment horizontal="right" vertical="center"/>
    </xf>
    <xf numFmtId="0" fontId="3" fillId="0" borderId="39" xfId="58" applyFont="1" applyBorder="1" applyAlignment="1">
      <alignment horizontal="left" vertical="center"/>
    </xf>
    <xf numFmtId="0" fontId="3" fillId="0" borderId="56" xfId="58" applyFont="1" applyBorder="1" applyAlignment="1">
      <alignment vertical="center"/>
    </xf>
    <xf numFmtId="0" fontId="3" fillId="0" borderId="54" xfId="58" applyFont="1" applyBorder="1" applyAlignment="1">
      <alignment horizontal="left" vertical="center"/>
    </xf>
    <xf numFmtId="0" fontId="3" fillId="0" borderId="68" xfId="58" applyFont="1" applyBorder="1" applyAlignment="1">
      <alignment vertical="center"/>
    </xf>
    <xf numFmtId="178" fontId="11" fillId="0" borderId="55" xfId="58" applyNumberFormat="1" applyFont="1" applyBorder="1" applyAlignment="1">
      <alignment horizontal="right" vertical="center"/>
    </xf>
    <xf numFmtId="0" fontId="3" fillId="0" borderId="57" xfId="58" applyFont="1" applyBorder="1" applyAlignment="1">
      <alignment horizontal="left" vertical="center"/>
    </xf>
    <xf numFmtId="0" fontId="50" fillId="0" borderId="0" xfId="0" applyFont="1" applyAlignment="1">
      <alignment horizontal="left" vertical="center" wrapText="1"/>
    </xf>
    <xf numFmtId="0" fontId="48" fillId="0" borderId="0" xfId="59" applyFont="1" applyAlignment="1">
      <alignment horizontal="center"/>
    </xf>
    <xf numFmtId="38" fontId="49" fillId="0" borderId="0" xfId="44" applyFont="1" applyFill="1" applyBorder="1" applyAlignment="1">
      <alignment horizontal="center"/>
    </xf>
    <xf numFmtId="38" fontId="20" fillId="0" borderId="0" xfId="44" applyFont="1" applyFill="1" applyBorder="1" applyAlignment="1">
      <alignment horizontal="right"/>
    </xf>
    <xf numFmtId="38" fontId="20" fillId="0" borderId="0" xfId="60" applyNumberFormat="1" applyFont="1"/>
    <xf numFmtId="38" fontId="44" fillId="0" borderId="0" xfId="44" applyFont="1" applyFill="1" applyBorder="1" applyAlignment="1"/>
    <xf numFmtId="0" fontId="11" fillId="0" borderId="0" xfId="48" applyFont="1" applyAlignment="1">
      <alignment horizontal="center"/>
    </xf>
    <xf numFmtId="14" fontId="3" fillId="0" borderId="26" xfId="58" applyNumberFormat="1" applyFont="1" applyBorder="1" applyAlignment="1">
      <alignment horizontal="center" vertical="center"/>
    </xf>
    <xf numFmtId="14" fontId="3" fillId="0" borderId="82" xfId="58" applyNumberFormat="1" applyFont="1" applyBorder="1" applyAlignment="1">
      <alignment horizontal="center" vertical="center"/>
    </xf>
    <xf numFmtId="14" fontId="3" fillId="0" borderId="76" xfId="58" applyNumberFormat="1" applyFont="1" applyBorder="1" applyAlignment="1">
      <alignment horizontal="center" vertical="center"/>
    </xf>
    <xf numFmtId="0" fontId="4" fillId="0" borderId="0" xfId="58" applyFont="1" applyAlignment="1">
      <alignment horizontal="centerContinuous" vertical="center" wrapText="1"/>
    </xf>
    <xf numFmtId="178" fontId="11" fillId="0" borderId="0" xfId="58" applyNumberFormat="1" applyFont="1" applyAlignment="1">
      <alignment horizontal="right" vertical="center"/>
    </xf>
    <xf numFmtId="0" fontId="3" fillId="0" borderId="0" xfId="58" applyFont="1" applyAlignment="1">
      <alignment horizontal="left" vertical="center"/>
    </xf>
    <xf numFmtId="179" fontId="0" fillId="0" borderId="49" xfId="0" applyNumberFormat="1" applyBorder="1" applyAlignment="1">
      <alignment horizontal="center" vertical="center" wrapText="1"/>
    </xf>
    <xf numFmtId="0" fontId="31" fillId="3" borderId="0" xfId="0" applyFont="1" applyFill="1">
      <alignment vertical="center"/>
    </xf>
    <xf numFmtId="0" fontId="11" fillId="0" borderId="0" xfId="57" applyFont="1">
      <alignment vertical="center"/>
    </xf>
    <xf numFmtId="0" fontId="11" fillId="0" borderId="0" xfId="57" applyFont="1" applyAlignment="1">
      <alignment horizontal="right" vertical="center"/>
    </xf>
    <xf numFmtId="0" fontId="11" fillId="0" borderId="0" xfId="57" applyFont="1" applyAlignment="1">
      <alignment horizontal="left" vertical="center"/>
    </xf>
    <xf numFmtId="0" fontId="11" fillId="0" borderId="6" xfId="47" applyFont="1" applyBorder="1">
      <alignment vertical="center"/>
    </xf>
    <xf numFmtId="0" fontId="11" fillId="0" borderId="0" xfId="0" applyFont="1">
      <alignment vertical="center"/>
    </xf>
    <xf numFmtId="0" fontId="3" fillId="0" borderId="0" xfId="0" applyFont="1">
      <alignment vertical="center"/>
    </xf>
    <xf numFmtId="0" fontId="27" fillId="0" borderId="87" xfId="0" applyFont="1" applyBorder="1" applyAlignment="1">
      <alignment horizontal="left" vertical="center" wrapText="1"/>
    </xf>
    <xf numFmtId="178" fontId="27" fillId="0" borderId="29" xfId="0" applyNumberFormat="1" applyFont="1" applyBorder="1" applyAlignment="1">
      <alignment horizontal="right" vertical="center" wrapText="1"/>
    </xf>
    <xf numFmtId="178" fontId="27" fillId="0" borderId="110" xfId="0" applyNumberFormat="1" applyFont="1" applyBorder="1" applyAlignment="1">
      <alignment horizontal="right" vertical="center" wrapText="1"/>
    </xf>
    <xf numFmtId="178" fontId="27" fillId="0" borderId="93" xfId="0" applyNumberFormat="1" applyFont="1" applyBorder="1" applyAlignment="1">
      <alignment horizontal="right" vertical="center" wrapText="1"/>
    </xf>
    <xf numFmtId="178" fontId="27" fillId="0" borderId="99" xfId="0" applyNumberFormat="1" applyFont="1" applyBorder="1" applyAlignment="1">
      <alignment horizontal="right" vertical="center" wrapText="1"/>
    </xf>
    <xf numFmtId="178" fontId="27" fillId="0" borderId="74" xfId="0" applyNumberFormat="1" applyFont="1" applyBorder="1" applyAlignment="1">
      <alignment horizontal="right" vertical="center" wrapText="1"/>
    </xf>
    <xf numFmtId="0" fontId="17" fillId="0" borderId="0" xfId="48" applyFont="1" applyAlignment="1">
      <alignment horizontal="center" vertical="top"/>
    </xf>
    <xf numFmtId="0" fontId="27" fillId="0" borderId="0" xfId="0" applyFont="1">
      <alignment vertical="center"/>
    </xf>
    <xf numFmtId="0" fontId="27" fillId="0" borderId="23" xfId="0" applyFont="1" applyBorder="1">
      <alignment vertical="center"/>
    </xf>
    <xf numFmtId="0" fontId="27" fillId="0" borderId="15" xfId="0" applyFont="1" applyBorder="1">
      <alignment vertical="center"/>
    </xf>
    <xf numFmtId="0" fontId="27" fillId="0" borderId="18" xfId="0" applyFont="1" applyBorder="1">
      <alignment vertical="center"/>
    </xf>
    <xf numFmtId="0" fontId="27" fillId="0" borderId="4" xfId="0" applyFont="1" applyBorder="1">
      <alignment vertical="center"/>
    </xf>
    <xf numFmtId="38" fontId="17" fillId="0" borderId="3" xfId="45" applyFont="1" applyFill="1" applyBorder="1" applyAlignment="1">
      <alignment vertical="center"/>
    </xf>
    <xf numFmtId="9" fontId="17" fillId="3" borderId="3" xfId="2" applyFont="1" applyFill="1" applyBorder="1" applyAlignment="1">
      <alignment vertical="center"/>
    </xf>
    <xf numFmtId="0" fontId="17" fillId="0" borderId="0" xfId="2" applyNumberFormat="1" applyFont="1" applyFill="1" applyBorder="1" applyAlignment="1">
      <alignment horizontal="center" vertical="center"/>
    </xf>
    <xf numFmtId="0" fontId="17" fillId="0" borderId="0" xfId="48" applyFont="1" applyAlignment="1">
      <alignment horizontal="left" vertical="top"/>
    </xf>
    <xf numFmtId="38" fontId="17" fillId="0" borderId="0" xfId="41" applyFont="1" applyFill="1" applyBorder="1" applyAlignment="1">
      <alignment horizontal="right" vertical="center"/>
    </xf>
    <xf numFmtId="0" fontId="62" fillId="0" borderId="1" xfId="48" applyFont="1" applyBorder="1" applyAlignment="1">
      <alignment horizontal="center" vertical="center"/>
    </xf>
    <xf numFmtId="38" fontId="62" fillId="0" borderId="1" xfId="41" applyFont="1" applyFill="1" applyBorder="1" applyAlignment="1">
      <alignment vertical="center"/>
    </xf>
    <xf numFmtId="176" fontId="62" fillId="0" borderId="0" xfId="48" applyNumberFormat="1" applyFont="1" applyAlignment="1">
      <alignment horizontal="left" vertical="center"/>
    </xf>
    <xf numFmtId="0" fontId="63" fillId="0" borderId="38" xfId="0" applyFont="1" applyBorder="1" applyAlignment="1">
      <alignment horizontal="justify" vertical="center"/>
    </xf>
    <xf numFmtId="0" fontId="31" fillId="0" borderId="0" xfId="102">
      <alignment vertical="center"/>
    </xf>
    <xf numFmtId="0" fontId="23" fillId="0" borderId="0" xfId="100" applyFont="1" applyAlignment="1">
      <alignment horizontal="left" vertical="center"/>
    </xf>
    <xf numFmtId="0" fontId="3" fillId="0" borderId="0" xfId="100" applyFont="1"/>
    <xf numFmtId="0" fontId="7" fillId="0" borderId="59" xfId="100" applyFont="1" applyBorder="1" applyAlignment="1">
      <alignment horizontal="center" vertical="center"/>
    </xf>
    <xf numFmtId="0" fontId="7" fillId="0" borderId="5" xfId="100" applyFont="1" applyBorder="1" applyAlignment="1">
      <alignment horizontal="center" vertical="center" wrapText="1"/>
    </xf>
    <xf numFmtId="0" fontId="7" fillId="0" borderId="60" xfId="100" applyFont="1" applyBorder="1" applyAlignment="1">
      <alignment horizontal="center" vertical="center"/>
    </xf>
    <xf numFmtId="56" fontId="11" fillId="0" borderId="26" xfId="100" applyNumberFormat="1" applyFont="1" applyBorder="1" applyAlignment="1">
      <alignment horizontal="center" vertical="center"/>
    </xf>
    <xf numFmtId="0" fontId="11" fillId="0" borderId="61" xfId="100" applyFont="1" applyBorder="1" applyAlignment="1">
      <alignment horizontal="left" vertical="center" wrapText="1"/>
    </xf>
    <xf numFmtId="56" fontId="11" fillId="0" borderId="82" xfId="100" applyNumberFormat="1" applyFont="1" applyBorder="1" applyAlignment="1">
      <alignment horizontal="center" vertical="center"/>
    </xf>
    <xf numFmtId="0" fontId="11" fillId="0" borderId="38" xfId="100" applyFont="1" applyBorder="1" applyAlignment="1">
      <alignment horizontal="left" vertical="center" wrapText="1"/>
    </xf>
    <xf numFmtId="0" fontId="11" fillId="0" borderId="82" xfId="100" applyFont="1" applyBorder="1" applyAlignment="1">
      <alignment horizontal="center" vertical="center"/>
    </xf>
    <xf numFmtId="0" fontId="11" fillId="0" borderId="28" xfId="100" applyFont="1" applyBorder="1" applyAlignment="1">
      <alignment horizontal="center" vertical="center"/>
    </xf>
    <xf numFmtId="0" fontId="11" fillId="0" borderId="40" xfId="100" applyFont="1" applyBorder="1" applyAlignment="1">
      <alignment horizontal="left" vertical="center" wrapText="1"/>
    </xf>
    <xf numFmtId="0" fontId="3" fillId="0" borderId="0" xfId="100" applyFont="1" applyAlignment="1">
      <alignment horizontal="left" vertical="center"/>
    </xf>
    <xf numFmtId="178" fontId="11" fillId="0" borderId="61" xfId="100" applyNumberFormat="1" applyFont="1" applyBorder="1" applyAlignment="1">
      <alignment horizontal="right" vertical="center"/>
    </xf>
    <xf numFmtId="0" fontId="11" fillId="0" borderId="0" xfId="100" applyFont="1" applyAlignment="1">
      <alignment horizontal="left" vertical="center"/>
    </xf>
    <xf numFmtId="0" fontId="27" fillId="0" borderId="0" xfId="101" applyFont="1" applyAlignment="1">
      <alignment horizontal="center" vertical="center" wrapText="1"/>
    </xf>
    <xf numFmtId="0" fontId="11" fillId="0" borderId="27" xfId="100" applyFont="1" applyBorder="1" applyAlignment="1">
      <alignment horizontal="center" vertical="center"/>
    </xf>
    <xf numFmtId="0" fontId="11" fillId="0" borderId="56" xfId="100" applyFont="1" applyBorder="1" applyAlignment="1">
      <alignment horizontal="center" vertical="center"/>
    </xf>
    <xf numFmtId="178" fontId="11" fillId="0" borderId="38" xfId="100" applyNumberFormat="1" applyFont="1" applyBorder="1" applyAlignment="1">
      <alignment horizontal="right" vertical="center"/>
    </xf>
    <xf numFmtId="0" fontId="11" fillId="0" borderId="56" xfId="100" applyFont="1" applyBorder="1" applyAlignment="1">
      <alignment vertical="center"/>
    </xf>
    <xf numFmtId="0" fontId="11" fillId="0" borderId="52" xfId="100" applyFont="1" applyBorder="1" applyAlignment="1">
      <alignment vertical="center"/>
    </xf>
    <xf numFmtId="0" fontId="39" fillId="0" borderId="0" xfId="102" applyFont="1">
      <alignment vertical="center"/>
    </xf>
    <xf numFmtId="0" fontId="11" fillId="0" borderId="0" xfId="102" applyFont="1">
      <alignment vertical="center"/>
    </xf>
    <xf numFmtId="0" fontId="0" fillId="0" borderId="0" xfId="57" applyFont="1">
      <alignment vertical="center"/>
    </xf>
    <xf numFmtId="0" fontId="11" fillId="0" borderId="0" xfId="99" applyFont="1" applyAlignment="1">
      <alignment horizontal="left" vertical="center"/>
    </xf>
    <xf numFmtId="0" fontId="3" fillId="0" borderId="0" xfId="99" applyFont="1"/>
    <xf numFmtId="0" fontId="24" fillId="0" borderId="0" xfId="99" applyFont="1" applyAlignment="1">
      <alignment horizontal="right" vertical="center"/>
    </xf>
    <xf numFmtId="0" fontId="3" fillId="0" borderId="36" xfId="99" applyFont="1" applyBorder="1" applyAlignment="1">
      <alignment horizontal="left" vertical="center"/>
    </xf>
    <xf numFmtId="0" fontId="3" fillId="0" borderId="38" xfId="99" applyFont="1" applyBorder="1" applyAlignment="1">
      <alignment vertical="center"/>
    </xf>
    <xf numFmtId="0" fontId="3" fillId="0" borderId="41" xfId="99" applyFont="1" applyBorder="1" applyAlignment="1">
      <alignment horizontal="left" vertical="center"/>
    </xf>
    <xf numFmtId="178" fontId="11" fillId="0" borderId="0" xfId="99" applyNumberFormat="1" applyFont="1" applyAlignment="1">
      <alignment horizontal="right" vertical="center"/>
    </xf>
    <xf numFmtId="0" fontId="3" fillId="0" borderId="0" xfId="99" applyFont="1" applyAlignment="1">
      <alignment horizontal="left" vertical="center"/>
    </xf>
    <xf numFmtId="0" fontId="7" fillId="0" borderId="0" xfId="99" applyFont="1" applyAlignment="1">
      <alignment horizontal="left" vertical="center"/>
    </xf>
    <xf numFmtId="0" fontId="42" fillId="0" borderId="0" xfId="57" applyFont="1" applyAlignment="1">
      <alignment horizontal="right" vertical="center"/>
    </xf>
    <xf numFmtId="178" fontId="0" fillId="0" borderId="0" xfId="57" applyNumberFormat="1" applyFont="1">
      <alignment vertical="center"/>
    </xf>
    <xf numFmtId="0" fontId="0" fillId="0" borderId="0" xfId="47" applyFont="1">
      <alignment vertical="center"/>
    </xf>
    <xf numFmtId="0" fontId="4" fillId="0" borderId="0" xfId="99" applyFont="1" applyAlignment="1">
      <alignment horizontal="center" vertical="center" wrapText="1"/>
    </xf>
    <xf numFmtId="0" fontId="4" fillId="0" borderId="0" xfId="99" applyFont="1" applyAlignment="1">
      <alignment vertical="center"/>
    </xf>
    <xf numFmtId="0" fontId="4" fillId="0" borderId="0" xfId="99" applyFont="1" applyAlignment="1">
      <alignment horizontal="center" vertical="center"/>
    </xf>
    <xf numFmtId="0" fontId="3" fillId="0" borderId="67" xfId="99" applyFont="1" applyBorder="1" applyAlignment="1">
      <alignment horizontal="left" vertical="center"/>
    </xf>
    <xf numFmtId="0" fontId="3" fillId="0" borderId="72" xfId="99" applyFont="1" applyBorder="1" applyAlignment="1">
      <alignment horizontal="center" vertical="center"/>
    </xf>
    <xf numFmtId="0" fontId="3" fillId="0" borderId="27" xfId="99" applyFont="1" applyBorder="1" applyAlignment="1">
      <alignment horizontal="left" vertical="center"/>
    </xf>
    <xf numFmtId="0" fontId="3" fillId="0" borderId="2" xfId="99" applyFont="1" applyBorder="1" applyAlignment="1">
      <alignment horizontal="center" vertical="center"/>
    </xf>
    <xf numFmtId="0" fontId="6" fillId="0" borderId="52" xfId="99" applyFont="1" applyBorder="1" applyAlignment="1">
      <alignment horizontal="right" vertical="center"/>
    </xf>
    <xf numFmtId="0" fontId="6" fillId="0" borderId="41" xfId="99" applyFont="1" applyBorder="1" applyAlignment="1">
      <alignment horizontal="right" vertical="center"/>
    </xf>
    <xf numFmtId="0" fontId="6" fillId="0" borderId="86" xfId="99" applyFont="1" applyBorder="1" applyAlignment="1">
      <alignment horizontal="right" vertical="center"/>
    </xf>
    <xf numFmtId="0" fontId="3" fillId="0" borderId="6" xfId="99" applyFont="1" applyBorder="1" applyAlignment="1">
      <alignment horizontal="left" vertical="center"/>
    </xf>
    <xf numFmtId="178" fontId="11" fillId="0" borderId="0" xfId="99" applyNumberFormat="1" applyFont="1" applyAlignment="1">
      <alignment vertical="center"/>
    </xf>
    <xf numFmtId="0" fontId="27" fillId="0" borderId="0" xfId="102" applyFont="1" applyAlignment="1">
      <alignment horizontal="center" vertical="center" wrapText="1"/>
    </xf>
    <xf numFmtId="0" fontId="11" fillId="0" borderId="0" xfId="102" applyFont="1" applyAlignment="1">
      <alignment horizontal="right" vertical="center"/>
    </xf>
    <xf numFmtId="0" fontId="11" fillId="0" borderId="21" xfId="102" applyFont="1" applyBorder="1">
      <alignment vertical="center"/>
    </xf>
    <xf numFmtId="0" fontId="11" fillId="4" borderId="0" xfId="102" applyFont="1" applyFill="1">
      <alignment vertical="center"/>
    </xf>
    <xf numFmtId="0" fontId="11" fillId="4" borderId="9" xfId="102" applyFont="1" applyFill="1" applyBorder="1">
      <alignment vertical="center"/>
    </xf>
    <xf numFmtId="0" fontId="11" fillId="4" borderId="8" xfId="102" applyFont="1" applyFill="1" applyBorder="1">
      <alignment vertical="center"/>
    </xf>
    <xf numFmtId="0" fontId="11" fillId="4" borderId="22" xfId="102" applyFont="1" applyFill="1" applyBorder="1">
      <alignment vertical="center"/>
    </xf>
    <xf numFmtId="0" fontId="11" fillId="4" borderId="27" xfId="102" applyFont="1" applyFill="1" applyBorder="1">
      <alignment vertical="center"/>
    </xf>
    <xf numFmtId="0" fontId="11" fillId="4" borderId="21" xfId="102" applyFont="1" applyFill="1" applyBorder="1">
      <alignment vertical="center"/>
    </xf>
    <xf numFmtId="0" fontId="11" fillId="4" borderId="15" xfId="102" applyFont="1" applyFill="1" applyBorder="1">
      <alignment vertical="center"/>
    </xf>
    <xf numFmtId="0" fontId="15" fillId="4" borderId="0" xfId="102" applyFont="1" applyFill="1">
      <alignment vertical="center"/>
    </xf>
    <xf numFmtId="0" fontId="15" fillId="0" borderId="0" xfId="102" applyFont="1">
      <alignment vertical="center"/>
    </xf>
    <xf numFmtId="0" fontId="41" fillId="0" borderId="0" xfId="102" applyFont="1">
      <alignment vertical="center"/>
    </xf>
    <xf numFmtId="0" fontId="17" fillId="0" borderId="6" xfId="48" applyFont="1" applyBorder="1" applyAlignment="1">
      <alignment horizontal="center" vertical="top"/>
    </xf>
    <xf numFmtId="178" fontId="27" fillId="3" borderId="93" xfId="0" applyNumberFormat="1" applyFont="1" applyFill="1" applyBorder="1" applyAlignment="1">
      <alignment horizontal="right" vertical="center" wrapText="1"/>
    </xf>
    <xf numFmtId="179" fontId="42" fillId="0" borderId="21" xfId="0" applyNumberFormat="1" applyFont="1" applyBorder="1" applyAlignment="1">
      <alignment horizontal="right" vertical="center"/>
    </xf>
    <xf numFmtId="179" fontId="0" fillId="0" borderId="21" xfId="0" applyNumberFormat="1" applyBorder="1" applyAlignment="1">
      <alignment horizontal="right" vertical="center"/>
    </xf>
    <xf numFmtId="178" fontId="0" fillId="3" borderId="21" xfId="0" applyNumberFormat="1" applyFill="1" applyBorder="1">
      <alignment vertical="center"/>
    </xf>
    <xf numFmtId="178" fontId="0" fillId="0" borderId="21" xfId="0" applyNumberFormat="1" applyBorder="1">
      <alignment vertical="center"/>
    </xf>
    <xf numFmtId="178" fontId="42" fillId="0" borderId="21" xfId="0" applyNumberFormat="1" applyFont="1" applyBorder="1">
      <alignment vertical="center"/>
    </xf>
    <xf numFmtId="38" fontId="17" fillId="0" borderId="3" xfId="41" applyFont="1" applyFill="1" applyBorder="1" applyAlignment="1">
      <alignment vertical="center"/>
    </xf>
    <xf numFmtId="0" fontId="27" fillId="0" borderId="64" xfId="0" applyFont="1" applyBorder="1">
      <alignment vertical="center"/>
    </xf>
    <xf numFmtId="0" fontId="3" fillId="0" borderId="51" xfId="99" applyFont="1" applyBorder="1" applyAlignment="1">
      <alignment horizontal="center" vertical="center"/>
    </xf>
    <xf numFmtId="0" fontId="7" fillId="0" borderId="5" xfId="100" applyFont="1" applyBorder="1" applyAlignment="1">
      <alignment horizontal="center" vertical="center"/>
    </xf>
    <xf numFmtId="0" fontId="3" fillId="0" borderId="19" xfId="99" applyFont="1" applyBorder="1" applyAlignment="1">
      <alignment horizontal="left" vertical="center"/>
    </xf>
    <xf numFmtId="0" fontId="3" fillId="0" borderId="113" xfId="99" applyFont="1" applyBorder="1" applyAlignment="1">
      <alignment horizontal="left" vertical="center"/>
    </xf>
    <xf numFmtId="0" fontId="3" fillId="0" borderId="42" xfId="99" applyFont="1" applyBorder="1" applyAlignment="1">
      <alignment horizontal="left" vertical="center"/>
    </xf>
    <xf numFmtId="0" fontId="37" fillId="0" borderId="8" xfId="0" applyFont="1" applyBorder="1">
      <alignment vertical="center"/>
    </xf>
    <xf numFmtId="178" fontId="11" fillId="0" borderId="73" xfId="58" applyNumberFormat="1" applyFont="1" applyBorder="1" applyAlignment="1">
      <alignment horizontal="right" vertical="center"/>
    </xf>
    <xf numFmtId="0" fontId="3" fillId="0" borderId="114" xfId="58" applyFont="1" applyBorder="1" applyAlignment="1">
      <alignment horizontal="left" vertical="center"/>
    </xf>
    <xf numFmtId="0" fontId="36" fillId="0" borderId="34" xfId="56" applyFont="1" applyBorder="1" applyAlignment="1">
      <alignment horizontal="center" vertical="center"/>
    </xf>
    <xf numFmtId="0" fontId="4" fillId="0" borderId="90" xfId="58" applyFont="1" applyBorder="1" applyAlignment="1">
      <alignment horizontal="centerContinuous" vertical="center" wrapText="1"/>
    </xf>
    <xf numFmtId="181" fontId="11" fillId="0" borderId="0" xfId="58" applyNumberFormat="1" applyFont="1" applyAlignment="1">
      <alignment horizontal="right" vertical="center"/>
    </xf>
    <xf numFmtId="0" fontId="7" fillId="0" borderId="60" xfId="100" applyFont="1" applyBorder="1" applyAlignment="1">
      <alignment horizontal="center" vertical="center" wrapText="1"/>
    </xf>
    <xf numFmtId="0" fontId="46" fillId="0" borderId="0" xfId="101" applyFont="1" applyAlignment="1">
      <alignment horizontal="center" vertical="center" wrapText="1"/>
    </xf>
    <xf numFmtId="0" fontId="7" fillId="0" borderId="117" xfId="100" applyFont="1" applyBorder="1" applyAlignment="1">
      <alignment horizontal="center" vertical="center"/>
    </xf>
    <xf numFmtId="0" fontId="11" fillId="0" borderId="16" xfId="100" applyFont="1" applyBorder="1" applyAlignment="1">
      <alignment horizontal="left" vertical="center"/>
    </xf>
    <xf numFmtId="178" fontId="11" fillId="4" borderId="61" xfId="100" applyNumberFormat="1" applyFont="1" applyFill="1" applyBorder="1" applyAlignment="1">
      <alignment horizontal="right" vertical="center"/>
    </xf>
    <xf numFmtId="0" fontId="11" fillId="0" borderId="3" xfId="100" applyFont="1" applyBorder="1" applyAlignment="1">
      <alignment horizontal="left" vertical="center"/>
    </xf>
    <xf numFmtId="178" fontId="11" fillId="4" borderId="38" xfId="100" applyNumberFormat="1" applyFont="1" applyFill="1" applyBorder="1" applyAlignment="1">
      <alignment horizontal="right" vertical="center"/>
    </xf>
    <xf numFmtId="0" fontId="11" fillId="0" borderId="19" xfId="100" applyFont="1" applyBorder="1" applyAlignment="1">
      <alignment horizontal="left" vertical="center"/>
    </xf>
    <xf numFmtId="0" fontId="4" fillId="0" borderId="0" xfId="100" applyFont="1" applyAlignment="1">
      <alignment horizontal="right" vertical="center"/>
    </xf>
    <xf numFmtId="178" fontId="11" fillId="0" borderId="0" xfId="100" applyNumberFormat="1" applyFont="1" applyAlignment="1">
      <alignment horizontal="right" vertical="center"/>
    </xf>
    <xf numFmtId="178" fontId="31" fillId="3" borderId="39" xfId="56" applyNumberFormat="1" applyFill="1" applyBorder="1" applyAlignment="1">
      <alignment horizontal="right" vertical="center"/>
    </xf>
    <xf numFmtId="178" fontId="31" fillId="3" borderId="41" xfId="56" applyNumberFormat="1" applyFill="1" applyBorder="1" applyAlignment="1">
      <alignment horizontal="right" vertical="center"/>
    </xf>
    <xf numFmtId="0" fontId="0" fillId="4" borderId="0" xfId="102" applyFont="1" applyFill="1" applyAlignment="1">
      <alignment horizontal="right" vertical="center"/>
    </xf>
    <xf numFmtId="0" fontId="31" fillId="0" borderId="0" xfId="57" applyAlignment="1">
      <alignment horizontal="right" vertical="center"/>
    </xf>
    <xf numFmtId="0" fontId="31" fillId="0" borderId="0" xfId="47" applyAlignment="1">
      <alignment horizontal="right" vertical="center"/>
    </xf>
    <xf numFmtId="0" fontId="11" fillId="0" borderId="0" xfId="103" applyFont="1" applyAlignment="1">
      <alignment vertical="top" wrapText="1"/>
    </xf>
    <xf numFmtId="0" fontId="41" fillId="0" borderId="0" xfId="56" applyFont="1">
      <alignment vertical="center"/>
    </xf>
    <xf numFmtId="0" fontId="31" fillId="0" borderId="0" xfId="103">
      <alignment vertical="center"/>
    </xf>
    <xf numFmtId="38" fontId="0" fillId="0" borderId="0" xfId="104" applyFont="1">
      <alignment vertical="center"/>
    </xf>
    <xf numFmtId="38" fontId="0" fillId="0" borderId="0" xfId="104" applyFont="1" applyFill="1">
      <alignment vertical="center"/>
    </xf>
    <xf numFmtId="38" fontId="0" fillId="0" borderId="34" xfId="104" applyFont="1" applyFill="1" applyBorder="1">
      <alignment vertical="center"/>
    </xf>
    <xf numFmtId="38" fontId="42" fillId="0" borderId="0" xfId="104" applyFont="1" applyFill="1" applyAlignment="1">
      <alignment horizontal="right" vertical="center"/>
    </xf>
    <xf numFmtId="0" fontId="11" fillId="0" borderId="0" xfId="103" applyFont="1">
      <alignment vertical="center"/>
    </xf>
    <xf numFmtId="38" fontId="6" fillId="0" borderId="0" xfId="104" applyFont="1" applyFill="1">
      <alignment vertical="center"/>
    </xf>
    <xf numFmtId="38" fontId="11" fillId="0" borderId="65" xfId="104" applyFont="1" applyFill="1" applyBorder="1" applyAlignment="1">
      <alignment horizontal="right" vertical="center"/>
    </xf>
    <xf numFmtId="38" fontId="11" fillId="0" borderId="61" xfId="104" applyFont="1" applyFill="1" applyBorder="1" applyAlignment="1">
      <alignment horizontal="right" vertical="center"/>
    </xf>
    <xf numFmtId="38" fontId="11" fillId="0" borderId="36" xfId="104" applyFont="1" applyFill="1" applyBorder="1" applyAlignment="1">
      <alignment horizontal="right" vertical="center"/>
    </xf>
    <xf numFmtId="38" fontId="11" fillId="0" borderId="0" xfId="104" applyFont="1">
      <alignment vertical="center"/>
    </xf>
    <xf numFmtId="38" fontId="22" fillId="0" borderId="34" xfId="104" applyFont="1" applyBorder="1" applyAlignment="1">
      <alignment horizontal="right" vertical="center"/>
    </xf>
    <xf numFmtId="0" fontId="11" fillId="0" borderId="33" xfId="103" applyFont="1" applyBorder="1" applyAlignment="1">
      <alignment horizontal="left" vertical="center"/>
    </xf>
    <xf numFmtId="38" fontId="11" fillId="0" borderId="33" xfId="104" applyFont="1" applyBorder="1" applyAlignment="1">
      <alignment horizontal="right" vertical="center"/>
    </xf>
    <xf numFmtId="0" fontId="11" fillId="0" borderId="119" xfId="103" applyFont="1" applyBorder="1">
      <alignment vertical="center"/>
    </xf>
    <xf numFmtId="0" fontId="11" fillId="0" borderId="84" xfId="103" applyFont="1" applyBorder="1" applyAlignment="1">
      <alignment horizontal="left" vertical="center"/>
    </xf>
    <xf numFmtId="38" fontId="11" fillId="0" borderId="84" xfId="104" applyFont="1" applyFill="1" applyBorder="1" applyAlignment="1">
      <alignment horizontal="right" vertical="center"/>
    </xf>
    <xf numFmtId="0" fontId="11" fillId="0" borderId="68" xfId="103" applyFont="1" applyBorder="1">
      <alignment vertical="center"/>
    </xf>
    <xf numFmtId="0" fontId="11" fillId="0" borderId="120" xfId="103" applyFont="1" applyBorder="1" applyAlignment="1">
      <alignment horizontal="left" vertical="center"/>
    </xf>
    <xf numFmtId="38" fontId="11" fillId="0" borderId="120" xfId="104" applyFont="1" applyFill="1" applyBorder="1" applyAlignment="1">
      <alignment horizontal="right" vertical="center"/>
    </xf>
    <xf numFmtId="0" fontId="11" fillId="0" borderId="121" xfId="103" applyFont="1" applyBorder="1">
      <alignment vertical="center"/>
    </xf>
    <xf numFmtId="0" fontId="11" fillId="0" borderId="38" xfId="103" applyFont="1" applyBorder="1" applyAlignment="1">
      <alignment horizontal="left" vertical="center"/>
    </xf>
    <xf numFmtId="0" fontId="11" fillId="0" borderId="113" xfId="103" applyFont="1" applyBorder="1">
      <alignment vertical="center"/>
    </xf>
    <xf numFmtId="38" fontId="11" fillId="0" borderId="33" xfId="104" applyFont="1" applyFill="1" applyBorder="1" applyAlignment="1">
      <alignment horizontal="right" vertical="center"/>
    </xf>
    <xf numFmtId="0" fontId="11" fillId="0" borderId="1" xfId="103" applyFont="1" applyBorder="1">
      <alignment vertical="center"/>
    </xf>
    <xf numFmtId="38" fontId="11" fillId="0" borderId="63" xfId="104" applyFont="1" applyFill="1" applyBorder="1" applyAlignment="1">
      <alignment horizontal="right" vertical="center"/>
    </xf>
    <xf numFmtId="0" fontId="11" fillId="0" borderId="9" xfId="103" applyFont="1" applyBorder="1">
      <alignment vertical="center"/>
    </xf>
    <xf numFmtId="38" fontId="11" fillId="0" borderId="38" xfId="104" applyFont="1" applyFill="1" applyBorder="1" applyAlignment="1">
      <alignment horizontal="right" vertical="center"/>
    </xf>
    <xf numFmtId="0" fontId="11" fillId="0" borderId="56" xfId="103" applyFont="1" applyBorder="1">
      <alignment vertical="center"/>
    </xf>
    <xf numFmtId="0" fontId="11" fillId="0" borderId="27" xfId="103" applyFont="1" applyBorder="1">
      <alignment vertical="center"/>
    </xf>
    <xf numFmtId="0" fontId="11" fillId="0" borderId="36" xfId="103" applyFont="1" applyBorder="1" applyAlignment="1">
      <alignment horizontal="left" vertical="center"/>
    </xf>
    <xf numFmtId="0" fontId="11" fillId="0" borderId="67" xfId="103" applyFont="1" applyBorder="1">
      <alignment vertical="center"/>
    </xf>
    <xf numFmtId="0" fontId="11" fillId="0" borderId="60" xfId="103" applyFont="1" applyBorder="1" applyAlignment="1">
      <alignment horizontal="center" vertical="center"/>
    </xf>
    <xf numFmtId="38" fontId="11" fillId="0" borderId="60" xfId="104" applyFont="1" applyBorder="1" applyAlignment="1">
      <alignment horizontal="center" vertical="center"/>
    </xf>
    <xf numFmtId="0" fontId="69" fillId="0" borderId="0" xfId="103" applyFont="1">
      <alignment vertical="center"/>
    </xf>
    <xf numFmtId="0" fontId="11" fillId="0" borderId="0" xfId="103" applyFont="1" applyAlignment="1">
      <alignment horizontal="right" vertical="center"/>
    </xf>
    <xf numFmtId="178" fontId="37" fillId="0" borderId="125" xfId="0" applyNumberFormat="1" applyFont="1" applyBorder="1" applyAlignment="1">
      <alignment horizontal="right" vertical="center" wrapText="1"/>
    </xf>
    <xf numFmtId="178" fontId="27" fillId="0" borderId="126" xfId="0" applyNumberFormat="1" applyFont="1" applyBorder="1" applyAlignment="1">
      <alignment horizontal="right" vertical="center" wrapText="1"/>
    </xf>
    <xf numFmtId="0" fontId="70" fillId="0" borderId="0" xfId="58" applyFont="1" applyAlignment="1">
      <alignment horizontal="left" vertical="center"/>
    </xf>
    <xf numFmtId="0" fontId="27" fillId="0" borderId="62" xfId="0" applyFont="1" applyBorder="1">
      <alignment vertical="center"/>
    </xf>
    <xf numFmtId="0" fontId="27" fillId="0" borderId="123" xfId="0" applyFont="1" applyBorder="1">
      <alignment vertical="center"/>
    </xf>
    <xf numFmtId="178" fontId="11" fillId="0" borderId="0" xfId="100" applyNumberFormat="1" applyFont="1" applyAlignment="1">
      <alignment horizontal="center" vertical="top"/>
    </xf>
    <xf numFmtId="178" fontId="11" fillId="0" borderId="127" xfId="100" applyNumberFormat="1" applyFont="1" applyBorder="1" applyAlignment="1">
      <alignment horizontal="right" vertical="center"/>
    </xf>
    <xf numFmtId="178" fontId="11" fillId="0" borderId="63" xfId="100" applyNumberFormat="1" applyFont="1" applyBorder="1" applyAlignment="1">
      <alignment horizontal="right" vertical="center"/>
    </xf>
    <xf numFmtId="178" fontId="11" fillId="4" borderId="63" xfId="100" applyNumberFormat="1" applyFont="1" applyFill="1" applyBorder="1" applyAlignment="1">
      <alignment horizontal="right" vertical="center"/>
    </xf>
    <xf numFmtId="178" fontId="11" fillId="0" borderId="127" xfId="99" applyNumberFormat="1" applyFont="1" applyBorder="1" applyAlignment="1">
      <alignment horizontal="right" vertical="center"/>
    </xf>
    <xf numFmtId="178" fontId="11" fillId="0" borderId="0" xfId="99" applyNumberFormat="1" applyFont="1" applyAlignment="1">
      <alignment horizontal="center" vertical="center"/>
    </xf>
    <xf numFmtId="178" fontId="0" fillId="0" borderId="127" xfId="57" applyNumberFormat="1" applyFont="1" applyBorder="1">
      <alignment vertical="center"/>
    </xf>
    <xf numFmtId="0" fontId="60" fillId="0" borderId="6" xfId="0" applyFont="1" applyBorder="1" applyAlignment="1">
      <alignment horizontal="left" vertical="center"/>
    </xf>
    <xf numFmtId="178" fontId="27" fillId="0" borderId="0" xfId="0" applyNumberFormat="1" applyFont="1" applyAlignment="1">
      <alignment horizontal="right" vertical="center" wrapText="1"/>
    </xf>
    <xf numFmtId="0" fontId="60" fillId="0" borderId="0" xfId="0" applyFont="1" applyAlignment="1">
      <alignment horizontal="left" vertical="center"/>
    </xf>
    <xf numFmtId="0" fontId="0" fillId="0" borderId="0" xfId="102" applyFont="1">
      <alignment vertical="center"/>
    </xf>
    <xf numFmtId="38" fontId="11" fillId="0" borderId="27" xfId="41" applyFont="1" applyFill="1" applyBorder="1" applyAlignment="1">
      <alignment horizontal="right" vertical="center"/>
    </xf>
    <xf numFmtId="0" fontId="11" fillId="0" borderId="27" xfId="100" applyFont="1" applyFill="1" applyBorder="1" applyAlignment="1">
      <alignment horizontal="center" vertical="center"/>
    </xf>
    <xf numFmtId="38" fontId="11" fillId="0" borderId="56" xfId="41" applyFont="1" applyFill="1" applyBorder="1" applyAlignment="1">
      <alignment horizontal="right" vertical="center"/>
    </xf>
    <xf numFmtId="0" fontId="11" fillId="0" borderId="56" xfId="100" applyFont="1" applyFill="1" applyBorder="1" applyAlignment="1">
      <alignment horizontal="center" vertical="center"/>
    </xf>
    <xf numFmtId="38" fontId="11" fillId="0" borderId="52" xfId="41" applyFont="1" applyFill="1" applyBorder="1" applyAlignment="1">
      <alignment horizontal="right" vertical="center"/>
    </xf>
    <xf numFmtId="0" fontId="11" fillId="0" borderId="52" xfId="100" applyFont="1" applyFill="1" applyBorder="1" applyAlignment="1">
      <alignment horizontal="center" vertical="center"/>
    </xf>
    <xf numFmtId="178" fontId="11" fillId="0" borderId="127" xfId="100" applyNumberFormat="1" applyFont="1" applyFill="1" applyBorder="1" applyAlignment="1">
      <alignment horizontal="right" vertical="center"/>
    </xf>
    <xf numFmtId="38" fontId="37" fillId="0" borderId="3" xfId="41" applyFont="1" applyFill="1" applyBorder="1" applyAlignment="1">
      <alignment horizontal="right" vertical="center" wrapText="1"/>
    </xf>
    <xf numFmtId="0" fontId="3" fillId="3" borderId="83" xfId="99" applyFont="1" applyFill="1" applyBorder="1" applyAlignment="1">
      <alignment horizontal="left" vertical="center"/>
    </xf>
    <xf numFmtId="0" fontId="3" fillId="3" borderId="67" xfId="99" applyFont="1" applyFill="1" applyBorder="1" applyAlignment="1">
      <alignment horizontal="center" vertical="center"/>
    </xf>
    <xf numFmtId="178" fontId="11" fillId="3" borderId="36" xfId="99" applyNumberFormat="1" applyFont="1" applyFill="1" applyBorder="1" applyAlignment="1">
      <alignment horizontal="right" vertical="center"/>
    </xf>
    <xf numFmtId="178" fontId="11" fillId="3" borderId="81" xfId="99" applyNumberFormat="1" applyFont="1" applyFill="1" applyBorder="1" applyAlignment="1">
      <alignment horizontal="center" vertical="center" wrapText="1"/>
    </xf>
    <xf numFmtId="0" fontId="3" fillId="3" borderId="62" xfId="99" applyFont="1" applyFill="1" applyBorder="1" applyAlignment="1">
      <alignment vertical="center"/>
    </xf>
    <xf numFmtId="0" fontId="3" fillId="3" borderId="56" xfId="99" applyFont="1" applyFill="1" applyBorder="1" applyAlignment="1">
      <alignment vertical="center"/>
    </xf>
    <xf numFmtId="178" fontId="11" fillId="3" borderId="38" xfId="99" applyNumberFormat="1" applyFont="1" applyFill="1" applyBorder="1" applyAlignment="1">
      <alignment horizontal="right" vertical="center"/>
    </xf>
    <xf numFmtId="178" fontId="11" fillId="3" borderId="39" xfId="99" applyNumberFormat="1" applyFont="1" applyFill="1" applyBorder="1" applyAlignment="1">
      <alignment horizontal="center" vertical="center"/>
    </xf>
    <xf numFmtId="0" fontId="3" fillId="3" borderId="53" xfId="99" applyFont="1" applyFill="1" applyBorder="1" applyAlignment="1">
      <alignment horizontal="left" vertical="center"/>
    </xf>
    <xf numFmtId="0" fontId="3" fillId="3" borderId="68" xfId="99" applyFont="1" applyFill="1" applyBorder="1" applyAlignment="1">
      <alignment vertical="center"/>
    </xf>
    <xf numFmtId="178" fontId="11" fillId="3" borderId="63" xfId="99" applyNumberFormat="1" applyFont="1" applyFill="1" applyBorder="1" applyAlignment="1">
      <alignment horizontal="right" vertical="center"/>
    </xf>
    <xf numFmtId="178" fontId="11" fillId="3" borderId="40" xfId="99" applyNumberFormat="1" applyFont="1" applyFill="1" applyBorder="1" applyAlignment="1">
      <alignment horizontal="center" vertical="center"/>
    </xf>
    <xf numFmtId="0" fontId="3" fillId="3" borderId="56" xfId="99" applyFont="1" applyFill="1" applyBorder="1" applyAlignment="1">
      <alignment horizontal="left" vertical="center"/>
    </xf>
    <xf numFmtId="38" fontId="11" fillId="3" borderId="56" xfId="41" applyFont="1" applyFill="1" applyBorder="1" applyAlignment="1">
      <alignment horizontal="right" vertical="center"/>
    </xf>
    <xf numFmtId="0" fontId="11" fillId="3" borderId="56" xfId="99" applyFont="1" applyFill="1" applyBorder="1" applyAlignment="1">
      <alignment horizontal="center" vertical="center"/>
    </xf>
    <xf numFmtId="0" fontId="3" fillId="3" borderId="68" xfId="99" applyFont="1" applyFill="1" applyBorder="1" applyAlignment="1">
      <alignment horizontal="left" vertical="center"/>
    </xf>
    <xf numFmtId="38" fontId="11" fillId="3" borderId="68" xfId="41" applyFont="1" applyFill="1" applyBorder="1" applyAlignment="1">
      <alignment horizontal="right" vertical="center"/>
    </xf>
    <xf numFmtId="0" fontId="11" fillId="3" borderId="68" xfId="99" applyFont="1" applyFill="1" applyBorder="1" applyAlignment="1">
      <alignment horizontal="center" vertical="center"/>
    </xf>
    <xf numFmtId="178" fontId="11" fillId="0" borderId="38" xfId="99" applyNumberFormat="1" applyFont="1" applyFill="1" applyBorder="1" applyAlignment="1">
      <alignment horizontal="right" vertical="center"/>
    </xf>
    <xf numFmtId="178" fontId="11" fillId="0" borderId="63" xfId="99" applyNumberFormat="1" applyFont="1" applyFill="1" applyBorder="1" applyAlignment="1">
      <alignment horizontal="right" vertical="center"/>
    </xf>
    <xf numFmtId="0" fontId="0" fillId="4" borderId="0" xfId="47" applyFont="1" applyFill="1">
      <alignment vertical="center"/>
    </xf>
    <xf numFmtId="0" fontId="4" fillId="4" borderId="0" xfId="99" applyFont="1" applyFill="1" applyAlignment="1">
      <alignment horizontal="center" vertical="center"/>
    </xf>
    <xf numFmtId="0" fontId="3" fillId="4" borderId="0" xfId="99" applyFont="1" applyFill="1"/>
    <xf numFmtId="178" fontId="11" fillId="4" borderId="36" xfId="99" applyNumberFormat="1" applyFont="1" applyFill="1" applyBorder="1" applyAlignment="1">
      <alignment horizontal="right" vertical="center"/>
    </xf>
    <xf numFmtId="178" fontId="11" fillId="4" borderId="65" xfId="99" applyNumberFormat="1" applyFont="1" applyFill="1" applyBorder="1" applyAlignment="1">
      <alignment horizontal="right" vertical="center"/>
    </xf>
    <xf numFmtId="178" fontId="11" fillId="4" borderId="40" xfId="99" applyNumberFormat="1" applyFont="1" applyFill="1" applyBorder="1" applyAlignment="1">
      <alignment horizontal="right" vertical="center"/>
    </xf>
    <xf numFmtId="178" fontId="11" fillId="4" borderId="63" xfId="99" applyNumberFormat="1" applyFont="1" applyFill="1" applyBorder="1" applyAlignment="1">
      <alignment horizontal="right" vertical="center"/>
    </xf>
    <xf numFmtId="178" fontId="11" fillId="4" borderId="127" xfId="99" applyNumberFormat="1" applyFont="1" applyFill="1" applyBorder="1" applyAlignment="1">
      <alignment horizontal="right" vertical="center"/>
    </xf>
    <xf numFmtId="178" fontId="11" fillId="4" borderId="0" xfId="100" applyNumberFormat="1" applyFont="1" applyFill="1" applyAlignment="1">
      <alignment horizontal="center" vertical="top"/>
    </xf>
    <xf numFmtId="0" fontId="31" fillId="0" borderId="0" xfId="105">
      <alignment vertical="center"/>
    </xf>
    <xf numFmtId="0" fontId="11" fillId="0" borderId="0" xfId="105" applyFont="1" applyAlignment="1">
      <alignment horizontal="right" vertical="center"/>
    </xf>
    <xf numFmtId="0" fontId="44" fillId="0" borderId="0" xfId="105" applyFont="1">
      <alignment vertical="center"/>
    </xf>
    <xf numFmtId="0" fontId="74" fillId="0" borderId="0" xfId="105" applyFont="1" applyAlignment="1">
      <alignment horizontal="center" vertical="center"/>
    </xf>
    <xf numFmtId="178" fontId="44" fillId="0" borderId="18" xfId="105" applyNumberFormat="1" applyFont="1" applyBorder="1" applyAlignment="1">
      <alignment horizontal="right" vertical="center" wrapText="1"/>
    </xf>
    <xf numFmtId="178" fontId="44" fillId="0" borderId="3" xfId="105" applyNumberFormat="1" applyFont="1" applyBorder="1" applyAlignment="1">
      <alignment horizontal="right" vertical="center" wrapText="1"/>
    </xf>
    <xf numFmtId="0" fontId="42" fillId="0" borderId="0" xfId="105" applyFont="1">
      <alignment vertical="center"/>
    </xf>
    <xf numFmtId="0" fontId="44" fillId="0" borderId="97" xfId="105" applyFont="1" applyBorder="1" applyAlignment="1">
      <alignment horizontal="right" vertical="center" wrapText="1"/>
    </xf>
    <xf numFmtId="0" fontId="76" fillId="0" borderId="0" xfId="105" applyFont="1" applyAlignment="1">
      <alignment horizontal="left" vertical="center" wrapText="1"/>
    </xf>
    <xf numFmtId="178" fontId="44" fillId="0" borderId="87" xfId="105" applyNumberFormat="1" applyFont="1" applyBorder="1" applyAlignment="1">
      <alignment horizontal="right" vertical="center" wrapText="1"/>
    </xf>
    <xf numFmtId="0" fontId="44" fillId="0" borderId="110" xfId="105" applyFont="1" applyBorder="1" applyAlignment="1">
      <alignment horizontal="right" vertical="center" wrapText="1"/>
    </xf>
    <xf numFmtId="178" fontId="44" fillId="3" borderId="29" xfId="105" applyNumberFormat="1" applyFont="1" applyFill="1" applyBorder="1" applyAlignment="1">
      <alignment horizontal="right" vertical="center" wrapText="1"/>
    </xf>
    <xf numFmtId="178" fontId="44" fillId="0" borderId="74" xfId="105" applyNumberFormat="1" applyFont="1" applyBorder="1" applyAlignment="1">
      <alignment horizontal="right" vertical="center" wrapText="1"/>
    </xf>
    <xf numFmtId="0" fontId="44" fillId="0" borderId="100" xfId="105" applyFont="1" applyBorder="1" applyAlignment="1">
      <alignment horizontal="right" vertical="center" wrapText="1"/>
    </xf>
    <xf numFmtId="178" fontId="44" fillId="0" borderId="110" xfId="105" applyNumberFormat="1" applyFont="1" applyBorder="1" applyAlignment="1">
      <alignment horizontal="right" vertical="center" wrapText="1"/>
    </xf>
    <xf numFmtId="178" fontId="44" fillId="0" borderId="126" xfId="105" applyNumberFormat="1" applyFont="1" applyBorder="1" applyAlignment="1">
      <alignment horizontal="right" vertical="center" wrapText="1"/>
    </xf>
    <xf numFmtId="178" fontId="44" fillId="0" borderId="128" xfId="105" applyNumberFormat="1" applyFont="1" applyBorder="1" applyAlignment="1">
      <alignment horizontal="right" vertical="center" wrapText="1"/>
    </xf>
    <xf numFmtId="178" fontId="44" fillId="0" borderId="16" xfId="105" applyNumberFormat="1" applyFont="1" applyBorder="1" applyAlignment="1">
      <alignment horizontal="right" vertical="center" wrapText="1"/>
    </xf>
    <xf numFmtId="0" fontId="44" fillId="0" borderId="139" xfId="105" applyFont="1" applyBorder="1" applyAlignment="1">
      <alignment horizontal="right" vertical="center" wrapText="1"/>
    </xf>
    <xf numFmtId="0" fontId="75" fillId="0" borderId="96" xfId="105" applyFont="1" applyBorder="1" applyAlignment="1">
      <alignment horizontal="center" vertical="center" wrapText="1"/>
    </xf>
    <xf numFmtId="0" fontId="74" fillId="0" borderId="93" xfId="105" applyFont="1" applyBorder="1" applyAlignment="1">
      <alignment horizontal="center" vertical="center" wrapText="1"/>
    </xf>
    <xf numFmtId="0" fontId="75" fillId="0" borderId="93" xfId="105" applyFont="1" applyBorder="1" applyAlignment="1">
      <alignment horizontal="center" vertical="center" wrapText="1"/>
    </xf>
    <xf numFmtId="0" fontId="44" fillId="0" borderId="93" xfId="105" applyFont="1" applyBorder="1" applyAlignment="1">
      <alignment horizontal="center" vertical="center" wrapText="1"/>
    </xf>
    <xf numFmtId="0" fontId="75" fillId="0" borderId="138" xfId="105" applyFont="1" applyBorder="1" applyAlignment="1">
      <alignment horizontal="center" vertical="center" wrapText="1"/>
    </xf>
    <xf numFmtId="178" fontId="44" fillId="3" borderId="18" xfId="105" applyNumberFormat="1" applyFont="1" applyFill="1" applyBorder="1" applyAlignment="1">
      <alignment horizontal="right" vertical="center" wrapText="1"/>
    </xf>
    <xf numFmtId="178" fontId="44" fillId="3" borderId="20" xfId="105" applyNumberFormat="1" applyFont="1" applyFill="1" applyBorder="1" applyAlignment="1">
      <alignment horizontal="right" vertical="center" wrapText="1"/>
    </xf>
    <xf numFmtId="178" fontId="44" fillId="0" borderId="96" xfId="107" applyNumberFormat="1" applyFont="1" applyBorder="1" applyAlignment="1">
      <alignment horizontal="right" vertical="center" wrapText="1"/>
    </xf>
    <xf numFmtId="178" fontId="44" fillId="0" borderId="87" xfId="107" applyNumberFormat="1" applyFont="1" applyBorder="1" applyAlignment="1">
      <alignment horizontal="right" vertical="center" wrapText="1"/>
    </xf>
    <xf numFmtId="178" fontId="44" fillId="3" borderId="15" xfId="105" applyNumberFormat="1" applyFont="1" applyFill="1" applyBorder="1" applyAlignment="1">
      <alignment horizontal="right" vertical="center" wrapText="1"/>
    </xf>
    <xf numFmtId="178" fontId="44" fillId="3" borderId="16" xfId="105" applyNumberFormat="1" applyFont="1" applyFill="1" applyBorder="1" applyAlignment="1">
      <alignment horizontal="right" vertical="center" wrapText="1"/>
    </xf>
    <xf numFmtId="178" fontId="44" fillId="3" borderId="3" xfId="105" applyNumberFormat="1" applyFont="1" applyFill="1" applyBorder="1" applyAlignment="1">
      <alignment horizontal="right" vertical="center" wrapText="1"/>
    </xf>
    <xf numFmtId="178" fontId="44" fillId="3" borderId="19" xfId="105" applyNumberFormat="1" applyFont="1" applyFill="1" applyBorder="1" applyAlignment="1">
      <alignment horizontal="right" vertical="center" wrapText="1"/>
    </xf>
    <xf numFmtId="0" fontId="75" fillId="0" borderId="42" xfId="105" applyFont="1" applyBorder="1" applyAlignment="1">
      <alignment vertical="center" wrapText="1"/>
    </xf>
    <xf numFmtId="0" fontId="44" fillId="0" borderId="140" xfId="105" applyFont="1" applyBorder="1" applyAlignment="1">
      <alignment horizontal="center" vertical="center" wrapText="1"/>
    </xf>
    <xf numFmtId="0" fontId="57" fillId="0" borderId="0" xfId="0" applyFont="1" applyAlignment="1">
      <alignment vertical="center" wrapText="1"/>
    </xf>
    <xf numFmtId="0" fontId="3" fillId="0" borderId="0" xfId="0" applyFont="1" applyAlignment="1">
      <alignment vertical="center" wrapText="1"/>
    </xf>
    <xf numFmtId="0" fontId="11" fillId="0" borderId="0" xfId="0" applyFont="1" applyAlignment="1">
      <alignment vertical="center" wrapText="1"/>
    </xf>
    <xf numFmtId="0" fontId="22" fillId="0" borderId="0" xfId="0" applyFont="1" applyAlignment="1">
      <alignment horizontal="center" vertical="center"/>
    </xf>
    <xf numFmtId="0" fontId="60" fillId="0" borderId="30" xfId="0" applyFont="1" applyBorder="1" applyAlignment="1">
      <alignment horizontal="left" vertical="center"/>
    </xf>
    <xf numFmtId="0" fontId="60" fillId="0" borderId="31" xfId="0" applyFont="1" applyBorder="1" applyAlignment="1">
      <alignment horizontal="left" vertical="center"/>
    </xf>
    <xf numFmtId="0" fontId="60" fillId="0" borderId="96" xfId="0" applyFont="1" applyBorder="1" applyAlignment="1">
      <alignment horizontal="left" vertical="center"/>
    </xf>
    <xf numFmtId="0" fontId="27" fillId="0" borderId="69" xfId="0" applyFont="1" applyBorder="1" applyAlignment="1">
      <alignment horizontal="center" vertical="center"/>
    </xf>
    <xf numFmtId="0" fontId="27" fillId="0" borderId="1" xfId="0" applyFont="1" applyBorder="1" applyAlignment="1">
      <alignment horizontal="center" vertical="center"/>
    </xf>
    <xf numFmtId="0" fontId="71" fillId="0" borderId="0" xfId="0" applyFont="1" applyAlignment="1">
      <alignment horizontal="left" vertical="center" wrapText="1"/>
    </xf>
    <xf numFmtId="0" fontId="74" fillId="0" borderId="0" xfId="107" applyFont="1" applyAlignment="1">
      <alignment horizontal="left" vertical="center" wrapText="1"/>
    </xf>
    <xf numFmtId="0" fontId="31" fillId="3" borderId="69" xfId="105" applyFill="1" applyBorder="1" applyAlignment="1">
      <alignment horizontal="left" vertical="center" wrapText="1"/>
    </xf>
    <xf numFmtId="0" fontId="31" fillId="3" borderId="85" xfId="105" applyFill="1" applyBorder="1" applyAlignment="1">
      <alignment horizontal="left" vertical="center" wrapText="1"/>
    </xf>
    <xf numFmtId="0" fontId="4" fillId="0" borderId="69" xfId="105" applyFont="1" applyBorder="1" applyAlignment="1">
      <alignment horizontal="left" vertical="center"/>
    </xf>
    <xf numFmtId="0" fontId="4" fillId="0" borderId="85" xfId="105" applyFont="1" applyBorder="1" applyAlignment="1">
      <alignment horizontal="left" vertical="center"/>
    </xf>
    <xf numFmtId="0" fontId="73" fillId="0" borderId="122" xfId="107" applyFont="1" applyBorder="1" applyAlignment="1">
      <alignment horizontal="left" vertical="center" wrapText="1"/>
    </xf>
    <xf numFmtId="0" fontId="73" fillId="0" borderId="74" xfId="107" applyFont="1" applyBorder="1" applyAlignment="1">
      <alignment horizontal="left" vertical="center" wrapText="1"/>
    </xf>
    <xf numFmtId="0" fontId="75" fillId="0" borderId="69" xfId="105" applyFont="1" applyBorder="1" applyAlignment="1">
      <alignment horizontal="left" vertical="center" wrapText="1"/>
    </xf>
    <xf numFmtId="0" fontId="75" fillId="0" borderId="85" xfId="105" applyFont="1" applyBorder="1" applyAlignment="1">
      <alignment horizontal="left" vertical="center" wrapText="1"/>
    </xf>
    <xf numFmtId="0" fontId="78" fillId="0" borderId="0" xfId="107" applyFont="1" applyAlignment="1">
      <alignment horizontal="center" vertical="center"/>
    </xf>
    <xf numFmtId="0" fontId="79" fillId="0" borderId="0" xfId="107" applyFont="1" applyAlignment="1">
      <alignment horizontal="center" vertical="center"/>
    </xf>
    <xf numFmtId="0" fontId="75" fillId="0" borderId="30" xfId="105" applyFont="1" applyBorder="1" applyAlignment="1">
      <alignment horizontal="center" vertical="center" wrapText="1"/>
    </xf>
    <xf numFmtId="0" fontId="75" fillId="0" borderId="32" xfId="105" applyFont="1" applyBorder="1" applyAlignment="1">
      <alignment horizontal="center" vertical="center" wrapText="1"/>
    </xf>
    <xf numFmtId="0" fontId="73" fillId="0" borderId="26" xfId="105" applyFont="1" applyBorder="1" applyAlignment="1">
      <alignment horizontal="left" vertical="center" wrapText="1"/>
    </xf>
    <xf numFmtId="0" fontId="73" fillId="0" borderId="37" xfId="105" applyFont="1" applyBorder="1" applyAlignment="1">
      <alignment horizontal="left" vertical="center" wrapText="1"/>
    </xf>
    <xf numFmtId="0" fontId="73" fillId="0" borderId="129" xfId="105" applyFont="1" applyBorder="1" applyAlignment="1">
      <alignment horizontal="center" vertical="center" wrapText="1"/>
    </xf>
    <xf numFmtId="0" fontId="73" fillId="0" borderId="130" xfId="105" applyFont="1" applyBorder="1" applyAlignment="1">
      <alignment horizontal="center" vertical="center" wrapText="1"/>
    </xf>
    <xf numFmtId="0" fontId="73" fillId="0" borderId="131" xfId="105" applyFont="1" applyBorder="1" applyAlignment="1">
      <alignment horizontal="center" vertical="center" wrapText="1"/>
    </xf>
    <xf numFmtId="0" fontId="73" fillId="0" borderId="45" xfId="105" applyFont="1" applyBorder="1" applyAlignment="1">
      <alignment horizontal="left" vertical="center" wrapText="1"/>
    </xf>
    <xf numFmtId="0" fontId="73" fillId="0" borderId="46" xfId="105" applyFont="1" applyBorder="1" applyAlignment="1">
      <alignment horizontal="left" vertical="center" wrapText="1"/>
    </xf>
    <xf numFmtId="0" fontId="75" fillId="0" borderId="135" xfId="105" applyFont="1" applyBorder="1" applyAlignment="1">
      <alignment horizontal="center" vertical="center" wrapText="1"/>
    </xf>
    <xf numFmtId="0" fontId="75" fillId="0" borderId="136" xfId="105" applyFont="1" applyBorder="1" applyAlignment="1">
      <alignment horizontal="center" vertical="center" wrapText="1"/>
    </xf>
    <xf numFmtId="0" fontId="75" fillId="0" borderId="137" xfId="105" applyFont="1" applyBorder="1" applyAlignment="1">
      <alignment horizontal="center" vertical="center" wrapText="1"/>
    </xf>
    <xf numFmtId="0" fontId="75" fillId="0" borderId="129" xfId="105" applyFont="1" applyBorder="1" applyAlignment="1">
      <alignment horizontal="center" vertical="center" wrapText="1"/>
    </xf>
    <xf numFmtId="0" fontId="75" fillId="0" borderId="130" xfId="105" applyFont="1" applyBorder="1" applyAlignment="1">
      <alignment horizontal="center" vertical="center" wrapText="1"/>
    </xf>
    <xf numFmtId="0" fontId="75" fillId="0" borderId="131" xfId="105" applyFont="1" applyBorder="1" applyAlignment="1">
      <alignment horizontal="center" vertical="center" wrapText="1"/>
    </xf>
    <xf numFmtId="0" fontId="75" fillId="0" borderId="132" xfId="105" applyFont="1" applyBorder="1" applyAlignment="1">
      <alignment horizontal="center" vertical="center" wrapText="1"/>
    </xf>
    <xf numFmtId="0" fontId="75" fillId="0" borderId="133" xfId="105" applyFont="1" applyBorder="1" applyAlignment="1">
      <alignment horizontal="center" vertical="center" wrapText="1"/>
    </xf>
    <xf numFmtId="0" fontId="75" fillId="0" borderId="134" xfId="105" applyFont="1" applyBorder="1" applyAlignment="1">
      <alignment horizontal="center" vertical="center" wrapText="1"/>
    </xf>
    <xf numFmtId="0" fontId="75" fillId="0" borderId="26" xfId="105" applyFont="1" applyBorder="1" applyAlignment="1">
      <alignment horizontal="left" vertical="center" wrapText="1"/>
    </xf>
    <xf numFmtId="0" fontId="75" fillId="0" borderId="37" xfId="105" applyFont="1" applyBorder="1" applyAlignment="1">
      <alignment horizontal="left" vertical="center" wrapText="1"/>
    </xf>
    <xf numFmtId="0" fontId="31" fillId="0" borderId="26" xfId="105" applyBorder="1" applyAlignment="1">
      <alignment horizontal="left" vertical="center"/>
    </xf>
    <xf numFmtId="0" fontId="31" fillId="0" borderId="37" xfId="105" applyBorder="1" applyAlignment="1">
      <alignment horizontal="left" vertical="center"/>
    </xf>
    <xf numFmtId="0" fontId="31" fillId="3" borderId="26" xfId="105" applyFill="1" applyBorder="1" applyAlignment="1">
      <alignment horizontal="left" vertical="center"/>
    </xf>
    <xf numFmtId="0" fontId="31" fillId="3" borderId="37" xfId="105" applyFill="1" applyBorder="1" applyAlignment="1">
      <alignment horizontal="left" vertical="center"/>
    </xf>
    <xf numFmtId="0" fontId="42" fillId="0" borderId="0" xfId="0" applyFont="1" applyAlignment="1">
      <alignment horizontal="center" vertical="center" wrapText="1"/>
    </xf>
    <xf numFmtId="0" fontId="41" fillId="0" borderId="6" xfId="0" applyFont="1" applyBorder="1" applyAlignment="1">
      <alignment horizontal="left" vertical="center"/>
    </xf>
    <xf numFmtId="0" fontId="37" fillId="0" borderId="48" xfId="0" applyFont="1" applyBorder="1" applyAlignment="1">
      <alignment horizontal="center" vertical="center" wrapText="1"/>
    </xf>
    <xf numFmtId="0" fontId="37" fillId="0" borderId="2" xfId="0" applyFont="1" applyBorder="1" applyAlignment="1">
      <alignment horizontal="center" vertical="center" wrapText="1"/>
    </xf>
    <xf numFmtId="0" fontId="15" fillId="0" borderId="0" xfId="0" applyFont="1" applyAlignment="1">
      <alignment vertical="center" wrapText="1"/>
    </xf>
    <xf numFmtId="179" fontId="0" fillId="0" borderId="0" xfId="0" applyNumberFormat="1" applyAlignment="1">
      <alignment horizontal="left" vertical="top" wrapText="1"/>
    </xf>
    <xf numFmtId="179" fontId="0" fillId="0" borderId="0" xfId="0" applyNumberFormat="1" applyAlignment="1">
      <alignment horizontal="left" vertical="top"/>
    </xf>
    <xf numFmtId="179" fontId="51" fillId="0" borderId="1" xfId="0" applyNumberFormat="1" applyFont="1" applyBorder="1" applyAlignment="1">
      <alignment horizontal="center" vertical="center"/>
    </xf>
    <xf numFmtId="179" fontId="42" fillId="0" borderId="79" xfId="0" applyNumberFormat="1" applyFont="1" applyBorder="1" applyAlignment="1">
      <alignment horizontal="center" vertical="center"/>
    </xf>
    <xf numFmtId="179" fontId="42" fillId="0" borderId="101" xfId="0" applyNumberFormat="1" applyFont="1" applyBorder="1" applyAlignment="1">
      <alignment horizontal="center" vertical="center"/>
    </xf>
    <xf numFmtId="179" fontId="0" fillId="0" borderId="95" xfId="0" applyNumberFormat="1" applyBorder="1" applyAlignment="1">
      <alignment horizontal="center" vertical="center"/>
    </xf>
    <xf numFmtId="179" fontId="0" fillId="0" borderId="53" xfId="0" applyNumberFormat="1" applyBorder="1" applyAlignment="1">
      <alignment horizontal="center" vertical="center"/>
    </xf>
    <xf numFmtId="179" fontId="0" fillId="0" borderId="42" xfId="0" applyNumberFormat="1" applyBorder="1" applyAlignment="1">
      <alignment horizontal="center" vertical="center"/>
    </xf>
    <xf numFmtId="179" fontId="0" fillId="0" borderId="54" xfId="0" applyNumberFormat="1" applyBorder="1" applyAlignment="1">
      <alignment horizontal="center" vertical="center"/>
    </xf>
    <xf numFmtId="179" fontId="0" fillId="0" borderId="47" xfId="0" applyNumberFormat="1" applyBorder="1" applyAlignment="1">
      <alignment horizontal="center" vertical="center"/>
    </xf>
    <xf numFmtId="179" fontId="0" fillId="0" borderId="77" xfId="0" applyNumberFormat="1" applyBorder="1" applyAlignment="1">
      <alignment horizontal="center" vertical="center"/>
    </xf>
    <xf numFmtId="179" fontId="0" fillId="0" borderId="45" xfId="0" applyNumberFormat="1" applyBorder="1" applyAlignment="1">
      <alignment horizontal="center" vertical="center" wrapText="1"/>
    </xf>
    <xf numFmtId="179" fontId="0" fillId="0" borderId="46" xfId="0" applyNumberFormat="1" applyBorder="1" applyAlignment="1">
      <alignment horizontal="center" vertical="center" wrapText="1"/>
    </xf>
    <xf numFmtId="0" fontId="52" fillId="0" borderId="0" xfId="48" applyFont="1" applyAlignment="1">
      <alignment horizontal="center" vertical="center"/>
    </xf>
    <xf numFmtId="0" fontId="36" fillId="0" borderId="0" xfId="56" applyFont="1" applyAlignment="1">
      <alignment horizontal="center" vertical="center"/>
    </xf>
    <xf numFmtId="0" fontId="36" fillId="0" borderId="79" xfId="56" applyFont="1" applyBorder="1" applyAlignment="1">
      <alignment horizontal="center" vertical="center"/>
    </xf>
    <xf numFmtId="0" fontId="36" fillId="0" borderId="101" xfId="56" applyFont="1" applyBorder="1" applyAlignment="1">
      <alignment horizontal="center" vertical="center"/>
    </xf>
    <xf numFmtId="0" fontId="7" fillId="0" borderId="0" xfId="58" applyFont="1" applyAlignment="1">
      <alignment horizontal="left" vertical="center" wrapText="1"/>
    </xf>
    <xf numFmtId="0" fontId="7" fillId="0" borderId="0" xfId="58" applyFont="1" applyAlignment="1">
      <alignment horizontal="left" vertical="center"/>
    </xf>
    <xf numFmtId="0" fontId="22" fillId="0" borderId="0" xfId="58" applyFont="1" applyAlignment="1">
      <alignment horizontal="center" vertical="center"/>
    </xf>
    <xf numFmtId="0" fontId="7" fillId="0" borderId="50" xfId="58" applyFont="1" applyBorder="1" applyAlignment="1">
      <alignment horizontal="center" vertical="center"/>
    </xf>
    <xf numFmtId="0" fontId="7" fillId="0" borderId="91" xfId="58" applyFont="1" applyBorder="1" applyAlignment="1">
      <alignment horizontal="center" vertical="center"/>
    </xf>
    <xf numFmtId="0" fontId="7" fillId="0" borderId="44" xfId="58" applyFont="1" applyBorder="1" applyAlignment="1">
      <alignment horizontal="center" vertical="center"/>
    </xf>
    <xf numFmtId="0" fontId="7" fillId="0" borderId="14" xfId="58" applyFont="1" applyBorder="1" applyAlignment="1">
      <alignment horizontal="center" vertical="center"/>
    </xf>
    <xf numFmtId="0" fontId="7" fillId="0" borderId="10" xfId="58" applyFont="1" applyBorder="1" applyAlignment="1">
      <alignment horizontal="center" vertical="center" wrapText="1"/>
    </xf>
    <xf numFmtId="0" fontId="7" fillId="0" borderId="102" xfId="58" applyFont="1" applyBorder="1" applyAlignment="1">
      <alignment horizontal="center" vertical="center"/>
    </xf>
    <xf numFmtId="0" fontId="7" fillId="0" borderId="11" xfId="58" applyFont="1" applyBorder="1" applyAlignment="1">
      <alignment horizontal="center" vertical="center"/>
    </xf>
    <xf numFmtId="0" fontId="7" fillId="0" borderId="35" xfId="58" applyFont="1" applyBorder="1" applyAlignment="1">
      <alignment horizontal="center" vertical="center"/>
    </xf>
    <xf numFmtId="0" fontId="66" fillId="0" borderId="88" xfId="58" applyFont="1" applyBorder="1" applyAlignment="1">
      <alignment horizontal="left" vertical="center" wrapText="1"/>
    </xf>
    <xf numFmtId="0" fontId="66" fillId="0" borderId="89" xfId="58" applyFont="1" applyBorder="1" applyAlignment="1">
      <alignment horizontal="left" vertical="center" wrapText="1"/>
    </xf>
    <xf numFmtId="0" fontId="7" fillId="0" borderId="115" xfId="58" applyFont="1" applyBorder="1" applyAlignment="1">
      <alignment horizontal="center" vertical="center" wrapText="1"/>
    </xf>
    <xf numFmtId="0" fontId="7" fillId="0" borderId="116" xfId="58" applyFont="1" applyBorder="1" applyAlignment="1">
      <alignment horizontal="center" vertical="center"/>
    </xf>
    <xf numFmtId="0" fontId="15" fillId="0" borderId="0" xfId="102" applyFont="1" applyAlignment="1">
      <alignment horizontal="left" vertical="top" wrapText="1"/>
    </xf>
    <xf numFmtId="0" fontId="11" fillId="0" borderId="67" xfId="100" applyFont="1" applyBorder="1" applyAlignment="1">
      <alignment horizontal="center" vertical="center"/>
    </xf>
    <xf numFmtId="0" fontId="11" fillId="0" borderId="112" xfId="100" applyFont="1" applyBorder="1" applyAlignment="1">
      <alignment horizontal="center" vertical="center"/>
    </xf>
    <xf numFmtId="0" fontId="11" fillId="0" borderId="56" xfId="100" applyFont="1" applyBorder="1" applyAlignment="1">
      <alignment horizontal="center" vertical="center"/>
    </xf>
    <xf numFmtId="0" fontId="11" fillId="0" borderId="18" xfId="100" applyFont="1" applyBorder="1" applyAlignment="1">
      <alignment horizontal="center" vertical="center"/>
    </xf>
    <xf numFmtId="0" fontId="11" fillId="0" borderId="52" xfId="100" applyFont="1" applyBorder="1" applyAlignment="1">
      <alignment horizontal="center" vertical="center"/>
    </xf>
    <xf numFmtId="0" fontId="11" fillId="0" borderId="20" xfId="100" applyFont="1" applyBorder="1" applyAlignment="1">
      <alignment horizontal="center" vertical="center"/>
    </xf>
    <xf numFmtId="0" fontId="22" fillId="0" borderId="0" xfId="100" applyFont="1" applyAlignment="1">
      <alignment horizontal="center" vertical="center"/>
    </xf>
    <xf numFmtId="0" fontId="4" fillId="0" borderId="30" xfId="100" applyFont="1" applyBorder="1" applyAlignment="1">
      <alignment horizontal="right" vertical="center"/>
    </xf>
    <xf numFmtId="0" fontId="4" fillId="0" borderId="31" xfId="100" applyFont="1" applyBorder="1" applyAlignment="1">
      <alignment horizontal="right" vertical="center"/>
    </xf>
    <xf numFmtId="0" fontId="7" fillId="0" borderId="5" xfId="100" applyFont="1" applyBorder="1" applyAlignment="1">
      <alignment horizontal="center" vertical="center"/>
    </xf>
    <xf numFmtId="0" fontId="7" fillId="0" borderId="111" xfId="100" applyFont="1" applyBorder="1" applyAlignment="1">
      <alignment horizontal="center" vertical="center"/>
    </xf>
    <xf numFmtId="0" fontId="7" fillId="0" borderId="79" xfId="99" applyFont="1" applyBorder="1" applyAlignment="1">
      <alignment horizontal="center" vertical="center" wrapText="1"/>
    </xf>
    <xf numFmtId="0" fontId="7" fillId="0" borderId="101" xfId="99" applyFont="1" applyBorder="1" applyAlignment="1">
      <alignment horizontal="center" vertical="center"/>
    </xf>
    <xf numFmtId="0" fontId="7" fillId="0" borderId="50" xfId="99" applyFont="1" applyBorder="1" applyAlignment="1">
      <alignment horizontal="center" vertical="center" wrapText="1"/>
    </xf>
    <xf numFmtId="0" fontId="7" fillId="0" borderId="11" xfId="99" applyFont="1" applyBorder="1" applyAlignment="1">
      <alignment horizontal="center" vertical="center" wrapText="1"/>
    </xf>
    <xf numFmtId="0" fontId="7" fillId="0" borderId="91" xfId="99" applyFont="1" applyBorder="1" applyAlignment="1">
      <alignment horizontal="center" vertical="center" wrapText="1"/>
    </xf>
    <xf numFmtId="0" fontId="7" fillId="0" borderId="35" xfId="99" applyFont="1" applyBorder="1" applyAlignment="1">
      <alignment horizontal="center" vertical="center" wrapText="1"/>
    </xf>
    <xf numFmtId="178" fontId="11" fillId="0" borderId="7" xfId="99" applyNumberFormat="1" applyFont="1" applyBorder="1" applyAlignment="1">
      <alignment horizontal="center" vertical="center"/>
    </xf>
    <xf numFmtId="178" fontId="11" fillId="0" borderId="51" xfId="99" applyNumberFormat="1" applyFont="1" applyBorder="1" applyAlignment="1">
      <alignment horizontal="center" vertical="center"/>
    </xf>
    <xf numFmtId="0" fontId="7" fillId="0" borderId="0" xfId="100" applyFont="1" applyAlignment="1">
      <alignment horizontal="left" vertical="center" wrapText="1"/>
    </xf>
    <xf numFmtId="0" fontId="3" fillId="3" borderId="68" xfId="99" applyFont="1" applyFill="1" applyBorder="1" applyAlignment="1">
      <alignment horizontal="center" vertical="center"/>
    </xf>
    <xf numFmtId="0" fontId="3" fillId="3" borderId="78" xfId="99" applyFont="1" applyFill="1" applyBorder="1" applyAlignment="1">
      <alignment horizontal="center" vertical="center"/>
    </xf>
    <xf numFmtId="178" fontId="11" fillId="0" borderId="70" xfId="99" applyNumberFormat="1" applyFont="1" applyBorder="1" applyAlignment="1">
      <alignment horizontal="center" vertical="center"/>
    </xf>
    <xf numFmtId="178" fontId="11" fillId="0" borderId="86" xfId="99" applyNumberFormat="1" applyFont="1" applyBorder="1" applyAlignment="1">
      <alignment horizontal="center" vertical="center"/>
    </xf>
    <xf numFmtId="0" fontId="4" fillId="0" borderId="88" xfId="100" applyFont="1" applyBorder="1" applyAlignment="1">
      <alignment horizontal="right" vertical="center"/>
    </xf>
    <xf numFmtId="0" fontId="4" fillId="0" borderId="89" xfId="100" applyFont="1" applyBorder="1" applyAlignment="1">
      <alignment horizontal="right" vertical="center"/>
    </xf>
    <xf numFmtId="178" fontId="11" fillId="0" borderId="6" xfId="99" applyNumberFormat="1" applyFont="1" applyBorder="1" applyAlignment="1">
      <alignment horizontal="center" vertical="center"/>
    </xf>
    <xf numFmtId="0" fontId="3" fillId="3" borderId="56" xfId="99" applyFont="1" applyFill="1" applyBorder="1" applyAlignment="1">
      <alignment horizontal="center" vertical="center"/>
    </xf>
    <xf numFmtId="0" fontId="3" fillId="3" borderId="18" xfId="99" applyFont="1" applyFill="1" applyBorder="1" applyAlignment="1">
      <alignment horizontal="center" vertical="center"/>
    </xf>
    <xf numFmtId="0" fontId="7" fillId="0" borderId="80" xfId="99" applyFont="1" applyBorder="1" applyAlignment="1">
      <alignment horizontal="center" vertical="center"/>
    </xf>
    <xf numFmtId="0" fontId="7" fillId="0" borderId="24" xfId="99" applyFont="1" applyBorder="1" applyAlignment="1">
      <alignment horizontal="center" vertical="center"/>
    </xf>
    <xf numFmtId="0" fontId="7" fillId="0" borderId="10" xfId="99" applyFont="1" applyBorder="1" applyAlignment="1">
      <alignment horizontal="center" vertical="center"/>
    </xf>
    <xf numFmtId="0" fontId="7" fillId="0" borderId="94" xfId="99" applyFont="1" applyBorder="1" applyAlignment="1">
      <alignment horizontal="center" vertical="center"/>
    </xf>
    <xf numFmtId="0" fontId="7" fillId="0" borderId="102" xfId="99" applyFont="1" applyBorder="1" applyAlignment="1">
      <alignment horizontal="center" vertical="center"/>
    </xf>
    <xf numFmtId="0" fontId="7" fillId="0" borderId="13" xfId="99" applyFont="1" applyBorder="1" applyAlignment="1">
      <alignment horizontal="center" vertical="center"/>
    </xf>
    <xf numFmtId="0" fontId="7" fillId="0" borderId="10" xfId="99" applyFont="1" applyBorder="1" applyAlignment="1">
      <alignment horizontal="center" vertical="center" wrapText="1"/>
    </xf>
    <xf numFmtId="0" fontId="3" fillId="3" borderId="67" xfId="99" applyFont="1" applyFill="1" applyBorder="1" applyAlignment="1">
      <alignment horizontal="center" vertical="center"/>
    </xf>
    <xf numFmtId="0" fontId="3" fillId="3" borderId="112" xfId="99" applyFont="1" applyFill="1" applyBorder="1" applyAlignment="1">
      <alignment horizontal="center" vertical="center"/>
    </xf>
    <xf numFmtId="178" fontId="11" fillId="0" borderId="82" xfId="99" applyNumberFormat="1" applyFont="1" applyBorder="1" applyAlignment="1">
      <alignment horizontal="center" vertical="center"/>
    </xf>
    <xf numFmtId="178" fontId="11" fillId="0" borderId="39" xfId="99" applyNumberFormat="1" applyFont="1" applyBorder="1" applyAlignment="1">
      <alignment horizontal="center" vertical="center"/>
    </xf>
    <xf numFmtId="0" fontId="54" fillId="0" borderId="0" xfId="99" applyFont="1" applyAlignment="1">
      <alignment horizontal="center" vertical="center"/>
    </xf>
    <xf numFmtId="0" fontId="3" fillId="0" borderId="11" xfId="99" applyFont="1" applyBorder="1" applyAlignment="1">
      <alignment horizontal="center" vertical="center" wrapText="1"/>
    </xf>
    <xf numFmtId="0" fontId="3" fillId="0" borderId="35" xfId="99" applyFont="1" applyBorder="1" applyAlignment="1">
      <alignment horizontal="center" vertical="center"/>
    </xf>
    <xf numFmtId="0" fontId="7" fillId="0" borderId="11" xfId="99" applyFont="1" applyBorder="1" applyAlignment="1">
      <alignment horizontal="center" vertical="center"/>
    </xf>
    <xf numFmtId="0" fontId="7" fillId="0" borderId="35" xfId="99" applyFont="1" applyBorder="1" applyAlignment="1">
      <alignment horizontal="center" vertical="center"/>
    </xf>
    <xf numFmtId="0" fontId="7" fillId="0" borderId="44" xfId="99" applyFont="1" applyBorder="1" applyAlignment="1">
      <alignment horizontal="center" vertical="center"/>
    </xf>
    <xf numFmtId="0" fontId="7" fillId="0" borderId="14" xfId="99" applyFont="1" applyBorder="1" applyAlignment="1">
      <alignment horizontal="center" vertical="center"/>
    </xf>
    <xf numFmtId="0" fontId="11" fillId="0" borderId="0" xfId="103" applyFont="1" applyAlignment="1">
      <alignment horizontal="left" vertical="top" wrapText="1"/>
    </xf>
    <xf numFmtId="0" fontId="4" fillId="4" borderId="30" xfId="100" applyFont="1" applyFill="1" applyBorder="1" applyAlignment="1">
      <alignment horizontal="right" vertical="center"/>
    </xf>
    <xf numFmtId="0" fontId="4" fillId="4" borderId="31" xfId="100" applyFont="1" applyFill="1" applyBorder="1" applyAlignment="1">
      <alignment horizontal="right" vertical="center"/>
    </xf>
    <xf numFmtId="0" fontId="3" fillId="0" borderId="109" xfId="99" applyFont="1" applyBorder="1" applyAlignment="1">
      <alignment horizontal="center" vertical="center"/>
    </xf>
    <xf numFmtId="0" fontId="3" fillId="0" borderId="43" xfId="99" applyFont="1" applyBorder="1" applyAlignment="1">
      <alignment horizontal="center" vertical="center"/>
    </xf>
    <xf numFmtId="0" fontId="3" fillId="0" borderId="29" xfId="99" applyFont="1" applyBorder="1" applyAlignment="1">
      <alignment horizontal="center" vertical="center"/>
    </xf>
    <xf numFmtId="0" fontId="3" fillId="0" borderId="44" xfId="99" applyFont="1" applyBorder="1" applyAlignment="1">
      <alignment horizontal="center" vertical="center"/>
    </xf>
    <xf numFmtId="0" fontId="3" fillId="0" borderId="103" xfId="99" applyFont="1" applyBorder="1" applyAlignment="1">
      <alignment horizontal="center" vertical="center"/>
    </xf>
    <xf numFmtId="0" fontId="3" fillId="0" borderId="104" xfId="99" applyFont="1" applyBorder="1" applyAlignment="1">
      <alignment horizontal="center" vertical="center"/>
    </xf>
    <xf numFmtId="0" fontId="3" fillId="0" borderId="105" xfId="99" applyFont="1" applyBorder="1" applyAlignment="1">
      <alignment horizontal="center" vertical="center"/>
    </xf>
    <xf numFmtId="0" fontId="3" fillId="0" borderId="7" xfId="99" applyFont="1" applyBorder="1" applyAlignment="1">
      <alignment horizontal="center" vertical="center"/>
    </xf>
    <xf numFmtId="0" fontId="3" fillId="0" borderId="0" xfId="99" applyFont="1" applyAlignment="1">
      <alignment horizontal="center" vertical="center"/>
    </xf>
    <xf numFmtId="0" fontId="3" fillId="0" borderId="51" xfId="99" applyFont="1" applyBorder="1" applyAlignment="1">
      <alignment horizontal="center" vertical="center"/>
    </xf>
    <xf numFmtId="0" fontId="3" fillId="0" borderId="69" xfId="99" applyFont="1" applyBorder="1" applyAlignment="1">
      <alignment horizontal="center" vertical="center"/>
    </xf>
    <xf numFmtId="0" fontId="3" fillId="0" borderId="1" xfId="99" applyFont="1" applyBorder="1" applyAlignment="1">
      <alignment horizontal="center" vertical="center"/>
    </xf>
    <xf numFmtId="0" fontId="3" fillId="0" borderId="85" xfId="99" applyFont="1" applyBorder="1" applyAlignment="1">
      <alignment horizontal="center" vertical="center"/>
    </xf>
    <xf numFmtId="0" fontId="7" fillId="4" borderId="79" xfId="99" applyFont="1" applyFill="1" applyBorder="1" applyAlignment="1">
      <alignment horizontal="center" vertical="center" wrapText="1"/>
    </xf>
    <xf numFmtId="0" fontId="7" fillId="4" borderId="101" xfId="99" applyFont="1" applyFill="1" applyBorder="1" applyAlignment="1">
      <alignment horizontal="center" vertical="center"/>
    </xf>
    <xf numFmtId="0" fontId="7" fillId="0" borderId="50" xfId="99" applyFont="1" applyBorder="1" applyAlignment="1">
      <alignment horizontal="center" vertical="center"/>
    </xf>
    <xf numFmtId="0" fontId="7" fillId="0" borderId="6" xfId="99" applyFont="1" applyBorder="1" applyAlignment="1">
      <alignment horizontal="center" vertical="center"/>
    </xf>
    <xf numFmtId="0" fontId="7" fillId="0" borderId="91" xfId="99" applyFont="1" applyBorder="1" applyAlignment="1">
      <alignment horizontal="center" vertical="center"/>
    </xf>
    <xf numFmtId="0" fontId="7" fillId="0" borderId="25" xfId="99" applyFont="1" applyBorder="1" applyAlignment="1">
      <alignment horizontal="center" vertical="center"/>
    </xf>
    <xf numFmtId="0" fontId="7" fillId="0" borderId="0" xfId="103" applyFont="1" applyAlignment="1">
      <alignment horizontal="justify" vertical="top" wrapText="1"/>
    </xf>
    <xf numFmtId="0" fontId="4" fillId="0" borderId="32" xfId="100" applyFont="1" applyBorder="1" applyAlignment="1">
      <alignment horizontal="right" vertical="center"/>
    </xf>
    <xf numFmtId="0" fontId="11" fillId="0" borderId="7" xfId="103" applyFont="1" applyBorder="1" applyAlignment="1">
      <alignment horizontal="left" vertical="center"/>
    </xf>
    <xf numFmtId="0" fontId="11" fillId="0" borderId="69" xfId="103" applyFont="1" applyBorder="1" applyAlignment="1">
      <alignment horizontal="left" vertical="center"/>
    </xf>
    <xf numFmtId="0" fontId="22" fillId="0" borderId="0" xfId="103" applyFont="1" applyAlignment="1">
      <alignment horizontal="center" vertical="center"/>
    </xf>
    <xf numFmtId="0" fontId="11" fillId="0" borderId="59" xfId="103" applyFont="1" applyBorder="1" applyAlignment="1">
      <alignment horizontal="center" vertical="center"/>
    </xf>
    <xf numFmtId="0" fontId="11" fillId="0" borderId="118" xfId="103" applyFont="1" applyBorder="1" applyAlignment="1">
      <alignment horizontal="center" vertical="center"/>
    </xf>
    <xf numFmtId="0" fontId="11" fillId="0" borderId="124" xfId="103" applyFont="1" applyBorder="1" applyAlignment="1">
      <alignment horizontal="left" vertical="center"/>
    </xf>
    <xf numFmtId="0" fontId="11" fillId="0" borderId="123" xfId="103" applyFont="1" applyBorder="1" applyAlignment="1">
      <alignment horizontal="left" vertical="center"/>
    </xf>
    <xf numFmtId="0" fontId="11" fillId="0" borderId="122" xfId="103" applyFont="1" applyBorder="1" applyAlignment="1">
      <alignment horizontal="left" vertical="center"/>
    </xf>
    <xf numFmtId="0" fontId="11" fillId="0" borderId="80" xfId="103" applyFont="1" applyBorder="1" applyAlignment="1">
      <alignment horizontal="left" vertical="center"/>
    </xf>
    <xf numFmtId="0" fontId="15" fillId="4" borderId="0" xfId="102" applyFont="1" applyFill="1" applyAlignment="1">
      <alignment horizontal="left" vertical="center" wrapText="1"/>
    </xf>
  </cellXfs>
  <cellStyles count="108">
    <cellStyle name="スタイル 1" xfId="1" xr:uid="{00000000-0005-0000-0000-000000000000}"/>
    <cellStyle name="パーセント 2" xfId="2" xr:uid="{00000000-0005-0000-0000-000001000000}"/>
    <cellStyle name="ハイパーリンク 10" xfId="3" xr:uid="{00000000-0005-0000-0000-000002000000}"/>
    <cellStyle name="ハイパーリンク 11" xfId="4" xr:uid="{00000000-0005-0000-0000-000003000000}"/>
    <cellStyle name="ハイパーリンク 12" xfId="5" xr:uid="{00000000-0005-0000-0000-000004000000}"/>
    <cellStyle name="ハイパーリンク 13" xfId="6" xr:uid="{00000000-0005-0000-0000-000005000000}"/>
    <cellStyle name="ハイパーリンク 14" xfId="7" xr:uid="{00000000-0005-0000-0000-000006000000}"/>
    <cellStyle name="ハイパーリンク 15" xfId="8" xr:uid="{00000000-0005-0000-0000-000007000000}"/>
    <cellStyle name="ハイパーリンク 16" xfId="9" xr:uid="{00000000-0005-0000-0000-000008000000}"/>
    <cellStyle name="ハイパーリンク 17" xfId="10" xr:uid="{00000000-0005-0000-0000-000009000000}"/>
    <cellStyle name="ハイパーリンク 18" xfId="11" xr:uid="{00000000-0005-0000-0000-00000A000000}"/>
    <cellStyle name="ハイパーリンク 19" xfId="12" xr:uid="{00000000-0005-0000-0000-00000B000000}"/>
    <cellStyle name="ハイパーリンク 2" xfId="13" xr:uid="{00000000-0005-0000-0000-00000C000000}"/>
    <cellStyle name="ハイパーリンク 20" xfId="14" xr:uid="{00000000-0005-0000-0000-00000D000000}"/>
    <cellStyle name="ハイパーリンク 21" xfId="15" xr:uid="{00000000-0005-0000-0000-00000E000000}"/>
    <cellStyle name="ハイパーリンク 22" xfId="16" xr:uid="{00000000-0005-0000-0000-00000F000000}"/>
    <cellStyle name="ハイパーリンク 23" xfId="17" xr:uid="{00000000-0005-0000-0000-000010000000}"/>
    <cellStyle name="ハイパーリンク 24" xfId="18" xr:uid="{00000000-0005-0000-0000-000011000000}"/>
    <cellStyle name="ハイパーリンク 25" xfId="19" xr:uid="{00000000-0005-0000-0000-000012000000}"/>
    <cellStyle name="ハイパーリンク 26" xfId="20" xr:uid="{00000000-0005-0000-0000-000013000000}"/>
    <cellStyle name="ハイパーリンク 27" xfId="21" xr:uid="{00000000-0005-0000-0000-000014000000}"/>
    <cellStyle name="ハイパーリンク 28" xfId="22" xr:uid="{00000000-0005-0000-0000-000015000000}"/>
    <cellStyle name="ハイパーリンク 29" xfId="23" xr:uid="{00000000-0005-0000-0000-000016000000}"/>
    <cellStyle name="ハイパーリンク 3" xfId="24" xr:uid="{00000000-0005-0000-0000-000017000000}"/>
    <cellStyle name="ハイパーリンク 30" xfId="25" xr:uid="{00000000-0005-0000-0000-000018000000}"/>
    <cellStyle name="ハイパーリンク 31" xfId="26" xr:uid="{00000000-0005-0000-0000-000019000000}"/>
    <cellStyle name="ハイパーリンク 32" xfId="27" xr:uid="{00000000-0005-0000-0000-00001A000000}"/>
    <cellStyle name="ハイパーリンク 33" xfId="28" xr:uid="{00000000-0005-0000-0000-00001B000000}"/>
    <cellStyle name="ハイパーリンク 34" xfId="29" xr:uid="{00000000-0005-0000-0000-00001C000000}"/>
    <cellStyle name="ハイパーリンク 35" xfId="30" xr:uid="{00000000-0005-0000-0000-00001D000000}"/>
    <cellStyle name="ハイパーリンク 36" xfId="31" xr:uid="{00000000-0005-0000-0000-00001E000000}"/>
    <cellStyle name="ハイパーリンク 37" xfId="32" xr:uid="{00000000-0005-0000-0000-00001F000000}"/>
    <cellStyle name="ハイパーリンク 38" xfId="33" xr:uid="{00000000-0005-0000-0000-000020000000}"/>
    <cellStyle name="ハイパーリンク 39" xfId="34" xr:uid="{00000000-0005-0000-0000-000021000000}"/>
    <cellStyle name="ハイパーリンク 4" xfId="35" xr:uid="{00000000-0005-0000-0000-000022000000}"/>
    <cellStyle name="ハイパーリンク 5" xfId="36" xr:uid="{00000000-0005-0000-0000-000023000000}"/>
    <cellStyle name="ハイパーリンク 6" xfId="37" xr:uid="{00000000-0005-0000-0000-000024000000}"/>
    <cellStyle name="ハイパーリンク 7" xfId="38" xr:uid="{00000000-0005-0000-0000-000025000000}"/>
    <cellStyle name="ハイパーリンク 8" xfId="39" xr:uid="{00000000-0005-0000-0000-000026000000}"/>
    <cellStyle name="ハイパーリンク 9" xfId="40" xr:uid="{00000000-0005-0000-0000-000027000000}"/>
    <cellStyle name="桁区切り" xfId="41" builtinId="6"/>
    <cellStyle name="桁区切り 2" xfId="42" xr:uid="{00000000-0005-0000-0000-000029000000}"/>
    <cellStyle name="桁区切り 2 2" xfId="43" xr:uid="{00000000-0005-0000-0000-00002A000000}"/>
    <cellStyle name="桁区切り 3" xfId="44" xr:uid="{00000000-0005-0000-0000-00002B000000}"/>
    <cellStyle name="桁区切り 4" xfId="45" xr:uid="{00000000-0005-0000-0000-00002C000000}"/>
    <cellStyle name="桁区切り 5" xfId="46" xr:uid="{00000000-0005-0000-0000-00002D000000}"/>
    <cellStyle name="桁区切り 6" xfId="104" xr:uid="{F929DBE7-B1C2-4595-A4DF-BEB5B341813B}"/>
    <cellStyle name="標準" xfId="0" builtinId="0"/>
    <cellStyle name="標準 10" xfId="47" xr:uid="{00000000-0005-0000-0000-00002F000000}"/>
    <cellStyle name="標準 10 2" xfId="103" xr:uid="{A22E329A-FF0B-4863-B724-D1B13FD63F04}"/>
    <cellStyle name="標準 11" xfId="106" xr:uid="{296263D9-F7E8-42A7-BF6B-D66345EFE846}"/>
    <cellStyle name="標準 2" xfId="48" xr:uid="{00000000-0005-0000-0000-000030000000}"/>
    <cellStyle name="標準 2 2" xfId="49" xr:uid="{00000000-0005-0000-0000-000031000000}"/>
    <cellStyle name="標準 2 3" xfId="105" xr:uid="{AB6FB560-56F8-4689-A5B3-D2BC4A5D1A85}"/>
    <cellStyle name="標準 2 4" xfId="107" xr:uid="{47639334-57CA-4E14-8C51-4F8959CF3164}"/>
    <cellStyle name="標準 3" xfId="50" xr:uid="{00000000-0005-0000-0000-000032000000}"/>
    <cellStyle name="標準 4" xfId="51" xr:uid="{00000000-0005-0000-0000-000033000000}"/>
    <cellStyle name="標準 4 2" xfId="52" xr:uid="{00000000-0005-0000-0000-000034000000}"/>
    <cellStyle name="標準 5" xfId="53" xr:uid="{00000000-0005-0000-0000-000035000000}"/>
    <cellStyle name="標準 6" xfId="54" xr:uid="{00000000-0005-0000-0000-000036000000}"/>
    <cellStyle name="標準 7" xfId="55" xr:uid="{00000000-0005-0000-0000-000037000000}"/>
    <cellStyle name="標準 8" xfId="56" xr:uid="{00000000-0005-0000-0000-000038000000}"/>
    <cellStyle name="標準 8 2" xfId="101" xr:uid="{37FB8C4D-6B19-4B1D-A417-B487759D9EB1}"/>
    <cellStyle name="標準 9" xfId="57" xr:uid="{00000000-0005-0000-0000-000039000000}"/>
    <cellStyle name="標準 9 2" xfId="102" xr:uid="{DBFEAA6B-1122-40DA-8C23-70FE238D2DB4}"/>
    <cellStyle name="標準_Sheet1" xfId="58" xr:uid="{00000000-0005-0000-0000-00003A000000}"/>
    <cellStyle name="標準_Sheet1 2" xfId="99" xr:uid="{00000000-0005-0000-0000-00003B000000}"/>
    <cellStyle name="標準_Sheet1 2 2" xfId="100" xr:uid="{00000000-0005-0000-0000-00003C000000}"/>
    <cellStyle name="標準_ﾀﾝｻﾞﾆｱ3年次概算040412旧.xls" xfId="59" xr:uid="{00000000-0005-0000-0000-00003D000000}"/>
    <cellStyle name="標準_最終見積書-備考欄なし(提出版).xls" xfId="60" xr:uid="{00000000-0005-0000-0000-00003E000000}"/>
    <cellStyle name="表示済みのハイパーリンク 10" xfId="61" xr:uid="{00000000-0005-0000-0000-00003F000000}"/>
    <cellStyle name="表示済みのハイパーリンク 11" xfId="62" xr:uid="{00000000-0005-0000-0000-000040000000}"/>
    <cellStyle name="表示済みのハイパーリンク 12" xfId="63" xr:uid="{00000000-0005-0000-0000-000041000000}"/>
    <cellStyle name="表示済みのハイパーリンク 13" xfId="64" xr:uid="{00000000-0005-0000-0000-000042000000}"/>
    <cellStyle name="表示済みのハイパーリンク 14" xfId="65" xr:uid="{00000000-0005-0000-0000-000043000000}"/>
    <cellStyle name="表示済みのハイパーリンク 15" xfId="66" xr:uid="{00000000-0005-0000-0000-000044000000}"/>
    <cellStyle name="表示済みのハイパーリンク 16" xfId="67" xr:uid="{00000000-0005-0000-0000-000045000000}"/>
    <cellStyle name="表示済みのハイパーリンク 17" xfId="68" xr:uid="{00000000-0005-0000-0000-000046000000}"/>
    <cellStyle name="表示済みのハイパーリンク 18" xfId="69" xr:uid="{00000000-0005-0000-0000-000047000000}"/>
    <cellStyle name="表示済みのハイパーリンク 19" xfId="70" xr:uid="{00000000-0005-0000-0000-000048000000}"/>
    <cellStyle name="表示済みのハイパーリンク 2" xfId="71" xr:uid="{00000000-0005-0000-0000-000049000000}"/>
    <cellStyle name="表示済みのハイパーリンク 20" xfId="72" xr:uid="{00000000-0005-0000-0000-00004A000000}"/>
    <cellStyle name="表示済みのハイパーリンク 21" xfId="73" xr:uid="{00000000-0005-0000-0000-00004B000000}"/>
    <cellStyle name="表示済みのハイパーリンク 22" xfId="74" xr:uid="{00000000-0005-0000-0000-00004C000000}"/>
    <cellStyle name="表示済みのハイパーリンク 23" xfId="75" xr:uid="{00000000-0005-0000-0000-00004D000000}"/>
    <cellStyle name="表示済みのハイパーリンク 24" xfId="76" xr:uid="{00000000-0005-0000-0000-00004E000000}"/>
    <cellStyle name="表示済みのハイパーリンク 25" xfId="77" xr:uid="{00000000-0005-0000-0000-00004F000000}"/>
    <cellStyle name="表示済みのハイパーリンク 26" xfId="78" xr:uid="{00000000-0005-0000-0000-000050000000}"/>
    <cellStyle name="表示済みのハイパーリンク 27" xfId="79" xr:uid="{00000000-0005-0000-0000-000051000000}"/>
    <cellStyle name="表示済みのハイパーリンク 28" xfId="80" xr:uid="{00000000-0005-0000-0000-000052000000}"/>
    <cellStyle name="表示済みのハイパーリンク 29" xfId="81" xr:uid="{00000000-0005-0000-0000-000053000000}"/>
    <cellStyle name="表示済みのハイパーリンク 3" xfId="82" xr:uid="{00000000-0005-0000-0000-000054000000}"/>
    <cellStyle name="表示済みのハイパーリンク 30" xfId="83" xr:uid="{00000000-0005-0000-0000-000055000000}"/>
    <cellStyle name="表示済みのハイパーリンク 31" xfId="84" xr:uid="{00000000-0005-0000-0000-000056000000}"/>
    <cellStyle name="表示済みのハイパーリンク 32" xfId="85" xr:uid="{00000000-0005-0000-0000-000057000000}"/>
    <cellStyle name="表示済みのハイパーリンク 33" xfId="86" xr:uid="{00000000-0005-0000-0000-000058000000}"/>
    <cellStyle name="表示済みのハイパーリンク 34" xfId="87" xr:uid="{00000000-0005-0000-0000-000059000000}"/>
    <cellStyle name="表示済みのハイパーリンク 35" xfId="88" xr:uid="{00000000-0005-0000-0000-00005A000000}"/>
    <cellStyle name="表示済みのハイパーリンク 36" xfId="89" xr:uid="{00000000-0005-0000-0000-00005B000000}"/>
    <cellStyle name="表示済みのハイパーリンク 37" xfId="90" xr:uid="{00000000-0005-0000-0000-00005C000000}"/>
    <cellStyle name="表示済みのハイパーリンク 38" xfId="91" xr:uid="{00000000-0005-0000-0000-00005D000000}"/>
    <cellStyle name="表示済みのハイパーリンク 39" xfId="92" xr:uid="{00000000-0005-0000-0000-00005E000000}"/>
    <cellStyle name="表示済みのハイパーリンク 4" xfId="93" xr:uid="{00000000-0005-0000-0000-00005F000000}"/>
    <cellStyle name="表示済みのハイパーリンク 5" xfId="94" xr:uid="{00000000-0005-0000-0000-000060000000}"/>
    <cellStyle name="表示済みのハイパーリンク 6" xfId="95" xr:uid="{00000000-0005-0000-0000-000061000000}"/>
    <cellStyle name="表示済みのハイパーリンク 7" xfId="96" xr:uid="{00000000-0005-0000-0000-000062000000}"/>
    <cellStyle name="表示済みのハイパーリンク 8" xfId="97" xr:uid="{00000000-0005-0000-0000-000063000000}"/>
    <cellStyle name="表示済みのハイパーリンク 9" xfId="98" xr:uid="{00000000-0005-0000-0000-00006400000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18</xdr:row>
          <xdr:rowOff>101600</xdr:rowOff>
        </xdr:from>
        <xdr:to>
          <xdr:col>2</xdr:col>
          <xdr:colOff>25400</xdr:colOff>
          <xdr:row>18</xdr:row>
          <xdr:rowOff>609600</xdr:rowOff>
        </xdr:to>
        <xdr:sp macro="" textlink="">
          <xdr:nvSpPr>
            <xdr:cNvPr id="268291" name="Check Box 3" hidden="1">
              <a:extLst>
                <a:ext uri="{63B3BB69-23CF-44E3-9099-C40C66FF867C}">
                  <a14:compatExt spid="_x0000_s268291"/>
                </a:ext>
                <a:ext uri="{FF2B5EF4-FFF2-40B4-BE49-F238E27FC236}">
                  <a16:creationId xmlns:a16="http://schemas.microsoft.com/office/drawing/2014/main" id="{00000000-0008-0000-0100-0000031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30822/Downloads/seisan_04-20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ok_gyom_01\file-server\&#21942;&#26989;\&#65298;&#65294;&#22865;&#32004;&#26360;FILE\JICA&#22865;&#32004;&#26360;\JICA&#26368;&#32066;&#35211;&#31309;&#26360;\&#12472;&#12515;&#12459;&#12523;&#12479;&#27700;&#23475;&#25216;&#12503;&#12525;\&#22793;&#26356;&#26368;&#32066;&#35211;&#31309;&#65288;&#65394;&#65437;&#65412;&#65438;&#65416;&#65404;&#65393;&#22269;&#65404;&#65438;&#65388;&#65398;&#65433;&#65408;&#27700;&#23475;&#25216;&#12503;&#12525;&#931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taffd\shared\Users\nt-seki05\Desktop\&#31934;&#31639;&#22577;&#21578;&#26360;&#27096;&#24335;&#25913;&#23450;\&#31934;&#31639;&#22577;&#21578;&#26360;&#27096;&#24335;&#12288;2021.4&#29256;&#65288;2020&#24180;4&#26376;&#20197;&#38477;&#22865;&#32004;&#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2_&#37096;&#20869;&#20840;&#21729;\300_&#22865;&#32004;&#31532;&#19968;&#35506;\&#9734;&#32887;&#21729;&#20849;&#26377;&#12501;&#12457;&#12523;&#12480;\&#25285;&#24403;&#32773;&#12501;&#12457;&#12523;&#12480;\&#9679;&#27941;&#30000;\&#20104;&#31639;&#22519;&#34892;&#27770;&#35696;&#26360;&#20381;&#38972;&#31561;200407&#20197;&#38477;&#12398;&#23550;&#24540;\&#31934;&#31639;&#12479;&#12473;&#12463;&#65288;&#23526;&#24029;&#12373;&#12435;&#65289;\&#12304;&#31934;&#31639;&#25913;&#21892;&#26696;&#12395;&#12388;&#12356;&#12390;&#12305;\&#31934;&#31639;&#29677;&#12363;&#12425;&#12398;&#26696;\seisan_04-22_20191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ersonal/onedrive-opesupportdept_jica_go_jp/Documents/330_&#35519;&#36948;&#12539;&#27966;&#36963;&#26989;&#21209;&#37096;/2_&#37096;&#20869;&#20840;&#21729;/200_&#22865;&#32004;&#12539;&#27966;&#36963;&#21046;&#24230;&#35506;/03_&#27178;&#26029;&#30340;&#26989;&#21209;/2_&#12467;&#12531;&#12469;&#12523;&#12479;&#12531;&#12488;&#31561;&#22865;&#32004;/05.&#26032;&#21046;&#24230;&#65288;&#22269;&#20869;&#26989;&#21209;&#20027;&#20307;&#22411;&#65289;/09.&#27096;&#24335;&#65288;&#22269;&#20869;&#26989;&#21209;&#65289;/&#20803;&#12487;&#12540;&#12479;/&#27096;&#24335;4-23&#12288;&#31934;&#31639;&#22577;&#21578;&#26126;&#32048;&#26360;&#65288;2022&#24180;11&#26376;&#29256;&#65289;&#65288;&#22269;&#20869;&#26989;&#21209;&#20027;&#20307;&#29992;&#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0 証書添付台紙 "/>
      <sheetName val="変更の内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全体見積表紙"/>
      <sheetName val="契約金額"/>
      <sheetName val="最終見積"/>
      <sheetName val="見積内訳"/>
      <sheetName val="1,2契約に含まれる旅費"/>
      <sheetName val="3.一般業務費（１）"/>
      <sheetName val="3.一般業務費（２）"/>
      <sheetName val="4.5.供与機材 6.7.携行機材"/>
      <sheetName val="8.9.その他の機材 10.11.報告書"/>
      <sheetName val="12.13.ローカル委託14.工事費15.保険料16.会議費"/>
      <sheetName val="16国別研修"/>
      <sheetName val="①直人費"/>
      <sheetName val="間接費 "/>
      <sheetName val="報告書"/>
      <sheetName val="研修内訳"/>
      <sheetName val="機材購入費別紙明細"/>
      <sheetName val="別見積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row r="3">
          <cell r="B3" t="str">
            <v>MVR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報酬額確認表"/>
      <sheetName val="様式９（航空賃 、旅費（その他））"/>
      <sheetName val="様式12 戦争特約保険料"/>
      <sheetName val="様式13 一般業務費"/>
      <sheetName val="様式- 通訳傭上費"/>
      <sheetName val="様式16 報告書作成費 "/>
      <sheetName val="様式17 機材費"/>
      <sheetName val="様式18 再委託費 "/>
      <sheetName val="様式19 国内業務費（技術研修費）"/>
      <sheetName val="様式20 国内業務費（招へい費） "/>
      <sheetName val="様式７ 業務従事者名簿 "/>
      <sheetName val="様式９（航空賃 、旅費（その他）） 特例"/>
      <sheetName val="様式10 証拠書類（航空賃） "/>
      <sheetName val="様式11 欠番"/>
      <sheetName val="様式14 一般業務費出納簿 "/>
      <sheetName val="様式15 欠番"/>
      <sheetName val="【参考】様式21 証書添付台紙 "/>
      <sheetName val="新様式の変更内容"/>
      <sheetName val="機材仕切紙"/>
      <sheetName val="再委託費仕切紙"/>
    </sheetNames>
    <sheetDataSet>
      <sheetData sheetId="0">
        <row r="4">
          <cell r="A4">
            <v>1</v>
          </cell>
          <cell r="B4" t="str">
            <v>□原　×子</v>
          </cell>
          <cell r="C4" t="str">
            <v>交差点設計</v>
          </cell>
          <cell r="D4" t="str">
            <v>新宿プラニング</v>
          </cell>
          <cell r="E4">
            <v>2</v>
          </cell>
          <cell r="F4" t="str">
            <v>　○○工業大学卒
　△△△大学院修了</v>
          </cell>
          <cell r="G4" t="str">
            <v>19**年3月
200*年9月</v>
          </cell>
        </row>
        <row r="5">
          <cell r="A5">
            <v>2</v>
          </cell>
          <cell r="B5" t="str">
            <v>○山　△男</v>
          </cell>
          <cell r="C5" t="str">
            <v>交通計画Ⅱ</v>
          </cell>
          <cell r="D5" t="str">
            <v>麹町設計(補強：○×企画)</v>
          </cell>
          <cell r="E5">
            <v>2</v>
          </cell>
          <cell r="F5" t="str">
            <v>　○○工業高校卒</v>
          </cell>
          <cell r="G5" t="str">
            <v>19**年3月</v>
          </cell>
          <cell r="I5">
            <v>1</v>
          </cell>
          <cell r="K5">
            <v>4500</v>
          </cell>
          <cell r="L5">
            <v>13500</v>
          </cell>
        </row>
        <row r="6">
          <cell r="A6">
            <v>3</v>
          </cell>
          <cell r="B6" t="str">
            <v>○野　△子（前任）</v>
          </cell>
          <cell r="C6" t="str">
            <v>ジェンダー分析</v>
          </cell>
          <cell r="D6" t="str">
            <v>３Ｊコンサルタンツ（株）</v>
          </cell>
          <cell r="E6">
            <v>3</v>
          </cell>
          <cell r="F6" t="str">
            <v xml:space="preserve"> ○○○○○○大学卒</v>
          </cell>
          <cell r="G6" t="str">
            <v>19**年3月</v>
          </cell>
          <cell r="I6">
            <v>2</v>
          </cell>
          <cell r="K6">
            <v>4500</v>
          </cell>
          <cell r="L6">
            <v>13500</v>
          </cell>
        </row>
        <row r="7">
          <cell r="A7">
            <v>4</v>
          </cell>
          <cell r="B7" t="str">
            <v>▽田　□美（後任）</v>
          </cell>
          <cell r="C7" t="str">
            <v>ジェンダー分析</v>
          </cell>
          <cell r="D7" t="str">
            <v>３Ｊコンサルタンツ（株）</v>
          </cell>
          <cell r="E7">
            <v>4</v>
          </cell>
          <cell r="F7" t="str">
            <v xml:space="preserve"> ○○○○○○大学卒</v>
          </cell>
          <cell r="G7" t="str">
            <v>19**年3月</v>
          </cell>
          <cell r="I7">
            <v>3</v>
          </cell>
          <cell r="K7">
            <v>3800</v>
          </cell>
          <cell r="L7">
            <v>11600</v>
          </cell>
        </row>
        <row r="8">
          <cell r="A8">
            <v>5</v>
          </cell>
          <cell r="I8">
            <v>4</v>
          </cell>
          <cell r="K8">
            <v>3800</v>
          </cell>
          <cell r="L8">
            <v>11600</v>
          </cell>
        </row>
        <row r="9">
          <cell r="A9">
            <v>6</v>
          </cell>
          <cell r="I9">
            <v>5</v>
          </cell>
          <cell r="K9">
            <v>3800</v>
          </cell>
          <cell r="L9">
            <v>11600</v>
          </cell>
        </row>
        <row r="10">
          <cell r="A10">
            <v>7</v>
          </cell>
          <cell r="I10">
            <v>6</v>
          </cell>
          <cell r="K10">
            <v>3200</v>
          </cell>
          <cell r="L10">
            <v>9700</v>
          </cell>
        </row>
        <row r="11">
          <cell r="A11">
            <v>8</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row r="22">
          <cell r="A22">
            <v>19</v>
          </cell>
        </row>
        <row r="23">
          <cell r="A23">
            <v>20</v>
          </cell>
          <cell r="B23" t="str">
            <v>法西　●子</v>
          </cell>
          <cell r="C23" t="str">
            <v>通訳</v>
          </cell>
          <cell r="D23" t="str">
            <v>通訳センター株式会社</v>
          </cell>
          <cell r="E23">
            <v>4</v>
          </cell>
          <cell r="G23" t="str">
            <v>19**年3月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成果品作成費"/>
      <sheetName val="様式17 機材費"/>
      <sheetName val="【参考】様式21 証書添付台紙"/>
      <sheetName val="【参考】様式22 定率化報告"/>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直接人件費明細書 "/>
      <sheetName val="様式７ 業務従事者名簿 "/>
      <sheetName val="様式８ その他原価及び管理費等"/>
      <sheetName val="様式９（航空賃 、旅費（その他））"/>
      <sheetName val="様式９（航空賃 、旅費（その他）） 特例"/>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8　現地一時隔離関連費"/>
      <sheetName val="様式19　本邦一時隔離関連費 "/>
      <sheetName val="【参考】様式20 証書添付台紙 "/>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N29"/>
  <sheetViews>
    <sheetView tabSelected="1" zoomScale="85" zoomScaleNormal="85" workbookViewId="0">
      <selection activeCell="A29" sqref="A29"/>
    </sheetView>
  </sheetViews>
  <sheetFormatPr defaultRowHeight="14"/>
  <cols>
    <col min="1" max="1" width="11.33203125" customWidth="1"/>
    <col min="2" max="2" width="25" bestFit="1" customWidth="1"/>
    <col min="3" max="3" width="23.83203125" bestFit="1" customWidth="1"/>
    <col min="4" max="4" width="25.58203125" bestFit="1" customWidth="1"/>
    <col min="5" max="5" width="9.08203125" bestFit="1" customWidth="1"/>
    <col min="6" max="6" width="19.08203125" bestFit="1" customWidth="1"/>
    <col min="7" max="7" width="12.83203125" bestFit="1" customWidth="1"/>
    <col min="9" max="9" width="7.83203125" bestFit="1" customWidth="1"/>
    <col min="10" max="12" width="12.58203125" bestFit="1" customWidth="1"/>
    <col min="13" max="14" width="12.58203125" customWidth="1"/>
  </cols>
  <sheetData>
    <row r="1" spans="1:14" ht="43.5" customHeight="1">
      <c r="A1" s="37" t="s">
        <v>0</v>
      </c>
      <c r="B1" s="37"/>
      <c r="C1" s="37"/>
      <c r="D1" s="37"/>
      <c r="E1" s="37"/>
      <c r="F1" s="37"/>
      <c r="G1" s="37"/>
    </row>
    <row r="2" spans="1:14" ht="25.5" customHeight="1">
      <c r="A2" s="38" t="s">
        <v>1</v>
      </c>
      <c r="B2" s="39"/>
      <c r="C2" s="39"/>
      <c r="D2" s="39"/>
      <c r="E2" s="40"/>
      <c r="F2" s="40"/>
      <c r="G2" s="40"/>
    </row>
    <row r="3" spans="1:14">
      <c r="A3" s="39" t="s">
        <v>2</v>
      </c>
      <c r="B3" s="39" t="s">
        <v>3</v>
      </c>
      <c r="C3" s="39" t="s">
        <v>4</v>
      </c>
      <c r="D3" s="39" t="s">
        <v>5</v>
      </c>
      <c r="E3" s="40" t="s">
        <v>6</v>
      </c>
      <c r="F3" s="156" t="s">
        <v>7</v>
      </c>
      <c r="G3" s="156" t="s">
        <v>8</v>
      </c>
      <c r="I3" t="s">
        <v>9</v>
      </c>
    </row>
    <row r="4" spans="1:14" ht="24" customHeight="1">
      <c r="A4" s="24">
        <v>1</v>
      </c>
      <c r="B4" s="56" t="s">
        <v>10</v>
      </c>
      <c r="C4" s="58" t="s">
        <v>11</v>
      </c>
      <c r="D4" s="58" t="s">
        <v>12</v>
      </c>
      <c r="E4" s="59">
        <v>2</v>
      </c>
      <c r="F4" s="60" t="s">
        <v>13</v>
      </c>
      <c r="G4" s="61" t="s">
        <v>14</v>
      </c>
      <c r="I4" s="131" t="s">
        <v>15</v>
      </c>
      <c r="J4" s="131" t="s">
        <v>16</v>
      </c>
      <c r="K4" s="32" t="s">
        <v>17</v>
      </c>
      <c r="L4" s="32" t="s">
        <v>18</v>
      </c>
    </row>
    <row r="5" spans="1:14" ht="18" customHeight="1">
      <c r="A5" s="24">
        <v>2</v>
      </c>
      <c r="B5" s="56" t="s">
        <v>19</v>
      </c>
      <c r="C5" s="58" t="s">
        <v>20</v>
      </c>
      <c r="D5" s="58" t="s">
        <v>21</v>
      </c>
      <c r="E5" s="59">
        <v>2</v>
      </c>
      <c r="F5" s="62" t="s">
        <v>22</v>
      </c>
      <c r="G5" s="121" t="s">
        <v>23</v>
      </c>
      <c r="I5" s="33">
        <v>1</v>
      </c>
      <c r="J5" s="57">
        <v>15000</v>
      </c>
      <c r="K5" s="64">
        <v>5100</v>
      </c>
      <c r="L5" s="64">
        <v>15500</v>
      </c>
    </row>
    <row r="6" spans="1:14" ht="18" customHeight="1">
      <c r="A6" s="24">
        <v>3</v>
      </c>
      <c r="B6" s="63" t="s">
        <v>24</v>
      </c>
      <c r="C6" s="58" t="s">
        <v>25</v>
      </c>
      <c r="D6" s="58" t="s">
        <v>26</v>
      </c>
      <c r="E6" s="59">
        <v>3</v>
      </c>
      <c r="F6" s="62" t="s">
        <v>27</v>
      </c>
      <c r="G6" s="121" t="s">
        <v>23</v>
      </c>
      <c r="I6" s="33">
        <v>2</v>
      </c>
      <c r="J6" s="57">
        <v>12000</v>
      </c>
      <c r="K6" s="64">
        <v>4500</v>
      </c>
      <c r="L6" s="64">
        <v>13500</v>
      </c>
    </row>
    <row r="7" spans="1:14" ht="18" customHeight="1">
      <c r="A7" s="24">
        <v>4</v>
      </c>
      <c r="B7" s="63" t="s">
        <v>28</v>
      </c>
      <c r="C7" s="58" t="s">
        <v>25</v>
      </c>
      <c r="D7" s="58" t="s">
        <v>26</v>
      </c>
      <c r="E7" s="59">
        <v>4</v>
      </c>
      <c r="F7" s="62" t="s">
        <v>27</v>
      </c>
      <c r="G7" s="121" t="s">
        <v>23</v>
      </c>
      <c r="I7" s="33">
        <v>3</v>
      </c>
      <c r="J7" s="57">
        <v>10000</v>
      </c>
      <c r="K7" s="64">
        <v>4500</v>
      </c>
      <c r="L7" s="64">
        <v>13500</v>
      </c>
    </row>
    <row r="8" spans="1:14" ht="18" customHeight="1">
      <c r="A8" s="24">
        <v>5</v>
      </c>
      <c r="B8" s="58" t="s">
        <v>29</v>
      </c>
      <c r="C8" s="164" t="s">
        <v>30</v>
      </c>
      <c r="D8" s="58" t="s">
        <v>31</v>
      </c>
      <c r="E8" s="59">
        <v>4</v>
      </c>
      <c r="F8" s="61" t="s">
        <v>32</v>
      </c>
      <c r="G8" s="59" t="s">
        <v>23</v>
      </c>
      <c r="I8" s="33">
        <v>4</v>
      </c>
      <c r="J8" s="57">
        <v>8000</v>
      </c>
      <c r="K8" s="64">
        <v>3800</v>
      </c>
      <c r="L8" s="64">
        <v>11600</v>
      </c>
    </row>
    <row r="9" spans="1:14" ht="18" customHeight="1">
      <c r="A9" s="24">
        <v>6</v>
      </c>
      <c r="B9" s="58" t="s">
        <v>33</v>
      </c>
      <c r="C9" s="164" t="s">
        <v>34</v>
      </c>
      <c r="D9" s="58" t="s">
        <v>31</v>
      </c>
      <c r="E9" s="59">
        <v>4</v>
      </c>
      <c r="F9" s="59" t="s">
        <v>32</v>
      </c>
      <c r="G9" s="59" t="s">
        <v>35</v>
      </c>
      <c r="I9" s="33">
        <v>5</v>
      </c>
      <c r="J9" s="57">
        <v>7000</v>
      </c>
      <c r="K9" s="64">
        <v>3800</v>
      </c>
      <c r="L9" s="64">
        <v>11600</v>
      </c>
    </row>
    <row r="10" spans="1:14" ht="18" customHeight="1">
      <c r="A10" s="24">
        <v>7</v>
      </c>
      <c r="B10" s="56"/>
      <c r="C10" s="58"/>
      <c r="D10" s="58"/>
      <c r="E10" s="59"/>
      <c r="F10" s="59"/>
      <c r="G10" s="59"/>
      <c r="I10" s="33">
        <v>6</v>
      </c>
      <c r="J10" s="57">
        <v>6000</v>
      </c>
      <c r="K10" s="64">
        <v>3200</v>
      </c>
      <c r="L10" s="64">
        <v>9700</v>
      </c>
    </row>
    <row r="11" spans="1:14" ht="18" customHeight="1">
      <c r="A11" s="24">
        <v>8</v>
      </c>
      <c r="B11" s="56"/>
      <c r="C11" s="58"/>
      <c r="D11" s="58"/>
      <c r="E11" s="59"/>
      <c r="F11" s="59"/>
      <c r="G11" s="59"/>
    </row>
    <row r="12" spans="1:14" ht="18" customHeight="1">
      <c r="A12" s="24">
        <v>9</v>
      </c>
      <c r="B12" s="56"/>
      <c r="C12" s="58"/>
      <c r="D12" s="58"/>
      <c r="E12" s="59"/>
      <c r="F12" s="59"/>
      <c r="G12" s="59"/>
    </row>
    <row r="13" spans="1:14" ht="18" customHeight="1">
      <c r="A13" s="24">
        <v>10</v>
      </c>
      <c r="B13" s="56"/>
      <c r="C13" s="58"/>
      <c r="D13" s="58"/>
      <c r="E13" s="59"/>
      <c r="F13" s="59"/>
      <c r="G13" s="59"/>
      <c r="I13" s="151"/>
      <c r="J13" s="151"/>
      <c r="K13" s="152"/>
      <c r="L13" s="152"/>
    </row>
    <row r="14" spans="1:14" ht="18" customHeight="1">
      <c r="A14" s="24">
        <v>11</v>
      </c>
      <c r="B14" s="56"/>
      <c r="C14" s="58"/>
      <c r="D14" s="58"/>
      <c r="E14" s="59"/>
      <c r="F14" s="59"/>
      <c r="G14" s="59"/>
      <c r="I14" s="153"/>
      <c r="J14" s="154"/>
      <c r="K14" s="155"/>
      <c r="L14" s="155"/>
      <c r="M14" s="152"/>
      <c r="N14" s="151"/>
    </row>
    <row r="15" spans="1:14" ht="18" customHeight="1">
      <c r="A15" s="24">
        <v>12</v>
      </c>
      <c r="B15" s="56"/>
      <c r="C15" s="58"/>
      <c r="D15" s="58"/>
      <c r="E15" s="59"/>
      <c r="F15" s="59"/>
      <c r="G15" s="59"/>
      <c r="I15" s="153"/>
      <c r="J15" s="154"/>
      <c r="K15" s="155"/>
      <c r="L15" s="155"/>
      <c r="M15" s="155"/>
      <c r="N15" s="154"/>
    </row>
    <row r="16" spans="1:14" ht="18" customHeight="1">
      <c r="A16" s="24">
        <v>13</v>
      </c>
      <c r="B16" s="56"/>
      <c r="C16" s="58"/>
      <c r="D16" s="58"/>
      <c r="E16" s="59"/>
      <c r="F16" s="59"/>
      <c r="G16" s="59"/>
      <c r="I16" s="153"/>
      <c r="J16" s="154"/>
      <c r="K16" s="155"/>
      <c r="L16" s="155"/>
      <c r="M16" s="155"/>
      <c r="N16" s="154"/>
    </row>
    <row r="17" spans="1:14" ht="18" customHeight="1">
      <c r="A17" s="24">
        <v>14</v>
      </c>
      <c r="B17" s="56"/>
      <c r="C17" s="58"/>
      <c r="D17" s="58"/>
      <c r="E17" s="59"/>
      <c r="F17" s="59"/>
      <c r="G17" s="59"/>
      <c r="I17" s="153"/>
      <c r="J17" s="154"/>
      <c r="K17" s="155"/>
      <c r="L17" s="155"/>
      <c r="M17" s="155"/>
      <c r="N17" s="154"/>
    </row>
    <row r="18" spans="1:14" ht="18" customHeight="1">
      <c r="A18" s="24">
        <v>15</v>
      </c>
      <c r="B18" s="56"/>
      <c r="C18" s="58"/>
      <c r="D18" s="58"/>
      <c r="E18" s="59"/>
      <c r="F18" s="59"/>
      <c r="G18" s="59"/>
      <c r="I18" s="153"/>
      <c r="J18" s="154"/>
      <c r="K18" s="155"/>
      <c r="L18" s="155"/>
      <c r="M18" s="155"/>
      <c r="N18" s="154"/>
    </row>
    <row r="19" spans="1:14" ht="18" customHeight="1">
      <c r="A19" s="24">
        <v>16</v>
      </c>
      <c r="B19" s="56"/>
      <c r="C19" s="58"/>
      <c r="D19" s="58"/>
      <c r="E19" s="59"/>
      <c r="F19" s="59"/>
      <c r="G19" s="59"/>
      <c r="I19" s="153"/>
      <c r="J19" s="154"/>
      <c r="K19" s="155"/>
      <c r="L19" s="155"/>
      <c r="M19" s="155"/>
      <c r="N19" s="154"/>
    </row>
    <row r="20" spans="1:14" ht="18" customHeight="1">
      <c r="A20" s="24">
        <v>17</v>
      </c>
      <c r="B20" s="56"/>
      <c r="C20" s="58"/>
      <c r="D20" s="58"/>
      <c r="E20" s="59"/>
      <c r="F20" s="59"/>
      <c r="G20" s="59"/>
      <c r="M20" s="155"/>
      <c r="N20" s="154"/>
    </row>
    <row r="21" spans="1:14" ht="18" customHeight="1">
      <c r="A21" s="24">
        <v>18</v>
      </c>
      <c r="B21" s="56"/>
      <c r="C21" s="58"/>
      <c r="D21" s="58"/>
      <c r="E21" s="59"/>
      <c r="F21" s="59"/>
      <c r="G21" s="59"/>
    </row>
    <row r="22" spans="1:14" ht="18" customHeight="1">
      <c r="A22" s="24">
        <v>19</v>
      </c>
      <c r="B22" s="56"/>
      <c r="C22" s="58"/>
      <c r="D22" s="58"/>
      <c r="E22" s="59"/>
      <c r="F22" s="59"/>
      <c r="G22" s="59"/>
    </row>
    <row r="23" spans="1:14" ht="18" customHeight="1">
      <c r="A23" s="24">
        <v>20</v>
      </c>
      <c r="B23" s="56" t="s">
        <v>36</v>
      </c>
      <c r="C23" s="58" t="s">
        <v>37</v>
      </c>
      <c r="D23" s="58" t="s">
        <v>38</v>
      </c>
      <c r="E23" s="59">
        <v>4</v>
      </c>
      <c r="F23" s="59"/>
      <c r="G23" s="121" t="s">
        <v>23</v>
      </c>
    </row>
    <row r="24" spans="1:14" ht="18" customHeight="1"/>
    <row r="25" spans="1:14" ht="18" customHeight="1"/>
    <row r="26" spans="1:14" ht="18" customHeight="1">
      <c r="A26" t="s">
        <v>39</v>
      </c>
    </row>
    <row r="27" spans="1:14" ht="18" customHeight="1">
      <c r="I27" s="150"/>
      <c r="J27" s="150"/>
      <c r="K27" s="150"/>
      <c r="L27" s="150"/>
    </row>
    <row r="28" spans="1:14" ht="19">
      <c r="A28" s="414" t="s">
        <v>225</v>
      </c>
      <c r="B28" s="414"/>
      <c r="C28" s="414"/>
      <c r="D28" s="414"/>
      <c r="E28" s="414"/>
      <c r="F28" s="414"/>
      <c r="G28" s="414"/>
      <c r="H28" s="414"/>
      <c r="I28" s="414"/>
      <c r="J28" s="414"/>
      <c r="K28" s="414"/>
      <c r="L28" s="414"/>
      <c r="M28" s="150"/>
      <c r="N28" s="150"/>
    </row>
    <row r="29" spans="1:14">
      <c r="A29" t="s">
        <v>224</v>
      </c>
    </row>
  </sheetData>
  <mergeCells count="1">
    <mergeCell ref="A28:L28"/>
  </mergeCells>
  <phoneticPr fontId="1"/>
  <dataValidations count="2">
    <dataValidation type="list" allowBlank="1" showInputMessage="1" showErrorMessage="1" sqref="E4:E7 E10:E23" xr:uid="{00000000-0002-0000-0000-000000000000}">
      <formula1>$I$5:$I$10</formula1>
    </dataValidation>
    <dataValidation type="list" allowBlank="1" showInputMessage="1" showErrorMessage="1" sqref="E8:E9" xr:uid="{00000000-0002-0000-0000-000001000000}">
      <formula1>$I$6:$I$11</formula1>
    </dataValidation>
  </dataValidations>
  <pageMargins left="0.70866141732283472" right="0.70866141732283472" top="0.74803149606299213" bottom="0.74803149606299213" header="0.31496062992125984" footer="0.31496062992125984"/>
  <pageSetup paperSize="9" scale="68" orientation="landscape" r:id="rId1"/>
  <headerFooter>
    <oddHeader>&amp;R（2023年10月版）</oddHead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8A522-0881-45A4-94CA-2E13F138538C}">
  <sheetPr>
    <pageSetUpPr fitToPage="1"/>
  </sheetPr>
  <dimension ref="A1:G29"/>
  <sheetViews>
    <sheetView view="pageBreakPreview" zoomScaleNormal="100" zoomScaleSheetLayoutView="100" workbookViewId="0">
      <selection activeCell="K15" sqref="K15"/>
    </sheetView>
  </sheetViews>
  <sheetFormatPr defaultColWidth="9" defaultRowHeight="14"/>
  <cols>
    <col min="1" max="1" width="6.58203125" style="216" customWidth="1"/>
    <col min="2" max="2" width="21.08203125" style="216" customWidth="1"/>
    <col min="3" max="3" width="11.08203125" style="216" customWidth="1"/>
    <col min="4" max="4" width="8.58203125" style="216" customWidth="1"/>
    <col min="5" max="5" width="16.58203125" style="216" customWidth="1"/>
    <col min="6" max="6" width="8.58203125" style="216" customWidth="1"/>
    <col min="7" max="7" width="24.58203125" style="216" customWidth="1"/>
    <col min="8" max="16384" width="9" style="216"/>
  </cols>
  <sheetData>
    <row r="1" spans="1:7" ht="24" customHeight="1">
      <c r="G1" s="287" t="s">
        <v>149</v>
      </c>
    </row>
    <row r="2" spans="1:7" ht="30" customHeight="1">
      <c r="A2" s="537" t="s">
        <v>150</v>
      </c>
      <c r="B2" s="537"/>
      <c r="C2" s="537"/>
      <c r="D2" s="537"/>
      <c r="E2" s="537"/>
      <c r="F2" s="537"/>
      <c r="G2" s="537"/>
    </row>
    <row r="3" spans="1:7" ht="23.25" customHeight="1" thickBot="1">
      <c r="A3" s="217" t="s">
        <v>151</v>
      </c>
      <c r="B3" s="218"/>
      <c r="C3" s="218"/>
      <c r="D3" s="218"/>
      <c r="E3" s="218"/>
      <c r="F3" s="218"/>
      <c r="G3" s="273" t="s">
        <v>121</v>
      </c>
    </row>
    <row r="4" spans="1:7" ht="18" customHeight="1">
      <c r="A4" s="526" t="s">
        <v>152</v>
      </c>
      <c r="B4" s="528" t="s">
        <v>153</v>
      </c>
      <c r="C4" s="529"/>
      <c r="D4" s="532" t="s">
        <v>154</v>
      </c>
      <c r="E4" s="508" t="s">
        <v>155</v>
      </c>
      <c r="F4" s="538" t="s">
        <v>156</v>
      </c>
      <c r="G4" s="540" t="s">
        <v>157</v>
      </c>
    </row>
    <row r="5" spans="1:7" ht="18" customHeight="1" thickBot="1">
      <c r="A5" s="527"/>
      <c r="B5" s="530"/>
      <c r="C5" s="531"/>
      <c r="D5" s="530"/>
      <c r="E5" s="509"/>
      <c r="F5" s="539"/>
      <c r="G5" s="541"/>
    </row>
    <row r="6" spans="1:7" ht="24" customHeight="1" thickTop="1">
      <c r="A6" s="351"/>
      <c r="B6" s="533"/>
      <c r="C6" s="534"/>
      <c r="D6" s="352"/>
      <c r="E6" s="353"/>
      <c r="F6" s="354" t="s">
        <v>198</v>
      </c>
      <c r="G6" s="220"/>
    </row>
    <row r="7" spans="1:7" ht="24" customHeight="1">
      <c r="A7" s="355"/>
      <c r="B7" s="524"/>
      <c r="C7" s="525"/>
      <c r="D7" s="356"/>
      <c r="E7" s="357"/>
      <c r="F7" s="358" t="s">
        <v>199</v>
      </c>
      <c r="G7" s="221"/>
    </row>
    <row r="8" spans="1:7" ht="24" customHeight="1" thickBot="1">
      <c r="A8" s="359"/>
      <c r="B8" s="517"/>
      <c r="C8" s="518"/>
      <c r="D8" s="360"/>
      <c r="E8" s="361"/>
      <c r="F8" s="362" t="s">
        <v>199</v>
      </c>
      <c r="G8" s="222"/>
    </row>
    <row r="9" spans="1:7" ht="30" customHeight="1" thickTop="1" thickBot="1">
      <c r="A9" s="521" t="s">
        <v>158</v>
      </c>
      <c r="B9" s="522"/>
      <c r="C9" s="522"/>
      <c r="D9" s="522"/>
      <c r="E9" s="336">
        <f>SUM(E6:E8)</f>
        <v>0</v>
      </c>
      <c r="F9" s="223"/>
      <c r="G9" s="224"/>
    </row>
    <row r="10" spans="1:7" s="22" customFormat="1" ht="12" customHeight="1">
      <c r="A10" s="225"/>
      <c r="B10" s="225"/>
      <c r="C10" s="225"/>
      <c r="D10" s="225"/>
      <c r="E10" s="225"/>
      <c r="F10" s="225"/>
      <c r="G10" s="225"/>
    </row>
    <row r="11" spans="1:7" s="21" customFormat="1" ht="26.15" customHeight="1" thickBot="1">
      <c r="A11" s="169" t="s">
        <v>159</v>
      </c>
      <c r="B11" s="167"/>
      <c r="C11" s="167"/>
      <c r="D11" s="165"/>
      <c r="E11" s="165"/>
      <c r="F11" s="165"/>
      <c r="G11" s="273" t="s">
        <v>121</v>
      </c>
    </row>
    <row r="12" spans="1:7" s="22" customFormat="1" ht="21.65" customHeight="1">
      <c r="A12" s="526" t="s">
        <v>152</v>
      </c>
      <c r="B12" s="542" t="s">
        <v>153</v>
      </c>
      <c r="C12" s="542" t="s">
        <v>143</v>
      </c>
      <c r="D12" s="532" t="s">
        <v>160</v>
      </c>
      <c r="E12" s="508" t="s">
        <v>155</v>
      </c>
      <c r="F12" s="510" t="s">
        <v>161</v>
      </c>
      <c r="G12" s="511"/>
    </row>
    <row r="13" spans="1:7" s="22" customFormat="1" ht="21.65" customHeight="1" thickBot="1">
      <c r="A13" s="527"/>
      <c r="B13" s="543"/>
      <c r="C13" s="543"/>
      <c r="D13" s="530"/>
      <c r="E13" s="509"/>
      <c r="F13" s="512"/>
      <c r="G13" s="513"/>
    </row>
    <row r="14" spans="1:7" s="22" customFormat="1" ht="26.15" customHeight="1" thickTop="1">
      <c r="A14" s="355"/>
      <c r="B14" s="363"/>
      <c r="C14" s="364"/>
      <c r="D14" s="365"/>
      <c r="E14" s="369">
        <f>C14*D14</f>
        <v>0</v>
      </c>
      <c r="F14" s="514"/>
      <c r="G14" s="515"/>
    </row>
    <row r="15" spans="1:7" s="22" customFormat="1" ht="26.15" customHeight="1">
      <c r="A15" s="355"/>
      <c r="B15" s="363"/>
      <c r="C15" s="364"/>
      <c r="D15" s="365"/>
      <c r="E15" s="369">
        <f>C15*D15</f>
        <v>0</v>
      </c>
      <c r="F15" s="535"/>
      <c r="G15" s="536"/>
    </row>
    <row r="16" spans="1:7" s="22" customFormat="1" ht="26.15" customHeight="1" thickBot="1">
      <c r="A16" s="359"/>
      <c r="B16" s="366"/>
      <c r="C16" s="367"/>
      <c r="D16" s="368"/>
      <c r="E16" s="370">
        <f>C16*D16</f>
        <v>0</v>
      </c>
      <c r="F16" s="519"/>
      <c r="G16" s="520"/>
    </row>
    <row r="17" spans="1:7" s="22" customFormat="1" ht="26.15" customHeight="1" thickTop="1" thickBot="1">
      <c r="A17" s="521" t="s">
        <v>158</v>
      </c>
      <c r="B17" s="522"/>
      <c r="C17" s="522"/>
      <c r="D17" s="522"/>
      <c r="E17" s="336">
        <f>SUM(E14:E16)</f>
        <v>0</v>
      </c>
      <c r="F17" s="523"/>
      <c r="G17" s="523"/>
    </row>
    <row r="18" spans="1:7" s="22" customFormat="1" ht="20.5" customHeight="1">
      <c r="A18" s="225"/>
      <c r="B18" s="225"/>
      <c r="C18" s="225"/>
      <c r="D18" s="225"/>
      <c r="E18" s="225"/>
      <c r="F18" s="225"/>
      <c r="G18" s="225"/>
    </row>
    <row r="19" spans="1:7" ht="24" customHeight="1" thickBot="1">
      <c r="A19" s="169" t="s">
        <v>162</v>
      </c>
      <c r="B19" s="167"/>
      <c r="C19" s="167"/>
      <c r="D19" s="165"/>
      <c r="E19" s="165"/>
      <c r="F19" s="165"/>
      <c r="G19" s="273" t="s">
        <v>121</v>
      </c>
    </row>
    <row r="20" spans="1:7" s="22" customFormat="1" ht="18" customHeight="1">
      <c r="A20" s="526" t="s">
        <v>152</v>
      </c>
      <c r="B20" s="528" t="s">
        <v>153</v>
      </c>
      <c r="C20" s="529"/>
      <c r="D20" s="532" t="s">
        <v>154</v>
      </c>
      <c r="E20" s="508" t="s">
        <v>155</v>
      </c>
      <c r="F20" s="510" t="s">
        <v>157</v>
      </c>
      <c r="G20" s="511"/>
    </row>
    <row r="21" spans="1:7" s="22" customFormat="1" ht="18" customHeight="1" thickBot="1">
      <c r="A21" s="527"/>
      <c r="B21" s="530"/>
      <c r="C21" s="531"/>
      <c r="D21" s="530"/>
      <c r="E21" s="509"/>
      <c r="F21" s="512"/>
      <c r="G21" s="513"/>
    </row>
    <row r="22" spans="1:7" ht="24" customHeight="1" thickTop="1">
      <c r="A22" s="355"/>
      <c r="B22" s="533"/>
      <c r="C22" s="534"/>
      <c r="D22" s="356"/>
      <c r="E22" s="357"/>
      <c r="F22" s="514"/>
      <c r="G22" s="515"/>
    </row>
    <row r="23" spans="1:7" ht="24" customHeight="1">
      <c r="A23" s="355"/>
      <c r="B23" s="524"/>
      <c r="C23" s="525"/>
      <c r="D23" s="356"/>
      <c r="E23" s="357"/>
      <c r="F23" s="519"/>
      <c r="G23" s="520"/>
    </row>
    <row r="24" spans="1:7" ht="24" customHeight="1">
      <c r="A24" s="359"/>
      <c r="B24" s="517"/>
      <c r="C24" s="518"/>
      <c r="D24" s="360"/>
      <c r="E24" s="361"/>
      <c r="F24" s="519"/>
      <c r="G24" s="520"/>
    </row>
    <row r="25" spans="1:7" ht="30" customHeight="1">
      <c r="A25" s="521" t="s">
        <v>158</v>
      </c>
      <c r="B25" s="522"/>
      <c r="C25" s="522"/>
      <c r="D25" s="522"/>
      <c r="E25" s="336">
        <f>SUM(E22:E24)</f>
        <v>0</v>
      </c>
      <c r="F25" s="523"/>
      <c r="G25" s="523"/>
    </row>
    <row r="26" spans="1:7" ht="30" customHeight="1">
      <c r="A26" s="282"/>
      <c r="B26" s="282"/>
      <c r="C26" s="282"/>
      <c r="D26" s="282"/>
      <c r="E26" s="223"/>
      <c r="F26" s="337"/>
      <c r="G26" s="337"/>
    </row>
    <row r="27" spans="1:7" ht="29.25" customHeight="1">
      <c r="F27" s="226" t="s">
        <v>163</v>
      </c>
      <c r="G27" s="338">
        <f>E9+E17+E25</f>
        <v>0</v>
      </c>
    </row>
    <row r="28" spans="1:7" ht="29.25" customHeight="1">
      <c r="G28" s="227"/>
    </row>
    <row r="29" spans="1:7" s="22" customFormat="1" ht="62.5" customHeight="1">
      <c r="A29" s="516" t="s">
        <v>164</v>
      </c>
      <c r="B29" s="516"/>
      <c r="C29" s="516"/>
      <c r="D29" s="516"/>
      <c r="E29" s="516"/>
      <c r="F29" s="516"/>
      <c r="G29" s="516"/>
    </row>
  </sheetData>
  <mergeCells count="36">
    <mergeCell ref="B6:C6"/>
    <mergeCell ref="B7:C7"/>
    <mergeCell ref="B8:C8"/>
    <mergeCell ref="A9:D9"/>
    <mergeCell ref="A12:A13"/>
    <mergeCell ref="B12:B13"/>
    <mergeCell ref="C12:C13"/>
    <mergeCell ref="D12:D13"/>
    <mergeCell ref="A2:G2"/>
    <mergeCell ref="A4:A5"/>
    <mergeCell ref="B4:C5"/>
    <mergeCell ref="D4:D5"/>
    <mergeCell ref="E4:E5"/>
    <mergeCell ref="F4:F5"/>
    <mergeCell ref="G4:G5"/>
    <mergeCell ref="E20:E21"/>
    <mergeCell ref="F20:G21"/>
    <mergeCell ref="B22:C22"/>
    <mergeCell ref="F22:G22"/>
    <mergeCell ref="F15:G15"/>
    <mergeCell ref="E12:E13"/>
    <mergeCell ref="F12:G13"/>
    <mergeCell ref="F14:G14"/>
    <mergeCell ref="A29:G29"/>
    <mergeCell ref="B24:C24"/>
    <mergeCell ref="F24:G24"/>
    <mergeCell ref="A25:D25"/>
    <mergeCell ref="F25:G25"/>
    <mergeCell ref="B23:C23"/>
    <mergeCell ref="F23:G23"/>
    <mergeCell ref="F16:G16"/>
    <mergeCell ref="A17:D17"/>
    <mergeCell ref="F17:G17"/>
    <mergeCell ref="A20:A21"/>
    <mergeCell ref="B20:C21"/>
    <mergeCell ref="D20:D21"/>
  </mergeCells>
  <phoneticPr fontId="1"/>
  <dataValidations count="1">
    <dataValidation type="list" allowBlank="1" showInputMessage="1" showErrorMessage="1" sqref="F6:F8" xr:uid="{31CBF193-4BF1-4711-8DC0-96239D972819}">
      <formula1>"有,無"</formula1>
    </dataValidation>
  </dataValidations>
  <pageMargins left="0.70866141732283472" right="0.70866141732283472" top="0.74803149606299213" bottom="0.74803149606299213" header="0.31496062992125984" footer="0.31496062992125984"/>
  <pageSetup paperSize="9" scale="69" orientation="landscape" r:id="rId1"/>
  <headerFooter>
    <oddHeader>&amp;R（2023年10月版）</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381AE-E6AD-4079-8FD8-B506BDFFE140}">
  <sheetPr>
    <pageSetUpPr fitToPage="1"/>
  </sheetPr>
  <dimension ref="A1:I15"/>
  <sheetViews>
    <sheetView view="pageBreakPreview" topLeftCell="A7" zoomScaleNormal="100" zoomScaleSheetLayoutView="100" workbookViewId="0">
      <selection activeCell="K15" sqref="K15"/>
    </sheetView>
  </sheetViews>
  <sheetFormatPr defaultColWidth="9" defaultRowHeight="14"/>
  <cols>
    <col min="1" max="1" width="9.08203125" style="228" customWidth="1"/>
    <col min="2" max="2" width="25.58203125" style="228" customWidth="1"/>
    <col min="3" max="3" width="8.58203125" style="228" customWidth="1"/>
    <col min="4" max="4" width="12.58203125" style="371" customWidth="1"/>
    <col min="5" max="6" width="12.58203125" style="228" customWidth="1"/>
    <col min="7" max="7" width="16.08203125" style="228" customWidth="1"/>
    <col min="8" max="8" width="24.58203125" style="228" customWidth="1"/>
    <col min="9" max="16384" width="9" style="228"/>
  </cols>
  <sheetData>
    <row r="1" spans="1:9" ht="18" customHeight="1">
      <c r="G1" s="288" t="s">
        <v>165</v>
      </c>
    </row>
    <row r="2" spans="1:9" ht="30" customHeight="1">
      <c r="A2" s="537" t="s">
        <v>166</v>
      </c>
      <c r="B2" s="537"/>
      <c r="C2" s="537"/>
      <c r="D2" s="537"/>
      <c r="E2" s="537"/>
      <c r="F2" s="537"/>
      <c r="G2" s="537"/>
      <c r="H2" s="537"/>
    </row>
    <row r="3" spans="1:9" ht="15" customHeight="1">
      <c r="A3" s="229"/>
      <c r="B3" s="229"/>
      <c r="C3" s="230"/>
      <c r="D3" s="372"/>
      <c r="E3" s="231"/>
      <c r="F3" s="231"/>
      <c r="G3" s="223"/>
      <c r="H3" s="224"/>
    </row>
    <row r="4" spans="1:9" ht="24" customHeight="1" thickBot="1">
      <c r="A4" s="217"/>
      <c r="B4" s="218"/>
      <c r="C4" s="218"/>
      <c r="D4" s="373"/>
      <c r="E4" s="218"/>
      <c r="F4" s="218"/>
      <c r="G4" s="273" t="s">
        <v>121</v>
      </c>
      <c r="H4" s="219"/>
    </row>
    <row r="5" spans="1:9" ht="18" customHeight="1">
      <c r="A5" s="526" t="s">
        <v>152</v>
      </c>
      <c r="B5" s="542" t="s">
        <v>153</v>
      </c>
      <c r="C5" s="532" t="s">
        <v>154</v>
      </c>
      <c r="D5" s="560" t="s">
        <v>155</v>
      </c>
      <c r="E5" s="562" t="s">
        <v>157</v>
      </c>
      <c r="F5" s="563"/>
      <c r="G5" s="540"/>
    </row>
    <row r="6" spans="1:9" ht="18" customHeight="1" thickBot="1">
      <c r="A6" s="527"/>
      <c r="B6" s="543"/>
      <c r="C6" s="530"/>
      <c r="D6" s="561"/>
      <c r="E6" s="564"/>
      <c r="F6" s="565"/>
      <c r="G6" s="541"/>
    </row>
    <row r="7" spans="1:9" ht="24" customHeight="1" thickTop="1">
      <c r="A7" s="232"/>
      <c r="B7" s="547"/>
      <c r="C7" s="233"/>
      <c r="D7" s="374"/>
      <c r="E7" s="551"/>
      <c r="F7" s="552"/>
      <c r="G7" s="553"/>
      <c r="I7" s="228" t="s">
        <v>200</v>
      </c>
    </row>
    <row r="8" spans="1:9" ht="24" customHeight="1">
      <c r="A8" s="266"/>
      <c r="B8" s="548"/>
      <c r="C8" s="263"/>
      <c r="D8" s="375"/>
      <c r="E8" s="554"/>
      <c r="F8" s="555"/>
      <c r="G8" s="556"/>
      <c r="I8" s="228" t="s">
        <v>200</v>
      </c>
    </row>
    <row r="9" spans="1:9" ht="24" customHeight="1">
      <c r="A9" s="265"/>
      <c r="B9" s="549"/>
      <c r="C9" s="237" t="s">
        <v>167</v>
      </c>
      <c r="D9" s="376">
        <f>SUM(D7:D8)</f>
        <v>0</v>
      </c>
      <c r="E9" s="554"/>
      <c r="F9" s="555"/>
      <c r="G9" s="556"/>
    </row>
    <row r="10" spans="1:9" ht="24" customHeight="1">
      <c r="A10" s="267"/>
      <c r="B10" s="550"/>
      <c r="C10" s="238"/>
      <c r="D10" s="377"/>
      <c r="E10" s="554"/>
      <c r="F10" s="555"/>
      <c r="G10" s="556"/>
    </row>
    <row r="11" spans="1:9" ht="24" customHeight="1">
      <c r="A11" s="234"/>
      <c r="B11" s="548"/>
      <c r="C11" s="235"/>
      <c r="D11" s="377"/>
      <c r="E11" s="554"/>
      <c r="F11" s="555"/>
      <c r="G11" s="556"/>
      <c r="I11" s="228" t="s">
        <v>200</v>
      </c>
    </row>
    <row r="12" spans="1:9" ht="24" customHeight="1">
      <c r="A12" s="236"/>
      <c r="B12" s="549"/>
      <c r="C12" s="237" t="s">
        <v>167</v>
      </c>
      <c r="D12" s="377">
        <f>SUM(D10:D11)</f>
        <v>0</v>
      </c>
      <c r="E12" s="557"/>
      <c r="F12" s="558"/>
      <c r="G12" s="559"/>
    </row>
    <row r="13" spans="1:9" ht="30" customHeight="1">
      <c r="A13" s="545" t="s">
        <v>168</v>
      </c>
      <c r="B13" s="546"/>
      <c r="C13" s="546"/>
      <c r="D13" s="378">
        <f>D9+D12</f>
        <v>0</v>
      </c>
      <c r="E13" s="239"/>
      <c r="F13" s="168"/>
      <c r="G13" s="168"/>
      <c r="H13" s="51"/>
    </row>
    <row r="14" spans="1:9" ht="18" customHeight="1">
      <c r="A14" s="230"/>
      <c r="B14" s="240"/>
      <c r="C14" s="332"/>
      <c r="D14" s="379"/>
      <c r="E14" s="332"/>
      <c r="F14" s="332"/>
      <c r="G14" s="332"/>
      <c r="H14" s="332"/>
    </row>
    <row r="15" spans="1:9" ht="85.4" customHeight="1">
      <c r="A15" s="544" t="s">
        <v>169</v>
      </c>
      <c r="B15" s="544"/>
      <c r="C15" s="544"/>
      <c r="D15" s="544"/>
      <c r="E15" s="544"/>
      <c r="F15" s="544"/>
      <c r="G15" s="544"/>
      <c r="H15" s="289"/>
    </row>
  </sheetData>
  <mergeCells count="16">
    <mergeCell ref="A2:H2"/>
    <mergeCell ref="A5:A6"/>
    <mergeCell ref="B5:B6"/>
    <mergeCell ref="C5:C6"/>
    <mergeCell ref="D5:D6"/>
    <mergeCell ref="E5:G6"/>
    <mergeCell ref="A15:G15"/>
    <mergeCell ref="A13:C13"/>
    <mergeCell ref="B7:B9"/>
    <mergeCell ref="B10:B12"/>
    <mergeCell ref="E7:G7"/>
    <mergeCell ref="E8:G8"/>
    <mergeCell ref="E9:G9"/>
    <mergeCell ref="E10:G10"/>
    <mergeCell ref="E11:G11"/>
    <mergeCell ref="E12:G12"/>
  </mergeCells>
  <phoneticPr fontId="1"/>
  <pageMargins left="0.70866141732283472" right="0.70866141732283472" top="0.74803149606299213" bottom="0.74803149606299213" header="0.31496062992125984" footer="0.31496062992125984"/>
  <pageSetup paperSize="9" orientation="landscape" r:id="rId1"/>
  <headerFooter>
    <oddHeader>&amp;R（2023年10月版）</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AC191-6EBE-41D3-86D6-84033741E2DA}">
  <sheetPr>
    <pageSetUpPr fitToPage="1"/>
  </sheetPr>
  <dimension ref="A1:D30"/>
  <sheetViews>
    <sheetView topLeftCell="A3" workbookViewId="0">
      <selection activeCell="C7" sqref="C7"/>
    </sheetView>
  </sheetViews>
  <sheetFormatPr defaultColWidth="9" defaultRowHeight="14"/>
  <cols>
    <col min="1" max="1" width="14.58203125" style="291" customWidth="1"/>
    <col min="2" max="2" width="24.5" style="291" customWidth="1"/>
    <col min="3" max="3" width="14.58203125" style="292" customWidth="1"/>
    <col min="4" max="4" width="48.58203125" style="291" customWidth="1"/>
    <col min="5" max="16384" width="9" style="291"/>
  </cols>
  <sheetData>
    <row r="1" spans="1:4" ht="18" customHeight="1">
      <c r="A1" s="296"/>
      <c r="B1" s="296"/>
      <c r="C1" s="301"/>
      <c r="D1" s="326" t="s">
        <v>170</v>
      </c>
    </row>
    <row r="2" spans="1:4" ht="24" customHeight="1">
      <c r="A2" s="570" t="s">
        <v>171</v>
      </c>
      <c r="B2" s="570"/>
      <c r="C2" s="570"/>
      <c r="D2" s="570"/>
    </row>
    <row r="3" spans="1:4" ht="24" customHeight="1" thickBot="1">
      <c r="A3" s="296" t="s">
        <v>223</v>
      </c>
      <c r="B3" s="296"/>
      <c r="C3" s="301"/>
      <c r="D3" s="325"/>
    </row>
    <row r="4" spans="1:4" ht="30" customHeight="1" thickBot="1">
      <c r="A4" s="571" t="s">
        <v>172</v>
      </c>
      <c r="B4" s="572"/>
      <c r="C4" s="324" t="s">
        <v>173</v>
      </c>
      <c r="D4" s="323" t="s">
        <v>174</v>
      </c>
    </row>
    <row r="5" spans="1:4" ht="24" customHeight="1" thickTop="1">
      <c r="A5" s="573" t="s">
        <v>175</v>
      </c>
      <c r="B5" s="322" t="s">
        <v>176</v>
      </c>
      <c r="C5" s="300"/>
      <c r="D5" s="321"/>
    </row>
    <row r="6" spans="1:4" ht="24" customHeight="1">
      <c r="A6" s="574"/>
      <c r="B6" s="320" t="s">
        <v>177</v>
      </c>
      <c r="C6" s="299"/>
      <c r="D6" s="312"/>
    </row>
    <row r="7" spans="1:4" ht="24" customHeight="1">
      <c r="A7" s="574"/>
      <c r="B7" s="319" t="s">
        <v>178</v>
      </c>
      <c r="C7" s="318"/>
      <c r="D7" s="312"/>
    </row>
    <row r="8" spans="1:4" ht="24" customHeight="1">
      <c r="A8" s="574"/>
      <c r="B8" s="296" t="s">
        <v>179</v>
      </c>
      <c r="C8" s="298"/>
      <c r="D8" s="312"/>
    </row>
    <row r="9" spans="1:4" ht="24" customHeight="1" thickBot="1">
      <c r="A9" s="574"/>
      <c r="B9" s="308"/>
      <c r="C9" s="307"/>
      <c r="D9" s="306"/>
    </row>
    <row r="10" spans="1:4" ht="24" customHeight="1" thickTop="1" thickBot="1">
      <c r="A10" s="575"/>
      <c r="B10" s="315" t="s">
        <v>167</v>
      </c>
      <c r="C10" s="314">
        <f>SUM(C5:C9)</f>
        <v>0</v>
      </c>
      <c r="D10" s="303"/>
    </row>
    <row r="11" spans="1:4" ht="24" customHeight="1">
      <c r="A11" s="576" t="s">
        <v>180</v>
      </c>
      <c r="B11" s="311" t="s">
        <v>181</v>
      </c>
      <c r="C11" s="310"/>
      <c r="D11" s="309"/>
    </row>
    <row r="12" spans="1:4" ht="24" customHeight="1">
      <c r="A12" s="574"/>
      <c r="B12" s="320" t="s">
        <v>182</v>
      </c>
      <c r="C12" s="299"/>
      <c r="D12" s="312"/>
    </row>
    <row r="13" spans="1:4" ht="24" customHeight="1">
      <c r="A13" s="574"/>
      <c r="B13" s="296" t="s">
        <v>183</v>
      </c>
      <c r="C13" s="298"/>
      <c r="D13" s="312"/>
    </row>
    <row r="14" spans="1:4" ht="24" customHeight="1">
      <c r="A14" s="574"/>
      <c r="B14" s="319" t="s">
        <v>184</v>
      </c>
      <c r="C14" s="318"/>
      <c r="D14" s="312"/>
    </row>
    <row r="15" spans="1:4" ht="24" customHeight="1">
      <c r="A15" s="574"/>
      <c r="B15" s="317" t="s">
        <v>185</v>
      </c>
      <c r="C15" s="316"/>
      <c r="D15" s="312"/>
    </row>
    <row r="16" spans="1:4" ht="24" customHeight="1" thickBot="1">
      <c r="A16" s="574"/>
      <c r="B16" s="308"/>
      <c r="C16" s="307"/>
      <c r="D16" s="306"/>
    </row>
    <row r="17" spans="1:4" ht="24" customHeight="1" thickTop="1" thickBot="1">
      <c r="A17" s="575"/>
      <c r="B17" s="315" t="s">
        <v>167</v>
      </c>
      <c r="C17" s="314">
        <f>SUM(C11:C16)</f>
        <v>0</v>
      </c>
      <c r="D17" s="303"/>
    </row>
    <row r="18" spans="1:4" ht="24" customHeight="1">
      <c r="A18" s="568" t="s">
        <v>186</v>
      </c>
      <c r="B18" s="311"/>
      <c r="C18" s="310"/>
      <c r="D18" s="309"/>
    </row>
    <row r="19" spans="1:4" ht="24" customHeight="1">
      <c r="A19" s="568"/>
      <c r="B19" s="313"/>
      <c r="C19" s="298"/>
      <c r="D19" s="312"/>
    </row>
    <row r="20" spans="1:4" ht="24" customHeight="1" thickBot="1">
      <c r="A20" s="568"/>
      <c r="B20" s="308"/>
      <c r="C20" s="307"/>
      <c r="D20" s="306"/>
    </row>
    <row r="21" spans="1:4" ht="24" customHeight="1" thickTop="1" thickBot="1">
      <c r="A21" s="569"/>
      <c r="B21" s="305" t="s">
        <v>167</v>
      </c>
      <c r="C21" s="304">
        <f>SUM(C18:C20)</f>
        <v>0</v>
      </c>
      <c r="D21" s="303"/>
    </row>
    <row r="22" spans="1:4" ht="24" customHeight="1">
      <c r="A22" s="568" t="s">
        <v>187</v>
      </c>
      <c r="B22" s="311"/>
      <c r="C22" s="310"/>
      <c r="D22" s="309"/>
    </row>
    <row r="23" spans="1:4" ht="24" customHeight="1" thickBot="1">
      <c r="A23" s="568"/>
      <c r="B23" s="308"/>
      <c r="C23" s="307"/>
      <c r="D23" s="306"/>
    </row>
    <row r="24" spans="1:4" ht="24" customHeight="1" thickTop="1" thickBot="1">
      <c r="A24" s="569"/>
      <c r="B24" s="305" t="s">
        <v>167</v>
      </c>
      <c r="C24" s="304">
        <f>SUM(C22:C23)</f>
        <v>0</v>
      </c>
      <c r="D24" s="303"/>
    </row>
    <row r="25" spans="1:4" ht="30" customHeight="1">
      <c r="A25" s="504" t="s">
        <v>222</v>
      </c>
      <c r="B25" s="567"/>
      <c r="C25" s="302">
        <f>C10+C17+C24</f>
        <v>0</v>
      </c>
      <c r="D25" s="217"/>
    </row>
    <row r="26" spans="1:4" ht="15" customHeight="1">
      <c r="A26" s="296"/>
      <c r="B26" s="296"/>
      <c r="C26" s="301"/>
      <c r="D26" s="296"/>
    </row>
    <row r="27" spans="1:4" ht="18.75" customHeight="1" thickBot="1">
      <c r="A27" s="296"/>
      <c r="B27" s="296"/>
      <c r="C27" s="297"/>
      <c r="D27" s="296"/>
    </row>
    <row r="28" spans="1:4" ht="29.5" customHeight="1" thickBot="1">
      <c r="B28" s="295" t="s">
        <v>188</v>
      </c>
      <c r="C28" s="294">
        <f>C25</f>
        <v>0</v>
      </c>
    </row>
    <row r="29" spans="1:4">
      <c r="C29" s="293"/>
    </row>
    <row r="30" spans="1:4" ht="76.5" customHeight="1">
      <c r="A30" s="566" t="s">
        <v>221</v>
      </c>
      <c r="B30" s="566"/>
      <c r="C30" s="566"/>
      <c r="D30" s="566"/>
    </row>
  </sheetData>
  <mergeCells count="8">
    <mergeCell ref="A30:D30"/>
    <mergeCell ref="A25:B25"/>
    <mergeCell ref="A22:A24"/>
    <mergeCell ref="A2:D2"/>
    <mergeCell ref="A4:B4"/>
    <mergeCell ref="A5:A10"/>
    <mergeCell ref="A11:A17"/>
    <mergeCell ref="A18:A21"/>
  </mergeCells>
  <phoneticPr fontId="1"/>
  <pageMargins left="0.70866141732283472" right="0.70866141732283472" top="0.74803149606299213" bottom="0.74803149606299213" header="0.31496062992125984" footer="0.31496062992125984"/>
  <pageSetup paperSize="9" scale="56" orientation="landscape" r:id="rId1"/>
  <headerFooter>
    <oddHeader>&amp;R（2023年10月版）</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47A94-81D8-4A60-A0B7-9651ECDF01FF}">
  <sheetPr>
    <pageSetUpPr fitToPage="1"/>
  </sheetPr>
  <dimension ref="A1:E15"/>
  <sheetViews>
    <sheetView view="pageBreakPreview" zoomScale="90" zoomScaleNormal="100" zoomScaleSheetLayoutView="90" workbookViewId="0">
      <selection activeCell="K15" sqref="K15"/>
    </sheetView>
  </sheetViews>
  <sheetFormatPr defaultColWidth="9" defaultRowHeight="14"/>
  <cols>
    <col min="1" max="1" width="25.58203125" style="215" customWidth="1"/>
    <col min="2" max="2" width="34.08203125" style="215" customWidth="1"/>
    <col min="3" max="3" width="9.5" style="215" bestFit="1" customWidth="1"/>
    <col min="4" max="4" width="21.08203125" style="215" customWidth="1"/>
    <col min="5" max="5" width="3.33203125" style="215" customWidth="1"/>
    <col min="6" max="16384" width="9" style="192"/>
  </cols>
  <sheetData>
    <row r="1" spans="1:5">
      <c r="B1" s="241"/>
      <c r="C1" s="241"/>
      <c r="D1" s="242" t="s">
        <v>189</v>
      </c>
    </row>
    <row r="2" spans="1:5" ht="24.75" customHeight="1">
      <c r="A2" s="215" t="s">
        <v>190</v>
      </c>
      <c r="B2" s="242" t="s">
        <v>191</v>
      </c>
      <c r="C2" s="243"/>
      <c r="D2" s="243"/>
    </row>
    <row r="4" spans="1:5" ht="135.75" customHeight="1"/>
    <row r="5" spans="1:5" ht="156" customHeight="1"/>
    <row r="6" spans="1:5" ht="156" customHeight="1"/>
    <row r="7" spans="1:5" ht="107.25" customHeight="1">
      <c r="A7" s="244"/>
      <c r="B7" s="244"/>
      <c r="C7" s="244"/>
      <c r="D7" s="244"/>
    </row>
    <row r="8" spans="1:5" ht="16.5">
      <c r="A8" s="245" t="s">
        <v>192</v>
      </c>
      <c r="B8" s="246"/>
      <c r="C8" s="246"/>
      <c r="D8" s="247"/>
    </row>
    <row r="9" spans="1:5" ht="84.75" customHeight="1">
      <c r="A9" s="248"/>
      <c r="B9" s="249"/>
      <c r="C9" s="249"/>
      <c r="D9" s="250"/>
    </row>
    <row r="10" spans="1:5" ht="18.649999999999999" customHeight="1">
      <c r="A10" s="244"/>
      <c r="B10" s="244"/>
      <c r="C10" s="244"/>
      <c r="D10" s="244"/>
    </row>
    <row r="11" spans="1:5" s="253" customFormat="1" ht="19" customHeight="1">
      <c r="A11" s="251" t="s">
        <v>193</v>
      </c>
      <c r="B11" s="251"/>
      <c r="C11" s="251"/>
      <c r="D11" s="251"/>
      <c r="E11" s="252"/>
    </row>
    <row r="12" spans="1:5" s="253" customFormat="1" ht="19" customHeight="1">
      <c r="A12" s="251" t="s">
        <v>194</v>
      </c>
      <c r="B12" s="251"/>
      <c r="C12" s="251"/>
      <c r="D12" s="251"/>
      <c r="E12" s="252"/>
    </row>
    <row r="13" spans="1:5" s="253" customFormat="1" ht="40.5" customHeight="1">
      <c r="A13" s="577" t="s">
        <v>195</v>
      </c>
      <c r="B13" s="577"/>
      <c r="C13" s="577"/>
      <c r="D13" s="577"/>
      <c r="E13" s="252"/>
    </row>
    <row r="14" spans="1:5" s="253" customFormat="1" ht="35.15" customHeight="1">
      <c r="A14" s="577" t="s">
        <v>196</v>
      </c>
      <c r="B14" s="577"/>
      <c r="C14" s="577"/>
      <c r="D14" s="577"/>
      <c r="E14" s="252"/>
    </row>
    <row r="15" spans="1:5" s="253" customFormat="1" ht="17.25" customHeight="1">
      <c r="A15" s="251" t="s">
        <v>197</v>
      </c>
      <c r="B15" s="251"/>
      <c r="C15" s="251"/>
      <c r="D15" s="251"/>
      <c r="E15" s="252"/>
    </row>
  </sheetData>
  <mergeCells count="2">
    <mergeCell ref="A13:D13"/>
    <mergeCell ref="A14:D14"/>
  </mergeCells>
  <phoneticPr fontId="1"/>
  <pageMargins left="0.70866141732283472" right="0.70866141732283472" top="0.74803149606299213" bottom="0.74803149606299213" header="0.31496062992125984" footer="0.31496062992125984"/>
  <pageSetup paperSize="9" scale="59" orientation="landscape" r:id="rId1"/>
  <headerFooter>
    <oddHeader>&amp;R（2023年10月版）</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22"/>
  <sheetViews>
    <sheetView zoomScale="80" zoomScaleNormal="80" workbookViewId="0">
      <selection activeCell="K15" sqref="K15"/>
    </sheetView>
  </sheetViews>
  <sheetFormatPr defaultRowHeight="14"/>
  <cols>
    <col min="1" max="1" width="3.58203125" customWidth="1"/>
    <col min="2" max="2" width="3.33203125" customWidth="1"/>
    <col min="3" max="3" width="26.83203125" customWidth="1"/>
    <col min="4" max="10" width="16.08203125" customWidth="1"/>
    <col min="11" max="11" width="14.83203125" customWidth="1"/>
  </cols>
  <sheetData>
    <row r="1" spans="1:10" ht="15" customHeight="1">
      <c r="J1" s="4" t="s">
        <v>40</v>
      </c>
    </row>
    <row r="2" spans="1:10" ht="24" customHeight="1">
      <c r="A2" s="417" t="s">
        <v>41</v>
      </c>
      <c r="B2" s="417"/>
      <c r="C2" s="417"/>
      <c r="D2" s="417"/>
      <c r="E2" s="417"/>
      <c r="F2" s="417"/>
      <c r="G2" s="417"/>
      <c r="H2" s="417"/>
      <c r="I2" s="417"/>
      <c r="J2" s="417"/>
    </row>
    <row r="3" spans="1:10" ht="14.5" thickBot="1">
      <c r="A3" s="1"/>
      <c r="B3" s="1"/>
      <c r="C3" s="1"/>
      <c r="D3" s="2"/>
      <c r="E3" s="2"/>
      <c r="F3" s="2"/>
      <c r="G3" s="2"/>
      <c r="H3" s="2"/>
      <c r="I3" s="2"/>
      <c r="J3" s="41" t="s">
        <v>42</v>
      </c>
    </row>
    <row r="4" spans="1:10" s="5" customFormat="1" ht="36.75" customHeight="1" thickBot="1">
      <c r="A4" s="97" t="s">
        <v>43</v>
      </c>
      <c r="B4" s="98"/>
      <c r="C4" s="99"/>
      <c r="D4" s="100" t="s">
        <v>44</v>
      </c>
      <c r="E4" s="100" t="s">
        <v>45</v>
      </c>
      <c r="F4" s="100" t="s">
        <v>46</v>
      </c>
      <c r="G4" s="100" t="s">
        <v>47</v>
      </c>
      <c r="H4" s="100" t="s">
        <v>48</v>
      </c>
      <c r="I4" s="100" t="s">
        <v>49</v>
      </c>
      <c r="J4" s="92" t="s">
        <v>50</v>
      </c>
    </row>
    <row r="5" spans="1:10" s="5" customFormat="1" ht="22.5" customHeight="1">
      <c r="A5" s="101" t="s">
        <v>51</v>
      </c>
      <c r="B5" s="102"/>
      <c r="C5" s="102"/>
      <c r="D5" s="94">
        <f>D6+D13+D14</f>
        <v>0</v>
      </c>
      <c r="E5" s="95"/>
      <c r="F5" s="94">
        <f>F6+F13+F14</f>
        <v>0</v>
      </c>
      <c r="G5" s="95"/>
      <c r="H5" s="95"/>
      <c r="I5" s="95"/>
      <c r="J5" s="132"/>
    </row>
    <row r="6" spans="1:10" s="5" customFormat="1" ht="22.5" customHeight="1">
      <c r="A6" s="103"/>
      <c r="B6" s="178" t="s">
        <v>52</v>
      </c>
      <c r="C6" s="105"/>
      <c r="D6" s="113">
        <f>SUM(D7:D12)</f>
        <v>0</v>
      </c>
      <c r="E6" s="114"/>
      <c r="F6" s="113">
        <f>SUM(F7:F12)</f>
        <v>0</v>
      </c>
      <c r="G6" s="114"/>
      <c r="H6" s="114"/>
      <c r="I6" s="114"/>
      <c r="J6" s="133"/>
    </row>
    <row r="7" spans="1:10" s="5" customFormat="1" ht="22.5" customHeight="1">
      <c r="A7" s="103"/>
      <c r="B7" s="104"/>
      <c r="C7" s="180" t="s">
        <v>53</v>
      </c>
      <c r="D7" s="112"/>
      <c r="E7" s="112"/>
      <c r="F7" s="112"/>
      <c r="G7" s="114"/>
      <c r="H7" s="114"/>
      <c r="I7" s="114"/>
      <c r="J7" s="133"/>
    </row>
    <row r="8" spans="1:10" s="5" customFormat="1" ht="22.5" customHeight="1">
      <c r="A8" s="106"/>
      <c r="B8" s="268"/>
      <c r="C8" s="181" t="s">
        <v>54</v>
      </c>
      <c r="D8" s="112"/>
      <c r="E8" s="112"/>
      <c r="F8" s="112"/>
      <c r="G8" s="115"/>
      <c r="H8" s="115"/>
      <c r="I8" s="115"/>
      <c r="J8" s="134"/>
    </row>
    <row r="9" spans="1:10" s="5" customFormat="1" ht="22.5" customHeight="1">
      <c r="A9" s="106"/>
      <c r="B9" s="107"/>
      <c r="C9" s="181" t="s">
        <v>55</v>
      </c>
      <c r="D9" s="112"/>
      <c r="E9" s="112"/>
      <c r="F9" s="112"/>
      <c r="G9" s="115"/>
      <c r="H9" s="115"/>
      <c r="I9" s="115"/>
      <c r="J9" s="134"/>
    </row>
    <row r="10" spans="1:10" s="5" customFormat="1" ht="22.5" customHeight="1">
      <c r="A10" s="106"/>
      <c r="B10" s="107"/>
      <c r="C10" s="179" t="s">
        <v>56</v>
      </c>
      <c r="D10" s="112"/>
      <c r="E10" s="112"/>
      <c r="F10" s="112"/>
      <c r="G10" s="115"/>
      <c r="H10" s="115"/>
      <c r="I10" s="115"/>
      <c r="J10" s="134"/>
    </row>
    <row r="11" spans="1:10" s="5" customFormat="1" ht="22.5" customHeight="1">
      <c r="A11" s="106"/>
      <c r="B11" s="107"/>
      <c r="C11" s="181" t="s">
        <v>57</v>
      </c>
      <c r="D11" s="112"/>
      <c r="E11" s="112"/>
      <c r="F11" s="112"/>
      <c r="G11" s="115"/>
      <c r="H11" s="115"/>
      <c r="I11" s="115"/>
      <c r="J11" s="134"/>
    </row>
    <row r="12" spans="1:10" s="5" customFormat="1" ht="22.5" customHeight="1">
      <c r="A12" s="106"/>
      <c r="B12" s="107"/>
      <c r="C12" s="181" t="s">
        <v>58</v>
      </c>
      <c r="D12" s="112"/>
      <c r="E12" s="112"/>
      <c r="F12" s="112"/>
      <c r="G12" s="115"/>
      <c r="H12" s="115"/>
      <c r="I12" s="115"/>
      <c r="J12" s="134"/>
    </row>
    <row r="13" spans="1:10" s="5" customFormat="1" ht="22.5" customHeight="1">
      <c r="A13" s="106"/>
      <c r="B13" s="182" t="s">
        <v>59</v>
      </c>
      <c r="C13" s="108"/>
      <c r="D13" s="112"/>
      <c r="E13" s="115"/>
      <c r="F13" s="112"/>
      <c r="G13" s="115"/>
      <c r="H13" s="115"/>
      <c r="I13" s="115"/>
      <c r="J13" s="134"/>
    </row>
    <row r="14" spans="1:10" s="5" customFormat="1" ht="22.5" customHeight="1">
      <c r="A14" s="106"/>
      <c r="B14" s="178" t="s">
        <v>60</v>
      </c>
      <c r="C14" s="108"/>
      <c r="D14" s="112"/>
      <c r="E14" s="115"/>
      <c r="F14" s="112"/>
      <c r="G14" s="115"/>
      <c r="H14" s="115"/>
      <c r="I14" s="115"/>
      <c r="J14" s="134"/>
    </row>
    <row r="15" spans="1:10" s="5" customFormat="1" ht="22.5" customHeight="1" thickBot="1">
      <c r="A15" s="106" t="s">
        <v>61</v>
      </c>
      <c r="B15" s="107"/>
      <c r="C15" s="108"/>
      <c r="D15" s="96"/>
      <c r="E15" s="115"/>
      <c r="F15" s="112"/>
      <c r="G15" s="115"/>
      <c r="H15" s="115"/>
      <c r="I15" s="115"/>
      <c r="J15" s="134"/>
    </row>
    <row r="16" spans="1:10" s="5" customFormat="1" ht="22.5" customHeight="1" thickBot="1">
      <c r="A16" s="109" t="s">
        <v>62</v>
      </c>
      <c r="B16" s="110"/>
      <c r="C16" s="111"/>
      <c r="D16" s="116">
        <f>D5+D15</f>
        <v>0</v>
      </c>
      <c r="E16" s="117"/>
      <c r="F16" s="116">
        <f>F5+F15</f>
        <v>0</v>
      </c>
      <c r="G16" s="117"/>
      <c r="H16" s="117"/>
      <c r="I16" s="117"/>
      <c r="J16" s="327"/>
    </row>
    <row r="17" spans="1:10" s="170" customFormat="1" ht="22.5" customHeight="1" thickBot="1">
      <c r="A17" s="421" t="s">
        <v>63</v>
      </c>
      <c r="B17" s="422"/>
      <c r="C17" s="171" t="s">
        <v>64</v>
      </c>
      <c r="D17" s="172">
        <f>ROUNDDOWN(D16*10%,0)</f>
        <v>0</v>
      </c>
      <c r="E17" s="173"/>
      <c r="F17" s="172">
        <f>ROUNDDOWN(F16*10%,0)</f>
        <v>0</v>
      </c>
      <c r="G17" s="173"/>
      <c r="H17" s="173"/>
      <c r="I17" s="173"/>
      <c r="J17" s="328"/>
    </row>
    <row r="18" spans="1:10" s="170" customFormat="1" ht="22.5" customHeight="1" thickBot="1">
      <c r="A18" s="418" t="s">
        <v>65</v>
      </c>
      <c r="B18" s="419"/>
      <c r="C18" s="420"/>
      <c r="D18" s="174">
        <f>SUM(D16:D17)</f>
        <v>0</v>
      </c>
      <c r="E18" s="175"/>
      <c r="F18" s="174">
        <f>SUM(F16:F17)</f>
        <v>0</v>
      </c>
      <c r="G18" s="255"/>
      <c r="H18" s="255"/>
      <c r="I18" s="255"/>
      <c r="J18" s="176">
        <f>F18-G18-H18-I18</f>
        <v>0</v>
      </c>
    </row>
    <row r="19" spans="1:10" s="170" customFormat="1" ht="51" customHeight="1">
      <c r="A19" s="339"/>
      <c r="B19" s="339"/>
      <c r="C19" s="423" t="s">
        <v>66</v>
      </c>
      <c r="D19" s="423"/>
      <c r="E19" s="423"/>
      <c r="F19" s="423"/>
      <c r="G19" s="423"/>
      <c r="H19" s="423"/>
      <c r="I19" s="423"/>
      <c r="J19" s="423"/>
    </row>
    <row r="20" spans="1:10" s="170" customFormat="1" ht="22.5" customHeight="1">
      <c r="A20" s="341"/>
      <c r="B20" s="341"/>
      <c r="C20" s="341"/>
      <c r="D20" s="340"/>
      <c r="E20" s="340"/>
      <c r="F20" s="340"/>
      <c r="G20" s="340"/>
      <c r="H20" s="340"/>
      <c r="I20" s="340"/>
      <c r="J20" s="340"/>
    </row>
    <row r="21" spans="1:10" s="169" customFormat="1" ht="108.75" customHeight="1">
      <c r="A21" s="415" t="s">
        <v>67</v>
      </c>
      <c r="B21" s="416"/>
      <c r="C21" s="416"/>
      <c r="D21" s="416"/>
      <c r="E21" s="416"/>
      <c r="F21" s="416"/>
      <c r="G21" s="416"/>
      <c r="H21" s="416"/>
      <c r="I21" s="416"/>
      <c r="J21" s="416"/>
    </row>
    <row r="22" spans="1:10" ht="14.5" customHeight="1">
      <c r="A22" s="5"/>
      <c r="B22" s="5"/>
      <c r="C22" s="5"/>
      <c r="D22" s="5"/>
      <c r="E22" s="5"/>
      <c r="F22" s="5"/>
      <c r="G22" s="5"/>
      <c r="H22" s="5"/>
      <c r="I22" s="5"/>
      <c r="J22" s="5"/>
    </row>
  </sheetData>
  <mergeCells count="5">
    <mergeCell ref="A21:J21"/>
    <mergeCell ref="A2:J2"/>
    <mergeCell ref="A18:C18"/>
    <mergeCell ref="A17:B17"/>
    <mergeCell ref="C19:J19"/>
  </mergeCells>
  <phoneticPr fontId="1"/>
  <pageMargins left="0.70866141732283472" right="0.70866141732283472" top="0.74803149606299213" bottom="0.74803149606299213" header="0.31496062992125984" footer="0.31496062992125984"/>
  <pageSetup paperSize="9" scale="84" orientation="landscape" r:id="rId1"/>
  <headerFooter>
    <oddHeader>&amp;R（2023年10月版）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68291" r:id="rId4" name="Check Box 3">
              <controlPr defaultSize="0" autoFill="0" autoLine="0" autoPict="0">
                <anchor moveWithCells="1">
                  <from>
                    <xdr:col>0</xdr:col>
                    <xdr:colOff>203200</xdr:colOff>
                    <xdr:row>18</xdr:row>
                    <xdr:rowOff>101600</xdr:rowOff>
                  </from>
                  <to>
                    <xdr:col>2</xdr:col>
                    <xdr:colOff>25400</xdr:colOff>
                    <xdr:row>18</xdr:row>
                    <xdr:rowOff>609600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D5766-6DA1-4AE8-B118-9A70BBA23252}">
  <sheetPr>
    <tabColor rgb="FFFFCCFF"/>
    <pageSetUpPr fitToPage="1"/>
  </sheetPr>
  <dimension ref="A1:I16"/>
  <sheetViews>
    <sheetView view="pageBreakPreview" topLeftCell="A3" zoomScaleNormal="70" zoomScaleSheetLayoutView="100" workbookViewId="0">
      <selection activeCell="K15" sqref="K15"/>
    </sheetView>
  </sheetViews>
  <sheetFormatPr defaultRowHeight="14"/>
  <cols>
    <col min="1" max="1" width="6.5" style="380" customWidth="1"/>
    <col min="2" max="2" width="36.6640625" style="380" customWidth="1"/>
    <col min="3" max="3" width="14.58203125" style="380" customWidth="1"/>
    <col min="4" max="4" width="15.1640625" style="380" customWidth="1"/>
    <col min="5" max="8" width="14.58203125" style="380" customWidth="1"/>
    <col min="9" max="9" width="3.1640625" style="380" customWidth="1"/>
    <col min="10" max="257" width="8.83203125" style="380"/>
    <col min="258" max="258" width="47" style="380" customWidth="1"/>
    <col min="259" max="259" width="14.58203125" style="380" customWidth="1"/>
    <col min="260" max="260" width="15.1640625" style="380" customWidth="1"/>
    <col min="261" max="264" width="14.58203125" style="380" customWidth="1"/>
    <col min="265" max="265" width="3.1640625" style="380" customWidth="1"/>
    <col min="266" max="513" width="8.83203125" style="380"/>
    <col min="514" max="514" width="47" style="380" customWidth="1"/>
    <col min="515" max="515" width="14.58203125" style="380" customWidth="1"/>
    <col min="516" max="516" width="15.1640625" style="380" customWidth="1"/>
    <col min="517" max="520" width="14.58203125" style="380" customWidth="1"/>
    <col min="521" max="521" width="3.1640625" style="380" customWidth="1"/>
    <col min="522" max="769" width="8.83203125" style="380"/>
    <col min="770" max="770" width="47" style="380" customWidth="1"/>
    <col min="771" max="771" width="14.58203125" style="380" customWidth="1"/>
    <col min="772" max="772" width="15.1640625" style="380" customWidth="1"/>
    <col min="773" max="776" width="14.58203125" style="380" customWidth="1"/>
    <col min="777" max="777" width="3.1640625" style="380" customWidth="1"/>
    <col min="778" max="1025" width="8.83203125" style="380"/>
    <col min="1026" max="1026" width="47" style="380" customWidth="1"/>
    <col min="1027" max="1027" width="14.58203125" style="380" customWidth="1"/>
    <col min="1028" max="1028" width="15.1640625" style="380" customWidth="1"/>
    <col min="1029" max="1032" width="14.58203125" style="380" customWidth="1"/>
    <col min="1033" max="1033" width="3.1640625" style="380" customWidth="1"/>
    <col min="1034" max="1281" width="8.83203125" style="380"/>
    <col min="1282" max="1282" width="47" style="380" customWidth="1"/>
    <col min="1283" max="1283" width="14.58203125" style="380" customWidth="1"/>
    <col min="1284" max="1284" width="15.1640625" style="380" customWidth="1"/>
    <col min="1285" max="1288" width="14.58203125" style="380" customWidth="1"/>
    <col min="1289" max="1289" width="3.1640625" style="380" customWidth="1"/>
    <col min="1290" max="1537" width="8.83203125" style="380"/>
    <col min="1538" max="1538" width="47" style="380" customWidth="1"/>
    <col min="1539" max="1539" width="14.58203125" style="380" customWidth="1"/>
    <col min="1540" max="1540" width="15.1640625" style="380" customWidth="1"/>
    <col min="1541" max="1544" width="14.58203125" style="380" customWidth="1"/>
    <col min="1545" max="1545" width="3.1640625" style="380" customWidth="1"/>
    <col min="1546" max="1793" width="8.83203125" style="380"/>
    <col min="1794" max="1794" width="47" style="380" customWidth="1"/>
    <col min="1795" max="1795" width="14.58203125" style="380" customWidth="1"/>
    <col min="1796" max="1796" width="15.1640625" style="380" customWidth="1"/>
    <col min="1797" max="1800" width="14.58203125" style="380" customWidth="1"/>
    <col min="1801" max="1801" width="3.1640625" style="380" customWidth="1"/>
    <col min="1802" max="2049" width="8.83203125" style="380"/>
    <col min="2050" max="2050" width="47" style="380" customWidth="1"/>
    <col min="2051" max="2051" width="14.58203125" style="380" customWidth="1"/>
    <col min="2052" max="2052" width="15.1640625" style="380" customWidth="1"/>
    <col min="2053" max="2056" width="14.58203125" style="380" customWidth="1"/>
    <col min="2057" max="2057" width="3.1640625" style="380" customWidth="1"/>
    <col min="2058" max="2305" width="8.83203125" style="380"/>
    <col min="2306" max="2306" width="47" style="380" customWidth="1"/>
    <col min="2307" max="2307" width="14.58203125" style="380" customWidth="1"/>
    <col min="2308" max="2308" width="15.1640625" style="380" customWidth="1"/>
    <col min="2309" max="2312" width="14.58203125" style="380" customWidth="1"/>
    <col min="2313" max="2313" width="3.1640625" style="380" customWidth="1"/>
    <col min="2314" max="2561" width="8.83203125" style="380"/>
    <col min="2562" max="2562" width="47" style="380" customWidth="1"/>
    <col min="2563" max="2563" width="14.58203125" style="380" customWidth="1"/>
    <col min="2564" max="2564" width="15.1640625" style="380" customWidth="1"/>
    <col min="2565" max="2568" width="14.58203125" style="380" customWidth="1"/>
    <col min="2569" max="2569" width="3.1640625" style="380" customWidth="1"/>
    <col min="2570" max="2817" width="8.83203125" style="380"/>
    <col min="2818" max="2818" width="47" style="380" customWidth="1"/>
    <col min="2819" max="2819" width="14.58203125" style="380" customWidth="1"/>
    <col min="2820" max="2820" width="15.1640625" style="380" customWidth="1"/>
    <col min="2821" max="2824" width="14.58203125" style="380" customWidth="1"/>
    <col min="2825" max="2825" width="3.1640625" style="380" customWidth="1"/>
    <col min="2826" max="3073" width="8.83203125" style="380"/>
    <col min="3074" max="3074" width="47" style="380" customWidth="1"/>
    <col min="3075" max="3075" width="14.58203125" style="380" customWidth="1"/>
    <col min="3076" max="3076" width="15.1640625" style="380" customWidth="1"/>
    <col min="3077" max="3080" width="14.58203125" style="380" customWidth="1"/>
    <col min="3081" max="3081" width="3.1640625" style="380" customWidth="1"/>
    <col min="3082" max="3329" width="8.83203125" style="380"/>
    <col min="3330" max="3330" width="47" style="380" customWidth="1"/>
    <col min="3331" max="3331" width="14.58203125" style="380" customWidth="1"/>
    <col min="3332" max="3332" width="15.1640625" style="380" customWidth="1"/>
    <col min="3333" max="3336" width="14.58203125" style="380" customWidth="1"/>
    <col min="3337" max="3337" width="3.1640625" style="380" customWidth="1"/>
    <col min="3338" max="3585" width="8.83203125" style="380"/>
    <col min="3586" max="3586" width="47" style="380" customWidth="1"/>
    <col min="3587" max="3587" width="14.58203125" style="380" customWidth="1"/>
    <col min="3588" max="3588" width="15.1640625" style="380" customWidth="1"/>
    <col min="3589" max="3592" width="14.58203125" style="380" customWidth="1"/>
    <col min="3593" max="3593" width="3.1640625" style="380" customWidth="1"/>
    <col min="3594" max="3841" width="8.83203125" style="380"/>
    <col min="3842" max="3842" width="47" style="380" customWidth="1"/>
    <col min="3843" max="3843" width="14.58203125" style="380" customWidth="1"/>
    <col min="3844" max="3844" width="15.1640625" style="380" customWidth="1"/>
    <col min="3845" max="3848" width="14.58203125" style="380" customWidth="1"/>
    <col min="3849" max="3849" width="3.1640625" style="380" customWidth="1"/>
    <col min="3850" max="4097" width="8.83203125" style="380"/>
    <col min="4098" max="4098" width="47" style="380" customWidth="1"/>
    <col min="4099" max="4099" width="14.58203125" style="380" customWidth="1"/>
    <col min="4100" max="4100" width="15.1640625" style="380" customWidth="1"/>
    <col min="4101" max="4104" width="14.58203125" style="380" customWidth="1"/>
    <col min="4105" max="4105" width="3.1640625" style="380" customWidth="1"/>
    <col min="4106" max="4353" width="8.83203125" style="380"/>
    <col min="4354" max="4354" width="47" style="380" customWidth="1"/>
    <col min="4355" max="4355" width="14.58203125" style="380" customWidth="1"/>
    <col min="4356" max="4356" width="15.1640625" style="380" customWidth="1"/>
    <col min="4357" max="4360" width="14.58203125" style="380" customWidth="1"/>
    <col min="4361" max="4361" width="3.1640625" style="380" customWidth="1"/>
    <col min="4362" max="4609" width="8.83203125" style="380"/>
    <col min="4610" max="4610" width="47" style="380" customWidth="1"/>
    <col min="4611" max="4611" width="14.58203125" style="380" customWidth="1"/>
    <col min="4612" max="4612" width="15.1640625" style="380" customWidth="1"/>
    <col min="4613" max="4616" width="14.58203125" style="380" customWidth="1"/>
    <col min="4617" max="4617" width="3.1640625" style="380" customWidth="1"/>
    <col min="4618" max="4865" width="8.83203125" style="380"/>
    <col min="4866" max="4866" width="47" style="380" customWidth="1"/>
    <col min="4867" max="4867" width="14.58203125" style="380" customWidth="1"/>
    <col min="4868" max="4868" width="15.1640625" style="380" customWidth="1"/>
    <col min="4869" max="4872" width="14.58203125" style="380" customWidth="1"/>
    <col min="4873" max="4873" width="3.1640625" style="380" customWidth="1"/>
    <col min="4874" max="5121" width="8.83203125" style="380"/>
    <col min="5122" max="5122" width="47" style="380" customWidth="1"/>
    <col min="5123" max="5123" width="14.58203125" style="380" customWidth="1"/>
    <col min="5124" max="5124" width="15.1640625" style="380" customWidth="1"/>
    <col min="5125" max="5128" width="14.58203125" style="380" customWidth="1"/>
    <col min="5129" max="5129" width="3.1640625" style="380" customWidth="1"/>
    <col min="5130" max="5377" width="8.83203125" style="380"/>
    <col min="5378" max="5378" width="47" style="380" customWidth="1"/>
    <col min="5379" max="5379" width="14.58203125" style="380" customWidth="1"/>
    <col min="5380" max="5380" width="15.1640625" style="380" customWidth="1"/>
    <col min="5381" max="5384" width="14.58203125" style="380" customWidth="1"/>
    <col min="5385" max="5385" width="3.1640625" style="380" customWidth="1"/>
    <col min="5386" max="5633" width="8.83203125" style="380"/>
    <col min="5634" max="5634" width="47" style="380" customWidth="1"/>
    <col min="5635" max="5635" width="14.58203125" style="380" customWidth="1"/>
    <col min="5636" max="5636" width="15.1640625" style="380" customWidth="1"/>
    <col min="5637" max="5640" width="14.58203125" style="380" customWidth="1"/>
    <col min="5641" max="5641" width="3.1640625" style="380" customWidth="1"/>
    <col min="5642" max="5889" width="8.83203125" style="380"/>
    <col min="5890" max="5890" width="47" style="380" customWidth="1"/>
    <col min="5891" max="5891" width="14.58203125" style="380" customWidth="1"/>
    <col min="5892" max="5892" width="15.1640625" style="380" customWidth="1"/>
    <col min="5893" max="5896" width="14.58203125" style="380" customWidth="1"/>
    <col min="5897" max="5897" width="3.1640625" style="380" customWidth="1"/>
    <col min="5898" max="6145" width="8.83203125" style="380"/>
    <col min="6146" max="6146" width="47" style="380" customWidth="1"/>
    <col min="6147" max="6147" width="14.58203125" style="380" customWidth="1"/>
    <col min="6148" max="6148" width="15.1640625" style="380" customWidth="1"/>
    <col min="6149" max="6152" width="14.58203125" style="380" customWidth="1"/>
    <col min="6153" max="6153" width="3.1640625" style="380" customWidth="1"/>
    <col min="6154" max="6401" width="8.83203125" style="380"/>
    <col min="6402" max="6402" width="47" style="380" customWidth="1"/>
    <col min="6403" max="6403" width="14.58203125" style="380" customWidth="1"/>
    <col min="6404" max="6404" width="15.1640625" style="380" customWidth="1"/>
    <col min="6405" max="6408" width="14.58203125" style="380" customWidth="1"/>
    <col min="6409" max="6409" width="3.1640625" style="380" customWidth="1"/>
    <col min="6410" max="6657" width="8.83203125" style="380"/>
    <col min="6658" max="6658" width="47" style="380" customWidth="1"/>
    <col min="6659" max="6659" width="14.58203125" style="380" customWidth="1"/>
    <col min="6660" max="6660" width="15.1640625" style="380" customWidth="1"/>
    <col min="6661" max="6664" width="14.58203125" style="380" customWidth="1"/>
    <col min="6665" max="6665" width="3.1640625" style="380" customWidth="1"/>
    <col min="6666" max="6913" width="8.83203125" style="380"/>
    <col min="6914" max="6914" width="47" style="380" customWidth="1"/>
    <col min="6915" max="6915" width="14.58203125" style="380" customWidth="1"/>
    <col min="6916" max="6916" width="15.1640625" style="380" customWidth="1"/>
    <col min="6917" max="6920" width="14.58203125" style="380" customWidth="1"/>
    <col min="6921" max="6921" width="3.1640625" style="380" customWidth="1"/>
    <col min="6922" max="7169" width="8.83203125" style="380"/>
    <col min="7170" max="7170" width="47" style="380" customWidth="1"/>
    <col min="7171" max="7171" width="14.58203125" style="380" customWidth="1"/>
    <col min="7172" max="7172" width="15.1640625" style="380" customWidth="1"/>
    <col min="7173" max="7176" width="14.58203125" style="380" customWidth="1"/>
    <col min="7177" max="7177" width="3.1640625" style="380" customWidth="1"/>
    <col min="7178" max="7425" width="8.83203125" style="380"/>
    <col min="7426" max="7426" width="47" style="380" customWidth="1"/>
    <col min="7427" max="7427" width="14.58203125" style="380" customWidth="1"/>
    <col min="7428" max="7428" width="15.1640625" style="380" customWidth="1"/>
    <col min="7429" max="7432" width="14.58203125" style="380" customWidth="1"/>
    <col min="7433" max="7433" width="3.1640625" style="380" customWidth="1"/>
    <col min="7434" max="7681" width="8.83203125" style="380"/>
    <col min="7682" max="7682" width="47" style="380" customWidth="1"/>
    <col min="7683" max="7683" width="14.58203125" style="380" customWidth="1"/>
    <col min="7684" max="7684" width="15.1640625" style="380" customWidth="1"/>
    <col min="7685" max="7688" width="14.58203125" style="380" customWidth="1"/>
    <col min="7689" max="7689" width="3.1640625" style="380" customWidth="1"/>
    <col min="7690" max="7937" width="8.83203125" style="380"/>
    <col min="7938" max="7938" width="47" style="380" customWidth="1"/>
    <col min="7939" max="7939" width="14.58203125" style="380" customWidth="1"/>
    <col min="7940" max="7940" width="15.1640625" style="380" customWidth="1"/>
    <col min="7941" max="7944" width="14.58203125" style="380" customWidth="1"/>
    <col min="7945" max="7945" width="3.1640625" style="380" customWidth="1"/>
    <col min="7946" max="8193" width="8.83203125" style="380"/>
    <col min="8194" max="8194" width="47" style="380" customWidth="1"/>
    <col min="8195" max="8195" width="14.58203125" style="380" customWidth="1"/>
    <col min="8196" max="8196" width="15.1640625" style="380" customWidth="1"/>
    <col min="8197" max="8200" width="14.58203125" style="380" customWidth="1"/>
    <col min="8201" max="8201" width="3.1640625" style="380" customWidth="1"/>
    <col min="8202" max="8449" width="8.83203125" style="380"/>
    <col min="8450" max="8450" width="47" style="380" customWidth="1"/>
    <col min="8451" max="8451" width="14.58203125" style="380" customWidth="1"/>
    <col min="8452" max="8452" width="15.1640625" style="380" customWidth="1"/>
    <col min="8453" max="8456" width="14.58203125" style="380" customWidth="1"/>
    <col min="8457" max="8457" width="3.1640625" style="380" customWidth="1"/>
    <col min="8458" max="8705" width="8.83203125" style="380"/>
    <col min="8706" max="8706" width="47" style="380" customWidth="1"/>
    <col min="8707" max="8707" width="14.58203125" style="380" customWidth="1"/>
    <col min="8708" max="8708" width="15.1640625" style="380" customWidth="1"/>
    <col min="8709" max="8712" width="14.58203125" style="380" customWidth="1"/>
    <col min="8713" max="8713" width="3.1640625" style="380" customWidth="1"/>
    <col min="8714" max="8961" width="8.83203125" style="380"/>
    <col min="8962" max="8962" width="47" style="380" customWidth="1"/>
    <col min="8963" max="8963" width="14.58203125" style="380" customWidth="1"/>
    <col min="8964" max="8964" width="15.1640625" style="380" customWidth="1"/>
    <col min="8965" max="8968" width="14.58203125" style="380" customWidth="1"/>
    <col min="8969" max="8969" width="3.1640625" style="380" customWidth="1"/>
    <col min="8970" max="9217" width="8.83203125" style="380"/>
    <col min="9218" max="9218" width="47" style="380" customWidth="1"/>
    <col min="9219" max="9219" width="14.58203125" style="380" customWidth="1"/>
    <col min="9220" max="9220" width="15.1640625" style="380" customWidth="1"/>
    <col min="9221" max="9224" width="14.58203125" style="380" customWidth="1"/>
    <col min="9225" max="9225" width="3.1640625" style="380" customWidth="1"/>
    <col min="9226" max="9473" width="8.83203125" style="380"/>
    <col min="9474" max="9474" width="47" style="380" customWidth="1"/>
    <col min="9475" max="9475" width="14.58203125" style="380" customWidth="1"/>
    <col min="9476" max="9476" width="15.1640625" style="380" customWidth="1"/>
    <col min="9477" max="9480" width="14.58203125" style="380" customWidth="1"/>
    <col min="9481" max="9481" width="3.1640625" style="380" customWidth="1"/>
    <col min="9482" max="9729" width="8.83203125" style="380"/>
    <col min="9730" max="9730" width="47" style="380" customWidth="1"/>
    <col min="9731" max="9731" width="14.58203125" style="380" customWidth="1"/>
    <col min="9732" max="9732" width="15.1640625" style="380" customWidth="1"/>
    <col min="9733" max="9736" width="14.58203125" style="380" customWidth="1"/>
    <col min="9737" max="9737" width="3.1640625" style="380" customWidth="1"/>
    <col min="9738" max="9985" width="8.83203125" style="380"/>
    <col min="9986" max="9986" width="47" style="380" customWidth="1"/>
    <col min="9987" max="9987" width="14.58203125" style="380" customWidth="1"/>
    <col min="9988" max="9988" width="15.1640625" style="380" customWidth="1"/>
    <col min="9989" max="9992" width="14.58203125" style="380" customWidth="1"/>
    <col min="9993" max="9993" width="3.1640625" style="380" customWidth="1"/>
    <col min="9994" max="10241" width="8.83203125" style="380"/>
    <col min="10242" max="10242" width="47" style="380" customWidth="1"/>
    <col min="10243" max="10243" width="14.58203125" style="380" customWidth="1"/>
    <col min="10244" max="10244" width="15.1640625" style="380" customWidth="1"/>
    <col min="10245" max="10248" width="14.58203125" style="380" customWidth="1"/>
    <col min="10249" max="10249" width="3.1640625" style="380" customWidth="1"/>
    <col min="10250" max="10497" width="8.83203125" style="380"/>
    <col min="10498" max="10498" width="47" style="380" customWidth="1"/>
    <col min="10499" max="10499" width="14.58203125" style="380" customWidth="1"/>
    <col min="10500" max="10500" width="15.1640625" style="380" customWidth="1"/>
    <col min="10501" max="10504" width="14.58203125" style="380" customWidth="1"/>
    <col min="10505" max="10505" width="3.1640625" style="380" customWidth="1"/>
    <col min="10506" max="10753" width="8.83203125" style="380"/>
    <col min="10754" max="10754" width="47" style="380" customWidth="1"/>
    <col min="10755" max="10755" width="14.58203125" style="380" customWidth="1"/>
    <col min="10756" max="10756" width="15.1640625" style="380" customWidth="1"/>
    <col min="10757" max="10760" width="14.58203125" style="380" customWidth="1"/>
    <col min="10761" max="10761" width="3.1640625" style="380" customWidth="1"/>
    <col min="10762" max="11009" width="8.83203125" style="380"/>
    <col min="11010" max="11010" width="47" style="380" customWidth="1"/>
    <col min="11011" max="11011" width="14.58203125" style="380" customWidth="1"/>
    <col min="11012" max="11012" width="15.1640625" style="380" customWidth="1"/>
    <col min="11013" max="11016" width="14.58203125" style="380" customWidth="1"/>
    <col min="11017" max="11017" width="3.1640625" style="380" customWidth="1"/>
    <col min="11018" max="11265" width="8.83203125" style="380"/>
    <col min="11266" max="11266" width="47" style="380" customWidth="1"/>
    <col min="11267" max="11267" width="14.58203125" style="380" customWidth="1"/>
    <col min="11268" max="11268" width="15.1640625" style="380" customWidth="1"/>
    <col min="11269" max="11272" width="14.58203125" style="380" customWidth="1"/>
    <col min="11273" max="11273" width="3.1640625" style="380" customWidth="1"/>
    <col min="11274" max="11521" width="8.83203125" style="380"/>
    <col min="11522" max="11522" width="47" style="380" customWidth="1"/>
    <col min="11523" max="11523" width="14.58203125" style="380" customWidth="1"/>
    <col min="11524" max="11524" width="15.1640625" style="380" customWidth="1"/>
    <col min="11525" max="11528" width="14.58203125" style="380" customWidth="1"/>
    <col min="11529" max="11529" width="3.1640625" style="380" customWidth="1"/>
    <col min="11530" max="11777" width="8.83203125" style="380"/>
    <col min="11778" max="11778" width="47" style="380" customWidth="1"/>
    <col min="11779" max="11779" width="14.58203125" style="380" customWidth="1"/>
    <col min="11780" max="11780" width="15.1640625" style="380" customWidth="1"/>
    <col min="11781" max="11784" width="14.58203125" style="380" customWidth="1"/>
    <col min="11785" max="11785" width="3.1640625" style="380" customWidth="1"/>
    <col min="11786" max="12033" width="8.83203125" style="380"/>
    <col min="12034" max="12034" width="47" style="380" customWidth="1"/>
    <col min="12035" max="12035" width="14.58203125" style="380" customWidth="1"/>
    <col min="12036" max="12036" width="15.1640625" style="380" customWidth="1"/>
    <col min="12037" max="12040" width="14.58203125" style="380" customWidth="1"/>
    <col min="12041" max="12041" width="3.1640625" style="380" customWidth="1"/>
    <col min="12042" max="12289" width="8.83203125" style="380"/>
    <col min="12290" max="12290" width="47" style="380" customWidth="1"/>
    <col min="12291" max="12291" width="14.58203125" style="380" customWidth="1"/>
    <col min="12292" max="12292" width="15.1640625" style="380" customWidth="1"/>
    <col min="12293" max="12296" width="14.58203125" style="380" customWidth="1"/>
    <col min="12297" max="12297" width="3.1640625" style="380" customWidth="1"/>
    <col min="12298" max="12545" width="8.83203125" style="380"/>
    <col min="12546" max="12546" width="47" style="380" customWidth="1"/>
    <col min="12547" max="12547" width="14.58203125" style="380" customWidth="1"/>
    <col min="12548" max="12548" width="15.1640625" style="380" customWidth="1"/>
    <col min="12549" max="12552" width="14.58203125" style="380" customWidth="1"/>
    <col min="12553" max="12553" width="3.1640625" style="380" customWidth="1"/>
    <col min="12554" max="12801" width="8.83203125" style="380"/>
    <col min="12802" max="12802" width="47" style="380" customWidth="1"/>
    <col min="12803" max="12803" width="14.58203125" style="380" customWidth="1"/>
    <col min="12804" max="12804" width="15.1640625" style="380" customWidth="1"/>
    <col min="12805" max="12808" width="14.58203125" style="380" customWidth="1"/>
    <col min="12809" max="12809" width="3.1640625" style="380" customWidth="1"/>
    <col min="12810" max="13057" width="8.83203125" style="380"/>
    <col min="13058" max="13058" width="47" style="380" customWidth="1"/>
    <col min="13059" max="13059" width="14.58203125" style="380" customWidth="1"/>
    <col min="13060" max="13060" width="15.1640625" style="380" customWidth="1"/>
    <col min="13061" max="13064" width="14.58203125" style="380" customWidth="1"/>
    <col min="13065" max="13065" width="3.1640625" style="380" customWidth="1"/>
    <col min="13066" max="13313" width="8.83203125" style="380"/>
    <col min="13314" max="13314" width="47" style="380" customWidth="1"/>
    <col min="13315" max="13315" width="14.58203125" style="380" customWidth="1"/>
    <col min="13316" max="13316" width="15.1640625" style="380" customWidth="1"/>
    <col min="13317" max="13320" width="14.58203125" style="380" customWidth="1"/>
    <col min="13321" max="13321" width="3.1640625" style="380" customWidth="1"/>
    <col min="13322" max="13569" width="8.83203125" style="380"/>
    <col min="13570" max="13570" width="47" style="380" customWidth="1"/>
    <col min="13571" max="13571" width="14.58203125" style="380" customWidth="1"/>
    <col min="13572" max="13572" width="15.1640625" style="380" customWidth="1"/>
    <col min="13573" max="13576" width="14.58203125" style="380" customWidth="1"/>
    <col min="13577" max="13577" width="3.1640625" style="380" customWidth="1"/>
    <col min="13578" max="13825" width="8.83203125" style="380"/>
    <col min="13826" max="13826" width="47" style="380" customWidth="1"/>
    <col min="13827" max="13827" width="14.58203125" style="380" customWidth="1"/>
    <col min="13828" max="13828" width="15.1640625" style="380" customWidth="1"/>
    <col min="13829" max="13832" width="14.58203125" style="380" customWidth="1"/>
    <col min="13833" max="13833" width="3.1640625" style="380" customWidth="1"/>
    <col min="13834" max="14081" width="8.83203125" style="380"/>
    <col min="14082" max="14082" width="47" style="380" customWidth="1"/>
    <col min="14083" max="14083" width="14.58203125" style="380" customWidth="1"/>
    <col min="14084" max="14084" width="15.1640625" style="380" customWidth="1"/>
    <col min="14085" max="14088" width="14.58203125" style="380" customWidth="1"/>
    <col min="14089" max="14089" width="3.1640625" style="380" customWidth="1"/>
    <col min="14090" max="14337" width="8.83203125" style="380"/>
    <col min="14338" max="14338" width="47" style="380" customWidth="1"/>
    <col min="14339" max="14339" width="14.58203125" style="380" customWidth="1"/>
    <col min="14340" max="14340" width="15.1640625" style="380" customWidth="1"/>
    <col min="14341" max="14344" width="14.58203125" style="380" customWidth="1"/>
    <col min="14345" max="14345" width="3.1640625" style="380" customWidth="1"/>
    <col min="14346" max="14593" width="8.83203125" style="380"/>
    <col min="14594" max="14594" width="47" style="380" customWidth="1"/>
    <col min="14595" max="14595" width="14.58203125" style="380" customWidth="1"/>
    <col min="14596" max="14596" width="15.1640625" style="380" customWidth="1"/>
    <col min="14597" max="14600" width="14.58203125" style="380" customWidth="1"/>
    <col min="14601" max="14601" width="3.1640625" style="380" customWidth="1"/>
    <col min="14602" max="14849" width="8.83203125" style="380"/>
    <col min="14850" max="14850" width="47" style="380" customWidth="1"/>
    <col min="14851" max="14851" width="14.58203125" style="380" customWidth="1"/>
    <col min="14852" max="14852" width="15.1640625" style="380" customWidth="1"/>
    <col min="14853" max="14856" width="14.58203125" style="380" customWidth="1"/>
    <col min="14857" max="14857" width="3.1640625" style="380" customWidth="1"/>
    <col min="14858" max="15105" width="8.83203125" style="380"/>
    <col min="15106" max="15106" width="47" style="380" customWidth="1"/>
    <col min="15107" max="15107" width="14.58203125" style="380" customWidth="1"/>
    <col min="15108" max="15108" width="15.1640625" style="380" customWidth="1"/>
    <col min="15109" max="15112" width="14.58203125" style="380" customWidth="1"/>
    <col min="15113" max="15113" width="3.1640625" style="380" customWidth="1"/>
    <col min="15114" max="15361" width="8.83203125" style="380"/>
    <col min="15362" max="15362" width="47" style="380" customWidth="1"/>
    <col min="15363" max="15363" width="14.58203125" style="380" customWidth="1"/>
    <col min="15364" max="15364" width="15.1640625" style="380" customWidth="1"/>
    <col min="15365" max="15368" width="14.58203125" style="380" customWidth="1"/>
    <col min="15369" max="15369" width="3.1640625" style="380" customWidth="1"/>
    <col min="15370" max="15617" width="8.83203125" style="380"/>
    <col min="15618" max="15618" width="47" style="380" customWidth="1"/>
    <col min="15619" max="15619" width="14.58203125" style="380" customWidth="1"/>
    <col min="15620" max="15620" width="15.1640625" style="380" customWidth="1"/>
    <col min="15621" max="15624" width="14.58203125" style="380" customWidth="1"/>
    <col min="15625" max="15625" width="3.1640625" style="380" customWidth="1"/>
    <col min="15626" max="15873" width="8.83203125" style="380"/>
    <col min="15874" max="15874" width="47" style="380" customWidth="1"/>
    <col min="15875" max="15875" width="14.58203125" style="380" customWidth="1"/>
    <col min="15876" max="15876" width="15.1640625" style="380" customWidth="1"/>
    <col min="15877" max="15880" width="14.58203125" style="380" customWidth="1"/>
    <col min="15881" max="15881" width="3.1640625" style="380" customWidth="1"/>
    <col min="15882" max="16129" width="8.83203125" style="380"/>
    <col min="16130" max="16130" width="47" style="380" customWidth="1"/>
    <col min="16131" max="16131" width="14.58203125" style="380" customWidth="1"/>
    <col min="16132" max="16132" width="15.1640625" style="380" customWidth="1"/>
    <col min="16133" max="16136" width="14.58203125" style="380" customWidth="1"/>
    <col min="16137" max="16137" width="3.1640625" style="380" customWidth="1"/>
    <col min="16138" max="16384" width="8.83203125" style="380"/>
  </cols>
  <sheetData>
    <row r="1" spans="1:9">
      <c r="H1" s="381" t="s">
        <v>40</v>
      </c>
    </row>
    <row r="2" spans="1:9" ht="18" customHeight="1">
      <c r="B2" s="433" t="s">
        <v>219</v>
      </c>
      <c r="C2" s="434"/>
      <c r="D2" s="434"/>
      <c r="E2" s="434"/>
      <c r="F2" s="434"/>
      <c r="G2" s="434"/>
      <c r="H2" s="434"/>
    </row>
    <row r="3" spans="1:9" ht="16" thickBot="1">
      <c r="B3" s="382"/>
      <c r="C3" s="382"/>
      <c r="D3" s="382"/>
      <c r="E3" s="382"/>
      <c r="F3" s="382"/>
      <c r="G3" s="382"/>
      <c r="H3" s="383" t="s">
        <v>201</v>
      </c>
    </row>
    <row r="4" spans="1:9" ht="33" customHeight="1" thickBot="1">
      <c r="A4" s="435" t="s">
        <v>202</v>
      </c>
      <c r="B4" s="436"/>
      <c r="C4" s="399" t="s">
        <v>203</v>
      </c>
      <c r="D4" s="400" t="s">
        <v>204</v>
      </c>
      <c r="E4" s="401" t="s">
        <v>205</v>
      </c>
      <c r="F4" s="402" t="s">
        <v>206</v>
      </c>
      <c r="G4" s="401" t="s">
        <v>207</v>
      </c>
      <c r="H4" s="403" t="s">
        <v>208</v>
      </c>
    </row>
    <row r="5" spans="1:9" s="386" customFormat="1" ht="27.65" customHeight="1" thickBot="1">
      <c r="A5" s="437" t="s">
        <v>220</v>
      </c>
      <c r="B5" s="438"/>
      <c r="C5" s="404"/>
      <c r="D5" s="413"/>
      <c r="E5" s="397">
        <f>C5</f>
        <v>0</v>
      </c>
      <c r="F5" s="439"/>
      <c r="G5" s="440"/>
      <c r="H5" s="441"/>
    </row>
    <row r="6" spans="1:9" ht="34.4" customHeight="1">
      <c r="A6" s="442" t="s">
        <v>217</v>
      </c>
      <c r="B6" s="443"/>
      <c r="C6" s="396">
        <f>C7+C12</f>
        <v>0</v>
      </c>
      <c r="D6" s="412"/>
      <c r="E6" s="396">
        <f>E7+E12</f>
        <v>0</v>
      </c>
      <c r="F6" s="444"/>
      <c r="G6" s="445"/>
      <c r="H6" s="446"/>
    </row>
    <row r="7" spans="1:9" ht="21" customHeight="1">
      <c r="A7" s="453" t="s">
        <v>209</v>
      </c>
      <c r="B7" s="454"/>
      <c r="C7" s="384">
        <f>SUM(C9:C11)</f>
        <v>0</v>
      </c>
      <c r="D7" s="385"/>
      <c r="E7" s="384">
        <f>SUM(E9:E11)</f>
        <v>0</v>
      </c>
      <c r="F7" s="447"/>
      <c r="G7" s="448"/>
      <c r="H7" s="449"/>
    </row>
    <row r="8" spans="1:9" ht="21" customHeight="1">
      <c r="A8" s="455" t="s">
        <v>210</v>
      </c>
      <c r="B8" s="456"/>
      <c r="C8" s="398"/>
      <c r="D8" s="387"/>
      <c r="E8" s="387"/>
      <c r="F8" s="447"/>
      <c r="G8" s="448"/>
      <c r="H8" s="449"/>
    </row>
    <row r="9" spans="1:9" ht="21" customHeight="1">
      <c r="A9" s="457" t="s">
        <v>211</v>
      </c>
      <c r="B9" s="458"/>
      <c r="C9" s="408"/>
      <c r="D9" s="397"/>
      <c r="E9" s="409"/>
      <c r="F9" s="447"/>
      <c r="G9" s="448"/>
      <c r="H9" s="449"/>
    </row>
    <row r="10" spans="1:9" ht="21" customHeight="1">
      <c r="A10" s="457" t="s">
        <v>211</v>
      </c>
      <c r="B10" s="458"/>
      <c r="C10" s="404"/>
      <c r="D10" s="385"/>
      <c r="E10" s="410"/>
      <c r="F10" s="447"/>
      <c r="G10" s="448"/>
      <c r="H10" s="449"/>
    </row>
    <row r="11" spans="1:9" ht="21" customHeight="1">
      <c r="A11" s="457" t="s">
        <v>211</v>
      </c>
      <c r="B11" s="458"/>
      <c r="C11" s="404"/>
      <c r="D11" s="385"/>
      <c r="E11" s="410"/>
      <c r="F11" s="447"/>
      <c r="G11" s="448"/>
      <c r="H11" s="449"/>
    </row>
    <row r="12" spans="1:9" ht="21" customHeight="1" thickBot="1">
      <c r="A12" s="425" t="s">
        <v>212</v>
      </c>
      <c r="B12" s="426"/>
      <c r="C12" s="405"/>
      <c r="D12" s="393"/>
      <c r="E12" s="411"/>
      <c r="F12" s="450"/>
      <c r="G12" s="451"/>
      <c r="H12" s="452"/>
    </row>
    <row r="13" spans="1:9" ht="25.75" customHeight="1" thickBot="1">
      <c r="A13" s="427" t="s">
        <v>213</v>
      </c>
      <c r="B13" s="428"/>
      <c r="C13" s="389">
        <f>C6+C5</f>
        <v>0</v>
      </c>
      <c r="D13" s="390"/>
      <c r="E13" s="389">
        <f>E6+E5</f>
        <v>0</v>
      </c>
      <c r="F13" s="394"/>
      <c r="G13" s="394"/>
      <c r="H13" s="395"/>
    </row>
    <row r="14" spans="1:9" ht="25.75" customHeight="1" thickBot="1">
      <c r="A14" s="429" t="s">
        <v>218</v>
      </c>
      <c r="B14" s="430"/>
      <c r="C14" s="406">
        <f>C13*0.1</f>
        <v>0</v>
      </c>
      <c r="D14" s="390"/>
      <c r="E14" s="406">
        <f>E13*0.1</f>
        <v>0</v>
      </c>
      <c r="F14" s="394"/>
      <c r="G14" s="394"/>
      <c r="H14" s="395"/>
      <c r="I14" s="388" t="s">
        <v>214</v>
      </c>
    </row>
    <row r="15" spans="1:9" ht="25.75" customHeight="1" thickBot="1">
      <c r="A15" s="431" t="s">
        <v>215</v>
      </c>
      <c r="B15" s="432"/>
      <c r="C15" s="407">
        <f>SUM(C13:C14)</f>
        <v>0</v>
      </c>
      <c r="D15" s="390"/>
      <c r="E15" s="407">
        <f>SUM(E13:E14)</f>
        <v>0</v>
      </c>
      <c r="F15" s="391"/>
      <c r="G15" s="391"/>
      <c r="H15" s="392">
        <f>E15-SUM(F15:G15)</f>
        <v>0</v>
      </c>
    </row>
    <row r="16" spans="1:9" ht="169.25" customHeight="1">
      <c r="A16" s="424" t="s">
        <v>216</v>
      </c>
      <c r="B16" s="424"/>
      <c r="C16" s="424"/>
      <c r="D16" s="424"/>
      <c r="E16" s="424"/>
      <c r="F16" s="424"/>
      <c r="G16" s="424"/>
      <c r="H16" s="424"/>
      <c r="I16" s="424"/>
    </row>
  </sheetData>
  <mergeCells count="16">
    <mergeCell ref="B2:H2"/>
    <mergeCell ref="A4:B4"/>
    <mergeCell ref="A5:B5"/>
    <mergeCell ref="F5:H5"/>
    <mergeCell ref="A6:B6"/>
    <mergeCell ref="F6:H12"/>
    <mergeCell ref="A7:B7"/>
    <mergeCell ref="A8:B8"/>
    <mergeCell ref="A9:B9"/>
    <mergeCell ref="A10:B10"/>
    <mergeCell ref="A11:B11"/>
    <mergeCell ref="A16:I16"/>
    <mergeCell ref="A12:B12"/>
    <mergeCell ref="A13:B13"/>
    <mergeCell ref="A14:B14"/>
    <mergeCell ref="A15:B15"/>
  </mergeCells>
  <phoneticPr fontId="1"/>
  <pageMargins left="0.70866141732283472" right="0.70866141732283472" top="0.74803149606299213" bottom="0.74803149606299213" header="0.31496062992125984" footer="0.31496062992125984"/>
  <pageSetup paperSize="9" scale="90" orientation="landscape" r:id="rId1"/>
  <headerFooter>
    <oddHeader>&amp;R（2023年10月版）</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18"/>
  <sheetViews>
    <sheetView zoomScaleNormal="100" workbookViewId="0">
      <selection activeCell="K15" sqref="K15"/>
    </sheetView>
  </sheetViews>
  <sheetFormatPr defaultRowHeight="14"/>
  <cols>
    <col min="1" max="1" width="35.58203125" bestFit="1" customWidth="1"/>
    <col min="2" max="7" width="16.33203125" customWidth="1"/>
  </cols>
  <sheetData>
    <row r="1" spans="1:7" ht="15" customHeight="1">
      <c r="A1" s="19"/>
      <c r="B1" s="23"/>
      <c r="C1" s="23"/>
      <c r="D1" s="23"/>
      <c r="E1" s="23"/>
      <c r="F1" s="54"/>
      <c r="G1" s="91" t="s">
        <v>68</v>
      </c>
    </row>
    <row r="2" spans="1:7" ht="42" customHeight="1">
      <c r="A2" s="459" t="s">
        <v>69</v>
      </c>
      <c r="B2" s="459"/>
      <c r="C2" s="459"/>
      <c r="D2" s="459"/>
      <c r="E2" s="459"/>
      <c r="F2" s="459"/>
      <c r="G2" s="459"/>
    </row>
    <row r="3" spans="1:7" ht="14.5" thickBot="1">
      <c r="A3" s="41"/>
      <c r="G3" s="41" t="s">
        <v>42</v>
      </c>
    </row>
    <row r="4" spans="1:7" ht="30" customHeight="1">
      <c r="A4" s="50" t="s">
        <v>70</v>
      </c>
      <c r="B4" s="46" t="s">
        <v>71</v>
      </c>
      <c r="C4" s="46" t="s">
        <v>72</v>
      </c>
      <c r="D4" s="46" t="s">
        <v>73</v>
      </c>
      <c r="E4" s="46" t="s">
        <v>74</v>
      </c>
      <c r="F4" s="46" t="s">
        <v>75</v>
      </c>
      <c r="G4" s="461" t="s">
        <v>76</v>
      </c>
    </row>
    <row r="5" spans="1:7" ht="15" customHeight="1">
      <c r="A5" s="49"/>
      <c r="B5" s="48" t="s">
        <v>77</v>
      </c>
      <c r="C5" s="47" t="s">
        <v>78</v>
      </c>
      <c r="D5" s="47" t="s">
        <v>79</v>
      </c>
      <c r="E5" s="47" t="s">
        <v>80</v>
      </c>
      <c r="F5" s="47" t="s">
        <v>81</v>
      </c>
      <c r="G5" s="462"/>
    </row>
    <row r="6" spans="1:7" ht="24" customHeight="1">
      <c r="A6" s="262" t="s">
        <v>53</v>
      </c>
      <c r="B6" s="112"/>
      <c r="C6" s="112"/>
      <c r="D6" s="112"/>
      <c r="E6" s="93">
        <f t="shared" ref="E6:E11" si="0">B6-D6</f>
        <v>0</v>
      </c>
      <c r="F6" s="350">
        <f>IF(B6*0.05&lt;500000,B6*0.05,"500,000")</f>
        <v>0</v>
      </c>
      <c r="G6" s="3"/>
    </row>
    <row r="7" spans="1:7" ht="24" customHeight="1">
      <c r="A7" s="330" t="s">
        <v>54</v>
      </c>
      <c r="B7" s="112"/>
      <c r="C7" s="112"/>
      <c r="D7" s="112"/>
      <c r="E7" s="93">
        <f t="shared" ref="E7" si="1">B7-D7</f>
        <v>0</v>
      </c>
      <c r="F7" s="350">
        <f t="shared" ref="F7" si="2">IF(B7*0.05&lt;500000,B7*0.05,"500,000")</f>
        <v>0</v>
      </c>
      <c r="G7" s="3"/>
    </row>
    <row r="8" spans="1:7" ht="24" customHeight="1">
      <c r="A8" s="330" t="s">
        <v>55</v>
      </c>
      <c r="B8" s="112"/>
      <c r="C8" s="112"/>
      <c r="D8" s="112"/>
      <c r="E8" s="93">
        <f t="shared" si="0"/>
        <v>0</v>
      </c>
      <c r="F8" s="350">
        <f t="shared" ref="F8:F11" si="3">IF(B8*0.05&lt;500000,B8*0.05,"500,000")</f>
        <v>0</v>
      </c>
      <c r="G8" s="3"/>
    </row>
    <row r="9" spans="1:7" ht="24" customHeight="1">
      <c r="A9" s="331" t="s">
        <v>56</v>
      </c>
      <c r="B9" s="112"/>
      <c r="C9" s="112"/>
      <c r="D9" s="112"/>
      <c r="E9" s="93">
        <f t="shared" si="0"/>
        <v>0</v>
      </c>
      <c r="F9" s="350">
        <f t="shared" si="3"/>
        <v>0</v>
      </c>
      <c r="G9" s="3"/>
    </row>
    <row r="10" spans="1:7" ht="24" customHeight="1">
      <c r="A10" s="330" t="s">
        <v>57</v>
      </c>
      <c r="B10" s="112"/>
      <c r="C10" s="112"/>
      <c r="D10" s="112"/>
      <c r="E10" s="93">
        <f t="shared" ref="E10" si="4">B10-D10</f>
        <v>0</v>
      </c>
      <c r="F10" s="350">
        <f t="shared" ref="F10" si="5">IF(B10*0.05&lt;500000,B10*0.05,"500,000")</f>
        <v>0</v>
      </c>
      <c r="G10" s="3"/>
    </row>
    <row r="11" spans="1:7" ht="24" customHeight="1">
      <c r="A11" s="330" t="s">
        <v>58</v>
      </c>
      <c r="B11" s="112"/>
      <c r="C11" s="112"/>
      <c r="D11" s="112"/>
      <c r="E11" s="93">
        <f t="shared" si="0"/>
        <v>0</v>
      </c>
      <c r="F11" s="350">
        <f t="shared" si="3"/>
        <v>0</v>
      </c>
      <c r="G11" s="3"/>
    </row>
    <row r="12" spans="1:7" ht="24" customHeight="1" thickBot="1">
      <c r="A12" s="43" t="s">
        <v>82</v>
      </c>
      <c r="B12" s="118">
        <f>SUM(B6:B11)</f>
        <v>0</v>
      </c>
      <c r="C12" s="119"/>
      <c r="D12" s="120">
        <f>SUM(D6:D11)</f>
        <v>0</v>
      </c>
      <c r="E12" s="119"/>
      <c r="F12" s="119"/>
      <c r="G12" s="44"/>
    </row>
    <row r="13" spans="1:7" ht="18" customHeight="1">
      <c r="A13" s="460" t="s">
        <v>83</v>
      </c>
      <c r="B13" s="460"/>
      <c r="C13" s="460"/>
      <c r="D13" s="460"/>
      <c r="E13" s="460"/>
      <c r="F13" s="460"/>
      <c r="G13" s="460"/>
    </row>
    <row r="14" spans="1:7" ht="18" customHeight="1">
      <c r="A14" s="42"/>
    </row>
    <row r="15" spans="1:7" ht="183.65" customHeight="1">
      <c r="A15" s="463" t="s">
        <v>84</v>
      </c>
      <c r="B15" s="463"/>
      <c r="C15" s="463"/>
      <c r="D15" s="463"/>
      <c r="E15" s="463"/>
      <c r="F15" s="463"/>
      <c r="G15" s="463"/>
    </row>
    <row r="16" spans="1:7">
      <c r="A16" s="45"/>
      <c r="C16" s="45"/>
    </row>
    <row r="17" spans="3:3">
      <c r="C17" s="45"/>
    </row>
    <row r="18" spans="3:3">
      <c r="C18" s="45"/>
    </row>
  </sheetData>
  <mergeCells count="4">
    <mergeCell ref="A2:G2"/>
    <mergeCell ref="A13:G13"/>
    <mergeCell ref="G4:G5"/>
    <mergeCell ref="A15:G15"/>
  </mergeCells>
  <phoneticPr fontId="1"/>
  <pageMargins left="0.70866141732283472" right="0.70866141732283472" top="0.74803149606299213" bottom="0.74803149606299213" header="0.31496062992125984" footer="0.31496062992125984"/>
  <pageSetup paperSize="9" scale="92" orientation="landscape" r:id="rId1"/>
  <headerFooter>
    <oddHeader>&amp;R（2023年10月版）</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9"/>
  <sheetViews>
    <sheetView view="pageBreakPreview" zoomScale="80" zoomScaleNormal="80" zoomScaleSheetLayoutView="80" workbookViewId="0">
      <selection activeCell="C5" sqref="C5"/>
    </sheetView>
  </sheetViews>
  <sheetFormatPr defaultColWidth="9" defaultRowHeight="14"/>
  <cols>
    <col min="1" max="1" width="8.5" style="65" customWidth="1"/>
    <col min="2" max="2" width="20.58203125" style="65" customWidth="1"/>
    <col min="3" max="3" width="24.58203125" style="65" customWidth="1"/>
    <col min="4" max="4" width="6.58203125" style="65" customWidth="1"/>
    <col min="5" max="5" width="12.58203125" style="65" customWidth="1"/>
    <col min="6" max="6" width="8.58203125" style="87" customWidth="1"/>
    <col min="7" max="7" width="12.58203125" style="65" customWidth="1"/>
    <col min="8" max="8" width="18.58203125" style="65" customWidth="1"/>
    <col min="9" max="16384" width="9" style="65"/>
  </cols>
  <sheetData>
    <row r="1" spans="1:8" ht="24" customHeight="1">
      <c r="B1" s="66"/>
      <c r="H1" s="65" t="s">
        <v>85</v>
      </c>
    </row>
    <row r="2" spans="1:8" ht="36" customHeight="1" thickBot="1">
      <c r="A2" s="129"/>
      <c r="B2" s="466" t="s">
        <v>86</v>
      </c>
      <c r="C2" s="466"/>
      <c r="D2" s="466"/>
      <c r="E2" s="466"/>
      <c r="F2" s="466"/>
      <c r="G2" s="466"/>
      <c r="H2" s="466"/>
    </row>
    <row r="3" spans="1:8" s="67" customFormat="1" ht="36.75" customHeight="1">
      <c r="A3" s="163" t="s">
        <v>87</v>
      </c>
      <c r="B3" s="469" t="s">
        <v>88</v>
      </c>
      <c r="C3" s="471" t="s">
        <v>4</v>
      </c>
      <c r="D3" s="471" t="s">
        <v>89</v>
      </c>
      <c r="E3" s="473" t="s">
        <v>90</v>
      </c>
      <c r="F3" s="475" t="s">
        <v>91</v>
      </c>
      <c r="G3" s="476"/>
      <c r="H3" s="467" t="s">
        <v>92</v>
      </c>
    </row>
    <row r="4" spans="1:8" ht="24" customHeight="1" thickBot="1">
      <c r="A4" s="68"/>
      <c r="B4" s="470"/>
      <c r="C4" s="472"/>
      <c r="D4" s="472"/>
      <c r="E4" s="474"/>
      <c r="F4" s="88" t="s">
        <v>93</v>
      </c>
      <c r="G4" s="69" t="s">
        <v>94</v>
      </c>
      <c r="H4" s="468"/>
    </row>
    <row r="5" spans="1:8" ht="36" customHeight="1" thickTop="1">
      <c r="A5" s="78"/>
      <c r="B5" s="70" t="str">
        <f t="shared" ref="B5:B23" si="0">IF($A5="","",VLOOKUP($A5,従事者基礎情報,2))</f>
        <v/>
      </c>
      <c r="C5" s="71" t="str">
        <f t="shared" ref="C5:C23" si="1">IF($A5="","",VLOOKUP($A5,従事者基礎情報,3))</f>
        <v/>
      </c>
      <c r="D5" s="80" t="str">
        <f t="shared" ref="D5:D23" si="2">IF($A5="","",VLOOKUP($A5,従事者基礎情報,5))</f>
        <v/>
      </c>
      <c r="E5" s="34" t="str">
        <f t="shared" ref="E5:E23" si="3">IF(A5="", "", VLOOKUP(D5, 単価表,2))</f>
        <v/>
      </c>
      <c r="F5" s="89"/>
      <c r="G5" s="25" t="str">
        <f t="shared" ref="G5:G23" si="4">IF(F5&gt;0, E5*F5, "")</f>
        <v/>
      </c>
      <c r="H5" s="28" t="str">
        <f>IF(A5="","", _xlfn.AGGREGATE(9,6, G5))</f>
        <v/>
      </c>
    </row>
    <row r="6" spans="1:8" ht="36" customHeight="1">
      <c r="A6" s="78"/>
      <c r="B6" s="70" t="str">
        <f t="shared" si="0"/>
        <v/>
      </c>
      <c r="C6" s="71" t="str">
        <f t="shared" si="1"/>
        <v/>
      </c>
      <c r="D6" s="80" t="str">
        <f t="shared" si="2"/>
        <v/>
      </c>
      <c r="E6" s="35" t="str">
        <f t="shared" si="3"/>
        <v/>
      </c>
      <c r="F6" s="89"/>
      <c r="G6" s="26" t="str">
        <f t="shared" si="4"/>
        <v/>
      </c>
      <c r="H6" s="29" t="str">
        <f t="shared" ref="H6:H23" si="5">IF(A6="","", _xlfn.AGGREGATE(9,6, G6))</f>
        <v/>
      </c>
    </row>
    <row r="7" spans="1:8" ht="36" customHeight="1" thickBot="1">
      <c r="A7" s="78"/>
      <c r="B7" s="72" t="str">
        <f t="shared" si="0"/>
        <v/>
      </c>
      <c r="C7" s="73" t="str">
        <f t="shared" si="1"/>
        <v/>
      </c>
      <c r="D7" s="81" t="str">
        <f t="shared" si="2"/>
        <v/>
      </c>
      <c r="E7" s="35" t="str">
        <f t="shared" si="3"/>
        <v/>
      </c>
      <c r="F7" s="89"/>
      <c r="G7" s="86" t="str">
        <f t="shared" si="4"/>
        <v/>
      </c>
      <c r="H7" s="30" t="str">
        <f t="shared" si="5"/>
        <v/>
      </c>
    </row>
    <row r="8" spans="1:8" hidden="1">
      <c r="A8" s="78"/>
      <c r="B8" s="72" t="str">
        <f t="shared" si="0"/>
        <v/>
      </c>
      <c r="C8" s="73" t="str">
        <f t="shared" si="1"/>
        <v/>
      </c>
      <c r="D8" s="81" t="str">
        <f t="shared" si="2"/>
        <v/>
      </c>
      <c r="E8" s="35" t="str">
        <f>IF(A8="", "", VLOOKUP(D8, 単価表,2))</f>
        <v/>
      </c>
      <c r="F8" s="89"/>
      <c r="G8" s="26" t="str">
        <f t="shared" si="4"/>
        <v/>
      </c>
      <c r="H8" s="30" t="str">
        <f t="shared" si="5"/>
        <v/>
      </c>
    </row>
    <row r="9" spans="1:8" hidden="1">
      <c r="A9" s="78"/>
      <c r="B9" s="72" t="str">
        <f t="shared" si="0"/>
        <v/>
      </c>
      <c r="C9" s="73" t="str">
        <f t="shared" si="1"/>
        <v/>
      </c>
      <c r="D9" s="81" t="str">
        <f t="shared" si="2"/>
        <v/>
      </c>
      <c r="E9" s="35" t="str">
        <f t="shared" si="3"/>
        <v/>
      </c>
      <c r="F9" s="89"/>
      <c r="G9" s="86" t="str">
        <f t="shared" si="4"/>
        <v/>
      </c>
      <c r="H9" s="85" t="str">
        <f t="shared" si="5"/>
        <v/>
      </c>
    </row>
    <row r="10" spans="1:8" hidden="1">
      <c r="A10" s="78"/>
      <c r="B10" s="72" t="str">
        <f t="shared" si="0"/>
        <v/>
      </c>
      <c r="C10" s="73" t="str">
        <f t="shared" si="1"/>
        <v/>
      </c>
      <c r="D10" s="81" t="str">
        <f t="shared" si="2"/>
        <v/>
      </c>
      <c r="E10" s="35" t="str">
        <f t="shared" si="3"/>
        <v/>
      </c>
      <c r="F10" s="89"/>
      <c r="G10" s="26" t="str">
        <f t="shared" si="4"/>
        <v/>
      </c>
      <c r="H10" s="29" t="str">
        <f>IF(A10="","", _xlfn.AGGREGATE(9,6, G10))</f>
        <v/>
      </c>
    </row>
    <row r="11" spans="1:8" hidden="1">
      <c r="A11" s="78"/>
      <c r="B11" s="72" t="str">
        <f t="shared" si="0"/>
        <v/>
      </c>
      <c r="C11" s="73" t="str">
        <f t="shared" si="1"/>
        <v/>
      </c>
      <c r="D11" s="81" t="str">
        <f t="shared" si="2"/>
        <v/>
      </c>
      <c r="E11" s="35" t="str">
        <f t="shared" si="3"/>
        <v/>
      </c>
      <c r="F11" s="89"/>
      <c r="G11" s="86" t="str">
        <f t="shared" si="4"/>
        <v/>
      </c>
      <c r="H11" s="30" t="str">
        <f t="shared" si="5"/>
        <v/>
      </c>
    </row>
    <row r="12" spans="1:8" hidden="1">
      <c r="A12" s="78"/>
      <c r="B12" s="72" t="str">
        <f t="shared" si="0"/>
        <v/>
      </c>
      <c r="C12" s="73" t="str">
        <f t="shared" si="1"/>
        <v/>
      </c>
      <c r="D12" s="81" t="str">
        <f t="shared" si="2"/>
        <v/>
      </c>
      <c r="E12" s="35" t="str">
        <f t="shared" si="3"/>
        <v/>
      </c>
      <c r="F12" s="89"/>
      <c r="G12" s="26" t="str">
        <f t="shared" si="4"/>
        <v/>
      </c>
      <c r="H12" s="30" t="str">
        <f t="shared" si="5"/>
        <v/>
      </c>
    </row>
    <row r="13" spans="1:8" hidden="1">
      <c r="A13" s="78"/>
      <c r="B13" s="72" t="str">
        <f t="shared" si="0"/>
        <v/>
      </c>
      <c r="C13" s="73" t="str">
        <f t="shared" si="1"/>
        <v/>
      </c>
      <c r="D13" s="81" t="str">
        <f t="shared" si="2"/>
        <v/>
      </c>
      <c r="E13" s="35" t="str">
        <f t="shared" si="3"/>
        <v/>
      </c>
      <c r="F13" s="89"/>
      <c r="G13" s="86" t="str">
        <f t="shared" si="4"/>
        <v/>
      </c>
      <c r="H13" s="85" t="str">
        <f t="shared" si="5"/>
        <v/>
      </c>
    </row>
    <row r="14" spans="1:8" hidden="1">
      <c r="A14" s="78"/>
      <c r="B14" s="72" t="str">
        <f t="shared" si="0"/>
        <v/>
      </c>
      <c r="C14" s="73" t="str">
        <f t="shared" si="1"/>
        <v/>
      </c>
      <c r="D14" s="81" t="str">
        <f t="shared" si="2"/>
        <v/>
      </c>
      <c r="E14" s="35" t="str">
        <f t="shared" ref="E14:E19" si="6">IF(A14="", "", VLOOKUP(D14, 単価表,2))</f>
        <v/>
      </c>
      <c r="F14" s="89"/>
      <c r="G14" s="26" t="str">
        <f t="shared" si="4"/>
        <v/>
      </c>
      <c r="H14" s="29" t="str">
        <f t="shared" si="5"/>
        <v/>
      </c>
    </row>
    <row r="15" spans="1:8" hidden="1">
      <c r="A15" s="78"/>
      <c r="B15" s="72" t="str">
        <f t="shared" si="0"/>
        <v/>
      </c>
      <c r="C15" s="73" t="str">
        <f t="shared" si="1"/>
        <v/>
      </c>
      <c r="D15" s="81" t="str">
        <f t="shared" si="2"/>
        <v/>
      </c>
      <c r="E15" s="35" t="str">
        <f t="shared" si="6"/>
        <v/>
      </c>
      <c r="F15" s="89"/>
      <c r="G15" s="86" t="str">
        <f t="shared" si="4"/>
        <v/>
      </c>
      <c r="H15" s="30" t="str">
        <f t="shared" si="5"/>
        <v/>
      </c>
    </row>
    <row r="16" spans="1:8" hidden="1">
      <c r="A16" s="78"/>
      <c r="B16" s="72" t="str">
        <f t="shared" si="0"/>
        <v/>
      </c>
      <c r="C16" s="73" t="str">
        <f t="shared" si="1"/>
        <v/>
      </c>
      <c r="D16" s="81" t="str">
        <f t="shared" si="2"/>
        <v/>
      </c>
      <c r="E16" s="35" t="str">
        <f t="shared" si="6"/>
        <v/>
      </c>
      <c r="F16" s="89"/>
      <c r="G16" s="26" t="str">
        <f t="shared" si="4"/>
        <v/>
      </c>
      <c r="H16" s="30" t="str">
        <f t="shared" si="5"/>
        <v/>
      </c>
    </row>
    <row r="17" spans="1:8" hidden="1">
      <c r="A17" s="78"/>
      <c r="B17" s="72" t="str">
        <f t="shared" si="0"/>
        <v/>
      </c>
      <c r="C17" s="73" t="str">
        <f t="shared" si="1"/>
        <v/>
      </c>
      <c r="D17" s="81" t="str">
        <f t="shared" si="2"/>
        <v/>
      </c>
      <c r="E17" s="35" t="str">
        <f t="shared" si="6"/>
        <v/>
      </c>
      <c r="F17" s="89"/>
      <c r="G17" s="86" t="str">
        <f t="shared" si="4"/>
        <v/>
      </c>
      <c r="H17" s="85" t="str">
        <f t="shared" si="5"/>
        <v/>
      </c>
    </row>
    <row r="18" spans="1:8" hidden="1">
      <c r="A18" s="78"/>
      <c r="B18" s="72" t="str">
        <f t="shared" si="0"/>
        <v/>
      </c>
      <c r="C18" s="73" t="str">
        <f t="shared" si="1"/>
        <v/>
      </c>
      <c r="D18" s="81" t="str">
        <f t="shared" si="2"/>
        <v/>
      </c>
      <c r="E18" s="35" t="str">
        <f t="shared" si="6"/>
        <v/>
      </c>
      <c r="F18" s="89"/>
      <c r="G18" s="26" t="str">
        <f t="shared" si="4"/>
        <v/>
      </c>
      <c r="H18" s="29" t="str">
        <f t="shared" si="5"/>
        <v/>
      </c>
    </row>
    <row r="19" spans="1:8" hidden="1">
      <c r="A19" s="78"/>
      <c r="B19" s="72" t="str">
        <f t="shared" si="0"/>
        <v/>
      </c>
      <c r="C19" s="73" t="str">
        <f t="shared" si="1"/>
        <v/>
      </c>
      <c r="D19" s="81" t="str">
        <f t="shared" si="2"/>
        <v/>
      </c>
      <c r="E19" s="35" t="str">
        <f t="shared" si="6"/>
        <v/>
      </c>
      <c r="F19" s="89"/>
      <c r="G19" s="86" t="str">
        <f t="shared" si="4"/>
        <v/>
      </c>
      <c r="H19" s="30" t="str">
        <f t="shared" si="5"/>
        <v/>
      </c>
    </row>
    <row r="20" spans="1:8" hidden="1">
      <c r="A20" s="78"/>
      <c r="B20" s="72" t="str">
        <f t="shared" si="0"/>
        <v/>
      </c>
      <c r="C20" s="73" t="str">
        <f t="shared" si="1"/>
        <v/>
      </c>
      <c r="D20" s="81" t="str">
        <f t="shared" si="2"/>
        <v/>
      </c>
      <c r="E20" s="35" t="str">
        <f t="shared" si="3"/>
        <v/>
      </c>
      <c r="F20" s="89"/>
      <c r="G20" s="26" t="str">
        <f t="shared" si="4"/>
        <v/>
      </c>
      <c r="H20" s="30" t="str">
        <f t="shared" si="5"/>
        <v/>
      </c>
    </row>
    <row r="21" spans="1:8" hidden="1">
      <c r="A21" s="78"/>
      <c r="B21" s="72" t="str">
        <f t="shared" si="0"/>
        <v/>
      </c>
      <c r="C21" s="73" t="str">
        <f t="shared" si="1"/>
        <v/>
      </c>
      <c r="D21" s="81" t="str">
        <f t="shared" si="2"/>
        <v/>
      </c>
      <c r="E21" s="35" t="str">
        <f>IF(A21="", "", VLOOKUP(D21, 単価表,2))</f>
        <v/>
      </c>
      <c r="F21" s="89"/>
      <c r="G21" s="86" t="str">
        <f t="shared" si="4"/>
        <v/>
      </c>
      <c r="H21" s="85" t="str">
        <f t="shared" si="5"/>
        <v/>
      </c>
    </row>
    <row r="22" spans="1:8" hidden="1">
      <c r="A22" s="78"/>
      <c r="B22" s="72" t="str">
        <f t="shared" si="0"/>
        <v/>
      </c>
      <c r="C22" s="73" t="str">
        <f t="shared" si="1"/>
        <v/>
      </c>
      <c r="D22" s="81" t="str">
        <f t="shared" si="2"/>
        <v/>
      </c>
      <c r="E22" s="35" t="str">
        <f>IF(A22="", "", VLOOKUP(D22, 単価表,2))</f>
        <v/>
      </c>
      <c r="F22" s="89"/>
      <c r="G22" s="26" t="str">
        <f t="shared" si="4"/>
        <v/>
      </c>
      <c r="H22" s="29" t="str">
        <f t="shared" si="5"/>
        <v/>
      </c>
    </row>
    <row r="23" spans="1:8" ht="14.5" hidden="1" thickBot="1">
      <c r="A23" s="78"/>
      <c r="B23" s="74" t="str">
        <f t="shared" si="0"/>
        <v/>
      </c>
      <c r="C23" s="75" t="str">
        <f t="shared" si="1"/>
        <v/>
      </c>
      <c r="D23" s="82" t="str">
        <f t="shared" si="2"/>
        <v/>
      </c>
      <c r="E23" s="36" t="str">
        <f t="shared" si="3"/>
        <v/>
      </c>
      <c r="F23" s="89"/>
      <c r="G23" s="86" t="str">
        <f t="shared" si="4"/>
        <v/>
      </c>
      <c r="H23" s="30" t="str">
        <f t="shared" si="5"/>
        <v/>
      </c>
    </row>
    <row r="24" spans="1:8" ht="36" customHeight="1" thickTop="1" thickBot="1">
      <c r="A24" s="79"/>
      <c r="B24" s="76" t="s">
        <v>95</v>
      </c>
      <c r="C24" s="77"/>
      <c r="D24" s="83"/>
      <c r="E24" s="84"/>
      <c r="F24" s="90">
        <f>SUM(F5:F23)</f>
        <v>0</v>
      </c>
      <c r="G24" s="27">
        <f>SUM(G5:G23)</f>
        <v>0</v>
      </c>
      <c r="H24" s="31">
        <f>SUM(H5:H23)</f>
        <v>0</v>
      </c>
    </row>
    <row r="26" spans="1:8" ht="36.65" customHeight="1">
      <c r="G26" s="257" t="s">
        <v>96</v>
      </c>
      <c r="H26" s="258"/>
    </row>
    <row r="27" spans="1:8" ht="36.65" customHeight="1">
      <c r="G27" s="257" t="s">
        <v>97</v>
      </c>
      <c r="H27" s="259">
        <f>H24</f>
        <v>0</v>
      </c>
    </row>
    <row r="28" spans="1:8" ht="36.65" customHeight="1">
      <c r="G28" s="256" t="s">
        <v>98</v>
      </c>
      <c r="H28" s="260">
        <f>IF($H$26&gt;$H$27,$H$27,$H$26)</f>
        <v>0</v>
      </c>
    </row>
    <row r="29" spans="1:8" ht="79.75" customHeight="1">
      <c r="B29" s="464" t="s">
        <v>99</v>
      </c>
      <c r="C29" s="465"/>
      <c r="D29" s="465"/>
      <c r="E29" s="465"/>
      <c r="F29" s="465"/>
      <c r="G29" s="465"/>
      <c r="H29" s="465"/>
    </row>
  </sheetData>
  <mergeCells count="8">
    <mergeCell ref="B29:H29"/>
    <mergeCell ref="B2:H2"/>
    <mergeCell ref="H3:H4"/>
    <mergeCell ref="B3:B4"/>
    <mergeCell ref="C3:C4"/>
    <mergeCell ref="D3:D4"/>
    <mergeCell ref="E3:E4"/>
    <mergeCell ref="F3:G3"/>
  </mergeCells>
  <phoneticPr fontId="1"/>
  <pageMargins left="0.70866141732283472" right="0.70866141732283472" top="0.74803149606299213" bottom="0.74803149606299213" header="0.31496062992125984" footer="0.31496062992125984"/>
  <pageSetup paperSize="9" orientation="landscape" r:id="rId1"/>
  <headerFooter>
    <oddHeader>&amp;R（2023年10月版）</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20"/>
  <sheetViews>
    <sheetView view="pageBreakPreview" zoomScale="85" zoomScaleNormal="100" zoomScaleSheetLayoutView="85" workbookViewId="0">
      <selection activeCell="K15" sqref="K15"/>
    </sheetView>
  </sheetViews>
  <sheetFormatPr defaultColWidth="6.08203125" defaultRowHeight="14"/>
  <cols>
    <col min="1" max="1" width="10.83203125" style="6" customWidth="1"/>
    <col min="2" max="2" width="17.08203125" style="6" customWidth="1"/>
    <col min="3" max="3" width="4.33203125" style="6" customWidth="1"/>
    <col min="4" max="4" width="19" style="6" customWidth="1"/>
    <col min="5" max="5" width="3.33203125" style="6" customWidth="1"/>
    <col min="6" max="6" width="20.83203125" style="6" customWidth="1"/>
    <col min="7" max="7" width="3.58203125" style="6" customWidth="1"/>
    <col min="8" max="8" width="20.08203125" style="6" customWidth="1"/>
    <col min="9" max="9" width="3.58203125" style="6" customWidth="1"/>
    <col min="10" max="10" width="24.33203125" style="122" customWidth="1"/>
    <col min="11" max="11" width="16.58203125" style="6" customWidth="1"/>
    <col min="12" max="12" width="7.58203125" style="6" customWidth="1"/>
    <col min="13" max="13" width="10.83203125" style="6" customWidth="1"/>
    <col min="14" max="14" width="3.5" style="6" customWidth="1"/>
    <col min="15" max="15" width="6.08203125" style="6" customWidth="1"/>
    <col min="16" max="16" width="21.58203125" style="6" customWidth="1"/>
    <col min="17" max="16384" width="6.08203125" style="6"/>
  </cols>
  <sheetData>
    <row r="1" spans="1:16" ht="21" customHeight="1">
      <c r="A1" s="129"/>
      <c r="L1" s="11" t="s">
        <v>100</v>
      </c>
    </row>
    <row r="2" spans="1:16" ht="36" customHeight="1">
      <c r="A2" s="477" t="s">
        <v>101</v>
      </c>
      <c r="B2" s="477"/>
      <c r="C2" s="477"/>
      <c r="D2" s="477"/>
      <c r="E2" s="477"/>
      <c r="F2" s="477"/>
      <c r="G2" s="477"/>
      <c r="H2" s="477"/>
      <c r="I2" s="477"/>
      <c r="J2" s="477"/>
      <c r="K2" s="8"/>
      <c r="L2" s="8"/>
      <c r="M2" s="8"/>
      <c r="N2" s="8"/>
      <c r="O2" s="8"/>
      <c r="P2" s="8"/>
    </row>
    <row r="3" spans="1:16" ht="21" customHeight="1">
      <c r="A3" s="8"/>
      <c r="B3" s="8"/>
      <c r="C3" s="8"/>
      <c r="D3" s="8"/>
      <c r="E3" s="8"/>
      <c r="F3" s="8"/>
      <c r="G3" s="8"/>
      <c r="H3" s="8"/>
      <c r="I3" s="8"/>
      <c r="J3" s="123"/>
      <c r="K3" s="8"/>
      <c r="L3" s="8"/>
      <c r="M3" s="8"/>
      <c r="N3" s="8"/>
      <c r="O3" s="8"/>
      <c r="P3" s="8"/>
    </row>
    <row r="4" spans="1:16" ht="24.75" customHeight="1">
      <c r="A4" s="9" t="s">
        <v>102</v>
      </c>
      <c r="B4" s="52"/>
    </row>
    <row r="5" spans="1:16" ht="24.75" customHeight="1">
      <c r="A5" s="9"/>
      <c r="B5" s="13" t="s">
        <v>103</v>
      </c>
      <c r="D5" s="13" t="s">
        <v>104</v>
      </c>
      <c r="E5" s="13"/>
      <c r="F5" s="13"/>
      <c r="G5" s="13"/>
    </row>
    <row r="6" spans="1:16" s="7" customFormat="1" ht="30" customHeight="1">
      <c r="B6" s="261">
        <f>'様式６ 直接人件費明細書 '!H28</f>
        <v>0</v>
      </c>
      <c r="C6" s="13" t="s">
        <v>105</v>
      </c>
      <c r="D6" s="184">
        <v>0.35</v>
      </c>
      <c r="E6" s="185" t="s">
        <v>106</v>
      </c>
      <c r="F6" s="7" t="s">
        <v>107</v>
      </c>
      <c r="G6" s="7" t="s">
        <v>108</v>
      </c>
      <c r="H6" s="124">
        <f>ROUNDDOWN(B6*(D6/(1-D6)),0)</f>
        <v>0</v>
      </c>
      <c r="I6" s="10" t="s">
        <v>109</v>
      </c>
    </row>
    <row r="7" spans="1:16" s="7" customFormat="1">
      <c r="I7" s="124"/>
    </row>
    <row r="8" spans="1:16" s="7" customFormat="1" ht="29.25" customHeight="1" thickBot="1">
      <c r="F8" s="188" t="s">
        <v>110</v>
      </c>
      <c r="G8" s="188"/>
      <c r="H8" s="189">
        <f>H6</f>
        <v>0</v>
      </c>
      <c r="I8" s="190" t="s">
        <v>109</v>
      </c>
    </row>
    <row r="9" spans="1:16" s="7" customFormat="1" ht="40.5" customHeight="1">
      <c r="C9" s="13"/>
      <c r="D9" s="13"/>
      <c r="E9" s="13"/>
      <c r="F9" s="186"/>
      <c r="G9" s="186"/>
      <c r="H9" s="177"/>
      <c r="I9" s="177"/>
      <c r="J9" s="177"/>
    </row>
    <row r="10" spans="1:16" s="7" customFormat="1" ht="15" customHeight="1">
      <c r="C10" s="13"/>
      <c r="D10" s="13"/>
      <c r="E10" s="13"/>
      <c r="F10" s="13"/>
      <c r="G10" s="13"/>
      <c r="H10" s="13"/>
      <c r="I10" s="13"/>
      <c r="J10" s="126"/>
    </row>
    <row r="11" spans="1:16" s="7" customFormat="1" ht="16.5">
      <c r="H11" s="53"/>
      <c r="I11" s="53"/>
      <c r="J11" s="127"/>
    </row>
    <row r="12" spans="1:16" s="7" customFormat="1" ht="24.75" customHeight="1">
      <c r="A12" s="9" t="s">
        <v>111</v>
      </c>
      <c r="B12" s="52"/>
      <c r="C12" s="52"/>
      <c r="D12" s="52"/>
      <c r="E12" s="52"/>
      <c r="F12" s="52"/>
      <c r="G12" s="52"/>
      <c r="H12" s="52"/>
      <c r="I12" s="52"/>
      <c r="J12" s="128"/>
    </row>
    <row r="13" spans="1:16" s="7" customFormat="1" ht="24.75" customHeight="1">
      <c r="A13" s="9"/>
      <c r="B13" s="13" t="s">
        <v>103</v>
      </c>
      <c r="C13" s="52"/>
      <c r="D13" s="13" t="s">
        <v>112</v>
      </c>
      <c r="E13" s="52"/>
      <c r="F13" s="13" t="s">
        <v>113</v>
      </c>
      <c r="G13" s="13"/>
      <c r="H13" s="52" t="s">
        <v>114</v>
      </c>
      <c r="I13" s="52"/>
      <c r="J13" s="128"/>
    </row>
    <row r="14" spans="1:16" s="7" customFormat="1" ht="30.75" customHeight="1">
      <c r="A14" s="11" t="s">
        <v>115</v>
      </c>
      <c r="B14" s="261">
        <f>'様式６ 直接人件費明細書 '!H28</f>
        <v>0</v>
      </c>
      <c r="C14" s="13" t="s">
        <v>116</v>
      </c>
      <c r="D14" s="55"/>
      <c r="E14" s="13" t="s">
        <v>116</v>
      </c>
      <c r="F14" s="183">
        <f>H8</f>
        <v>0</v>
      </c>
      <c r="G14" s="10" t="s">
        <v>117</v>
      </c>
      <c r="H14" s="184">
        <v>0.35</v>
      </c>
      <c r="I14" s="185" t="s">
        <v>106</v>
      </c>
      <c r="J14" s="12" t="s">
        <v>118</v>
      </c>
      <c r="K14" s="187">
        <f>ROUNDDOWN((B14+D14+F14)*(H14/(1-H14)),0)</f>
        <v>0</v>
      </c>
      <c r="L14" s="12" t="s">
        <v>109</v>
      </c>
      <c r="N14" s="15"/>
    </row>
    <row r="15" spans="1:16" s="7" customFormat="1" ht="16.5" customHeight="1">
      <c r="J15" s="124"/>
      <c r="L15" s="11"/>
      <c r="N15" s="15"/>
    </row>
    <row r="16" spans="1:16" s="7" customFormat="1" ht="30" customHeight="1" thickBot="1">
      <c r="J16" s="188" t="s">
        <v>110</v>
      </c>
      <c r="K16" s="189">
        <f>K14</f>
        <v>0</v>
      </c>
      <c r="L16" s="190" t="s">
        <v>109</v>
      </c>
    </row>
    <row r="17" spans="10:12" s="7" customFormat="1">
      <c r="J17" s="125"/>
      <c r="K17" s="254"/>
      <c r="L17" s="14"/>
    </row>
    <row r="18" spans="10:12" s="7" customFormat="1">
      <c r="J18" s="125"/>
    </row>
    <row r="19" spans="10:12" s="7" customFormat="1">
      <c r="J19" s="125"/>
    </row>
    <row r="20" spans="10:12" s="7" customFormat="1">
      <c r="J20" s="125"/>
    </row>
  </sheetData>
  <mergeCells count="1">
    <mergeCell ref="A2:J2"/>
  </mergeCells>
  <phoneticPr fontId="1"/>
  <pageMargins left="0.70866141732283472" right="0.70866141732283472" top="0.74803149606299213" bottom="0.74803149606299213" header="0.31496062992125984" footer="0.31496062992125984"/>
  <pageSetup paperSize="9" scale="80" orientation="landscape" r:id="rId1"/>
  <headerFooter>
    <oddHeader>&amp;R（2023年10月版）</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B13"/>
  <sheetViews>
    <sheetView workbookViewId="0">
      <selection activeCell="K15" sqref="K15"/>
    </sheetView>
  </sheetViews>
  <sheetFormatPr defaultColWidth="9" defaultRowHeight="14"/>
  <cols>
    <col min="1" max="1" width="31" style="16" customWidth="1"/>
    <col min="2" max="2" width="22.33203125" style="16" customWidth="1"/>
    <col min="3" max="16384" width="9" style="16"/>
  </cols>
  <sheetData>
    <row r="1" spans="1:2" ht="18" customHeight="1">
      <c r="B1" s="135" t="s">
        <v>119</v>
      </c>
    </row>
    <row r="2" spans="1:2" ht="24" customHeight="1">
      <c r="A2" s="478" t="s">
        <v>120</v>
      </c>
      <c r="B2" s="478"/>
    </row>
    <row r="3" spans="1:2" ht="34.75" customHeight="1" thickBot="1">
      <c r="B3" s="273" t="s">
        <v>121</v>
      </c>
    </row>
    <row r="4" spans="1:2" ht="24" customHeight="1">
      <c r="A4" s="479" t="s">
        <v>122</v>
      </c>
      <c r="B4" s="479" t="s">
        <v>123</v>
      </c>
    </row>
    <row r="5" spans="1:2" ht="24" customHeight="1" thickBot="1">
      <c r="A5" s="480"/>
      <c r="B5" s="480"/>
    </row>
    <row r="6" spans="1:2" ht="24" customHeight="1" thickTop="1">
      <c r="A6" s="191" t="s">
        <v>124</v>
      </c>
      <c r="B6" s="284"/>
    </row>
    <row r="7" spans="1:2" ht="24" customHeight="1">
      <c r="A7" s="191" t="s">
        <v>125</v>
      </c>
      <c r="B7" s="284"/>
    </row>
    <row r="8" spans="1:2" ht="24" customHeight="1">
      <c r="A8" s="191" t="s">
        <v>126</v>
      </c>
      <c r="B8" s="284"/>
    </row>
    <row r="9" spans="1:2" ht="24" customHeight="1">
      <c r="A9" s="191" t="s">
        <v>127</v>
      </c>
      <c r="B9" s="284"/>
    </row>
    <row r="10" spans="1:2" ht="24" customHeight="1" thickBot="1">
      <c r="A10" s="17" t="s">
        <v>128</v>
      </c>
      <c r="B10" s="285"/>
    </row>
    <row r="11" spans="1:2" ht="30" customHeight="1" thickBot="1">
      <c r="A11" s="271" t="s">
        <v>129</v>
      </c>
      <c r="B11" s="18">
        <f>SUM(B6:B10)</f>
        <v>0</v>
      </c>
    </row>
    <row r="13" spans="1:2" ht="30" customHeight="1">
      <c r="A13" s="290" t="s">
        <v>130</v>
      </c>
      <c r="B13" s="290"/>
    </row>
  </sheetData>
  <mergeCells count="3">
    <mergeCell ref="A2:B2"/>
    <mergeCell ref="A4:A5"/>
    <mergeCell ref="B4:B5"/>
  </mergeCells>
  <phoneticPr fontId="1"/>
  <pageMargins left="0.70866141732283472" right="0.70866141732283472" top="0.74803149606299213" bottom="0.74803149606299213" header="0.31496062992125984" footer="0.31496062992125984"/>
  <pageSetup paperSize="9" orientation="landscape" r:id="rId1"/>
  <headerFooter>
    <oddHeader>&amp;R（2023年10月版）</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36"/>
  <sheetViews>
    <sheetView workbookViewId="0">
      <selection activeCell="K15" sqref="K15"/>
    </sheetView>
  </sheetViews>
  <sheetFormatPr defaultColWidth="9" defaultRowHeight="14"/>
  <cols>
    <col min="1" max="1" width="8.58203125" style="165" customWidth="1"/>
    <col min="2" max="2" width="26.58203125" style="165" customWidth="1"/>
    <col min="3" max="3" width="8.58203125" style="165" customWidth="1"/>
    <col min="4" max="4" width="13.83203125" style="165" customWidth="1"/>
    <col min="5" max="5" width="24.58203125" style="165" customWidth="1"/>
    <col min="6" max="16384" width="9" style="130"/>
  </cols>
  <sheetData>
    <row r="1" spans="1:5" ht="18" customHeight="1">
      <c r="E1" s="166" t="s">
        <v>131</v>
      </c>
    </row>
    <row r="2" spans="1:5" ht="30" customHeight="1">
      <c r="A2" s="483" t="s">
        <v>132</v>
      </c>
      <c r="B2" s="483"/>
      <c r="C2" s="483"/>
      <c r="D2" s="483"/>
      <c r="E2" s="483"/>
    </row>
    <row r="3" spans="1:5" ht="30" customHeight="1" thickBot="1">
      <c r="A3" s="329" t="s">
        <v>133</v>
      </c>
      <c r="B3" s="136"/>
      <c r="C3" s="136"/>
      <c r="D3" s="136"/>
      <c r="E3" s="273" t="s">
        <v>121</v>
      </c>
    </row>
    <row r="4" spans="1:5" ht="18" customHeight="1">
      <c r="A4" s="484" t="s">
        <v>134</v>
      </c>
      <c r="B4" s="486" t="s">
        <v>135</v>
      </c>
      <c r="C4" s="488" t="s">
        <v>136</v>
      </c>
      <c r="D4" s="494" t="s">
        <v>137</v>
      </c>
      <c r="E4" s="490" t="s">
        <v>138</v>
      </c>
    </row>
    <row r="5" spans="1:5" ht="18" customHeight="1" thickBot="1">
      <c r="A5" s="485"/>
      <c r="B5" s="487"/>
      <c r="C5" s="489"/>
      <c r="D5" s="495"/>
      <c r="E5" s="491"/>
    </row>
    <row r="6" spans="1:5" ht="24" customHeight="1" thickTop="1">
      <c r="A6" s="157">
        <v>45018</v>
      </c>
      <c r="B6" s="137"/>
      <c r="C6" s="138"/>
      <c r="D6" s="139"/>
      <c r="E6" s="140"/>
    </row>
    <row r="7" spans="1:5" ht="24" customHeight="1">
      <c r="A7" s="157">
        <v>45019</v>
      </c>
      <c r="B7" s="141"/>
      <c r="C7" s="142"/>
      <c r="D7" s="143"/>
      <c r="E7" s="144"/>
    </row>
    <row r="8" spans="1:5" ht="24" customHeight="1">
      <c r="A8" s="157">
        <v>45020</v>
      </c>
      <c r="B8" s="141"/>
      <c r="C8" s="142"/>
      <c r="D8" s="143"/>
      <c r="E8" s="144"/>
    </row>
    <row r="9" spans="1:5" ht="24" customHeight="1">
      <c r="A9" s="157">
        <v>45021</v>
      </c>
      <c r="B9" s="141"/>
      <c r="C9" s="145"/>
      <c r="D9" s="143"/>
      <c r="E9" s="144"/>
    </row>
    <row r="10" spans="1:5" ht="24" customHeight="1">
      <c r="A10" s="158"/>
      <c r="B10" s="141"/>
      <c r="C10" s="145"/>
      <c r="D10" s="143"/>
      <c r="E10" s="144"/>
    </row>
    <row r="11" spans="1:5" ht="24" customHeight="1">
      <c r="A11" s="158"/>
      <c r="B11" s="141"/>
      <c r="C11" s="145"/>
      <c r="D11" s="143"/>
      <c r="E11" s="144"/>
    </row>
    <row r="12" spans="1:5" ht="24" customHeight="1">
      <c r="A12" s="158"/>
      <c r="B12" s="141"/>
      <c r="C12" s="145"/>
      <c r="D12" s="143"/>
      <c r="E12" s="144"/>
    </row>
    <row r="13" spans="1:5" ht="24" customHeight="1">
      <c r="A13" s="158"/>
      <c r="B13" s="141"/>
      <c r="C13" s="145"/>
      <c r="D13" s="143"/>
      <c r="E13" s="144"/>
    </row>
    <row r="14" spans="1:5" ht="24" customHeight="1">
      <c r="A14" s="158"/>
      <c r="B14" s="141"/>
      <c r="C14" s="145"/>
      <c r="D14" s="143"/>
      <c r="E14" s="144"/>
    </row>
    <row r="15" spans="1:5" ht="24" customHeight="1">
      <c r="A15" s="158"/>
      <c r="B15" s="141"/>
      <c r="C15" s="145"/>
      <c r="D15" s="143"/>
      <c r="E15" s="144"/>
    </row>
    <row r="16" spans="1:5" ht="24" customHeight="1">
      <c r="A16" s="158"/>
      <c r="B16" s="141"/>
      <c r="C16" s="142"/>
      <c r="D16" s="143"/>
      <c r="E16" s="144"/>
    </row>
    <row r="17" spans="1:5" ht="24" customHeight="1">
      <c r="A17" s="158"/>
      <c r="B17" s="141"/>
      <c r="C17" s="142"/>
      <c r="D17" s="143"/>
      <c r="E17" s="144"/>
    </row>
    <row r="18" spans="1:5" ht="24" customHeight="1">
      <c r="A18" s="158"/>
      <c r="B18" s="141"/>
      <c r="C18" s="142"/>
      <c r="D18" s="143"/>
      <c r="E18" s="144"/>
    </row>
    <row r="19" spans="1:5" ht="24" customHeight="1">
      <c r="A19" s="158"/>
      <c r="B19" s="141"/>
      <c r="C19" s="142"/>
      <c r="D19" s="143"/>
      <c r="E19" s="144"/>
    </row>
    <row r="20" spans="1:5" ht="24" customHeight="1">
      <c r="A20" s="158"/>
      <c r="B20" s="141"/>
      <c r="C20" s="145"/>
      <c r="D20" s="143"/>
      <c r="E20" s="144"/>
    </row>
    <row r="21" spans="1:5" ht="24" customHeight="1">
      <c r="A21" s="158"/>
      <c r="B21" s="141"/>
      <c r="C21" s="145"/>
      <c r="D21" s="143"/>
      <c r="E21" s="144"/>
    </row>
    <row r="22" spans="1:5" ht="24" customHeight="1">
      <c r="A22" s="158"/>
      <c r="B22" s="141"/>
      <c r="C22" s="145"/>
      <c r="D22" s="143"/>
      <c r="E22" s="144"/>
    </row>
    <row r="23" spans="1:5" ht="24" customHeight="1">
      <c r="A23" s="158"/>
      <c r="B23" s="141"/>
      <c r="C23" s="145"/>
      <c r="D23" s="143"/>
      <c r="E23" s="144"/>
    </row>
    <row r="24" spans="1:5" ht="24" customHeight="1">
      <c r="A24" s="158"/>
      <c r="B24" s="141"/>
      <c r="C24" s="145"/>
      <c r="D24" s="143"/>
      <c r="E24" s="144"/>
    </row>
    <row r="25" spans="1:5" ht="24" customHeight="1">
      <c r="A25" s="158"/>
      <c r="B25" s="141"/>
      <c r="C25" s="145"/>
      <c r="D25" s="143"/>
      <c r="E25" s="144"/>
    </row>
    <row r="26" spans="1:5" ht="24" customHeight="1">
      <c r="A26" s="158"/>
      <c r="B26" s="141"/>
      <c r="C26" s="145"/>
      <c r="D26" s="143"/>
      <c r="E26" s="144"/>
    </row>
    <row r="27" spans="1:5" ht="24" customHeight="1">
      <c r="A27" s="158"/>
      <c r="B27" s="141"/>
      <c r="C27" s="145"/>
      <c r="D27" s="143"/>
      <c r="E27" s="144"/>
    </row>
    <row r="28" spans="1:5" ht="24" customHeight="1" thickBot="1">
      <c r="A28" s="159"/>
      <c r="B28" s="146"/>
      <c r="C28" s="147"/>
      <c r="D28" s="148"/>
      <c r="E28" s="149"/>
    </row>
    <row r="29" spans="1:5" ht="41.5" customHeight="1" thickTop="1" thickBot="1">
      <c r="A29" s="492" t="str">
        <f>A3</f>
        <v>費目（小項目）名：　　　　　　　</v>
      </c>
      <c r="B29" s="493"/>
      <c r="C29" s="272" t="s">
        <v>139</v>
      </c>
      <c r="D29" s="269">
        <f>SUM(D6:D28)</f>
        <v>0</v>
      </c>
      <c r="E29" s="270"/>
    </row>
    <row r="30" spans="1:5" ht="16.5" customHeight="1">
      <c r="A30" s="160"/>
      <c r="B30" s="160"/>
      <c r="C30" s="160"/>
      <c r="D30" s="161"/>
      <c r="E30" s="162"/>
    </row>
    <row r="31" spans="1:5" s="22" customFormat="1" ht="18" customHeight="1">
      <c r="A31" s="20"/>
      <c r="B31" s="20"/>
      <c r="C31" s="21"/>
      <c r="D31" s="21"/>
      <c r="E31" s="20"/>
    </row>
    <row r="32" spans="1:5" s="22" customFormat="1" ht="18" customHeight="1">
      <c r="A32" s="20"/>
      <c r="B32" s="20"/>
      <c r="C32" s="20"/>
      <c r="D32" s="20"/>
      <c r="E32" s="20"/>
    </row>
    <row r="33" spans="1:5" s="22" customFormat="1" ht="100.4" customHeight="1">
      <c r="A33" s="481" t="s">
        <v>140</v>
      </c>
      <c r="B33" s="482"/>
      <c r="C33" s="482"/>
      <c r="D33" s="482"/>
      <c r="E33" s="482"/>
    </row>
    <row r="34" spans="1:5" s="22" customFormat="1" ht="18" customHeight="1">
      <c r="A34" s="21"/>
      <c r="B34" s="21"/>
      <c r="C34" s="21"/>
      <c r="D34" s="21"/>
      <c r="E34" s="21"/>
    </row>
    <row r="35" spans="1:5" ht="18" customHeight="1"/>
    <row r="36" spans="1:5" ht="18" customHeight="1"/>
  </sheetData>
  <mergeCells count="8">
    <mergeCell ref="A33:E33"/>
    <mergeCell ref="A2:E2"/>
    <mergeCell ref="A4:A5"/>
    <mergeCell ref="B4:B5"/>
    <mergeCell ref="C4:C5"/>
    <mergeCell ref="E4:E5"/>
    <mergeCell ref="A29:B29"/>
    <mergeCell ref="D4:D5"/>
  </mergeCells>
  <phoneticPr fontId="1"/>
  <pageMargins left="0.70866141732283472" right="0.70866141732283472" top="0.74803149606299213" bottom="0.74803149606299213" header="0.31496062992125984" footer="0.31496062992125984"/>
  <pageSetup paperSize="9" scale="59" orientation="landscape" r:id="rId1"/>
  <headerFooter>
    <oddHeader>&amp;R（2023年10月版）</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E9756-A273-4A96-A043-9EFB9F3CA823}">
  <sheetPr>
    <pageSetUpPr fitToPage="1"/>
  </sheetPr>
  <dimension ref="A1:G23"/>
  <sheetViews>
    <sheetView view="pageBreakPreview" topLeftCell="A4" zoomScaleNormal="100" zoomScaleSheetLayoutView="100" workbookViewId="0">
      <selection activeCell="K15" sqref="K15"/>
    </sheetView>
  </sheetViews>
  <sheetFormatPr defaultColWidth="9" defaultRowHeight="14"/>
  <cols>
    <col min="1" max="1" width="8.58203125" style="192" customWidth="1"/>
    <col min="2" max="2" width="27.5" style="192" customWidth="1"/>
    <col min="3" max="3" width="13.83203125" style="192" customWidth="1"/>
    <col min="4" max="4" width="8.58203125" style="192" customWidth="1"/>
    <col min="5" max="5" width="16.58203125" style="192" customWidth="1"/>
    <col min="6" max="6" width="28.58203125" style="192" customWidth="1"/>
    <col min="7" max="16384" width="9" style="192"/>
  </cols>
  <sheetData>
    <row r="1" spans="1:7" ht="18" customHeight="1">
      <c r="F1" s="286" t="s">
        <v>141</v>
      </c>
    </row>
    <row r="2" spans="1:7" ht="28.4" customHeight="1">
      <c r="A2" s="503" t="s">
        <v>142</v>
      </c>
      <c r="B2" s="503"/>
      <c r="C2" s="503"/>
      <c r="D2" s="503"/>
      <c r="E2" s="503"/>
      <c r="F2" s="503"/>
    </row>
    <row r="3" spans="1:7" ht="25.75" customHeight="1" thickBot="1">
      <c r="A3" s="193"/>
      <c r="B3" s="194"/>
      <c r="C3" s="194"/>
      <c r="D3" s="194"/>
      <c r="E3" s="275"/>
      <c r="F3" s="273" t="s">
        <v>121</v>
      </c>
    </row>
    <row r="4" spans="1:7" ht="33.65" customHeight="1" thickBot="1">
      <c r="A4" s="195" t="s">
        <v>134</v>
      </c>
      <c r="B4" s="276" t="s">
        <v>135</v>
      </c>
      <c r="C4" s="264" t="s">
        <v>143</v>
      </c>
      <c r="D4" s="196" t="s">
        <v>144</v>
      </c>
      <c r="E4" s="274" t="s">
        <v>145</v>
      </c>
      <c r="F4" s="197" t="s">
        <v>138</v>
      </c>
    </row>
    <row r="5" spans="1:7" ht="25.75" customHeight="1" thickTop="1">
      <c r="A5" s="198"/>
      <c r="B5" s="277"/>
      <c r="C5" s="343"/>
      <c r="D5" s="344"/>
      <c r="E5" s="278">
        <f>C5*D5</f>
        <v>0</v>
      </c>
      <c r="F5" s="199"/>
      <c r="G5" s="342"/>
    </row>
    <row r="6" spans="1:7" ht="25.75" customHeight="1">
      <c r="A6" s="200"/>
      <c r="B6" s="279"/>
      <c r="C6" s="345"/>
      <c r="D6" s="346"/>
      <c r="E6" s="280">
        <f t="shared" ref="E6:E7" si="0">C6*D6</f>
        <v>0</v>
      </c>
      <c r="F6" s="201"/>
      <c r="G6" s="342"/>
    </row>
    <row r="7" spans="1:7" ht="25.75" customHeight="1">
      <c r="A7" s="202"/>
      <c r="B7" s="279"/>
      <c r="C7" s="345"/>
      <c r="D7" s="346"/>
      <c r="E7" s="280">
        <f t="shared" si="0"/>
        <v>0</v>
      </c>
      <c r="F7" s="201"/>
      <c r="G7" s="342"/>
    </row>
    <row r="8" spans="1:7" ht="25.75" customHeight="1">
      <c r="A8" s="202"/>
      <c r="B8" s="279"/>
      <c r="C8" s="345"/>
      <c r="D8" s="346"/>
      <c r="E8" s="280">
        <f>C8*D8</f>
        <v>0</v>
      </c>
      <c r="F8" s="201"/>
      <c r="G8" s="342"/>
    </row>
    <row r="9" spans="1:7" ht="25.75" customHeight="1" thickBot="1">
      <c r="A9" s="203"/>
      <c r="B9" s="281"/>
      <c r="C9" s="347"/>
      <c r="D9" s="348"/>
      <c r="E9" s="335">
        <f>C9*D9</f>
        <v>0</v>
      </c>
      <c r="F9" s="204"/>
      <c r="G9" s="342"/>
    </row>
    <row r="10" spans="1:7" ht="25.75" customHeight="1" thickBot="1">
      <c r="A10" s="504" t="s">
        <v>146</v>
      </c>
      <c r="B10" s="505"/>
      <c r="C10" s="505"/>
      <c r="D10" s="505"/>
      <c r="E10" s="333">
        <f>SUM(E5:E9)</f>
        <v>0</v>
      </c>
      <c r="F10" s="207"/>
    </row>
    <row r="11" spans="1:7" ht="25.75" customHeight="1">
      <c r="A11" s="282"/>
      <c r="B11" s="282"/>
      <c r="C11" s="282"/>
      <c r="D11" s="282"/>
      <c r="E11" s="283"/>
      <c r="F11" s="205"/>
    </row>
    <row r="12" spans="1:7" ht="30" customHeight="1">
      <c r="A12" s="503" t="s">
        <v>147</v>
      </c>
      <c r="B12" s="503"/>
      <c r="C12" s="503"/>
      <c r="D12" s="503"/>
      <c r="E12" s="503"/>
      <c r="F12" s="503"/>
    </row>
    <row r="13" spans="1:7" ht="30" customHeight="1" thickBot="1">
      <c r="A13" s="193"/>
      <c r="B13" s="194"/>
      <c r="C13" s="194"/>
      <c r="D13" s="194"/>
      <c r="E13" s="208"/>
      <c r="F13" s="273" t="s">
        <v>121</v>
      </c>
    </row>
    <row r="14" spans="1:7" ht="30" customHeight="1" thickBot="1">
      <c r="A14" s="195" t="s">
        <v>134</v>
      </c>
      <c r="B14" s="506" t="s">
        <v>135</v>
      </c>
      <c r="C14" s="507"/>
      <c r="D14" s="196" t="s">
        <v>136</v>
      </c>
      <c r="E14" s="274" t="s">
        <v>145</v>
      </c>
      <c r="F14" s="197" t="s">
        <v>138</v>
      </c>
    </row>
    <row r="15" spans="1:7" ht="30" customHeight="1" thickTop="1">
      <c r="A15" s="198"/>
      <c r="B15" s="497"/>
      <c r="C15" s="498"/>
      <c r="D15" s="209"/>
      <c r="E15" s="206"/>
      <c r="F15" s="199"/>
    </row>
    <row r="16" spans="1:7" ht="30" customHeight="1">
      <c r="A16" s="200"/>
      <c r="B16" s="499"/>
      <c r="C16" s="500"/>
      <c r="D16" s="210"/>
      <c r="E16" s="211"/>
      <c r="F16" s="201"/>
    </row>
    <row r="17" spans="1:6" ht="30" customHeight="1">
      <c r="A17" s="202"/>
      <c r="B17" s="499"/>
      <c r="C17" s="500"/>
      <c r="D17" s="212"/>
      <c r="E17" s="211"/>
      <c r="F17" s="201"/>
    </row>
    <row r="18" spans="1:6" ht="30" customHeight="1">
      <c r="A18" s="202"/>
      <c r="B18" s="499"/>
      <c r="C18" s="500"/>
      <c r="D18" s="212"/>
      <c r="E18" s="211"/>
      <c r="F18" s="201"/>
    </row>
    <row r="19" spans="1:6" ht="30" customHeight="1">
      <c r="A19" s="203"/>
      <c r="B19" s="501"/>
      <c r="C19" s="502"/>
      <c r="D19" s="213"/>
      <c r="E19" s="334"/>
      <c r="F19" s="204"/>
    </row>
    <row r="20" spans="1:6" s="214" customFormat="1" ht="30.65" customHeight="1">
      <c r="A20" s="504" t="s">
        <v>146</v>
      </c>
      <c r="B20" s="505"/>
      <c r="C20" s="505"/>
      <c r="D20" s="505"/>
      <c r="E20" s="349">
        <f>SUM(E15:E19)</f>
        <v>0</v>
      </c>
      <c r="F20" s="207"/>
    </row>
    <row r="21" spans="1:6" ht="18" customHeight="1">
      <c r="A21" s="215"/>
      <c r="B21" s="215"/>
      <c r="C21" s="215"/>
      <c r="D21" s="215"/>
      <c r="E21" s="215"/>
      <c r="F21" s="215"/>
    </row>
    <row r="22" spans="1:6" ht="18" customHeight="1">
      <c r="A22" s="215"/>
      <c r="B22" s="215"/>
      <c r="C22" s="215"/>
      <c r="D22" s="215"/>
      <c r="E22" s="215"/>
      <c r="F22" s="215"/>
    </row>
    <row r="23" spans="1:6" ht="75" customHeight="1">
      <c r="A23" s="496" t="s">
        <v>148</v>
      </c>
      <c r="B23" s="496"/>
      <c r="C23" s="496"/>
      <c r="D23" s="496"/>
      <c r="E23" s="496"/>
      <c r="F23" s="496"/>
    </row>
  </sheetData>
  <mergeCells count="11">
    <mergeCell ref="A2:F2"/>
    <mergeCell ref="A10:D10"/>
    <mergeCell ref="B14:C14"/>
    <mergeCell ref="A12:F12"/>
    <mergeCell ref="A20:D20"/>
    <mergeCell ref="A23:F23"/>
    <mergeCell ref="B15:C15"/>
    <mergeCell ref="B16:C16"/>
    <mergeCell ref="B17:C17"/>
    <mergeCell ref="B18:C18"/>
    <mergeCell ref="B19:C19"/>
  </mergeCells>
  <phoneticPr fontId="1"/>
  <pageMargins left="0.70866141732283472" right="0.70866141732283472" top="0.74803149606299213" bottom="0.74803149606299213" header="0.31496062992125984" footer="0.31496062992125984"/>
  <pageSetup paperSize="9" scale="77" orientation="landscape" r:id="rId1"/>
  <headerFooter>
    <oddHeader>&amp;R（2023年10月版）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従事者基礎情報</vt:lpstr>
      <vt:lpstr>様式４ 内訳書</vt:lpstr>
      <vt:lpstr>様式４内訳書（QCBS_ランプサム契約）</vt:lpstr>
      <vt:lpstr>様式５ 流用明細</vt:lpstr>
      <vt:lpstr>様式６ 直接人件費明細書 </vt:lpstr>
      <vt:lpstr>様式８ その他原価及び管理費等</vt:lpstr>
      <vt:lpstr>様式9 一般業務費</vt:lpstr>
      <vt:lpstr>様式10一般業務費出納簿 </vt:lpstr>
      <vt:lpstr>様式11 通訳傭上費・報告書作成費</vt:lpstr>
      <vt:lpstr>様式12 機材費</vt:lpstr>
      <vt:lpstr>様式13国内再委託費</vt:lpstr>
      <vt:lpstr>様式1４ 国内業務費</vt:lpstr>
      <vt:lpstr>【参考】様式15証書添付台紙 </vt:lpstr>
      <vt:lpstr>'【参考】様式15証書添付台紙 '!Print_Area</vt:lpstr>
      <vt:lpstr>'様式10一般業務費出納簿 '!Print_Area</vt:lpstr>
      <vt:lpstr>'様式11 通訳傭上費・報告書作成費'!Print_Area</vt:lpstr>
      <vt:lpstr>'様式12 機材費'!Print_Area</vt:lpstr>
      <vt:lpstr>様式13国内再委託費!Print_Area</vt:lpstr>
      <vt:lpstr>'様式1４ 国内業務費'!Print_Area</vt:lpstr>
      <vt:lpstr>'様式４ 内訳書'!Print_Area</vt:lpstr>
      <vt:lpstr>'様式４内訳書（QCBS_ランプサム契約）'!Print_Area</vt:lpstr>
      <vt:lpstr>'様式６ 直接人件費明細書 '!Print_Area</vt:lpstr>
      <vt:lpstr>従事者基礎情報</vt:lpstr>
      <vt:lpstr>単価表</vt:lpstr>
      <vt:lpstr>年度毎月額単価表</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Yoshizawa, Shinobu[芳沢 忍]</cp:lastModifiedBy>
  <cp:revision/>
  <cp:lastPrinted>2023-09-25T08:09:38Z</cp:lastPrinted>
  <dcterms:created xsi:type="dcterms:W3CDTF">2015-09-16T23:33:35Z</dcterms:created>
  <dcterms:modified xsi:type="dcterms:W3CDTF">2023-09-27T06:58:42Z</dcterms:modified>
  <cp:category/>
  <cp:contentStatus/>
</cp:coreProperties>
</file>