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ate1904="1" updateLinks="always"/>
  <mc:AlternateContent xmlns:mc="http://schemas.openxmlformats.org/markup-compatibility/2006">
    <mc:Choice Requires="x15">
      <x15ac:absPath xmlns:x15ac="http://schemas.microsoft.com/office/spreadsheetml/2010/11/ac" url="C:\Users\22255\Desktop\見積書様式\"/>
    </mc:Choice>
  </mc:AlternateContent>
  <xr:revisionPtr revIDLastSave="0" documentId="13_ncr:1_{C7C782B3-2702-4CE7-8A62-C3973429D6D4}" xr6:coauthVersionLast="47" xr6:coauthVersionMax="47" xr10:uidLastSave="{00000000-0000-0000-0000-000000000000}"/>
  <bookViews>
    <workbookView xWindow="28680" yWindow="-120" windowWidth="29040" windowHeight="15720" tabRatio="941" xr2:uid="{00000000-000D-0000-FFFF-FFFF00000000}"/>
  </bookViews>
  <sheets>
    <sheet name="表紙" sheetId="49" r:id="rId1"/>
    <sheet name="内訳書" sheetId="33" r:id="rId2"/>
    <sheet name="内訳書 (QCBSランプサム)" sheetId="58" r:id="rId3"/>
    <sheet name="内訳書 (QCBSランプサム_変更契約用) " sheetId="59" r:id="rId4"/>
    <sheet name="内訳書 (総合評価-ランプサム) " sheetId="60" r:id="rId5"/>
    <sheet name="【入札金額内訳書（総合評価-ランプサム)  " sheetId="61" r:id="rId6"/>
    <sheet name="報酬" sheetId="27" r:id="rId7"/>
    <sheet name="旅費（航空賃、その他）" sheetId="1" r:id="rId8"/>
    <sheet name="【別見積】戦争特約保険料" sheetId="47" r:id="rId9"/>
    <sheet name="一般業務費" sheetId="42" r:id="rId10"/>
    <sheet name="通訳傭上費・報告書作成費" sheetId="44" r:id="rId11"/>
    <sheet name="機材費" sheetId="30" r:id="rId12"/>
    <sheet name="再委託費" sheetId="37" r:id="rId13"/>
    <sheet name="国内業務費（定額計上用）" sheetId="45" r:id="rId14"/>
    <sheet name="国内業務費 (別見積_内訳有)" sheetId="55" r:id="rId15"/>
    <sheet name="Sheet1" sheetId="62"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msocom_1" localSheetId="0">表紙!#REF!</definedName>
    <definedName name="_msocom_2" localSheetId="0">表紙!#REF!</definedName>
    <definedName name="_msocom_3" localSheetId="0">表紙!#REF!</definedName>
    <definedName name="_msocom_4" localSheetId="0">表紙!#REF!</definedName>
    <definedName name="DATA" localSheetId="3">#REF!</definedName>
    <definedName name="DATA">#REF!</definedName>
    <definedName name="_xlnm.Print_Area" localSheetId="5">'【入札金額内訳書（総合評価-ランプサム)  '!$B$1:$D$25</definedName>
    <definedName name="_xlnm.Print_Area" localSheetId="8">【別見積】戦争特約保険料!$A$1:$F$14</definedName>
    <definedName name="_xlnm.Print_Area" localSheetId="9">一般業務費!$A$1:$G$38</definedName>
    <definedName name="_xlnm.Print_Area" localSheetId="11">機材費!$A$1:$F$27</definedName>
    <definedName name="_xlnm.Print_Area" localSheetId="14">'国内業務費 (別見積_内訳有)'!$A$1:$H$31</definedName>
    <definedName name="_xlnm.Print_Area" localSheetId="13">'国内業務費（定額計上用）'!$A$1:$D$8</definedName>
    <definedName name="_xlnm.Print_Area" localSheetId="12">再委託費!$A$1:$F$16</definedName>
    <definedName name="_xlnm.Print_Area" localSheetId="10">通訳傭上費・報告書作成費!$A$1:$F$18</definedName>
    <definedName name="_xlnm.Print_Area" localSheetId="1">内訳書!$B$1:$D$25</definedName>
    <definedName name="_xlnm.Print_Area" localSheetId="2">'内訳書 (QCBSランプサム)'!$B$1:$D$32</definedName>
    <definedName name="_xlnm.Print_Area" localSheetId="3">'内訳書 (QCBSランプサム_変更契約用) '!$B$1:$H$33</definedName>
    <definedName name="_xlnm.Print_Area" localSheetId="4">'内訳書 (総合評価-ランプサム) '!$B$1:$D$31</definedName>
    <definedName name="_xlnm.Print_Area" localSheetId="6">報酬!$A$1:$F$19</definedName>
    <definedName name="_xlnm.Print_Area" localSheetId="7">'旅費（航空賃、その他）'!$A$1:$T$23</definedName>
    <definedName name="USD">[1]一般業務費・機材費・再委託費!#REF!</definedName>
    <definedName name="コンサルタントによる見積" localSheetId="3">#REF!</definedName>
    <definedName name="コンサルタントによる見積">#REF!</definedName>
    <definedName name="スキーム">[2]データ!$B$3:$B$5</definedName>
    <definedName name="ドルレート" localSheetId="3">#REF!</definedName>
    <definedName name="ドルレート">#REF!</definedName>
    <definedName name="一般業務費合計">'[3]一般業務費（２）'!$F$60</definedName>
    <definedName name="一般業務費地域分類" localSheetId="3">#REF!</definedName>
    <definedName name="一般業務費地域分類">#REF!</definedName>
    <definedName name="隔離" localSheetId="3">#REF!</definedName>
    <definedName name="隔離">#REF!</definedName>
    <definedName name="間接費合計" localSheetId="3">#REF!</definedName>
    <definedName name="間接費合計">#REF!</definedName>
    <definedName name="基盤整備費合計" localSheetId="3">'[4]一般業務費（２）'!#REF!</definedName>
    <definedName name="基盤整備費合計">'[4]一般業務費（２）'!#REF!</definedName>
    <definedName name="基本人件費" localSheetId="3">#REF!</definedName>
    <definedName name="基本人件費">#REF!</definedName>
    <definedName name="技術交換費合計" localSheetId="3">#REF!</definedName>
    <definedName name="技術交換費合計">#REF!</definedName>
    <definedName name="業務分類" localSheetId="3">#REF!</definedName>
    <definedName name="業務分類">#REF!</definedName>
    <definedName name="勤務地">[5]月報2!$X$2:$X$4</definedName>
    <definedName name="契約">[6]様式1!$O$4:$O$6</definedName>
    <definedName name="契約年度" localSheetId="3">#REF!</definedName>
    <definedName name="契約年度">#REF!</definedName>
    <definedName name="経路">[6]様式2_4旅費!$C$26:$C$29</definedName>
    <definedName name="現地" localSheetId="3">'[4]一般業務費（１）'!#REF!</definedName>
    <definedName name="現地">'[4]一般業務費（１）'!#REF!</definedName>
    <definedName name="現地業務費合計" localSheetId="3">'[4]一般業務費（１）'!#REF!</definedName>
    <definedName name="現地業務費合計">'[4]一般業務費（１）'!#REF!</definedName>
    <definedName name="現地調査人月" localSheetId="3">#REF!</definedName>
    <definedName name="現地調査人月">#REF!</definedName>
    <definedName name="現地通貨">[7]LookUp!$B$3</definedName>
    <definedName name="現地通貨レート" localSheetId="3">#REF!</definedName>
    <definedName name="現地通貨レート">#REF!</definedName>
    <definedName name="口座種別">[5]入力シート!$G$2:$G$4</definedName>
    <definedName name="航空運賃" localSheetId="3">#REF!</definedName>
    <definedName name="航空運賃">#REF!</definedName>
    <definedName name="航空賃C" localSheetId="3">#REF!</definedName>
    <definedName name="航空賃C">#REF!</definedName>
    <definedName name="航空賃Y" localSheetId="3">#REF!</definedName>
    <definedName name="航空賃Y">#REF!</definedName>
    <definedName name="国">#N/A</definedName>
    <definedName name="国一覧" localSheetId="3">#REF!</definedName>
    <definedName name="国一覧">#REF!</definedName>
    <definedName name="国内旅費" localSheetId="3">#REF!</definedName>
    <definedName name="国内旅費">#REF!</definedName>
    <definedName name="国別地域分類表" localSheetId="3">#REF!</definedName>
    <definedName name="国別地域分類表">#REF!</definedName>
    <definedName name="資機材費合計" localSheetId="3">#REF!</definedName>
    <definedName name="資機材費合計">#REF!</definedName>
    <definedName name="従事者基礎情報">[8]従事者基礎情報!$A$4:$G$23</definedName>
    <definedName name="処理">[9]単価!$G$3:$G$6</definedName>
    <definedName name="前払">'[5]別紙前払請求内訳 '!$K$2:$K$3</definedName>
    <definedName name="打合簿" localSheetId="3">#REF!</definedName>
    <definedName name="打合簿">#REF!</definedName>
    <definedName name="単価表">[8]従事者基礎情報!$I$6:$L$11</definedName>
    <definedName name="地域" localSheetId="3">#REF!</definedName>
    <definedName name="地域">#REF!</definedName>
    <definedName name="地域分類" localSheetId="3">#REF!</definedName>
    <definedName name="地域分類">#REF!</definedName>
    <definedName name="地域毎一般業務費単価" localSheetId="3">#REF!</definedName>
    <definedName name="地域毎一般業務費単価">#REF!</definedName>
    <definedName name="調査旅費合計" localSheetId="3">#REF!</definedName>
    <definedName name="調査旅費合計">#REF!</definedName>
    <definedName name="直人費コンサル" localSheetId="3">#REF!</definedName>
    <definedName name="直人費コンサル">#REF!</definedName>
    <definedName name="直人費合計" localSheetId="3">#REF!</definedName>
    <definedName name="直人費合計">#REF!</definedName>
    <definedName name="直接経費" localSheetId="3">#REF!</definedName>
    <definedName name="直接経費">#REF!</definedName>
    <definedName name="直接費" localSheetId="3">#REF!</definedName>
    <definedName name="直接費">#REF!</definedName>
    <definedName name="通訳単価" localSheetId="3">#REF!</definedName>
    <definedName name="通訳単価">#REF!</definedName>
    <definedName name="定率化" localSheetId="3">#REF!</definedName>
    <definedName name="定率化">#REF!</definedName>
    <definedName name="内外選択">[9]単価!$F$3:$F$4</definedName>
    <definedName name="年度毎月額単価表">[10]従事者基礎情報!$I$14:$N$20</definedName>
    <definedName name="分類">[6]従事者明細!$K$4:$K$7</definedName>
    <definedName name="報告書作成費合計" localSheetId="3">#REF!</definedName>
    <definedName name="報告書作成費合計">#REF!</definedName>
    <definedName name="無償以外単価" localSheetId="3">#REF!</definedName>
    <definedName name="無償以外単価">#REF!</definedName>
    <definedName name="無償単価" localSheetId="3">#REF!</definedName>
    <definedName name="無償単価">#REF!</definedName>
    <definedName name="様式番号" localSheetId="3">#REF!</definedName>
    <definedName name="様式番号">#REF!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 i="55" l="1"/>
  <c r="D1" i="55" s="1"/>
  <c r="C1" i="45"/>
  <c r="C1" i="37"/>
  <c r="C1" i="30"/>
  <c r="C10" i="44"/>
  <c r="C1" i="44"/>
  <c r="C12" i="60" s="1"/>
  <c r="D1" i="42"/>
  <c r="C1" i="47"/>
  <c r="D2" i="1"/>
  <c r="C10" i="33"/>
  <c r="C11" i="33"/>
  <c r="C14" i="61"/>
  <c r="C12" i="61"/>
  <c r="C17" i="60"/>
  <c r="C13" i="60"/>
  <c r="C11" i="60"/>
  <c r="E19" i="27"/>
  <c r="F5" i="27"/>
  <c r="E21" i="59"/>
  <c r="C21" i="59"/>
  <c r="G25" i="59"/>
  <c r="G24" i="59"/>
  <c r="G23" i="59"/>
  <c r="G21" i="59" s="1"/>
  <c r="C18" i="58"/>
  <c r="E14" i="59"/>
  <c r="G14" i="59" s="1"/>
  <c r="E16" i="59"/>
  <c r="G16" i="59" s="1"/>
  <c r="C11" i="59"/>
  <c r="C11" i="58"/>
  <c r="E19" i="1"/>
  <c r="C9" i="58" s="1"/>
  <c r="C13" i="58"/>
  <c r="C12" i="58" l="1"/>
  <c r="E15" i="59"/>
  <c r="G15" i="59" s="1"/>
  <c r="C13" i="61"/>
  <c r="C10" i="61"/>
  <c r="C9" i="60"/>
  <c r="E12" i="59"/>
  <c r="G12" i="59" s="1"/>
  <c r="C8" i="59"/>
  <c r="C27" i="59" s="1"/>
  <c r="C29" i="59" a="1"/>
  <c r="C29" i="59" s="1"/>
  <c r="C31" i="59" s="1"/>
  <c r="E4" i="59" s="1"/>
  <c r="F7" i="42" l="1"/>
  <c r="F6" i="42"/>
  <c r="F5" i="42"/>
  <c r="F4" i="42"/>
  <c r="F8" i="42" s="1"/>
  <c r="D19" i="1" l="1"/>
  <c r="F28" i="55"/>
  <c r="F27" i="55"/>
  <c r="F26" i="55"/>
  <c r="F23" i="55"/>
  <c r="F22" i="55"/>
  <c r="F21" i="55"/>
  <c r="F18" i="55"/>
  <c r="F17" i="55"/>
  <c r="F16" i="55"/>
  <c r="F15" i="55"/>
  <c r="F14" i="55"/>
  <c r="F13" i="55"/>
  <c r="F10" i="55"/>
  <c r="F9" i="55"/>
  <c r="F8" i="55"/>
  <c r="F7" i="55"/>
  <c r="F6" i="55"/>
  <c r="E14" i="37"/>
  <c r="E13" i="37"/>
  <c r="E12" i="37"/>
  <c r="E11" i="37"/>
  <c r="E6" i="37"/>
  <c r="E5" i="37"/>
  <c r="E4" i="37"/>
  <c r="F36" i="42"/>
  <c r="F35" i="42"/>
  <c r="F34" i="42"/>
  <c r="F32" i="42"/>
  <c r="F31" i="42"/>
  <c r="F30" i="42"/>
  <c r="F28" i="42"/>
  <c r="F27" i="42"/>
  <c r="F26" i="42"/>
  <c r="F24" i="42"/>
  <c r="F23" i="42"/>
  <c r="F22" i="42"/>
  <c r="F20" i="42"/>
  <c r="F19" i="42"/>
  <c r="F18" i="42"/>
  <c r="F16" i="42"/>
  <c r="F15" i="42"/>
  <c r="F14" i="42"/>
  <c r="F12" i="42"/>
  <c r="F11" i="42"/>
  <c r="S18" i="1"/>
  <c r="L18" i="1"/>
  <c r="E17" i="44"/>
  <c r="E4" i="44"/>
  <c r="E7" i="44"/>
  <c r="E6" i="44"/>
  <c r="E5" i="44"/>
  <c r="E25" i="30"/>
  <c r="E24" i="30"/>
  <c r="E23" i="30"/>
  <c r="E17" i="30"/>
  <c r="E16" i="30"/>
  <c r="E15" i="30"/>
  <c r="E14" i="30"/>
  <c r="E8" i="30"/>
  <c r="E7" i="30"/>
  <c r="E6" i="30"/>
  <c r="E5" i="30"/>
  <c r="F24" i="55" l="1"/>
  <c r="F19" i="55"/>
  <c r="E18" i="30"/>
  <c r="C11" i="30" s="1"/>
  <c r="E9" i="30"/>
  <c r="C2" i="30" s="1"/>
  <c r="E7" i="37"/>
  <c r="C2" i="37" s="1"/>
  <c r="T18" i="1"/>
  <c r="E11" i="47"/>
  <c r="E10" i="47"/>
  <c r="E9" i="47"/>
  <c r="E8" i="47"/>
  <c r="E7" i="47"/>
  <c r="E6" i="47"/>
  <c r="E5" i="47"/>
  <c r="F11" i="55" l="1"/>
  <c r="F29" i="55"/>
  <c r="F30" i="55" l="1"/>
  <c r="F37" i="42"/>
  <c r="E26" i="30" l="1"/>
  <c r="C20" i="30" s="1"/>
  <c r="C15" i="61" l="1"/>
  <c r="C14" i="58"/>
  <c r="C14" i="60"/>
  <c r="E17" i="59"/>
  <c r="G17" i="59" s="1"/>
  <c r="F15" i="27"/>
  <c r="F16" i="27"/>
  <c r="F17" i="27"/>
  <c r="F18" i="27"/>
  <c r="F6" i="27"/>
  <c r="F7" i="27"/>
  <c r="F8" i="27"/>
  <c r="F9" i="27"/>
  <c r="F10" i="27"/>
  <c r="F11" i="27"/>
  <c r="F12" i="27"/>
  <c r="F13" i="27"/>
  <c r="F14" i="27"/>
  <c r="C6" i="45"/>
  <c r="E15" i="37"/>
  <c r="C9" i="37" s="1"/>
  <c r="E8" i="44"/>
  <c r="F33" i="42"/>
  <c r="F25" i="42"/>
  <c r="F29" i="42"/>
  <c r="F21" i="42"/>
  <c r="F17" i="42"/>
  <c r="F9" i="42"/>
  <c r="F10" i="42"/>
  <c r="E4" i="47"/>
  <c r="L7" i="1"/>
  <c r="S7" i="1"/>
  <c r="T7" i="1" s="1"/>
  <c r="L8" i="1"/>
  <c r="S8" i="1"/>
  <c r="L9" i="1"/>
  <c r="S9" i="1"/>
  <c r="L10" i="1"/>
  <c r="S10" i="1"/>
  <c r="L11" i="1"/>
  <c r="S11" i="1"/>
  <c r="L12" i="1"/>
  <c r="S12" i="1"/>
  <c r="L13" i="1"/>
  <c r="S13" i="1"/>
  <c r="L14" i="1"/>
  <c r="S14" i="1"/>
  <c r="L15" i="1"/>
  <c r="S15" i="1"/>
  <c r="L16" i="1"/>
  <c r="S16" i="1"/>
  <c r="L17" i="1"/>
  <c r="S17" i="1"/>
  <c r="E19" i="59" l="1"/>
  <c r="G19" i="59" s="1"/>
  <c r="C16" i="58"/>
  <c r="C16" i="61"/>
  <c r="C15" i="60"/>
  <c r="E18" i="59"/>
  <c r="C15" i="58"/>
  <c r="F13" i="42"/>
  <c r="F38" i="42" s="1"/>
  <c r="C8" i="33"/>
  <c r="E12" i="47"/>
  <c r="T17" i="1"/>
  <c r="T16" i="1"/>
  <c r="T15" i="1"/>
  <c r="T14" i="1"/>
  <c r="T13" i="1"/>
  <c r="T12" i="1"/>
  <c r="T11" i="1"/>
  <c r="T10" i="1"/>
  <c r="T9" i="1"/>
  <c r="T8" i="1"/>
  <c r="S19" i="1"/>
  <c r="I19" i="1"/>
  <c r="C15" i="33"/>
  <c r="C18" i="33"/>
  <c r="C14" i="33"/>
  <c r="F19" i="27"/>
  <c r="C1" i="27" s="1"/>
  <c r="C6" i="60" l="1"/>
  <c r="C7" i="61"/>
  <c r="G18" i="59"/>
  <c r="C6" i="58"/>
  <c r="E9" i="59"/>
  <c r="T19" i="1"/>
  <c r="D3" i="1" s="1"/>
  <c r="C16" i="33"/>
  <c r="C17" i="33"/>
  <c r="C11" i="61" l="1"/>
  <c r="C9" i="61" s="1"/>
  <c r="C20" i="61" s="1"/>
  <c r="C22" i="61" s="1"/>
  <c r="C24" i="61" s="1"/>
  <c r="C10" i="58"/>
  <c r="C8" i="58" s="1"/>
  <c r="C5" i="58" s="1"/>
  <c r="C27" i="58" s="1"/>
  <c r="C29" i="58" s="1" a="1"/>
  <c r="C29" i="58" s="1"/>
  <c r="C31" i="58" s="1"/>
  <c r="E13" i="59"/>
  <c r="C10" i="60"/>
  <c r="C8" i="60" s="1"/>
  <c r="C5" i="60" s="1"/>
  <c r="C26" i="60" s="1"/>
  <c r="C28" i="60" s="1" a="1"/>
  <c r="C28" i="60" s="1"/>
  <c r="C30" i="60" s="1"/>
  <c r="G9" i="59"/>
  <c r="C9" i="33"/>
  <c r="C7" i="33" s="1"/>
  <c r="C5" i="33"/>
  <c r="G13" i="59" l="1"/>
  <c r="E11" i="59"/>
  <c r="C20" i="33"/>
  <c r="C22" i="33" s="1" a="1"/>
  <c r="C22" i="33" s="1"/>
  <c r="G11" i="59" l="1"/>
  <c r="G8" i="59" s="1"/>
  <c r="E8" i="59"/>
  <c r="E27" i="59"/>
  <c r="B17" i="49"/>
  <c r="G27" i="59" l="1"/>
  <c r="G29" i="59" s="1" a="1"/>
  <c r="G29" i="59" s="1"/>
  <c r="G31" i="59" s="1"/>
  <c r="E29" i="59" a="1"/>
  <c r="E29" i="59" s="1"/>
  <c r="E31" i="59" s="1"/>
  <c r="E5" i="59" s="1"/>
  <c r="C24"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契約第1課　津田</author>
  </authors>
  <commentList>
    <comment ref="B18" authorId="0" shapeId="0" xr:uid="{00000000-0006-0000-0000-000001000000}">
      <text>
        <r>
          <rPr>
            <sz val="9"/>
            <color indexed="81"/>
            <rFont val="MS P ゴシック"/>
            <family val="3"/>
            <charset val="128"/>
          </rPr>
          <t xml:space="preserve">
プロポーザル提出時は、消費税及び地方消費税は０円としてください。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契約第1課　津田</author>
  </authors>
  <commentList>
    <comment ref="D1" authorId="0" shapeId="0" xr:uid="{00000000-0006-0000-0100-000001000000}">
      <text>
        <r>
          <rPr>
            <b/>
            <sz val="10"/>
            <color indexed="81"/>
            <rFont val="MS P ゴシック"/>
            <family val="3"/>
            <charset val="128"/>
          </rPr>
          <t xml:space="preserve">注１）プルダウンより約款を選択
調査業務約款：全課税
</t>
        </r>
        <r>
          <rPr>
            <b/>
            <sz val="10"/>
            <color indexed="10"/>
            <rFont val="MS P ゴシック"/>
            <family val="3"/>
            <charset val="128"/>
          </rPr>
          <t>事業実施支援業務約款：全不課税（ただし、現地渡航がない場合は本約款を維持し課税契約とする。）</t>
        </r>
      </text>
    </comment>
    <comment ref="B2" authorId="0" shapeId="0" xr:uid="{00000000-0006-0000-0100-000002000000}">
      <text>
        <r>
          <rPr>
            <b/>
            <sz val="10"/>
            <color indexed="81"/>
            <rFont val="MS P ゴシック"/>
            <family val="3"/>
            <charset val="128"/>
          </rPr>
          <t>注２）プルダウンより以下を選択
・プロポーザル提出→見積書
・最終見積書提出時→最終見積書
・契約書提出時→附属書Ⅲ　契約金額内訳書
・ゼロ号打合簿提出時→契約金額詳細内訳書</t>
        </r>
      </text>
    </comment>
    <comment ref="D8" authorId="0" shapeId="0" xr:uid="{00000000-0006-0000-0100-000003000000}">
      <text>
        <r>
          <rPr>
            <b/>
            <sz val="10"/>
            <color indexed="81"/>
            <rFont val="MS P ゴシック"/>
            <family val="3"/>
            <charset val="128"/>
          </rPr>
          <t>クリーム色のセルはプルダウンより以下を選択できます。なお、QCBS案件にて航空賃を合意単価とする場合は最終見積書、契約金額内訳書、契約金額詳細内訳書を提出時に「円（QCBS合意単価）」を選択してください。
・円
・円（QCBS合意単価）
・円（定額計上）</t>
        </r>
      </text>
    </comment>
    <comment ref="D10" authorId="0" shapeId="0" xr:uid="{00000000-0006-0000-0100-000004000000}">
      <text>
        <r>
          <rPr>
            <b/>
            <sz val="10"/>
            <color indexed="81"/>
            <rFont val="MS P ゴシック"/>
            <family val="3"/>
            <charset val="128"/>
          </rPr>
          <t xml:space="preserve">クリーム色のセルはプルダウンより以下を選択できます。
・円
・円（定額計上）
</t>
        </r>
        <r>
          <rPr>
            <b/>
            <sz val="10"/>
            <color indexed="10"/>
            <rFont val="MS P ゴシック"/>
            <family val="3"/>
            <charset val="128"/>
          </rPr>
          <t>・円（QCBS合意単価）（←対象費目のみ。QCBS案件にて合意単価とする場合は最終見積書、契約金額内訳書、契約金額詳細内訳書を提出時に「円（QCBS合意単価）」を選択してください。）</t>
        </r>
      </text>
    </comment>
    <comment ref="D11" authorId="0" shapeId="0" xr:uid="{00000000-0006-0000-0100-000005000000}">
      <text>
        <r>
          <rPr>
            <b/>
            <sz val="10"/>
            <color indexed="81"/>
            <rFont val="MS P ゴシック"/>
            <family val="3"/>
            <charset val="128"/>
          </rPr>
          <t>注３）オレンジはプロポーザル提出時に入力不要です。
（契約交渉後、QCBS案件で使用します）</t>
        </r>
      </text>
    </comment>
    <comment ref="B22" authorId="0" shapeId="0" xr:uid="{00000000-0006-0000-0100-000006000000}">
      <text>
        <r>
          <rPr>
            <b/>
            <sz val="9"/>
            <color indexed="81"/>
            <rFont val="MS P ゴシック"/>
            <family val="3"/>
            <charset val="128"/>
          </rPr>
          <t>右上の適用約款を選択すると、Ⅲ小計額を税率10％で自動計算できます。なお、業務実施支援業務約款では現地渡航がない（旅費（航空賃）がゼロ円）場合は、課税契約となり、税率10％で自動計算で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契約第1課　津田</author>
    <author>津田</author>
  </authors>
  <commentList>
    <comment ref="B2" authorId="0" shapeId="0" xr:uid="{F617118B-2DBD-4FBD-B1B0-372F06F42897}">
      <text>
        <r>
          <rPr>
            <b/>
            <sz val="10"/>
            <color indexed="81"/>
            <rFont val="MS P ゴシック"/>
            <family val="3"/>
            <charset val="128"/>
          </rPr>
          <t xml:space="preserve">注２）プルダウンより以下を選択
・プロポーザル提出→見積書
・最終見積書提出時→最終見積書
→※ランプサム金額の内訳は表示する。
</t>
        </r>
        <r>
          <rPr>
            <b/>
            <sz val="10"/>
            <color indexed="10"/>
            <rFont val="MS P ゴシック"/>
            <family val="3"/>
            <charset val="128"/>
          </rPr>
          <t>★</t>
        </r>
        <r>
          <rPr>
            <b/>
            <u/>
            <sz val="10"/>
            <color indexed="10"/>
            <rFont val="MS P ゴシック"/>
            <family val="3"/>
            <charset val="128"/>
          </rPr>
          <t>契約書提出時→附属書Ⅲ　契約金額内訳書]
※実費精算金額がない場合は契約金額内訳書は不要（契約書附属書Ⅲを削除します。）
※ランプサム金額のみ表示（★グレーアウトの内訳を非表示とする）</t>
        </r>
        <r>
          <rPr>
            <b/>
            <sz val="10"/>
            <color indexed="81"/>
            <rFont val="MS P ゴシック"/>
            <family val="3"/>
            <charset val="128"/>
          </rPr>
          <t xml:space="preserve">
</t>
        </r>
        <r>
          <rPr>
            <b/>
            <sz val="10"/>
            <color indexed="10"/>
            <rFont val="MS P ゴシック"/>
            <family val="3"/>
            <charset val="128"/>
          </rPr>
          <t xml:space="preserve">
★ゼロ号打合簿提出時→契約金額詳細内訳書
※実費精算金額がない場合も契約金額詳細内訳書を添付します。
※ランプサム金額の内訳は表示する。</t>
        </r>
      </text>
    </comment>
    <comment ref="B24" authorId="1" shapeId="0" xr:uid="{359D8406-994A-4BFA-BC08-515D72DEC692}">
      <text>
        <r>
          <rPr>
            <b/>
            <sz val="9"/>
            <color indexed="81"/>
            <rFont val="MS P ゴシック"/>
            <family val="3"/>
            <charset val="128"/>
          </rPr>
          <t>契約交渉後、実費精算とする費目がある場合は最終見積書提出時に記載します。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契約第1課　津田</author>
  </authors>
  <commentList>
    <comment ref="B2" authorId="0" shapeId="0" xr:uid="{7690FB5C-31CC-46DA-A497-62E56614D3F0}">
      <text>
        <r>
          <rPr>
            <b/>
            <sz val="10"/>
            <color indexed="81"/>
            <rFont val="MS P ゴシック"/>
            <family val="3"/>
            <charset val="128"/>
          </rPr>
          <t>注３）プルダウンより以下を選択
・打合簿提出時→変更契約金額内訳書（案）
・最終見積書提出時→最終変更見積書
・</t>
        </r>
        <r>
          <rPr>
            <b/>
            <sz val="10"/>
            <color indexed="10"/>
            <rFont val="MS P ゴシック"/>
            <family val="3"/>
            <charset val="128"/>
          </rPr>
          <t>★</t>
        </r>
        <r>
          <rPr>
            <b/>
            <sz val="10"/>
            <color indexed="81"/>
            <rFont val="MS P ゴシック"/>
            <family val="3"/>
            <charset val="128"/>
          </rPr>
          <t xml:space="preserve">変更契約書セット提出時→変更契約金額内訳書　別紙●（●の数字は手入力できます。）
</t>
        </r>
        <r>
          <rPr>
            <b/>
            <u/>
            <sz val="10"/>
            <color indexed="10"/>
            <rFont val="MS P ゴシック"/>
            <family val="3"/>
            <charset val="128"/>
          </rPr>
          <t>→※ランプサム金額のみ表示（★グレーアウトの内訳を非表示とする）</t>
        </r>
      </text>
    </comment>
    <comment ref="C6" authorId="0" shapeId="0" xr:uid="{4C242EC7-3242-44B7-B2CA-1C7F84EC0944}">
      <text>
        <r>
          <rPr>
            <b/>
            <sz val="9"/>
            <color indexed="81"/>
            <rFont val="MS P ゴシック"/>
            <family val="3"/>
            <charset val="128"/>
          </rPr>
          <t>注４）変更前の契約金額は手入力します。</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契約第1課　津田</author>
    <author>津田</author>
  </authors>
  <commentList>
    <comment ref="B2" authorId="0" shapeId="0" xr:uid="{359A9448-E08F-4C6B-B1B5-844EECB57C4C}">
      <text>
        <r>
          <rPr>
            <b/>
            <sz val="10"/>
            <color indexed="81"/>
            <rFont val="MS P ゴシック"/>
            <family val="3"/>
            <charset val="128"/>
          </rPr>
          <t>プルダウンより以下を選択
★</t>
        </r>
        <r>
          <rPr>
            <b/>
            <u/>
            <sz val="10"/>
            <color indexed="81"/>
            <rFont val="MS P ゴシック"/>
            <family val="3"/>
            <charset val="128"/>
          </rPr>
          <t>契約書提出時→附属書Ⅲ　契約金額内訳書
※実費精算金額がない場合は契約金額内訳書は不要（契約書附属書Ⅲを削除します。）
※ランプサム金額のみ表示（★グレーアウトの内訳を非表示とする）</t>
        </r>
        <r>
          <rPr>
            <b/>
            <sz val="10"/>
            <color indexed="81"/>
            <rFont val="MS P ゴシック"/>
            <family val="3"/>
            <charset val="128"/>
          </rPr>
          <t xml:space="preserve">
★ゼロ号打合簿提出時→契約金額詳細内訳書
※実費精算金額がない場合も契約金額詳細内訳書を添付します。
※ランプサム金額の内訳は表示する。</t>
        </r>
      </text>
    </comment>
    <comment ref="B23" authorId="1" shapeId="0" xr:uid="{79237E04-548E-4559-81CC-145D0D093230}">
      <text>
        <r>
          <rPr>
            <b/>
            <sz val="9"/>
            <color indexed="81"/>
            <rFont val="MS P ゴシック"/>
            <family val="3"/>
            <charset val="128"/>
          </rPr>
          <t>契約交渉後、実費精算とする費目がある場合は最終見積書提出時に記載します。</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小菅</author>
  </authors>
  <commentList>
    <comment ref="D3" authorId="0" shapeId="0" xr:uid="{8E098160-8E9A-4BE3-97C1-B7C1B9DD4450}">
      <text>
        <r>
          <rPr>
            <b/>
            <sz val="9"/>
            <color indexed="81"/>
            <rFont val="MS P ゴシック"/>
            <family val="3"/>
            <charset val="128"/>
          </rPr>
          <t>日付を入力してください。</t>
        </r>
      </text>
    </comment>
    <comment ref="C4" authorId="0" shapeId="0" xr:uid="{B5C74814-0246-4416-8857-39902E77F4F0}">
      <text>
        <r>
          <rPr>
            <b/>
            <sz val="9"/>
            <color indexed="81"/>
            <rFont val="MS P ゴシック"/>
            <family val="3"/>
            <charset val="128"/>
          </rPr>
          <t>商号／名称を入力してください。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<sst xmlns="http://schemas.openxmlformats.org/spreadsheetml/2006/main" count="485" uniqueCount="146">
  <si>
    <t>20●●年●月●日</t>
    <phoneticPr fontId="19"/>
  </si>
  <si>
    <t>独立行政法人国際協力機構</t>
  </si>
  <si>
    <t>　契約担当役　理事　殿</t>
  </si>
  <si>
    <t>≪競争参加者名≫</t>
  </si>
  <si>
    <t>≪代表者名≫　　印</t>
  </si>
  <si>
    <t xml:space="preserve">※押印を省略する場合、以下も記載ください
【押印省略】
本件責任者 （氏名）
 　　　　　（役職）
　　　　　（所属先）
　　　　（連絡先）電話番号及び電子メールアドレス
担当者   （氏名）
 　　　　 （役職）
　　　　（所属先）
　　　　（連絡先）電話番号及び電子メールアドレス
</t>
    <phoneticPr fontId="19"/>
  </si>
  <si>
    <t>≪案件名（業務名称）≫</t>
    <phoneticPr fontId="19"/>
  </si>
  <si>
    <t>に係る見積書の提出について</t>
  </si>
  <si>
    <t>　標記業務に係る見積書を下記の通り提出いたします。</t>
  </si>
  <si>
    <t>記</t>
  </si>
  <si>
    <t>１．見積金額　：</t>
    <phoneticPr fontId="19"/>
  </si>
  <si>
    <t>円</t>
    <rPh sb="0" eb="1">
      <t>エン</t>
    </rPh>
    <phoneticPr fontId="19"/>
  </si>
  <si>
    <r>
      <rPr>
        <sz val="10"/>
        <color rgb="FF000000"/>
        <rFont val="ＭＳ ゴシック"/>
        <family val="3"/>
        <charset val="128"/>
      </rPr>
      <t>（消費税及び地方消費税</t>
    </r>
    <r>
      <rPr>
        <vertAlign val="superscript"/>
        <sz val="10"/>
        <color rgb="FF000000"/>
        <rFont val="ＭＳ ゴシック"/>
        <family val="3"/>
        <charset val="128"/>
      </rPr>
      <t>注）</t>
    </r>
    <r>
      <rPr>
        <sz val="12"/>
        <color rgb="FF000000"/>
        <rFont val="ＭＳ ゴシック"/>
        <family val="3"/>
        <charset val="128"/>
      </rPr>
      <t>：</t>
    </r>
    <phoneticPr fontId="19"/>
  </si>
  <si>
    <t>円を含む）</t>
    <rPh sb="0" eb="1">
      <t>エン</t>
    </rPh>
    <rPh sb="2" eb="3">
      <t>フク</t>
    </rPh>
    <phoneticPr fontId="19"/>
  </si>
  <si>
    <t>２．見積内訳：　別紙のとおり</t>
  </si>
  <si>
    <t>以上</t>
  </si>
  <si>
    <r>
      <t>注）</t>
    </r>
    <r>
      <rPr>
        <u/>
        <sz val="10.5"/>
        <color rgb="FF000000"/>
        <rFont val="ＭＳ ゴシック"/>
        <family val="3"/>
        <charset val="128"/>
      </rPr>
      <t>プロポーザル提出時は、消費税及び地方消費税は０円</t>
    </r>
    <r>
      <rPr>
        <sz val="10.5"/>
        <color rgb="FF000000"/>
        <rFont val="ＭＳ ゴシック"/>
        <family val="3"/>
        <charset val="128"/>
      </rPr>
      <t>としてください。　
契約交渉の後に提出いただく最終見積書においては、消費税及び地方消費税を算出頂きます。</t>
    </r>
    <phoneticPr fontId="19"/>
  </si>
  <si>
    <t>適用約款：</t>
    <rPh sb="0" eb="2">
      <t>テキヨウ</t>
    </rPh>
    <rPh sb="2" eb="4">
      <t>ヤッカン</t>
    </rPh>
    <phoneticPr fontId="19"/>
  </si>
  <si>
    <t>事業実施支援業務約款</t>
  </si>
  <si>
    <t>見積書</t>
    <phoneticPr fontId="19"/>
  </si>
  <si>
    <t>業務名称：●●●●●●●●●●●●●●●●●●●●●●●●</t>
  </si>
  <si>
    <t>業務地：◎◎◎◎◎◎国</t>
    <rPh sb="2" eb="3">
      <t>チ</t>
    </rPh>
    <phoneticPr fontId="19"/>
  </si>
  <si>
    <t>Ⅰ　報酬</t>
  </si>
  <si>
    <t>円</t>
  </si>
  <si>
    <t>Ⅱ　直接経費</t>
  </si>
  <si>
    <t>　１　旅費（航空賃）</t>
  </si>
  <si>
    <t>　２　旅費（その他）</t>
  </si>
  <si>
    <t>　３　一般業務費</t>
  </si>
  <si>
    <t>　４　通訳傭上費</t>
  </si>
  <si>
    <t>　５　報告書作成費</t>
  </si>
  <si>
    <t>　６　機材費</t>
  </si>
  <si>
    <t>　７　再委託費</t>
  </si>
  <si>
    <t>　８　国内業務費</t>
  </si>
  <si>
    <t>Ⅲ　小計</t>
  </si>
  <si>
    <t>Ⅳ　消費税及び地方消費税（10％）　　　　　</t>
    <phoneticPr fontId="19"/>
  </si>
  <si>
    <t>円</t>
    <phoneticPr fontId="19"/>
  </si>
  <si>
    <t>Ⅴ　合計</t>
  </si>
  <si>
    <t>調査業務約款</t>
  </si>
  <si>
    <t>【附属書Ⅲ】　　　　　　契約金額内訳書</t>
  </si>
  <si>
    <t xml:space="preserve">【ランプサム金額】
</t>
    <rPh sb="6" eb="8">
      <t>キンガク</t>
    </rPh>
    <phoneticPr fontId="43"/>
  </si>
  <si>
    <t>【実費精算金額】</t>
    <rPh sb="1" eb="3">
      <t>ジッピ</t>
    </rPh>
    <rPh sb="3" eb="5">
      <t>セイサン</t>
    </rPh>
    <rPh sb="5" eb="7">
      <t>キンガク</t>
    </rPh>
    <phoneticPr fontId="43"/>
  </si>
  <si>
    <t>（１）定額計上費</t>
    <rPh sb="3" eb="8">
      <t>テイガクケイジョウヒ</t>
    </rPh>
    <phoneticPr fontId="19"/>
  </si>
  <si>
    <t>○○○○費</t>
    <rPh sb="4" eb="5">
      <t>ヒ</t>
    </rPh>
    <phoneticPr fontId="43"/>
  </si>
  <si>
    <t>（２）○○○○費</t>
    <phoneticPr fontId="19"/>
  </si>
  <si>
    <t>Ⅲ．小計（ランプサム金額+実費精算金額）</t>
    <phoneticPr fontId="19"/>
  </si>
  <si>
    <t>Ⅳ　消費税及び地方消費税(10%)　　　　　</t>
    <phoneticPr fontId="19"/>
  </si>
  <si>
    <t>　　　　　　　　                 変更契約金額内訳書　　　　　　　　　　  別紙●</t>
    <phoneticPr fontId="19"/>
  </si>
  <si>
    <t>変更前契約金額</t>
    <rPh sb="0" eb="3">
      <t>ヘンコウマエ</t>
    </rPh>
    <rPh sb="3" eb="7">
      <t>ケイヤクキンガク</t>
    </rPh>
    <phoneticPr fontId="19"/>
  </si>
  <si>
    <t>変更後契約金額</t>
    <rPh sb="0" eb="3">
      <t>ヘンコウゴ</t>
    </rPh>
    <rPh sb="3" eb="7">
      <t>ケイヤクキンガク</t>
    </rPh>
    <phoneticPr fontId="19"/>
  </si>
  <si>
    <t>変更前</t>
    <rPh sb="0" eb="3">
      <t>ヘンコウマエ</t>
    </rPh>
    <phoneticPr fontId="19"/>
  </si>
  <si>
    <t>変更後</t>
    <rPh sb="0" eb="3">
      <t>ヘンコウゴ</t>
    </rPh>
    <phoneticPr fontId="19"/>
  </si>
  <si>
    <t>差額</t>
    <rPh sb="0" eb="2">
      <t>サガク</t>
    </rPh>
    <phoneticPr fontId="19"/>
  </si>
  <si>
    <t>(１)○○○○費</t>
    <rPh sb="7" eb="8">
      <t>ヒ</t>
    </rPh>
    <phoneticPr fontId="19"/>
  </si>
  <si>
    <t>(２)○○○○費</t>
    <rPh sb="7" eb="8">
      <t>ヒ</t>
    </rPh>
    <phoneticPr fontId="19"/>
  </si>
  <si>
    <t>(３)○○○○費</t>
    <rPh sb="7" eb="8">
      <t>ヒ</t>
    </rPh>
    <phoneticPr fontId="19"/>
  </si>
  <si>
    <t>Ⅲ　小計（ランプサム金額+実費精算金額）</t>
    <phoneticPr fontId="19"/>
  </si>
  <si>
    <t>入札金額内訳書</t>
    <rPh sb="0" eb="4">
      <t>ニュウサツキンガク</t>
    </rPh>
    <rPh sb="4" eb="7">
      <t>ウチワケショ</t>
    </rPh>
    <phoneticPr fontId="19"/>
  </si>
  <si>
    <t>●株式会社　</t>
    <rPh sb="1" eb="3">
      <t>カブシキ</t>
    </rPh>
    <rPh sb="3" eb="5">
      <t>ガイシャ</t>
    </rPh>
    <phoneticPr fontId="43"/>
  </si>
  <si>
    <t>Ⅲ．小　計（入札金額）</t>
    <rPh sb="6" eb="10">
      <t>ニュウサツキンガク</t>
    </rPh>
    <phoneticPr fontId="19"/>
  </si>
  <si>
    <t>Ⅴ　合 計</t>
    <phoneticPr fontId="19"/>
  </si>
  <si>
    <t>担当分野</t>
  </si>
  <si>
    <t>格付（号）</t>
    <phoneticPr fontId="19"/>
  </si>
  <si>
    <t>月額
（円）</t>
    <phoneticPr fontId="19"/>
  </si>
  <si>
    <t>変更
内容</t>
    <rPh sb="0" eb="2">
      <t>ヘンコウ</t>
    </rPh>
    <rPh sb="3" eb="5">
      <t>ナイヨウ</t>
    </rPh>
    <phoneticPr fontId="19"/>
  </si>
  <si>
    <t>業務人月</t>
    <phoneticPr fontId="19"/>
  </si>
  <si>
    <t>金額
（円）</t>
    <phoneticPr fontId="19"/>
  </si>
  <si>
    <t>業務主任者／●●●計画</t>
  </si>
  <si>
    <t>合計</t>
  </si>
  <si>
    <t>格付
(号)</t>
  </si>
  <si>
    <t>現地期間
(日間)</t>
  </si>
  <si>
    <t>旅費（その他）</t>
  </si>
  <si>
    <t>金　　額
（円）</t>
  </si>
  <si>
    <t>×</t>
  </si>
  <si>
    <t>(</t>
  </si>
  <si>
    <t>）</t>
  </si>
  <si>
    <t>＝</t>
  </si>
  <si>
    <t>（</t>
  </si>
  <si>
    <t>合　　計</t>
  </si>
  <si>
    <t>【航空経路、航空会社及び搭乗クラス】</t>
    <phoneticPr fontId="19"/>
  </si>
  <si>
    <t>戦争特約保険料</t>
  </si>
  <si>
    <t>*　最終見積書や契約金額内訳書を作成する際は、内訳書の「旅費（その他）」に合算するように数式を修正してください。</t>
    <rPh sb="2" eb="6">
      <t>サイシュウミツモリ</t>
    </rPh>
    <rPh sb="6" eb="7">
      <t>ショ</t>
    </rPh>
    <rPh sb="8" eb="10">
      <t>ケイヤク</t>
    </rPh>
    <rPh sb="10" eb="12">
      <t>キンガク</t>
    </rPh>
    <rPh sb="12" eb="15">
      <t>ウチワケショ</t>
    </rPh>
    <rPh sb="16" eb="18">
      <t>サクセイ</t>
    </rPh>
    <rPh sb="20" eb="21">
      <t>サイ</t>
    </rPh>
    <rPh sb="23" eb="26">
      <t>ウチワケショ</t>
    </rPh>
    <rPh sb="28" eb="30">
      <t>リョヒ</t>
    </rPh>
    <rPh sb="33" eb="34">
      <t>タ</t>
    </rPh>
    <rPh sb="37" eb="39">
      <t>ガッサン</t>
    </rPh>
    <rPh sb="44" eb="46">
      <t>スウシキ</t>
    </rPh>
    <rPh sb="47" eb="49">
      <t>シュウセイ</t>
    </rPh>
    <phoneticPr fontId="19"/>
  </si>
  <si>
    <t>細　　目</t>
  </si>
  <si>
    <t>変更内容</t>
    <rPh sb="0" eb="4">
      <t>ヘンコウナイヨウ</t>
    </rPh>
    <phoneticPr fontId="19"/>
  </si>
  <si>
    <t>単価（円）</t>
  </si>
  <si>
    <t>数量</t>
  </si>
  <si>
    <t>金額（円）</t>
  </si>
  <si>
    <t>備　考</t>
  </si>
  <si>
    <t>３　一般業務費</t>
  </si>
  <si>
    <t>変更内容</t>
    <rPh sb="0" eb="2">
      <t>ヘンコウ</t>
    </rPh>
    <rPh sb="2" eb="4">
      <t>ナイヨウ</t>
    </rPh>
    <phoneticPr fontId="19"/>
  </si>
  <si>
    <t>①特殊傭人費</t>
  </si>
  <si>
    <t>小　　計</t>
  </si>
  <si>
    <t>②車両関連費</t>
  </si>
  <si>
    <t>③セミナー等
実施関連費</t>
  </si>
  <si>
    <t>④事務所関連費</t>
  </si>
  <si>
    <t>⑤旅費・交通費</t>
  </si>
  <si>
    <t>⑥施設・設備等関連費</t>
  </si>
  <si>
    <t>⑦資料等翻訳費</t>
  </si>
  <si>
    <t>⑧雑費</t>
    <phoneticPr fontId="19"/>
  </si>
  <si>
    <t>小　　計　①～⑧</t>
    <phoneticPr fontId="19"/>
  </si>
  <si>
    <t>４　通訳傭上費</t>
  </si>
  <si>
    <t>単価
（円／日）</t>
  </si>
  <si>
    <t>数量
(日)</t>
  </si>
  <si>
    <t>仏語通訳</t>
  </si>
  <si>
    <t>５　報告書作成費</t>
  </si>
  <si>
    <t>数量
（一式）</t>
  </si>
  <si>
    <t>最終報告書（英文〇冊）</t>
  </si>
  <si>
    <t>一式</t>
  </si>
  <si>
    <t>最終報告書（和文要約●冊）</t>
  </si>
  <si>
    <t>ＣＤ－Ｒ作成費（３枚）</t>
  </si>
  <si>
    <t>６　機材費</t>
  </si>
  <si>
    <t>（１）機材購入費</t>
  </si>
  <si>
    <t>細　目</t>
  </si>
  <si>
    <t xml:space="preserve"> 小 計 </t>
  </si>
  <si>
    <t>（２）機材損料・借料</t>
  </si>
  <si>
    <t>（３）機材送料</t>
  </si>
  <si>
    <t>７　再委託費</t>
  </si>
  <si>
    <t>（１）現地再委託費</t>
  </si>
  <si>
    <t>小　　　　計</t>
  </si>
  <si>
    <t>（２）国内再委託費</t>
  </si>
  <si>
    <t>８　国内業務費</t>
  </si>
  <si>
    <t>技術研修費（一式）</t>
  </si>
  <si>
    <t>招へい費（一式）</t>
  </si>
  <si>
    <t>　８　国内業務費</t>
    <rPh sb="3" eb="5">
      <t>コクナイ</t>
    </rPh>
    <rPh sb="5" eb="7">
      <t>ギョウム</t>
    </rPh>
    <rPh sb="7" eb="8">
      <t>ヒ</t>
    </rPh>
    <phoneticPr fontId="23"/>
  </si>
  <si>
    <t>円</t>
    <rPh sb="0" eb="1">
      <t>エン</t>
    </rPh>
    <phoneticPr fontId="23"/>
  </si>
  <si>
    <t>　1)技術研修費／招へい費</t>
    <rPh sb="3" eb="5">
      <t>ギジュツ</t>
    </rPh>
    <rPh sb="5" eb="7">
      <t>ケンシュウ</t>
    </rPh>
    <rPh sb="7" eb="8">
      <t>ヒ</t>
    </rPh>
    <rPh sb="9" eb="10">
      <t>ショウ</t>
    </rPh>
    <rPh sb="12" eb="13">
      <t>ヒ</t>
    </rPh>
    <phoneticPr fontId="23"/>
  </si>
  <si>
    <t>費　目</t>
    <phoneticPr fontId="23"/>
  </si>
  <si>
    <t>数　量</t>
    <phoneticPr fontId="23"/>
  </si>
  <si>
    <t>備考</t>
    <phoneticPr fontId="23"/>
  </si>
  <si>
    <t>①諸謝金</t>
    <rPh sb="1" eb="4">
      <t>ショシャキン</t>
    </rPh>
    <phoneticPr fontId="20"/>
  </si>
  <si>
    <t>講師謝金</t>
    <rPh sb="0" eb="2">
      <t>コウシ</t>
    </rPh>
    <rPh sb="2" eb="4">
      <t>シャキン</t>
    </rPh>
    <phoneticPr fontId="20"/>
  </si>
  <si>
    <t>検討会等参加謝金</t>
    <rPh sb="0" eb="3">
      <t>ケントウカイ</t>
    </rPh>
    <rPh sb="3" eb="4">
      <t>トウ</t>
    </rPh>
    <rPh sb="4" eb="6">
      <t>サンカ</t>
    </rPh>
    <rPh sb="6" eb="8">
      <t>シャキン</t>
    </rPh>
    <phoneticPr fontId="20"/>
  </si>
  <si>
    <t>原稿謝金</t>
    <rPh sb="0" eb="2">
      <t>ゲンコウ</t>
    </rPh>
    <rPh sb="2" eb="4">
      <t>シャキン</t>
    </rPh>
    <phoneticPr fontId="20"/>
  </si>
  <si>
    <t>見学謝金</t>
    <rPh sb="0" eb="2">
      <t>ケンガク</t>
    </rPh>
    <rPh sb="2" eb="4">
      <t>シャキン</t>
    </rPh>
    <phoneticPr fontId="20"/>
  </si>
  <si>
    <t>小計</t>
  </si>
  <si>
    <t>②実施諸費</t>
    <rPh sb="1" eb="3">
      <t>ジッシ</t>
    </rPh>
    <rPh sb="3" eb="5">
      <t>ショヒ</t>
    </rPh>
    <phoneticPr fontId="23"/>
  </si>
  <si>
    <t>翻訳料</t>
    <rPh sb="0" eb="2">
      <t>ホンヤク</t>
    </rPh>
    <rPh sb="2" eb="3">
      <t>リョウ</t>
    </rPh>
    <phoneticPr fontId="20"/>
  </si>
  <si>
    <t>会場借上費</t>
    <rPh sb="0" eb="2">
      <t>カイジョウ</t>
    </rPh>
    <rPh sb="2" eb="4">
      <t>カリア</t>
    </rPh>
    <rPh sb="4" eb="5">
      <t>ヒ</t>
    </rPh>
    <phoneticPr fontId="20"/>
  </si>
  <si>
    <t>参考資料等作成・購入費</t>
    <rPh sb="0" eb="2">
      <t>サンコウ</t>
    </rPh>
    <rPh sb="2" eb="4">
      <t>シリョウ</t>
    </rPh>
    <rPh sb="4" eb="5">
      <t>トウ</t>
    </rPh>
    <rPh sb="5" eb="7">
      <t>サクセイ</t>
    </rPh>
    <rPh sb="8" eb="10">
      <t>コウニュウ</t>
    </rPh>
    <rPh sb="10" eb="11">
      <t>ヒ</t>
    </rPh>
    <phoneticPr fontId="20"/>
  </si>
  <si>
    <t>機材借料損料</t>
    <rPh sb="0" eb="2">
      <t>キザイ</t>
    </rPh>
    <rPh sb="2" eb="4">
      <t>シャクリョウ</t>
    </rPh>
    <rPh sb="4" eb="6">
      <t>ソンリョウ</t>
    </rPh>
    <phoneticPr fontId="20"/>
  </si>
  <si>
    <t>消耗品等購入費</t>
    <rPh sb="0" eb="2">
      <t>ショウモウ</t>
    </rPh>
    <rPh sb="2" eb="3">
      <t>ヒン</t>
    </rPh>
    <rPh sb="3" eb="4">
      <t>トウ</t>
    </rPh>
    <rPh sb="4" eb="7">
      <t>コウニュウヒ</t>
    </rPh>
    <phoneticPr fontId="20"/>
  </si>
  <si>
    <t>③同行者等旅費</t>
    <rPh sb="1" eb="4">
      <t>ドウコウシャ</t>
    </rPh>
    <rPh sb="4" eb="5">
      <t>ナド</t>
    </rPh>
    <rPh sb="5" eb="7">
      <t>リョヒ</t>
    </rPh>
    <phoneticPr fontId="23"/>
  </si>
  <si>
    <t>④再委託費</t>
    <rPh sb="1" eb="4">
      <t>サイイタク</t>
    </rPh>
    <rPh sb="4" eb="5">
      <t>ヒ</t>
    </rPh>
    <phoneticPr fontId="23"/>
  </si>
  <si>
    <t>合計</t>
    <rPh sb="0" eb="2">
      <t>ゴウケイ</t>
    </rPh>
    <phoneticPr fontId="20"/>
  </si>
  <si>
    <t>宿泊手当（円）</t>
    <rPh sb="0" eb="2">
      <t>シュクハク</t>
    </rPh>
    <rPh sb="2" eb="4">
      <t>テアテ</t>
    </rPh>
    <phoneticPr fontId="19"/>
  </si>
  <si>
    <t>宿　泊　費（円）</t>
    <rPh sb="4" eb="5">
      <t>ヒ</t>
    </rPh>
    <phoneticPr fontId="19"/>
  </si>
  <si>
    <r>
      <rPr>
        <b/>
        <sz val="12"/>
        <rFont val="ＭＳ ゴシック"/>
        <family val="3"/>
        <charset val="128"/>
      </rPr>
      <t>旅費（航空賃）</t>
    </r>
    <r>
      <rPr>
        <sz val="10"/>
        <rFont val="ＭＳ ゴシック"/>
        <family val="3"/>
        <charset val="128"/>
      </rPr>
      <t xml:space="preserve">
（円）
</t>
    </r>
    <r>
      <rPr>
        <sz val="9"/>
        <rFont val="ＭＳ ゴシック"/>
        <family val="3"/>
        <charset val="128"/>
      </rPr>
      <t>買替対応費用を加算する場合、10％込みの単価を記載</t>
    </r>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</si>
</sst>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24" formatCode="\$#,##0_);[Red]\(\$#,##0\)"/>
    <numFmt numFmtId="176" formatCode="0_ "/>
    <numFmt numFmtId="177" formatCode="#,##0_ "/>
    <numFmt numFmtId="178" formatCode="_ * #,##0_ ;_ * \-#,##0_ ;_ * &quot;-&quot;??_ ;_ @_ "/>
    <numFmt numFmtId="179" formatCode="#,##0&quot;円&quot;"/>
    <numFmt numFmtId="180" formatCode="#,##0_);[Red]\(#,##0\)"/>
    <numFmt numFmtId="181" formatCode="yyyy&quot;年&quot;m&quot;月&quot;d&quot;日&quot;;@"/>
  </numFmts>
  <fonts count="50">
    <font>
      <sz val="12"/>
      <name val="Osaka"/>
      <charset val="128"/>
    </font>
    <font>
      <sz val="11"/>
      <name val="ＭＳ ゴシック"/>
      <family val="3"/>
      <charset val="128"/>
    </font>
    <font>
      <sz val="11"/>
      <name val="Osaka"/>
      <charset val="128"/>
    </font>
    <font>
      <b/>
      <sz val="14"/>
      <name val="ＭＳ ゴシック"/>
      <family val="3"/>
      <charset val="128"/>
    </font>
    <font>
      <sz val="11"/>
      <color rgb="FFFF0000"/>
      <name val="ＭＳ ゴシック"/>
      <family val="3"/>
      <charset val="128"/>
    </font>
    <font>
      <b/>
      <sz val="12"/>
      <name val="ＭＳ ゴシック"/>
      <family val="3"/>
      <charset val="128"/>
    </font>
    <font>
      <sz val="10"/>
      <name val="ＭＳ ゴシック"/>
      <family val="3"/>
      <charset val="128"/>
    </font>
    <font>
      <sz val="12"/>
      <name val="ＭＳ ゴシック"/>
      <family val="3"/>
      <charset val="128"/>
    </font>
    <font>
      <u/>
      <sz val="10"/>
      <name val="ＭＳ ゴシック"/>
      <family val="3"/>
      <charset val="128"/>
    </font>
    <font>
      <u/>
      <sz val="11"/>
      <name val="ＭＳ ゴシック"/>
      <family val="3"/>
      <charset val="128"/>
    </font>
    <font>
      <b/>
      <sz val="11"/>
      <name val="ＭＳ ゴシック"/>
      <family val="3"/>
      <charset val="128"/>
    </font>
    <font>
      <u/>
      <sz val="14"/>
      <name val="ＭＳ ゴシック"/>
      <family val="3"/>
      <charset val="128"/>
    </font>
    <font>
      <b/>
      <u/>
      <sz val="12"/>
      <name val="ＭＳ ゴシック"/>
      <family val="3"/>
      <charset val="128"/>
    </font>
    <font>
      <u/>
      <sz val="12"/>
      <name val="ＭＳ ゴシック"/>
      <family val="3"/>
      <charset val="128"/>
    </font>
    <font>
      <sz val="12"/>
      <color rgb="FFFF0000"/>
      <name val="ＭＳ ゴシック"/>
      <family val="3"/>
      <charset val="128"/>
    </font>
    <font>
      <sz val="12"/>
      <color theme="1"/>
      <name val="ＭＳ ゴシック"/>
      <family val="3"/>
      <charset val="128"/>
    </font>
    <font>
      <sz val="12"/>
      <color rgb="FF000000"/>
      <name val="ＭＳ ゴシック"/>
      <family val="3"/>
      <charset val="128"/>
    </font>
    <font>
      <u/>
      <sz val="12"/>
      <color rgb="FF000000"/>
      <name val="ＭＳ ゴシック"/>
      <family val="3"/>
      <charset val="128"/>
    </font>
    <font>
      <sz val="12"/>
      <name val="Osaka"/>
      <charset val="128"/>
    </font>
    <font>
      <sz val="6"/>
      <name val="Osaka"/>
      <charset val="128"/>
    </font>
    <font>
      <sz val="6"/>
      <name val="ＭＳ ゴシック"/>
      <family val="3"/>
      <charset val="128"/>
    </font>
    <font>
      <sz val="14"/>
      <name val="ＭＳ ゴシック"/>
      <family val="3"/>
      <charset val="128"/>
    </font>
    <font>
      <sz val="12"/>
      <name val="Osaka"/>
      <family val="3"/>
      <charset val="128"/>
    </font>
    <font>
      <sz val="6"/>
      <name val="Osaka"/>
      <family val="3"/>
      <charset val="128"/>
    </font>
    <font>
      <b/>
      <sz val="16"/>
      <color rgb="FFFF0000"/>
      <name val="ＭＳ ゴシック"/>
      <family val="3"/>
      <charset val="128"/>
    </font>
    <font>
      <b/>
      <sz val="11"/>
      <color rgb="FFFF0000"/>
      <name val="ＭＳ ゴシック"/>
      <family val="3"/>
      <charset val="128"/>
    </font>
    <font>
      <b/>
      <sz val="14"/>
      <color rgb="FFFF0000"/>
      <name val="ＭＳ ゴシック"/>
      <family val="3"/>
      <charset val="128"/>
    </font>
    <font>
      <sz val="9"/>
      <color indexed="81"/>
      <name val="MS P ゴシック"/>
      <family val="3"/>
      <charset val="128"/>
    </font>
    <font>
      <b/>
      <sz val="10"/>
      <color indexed="81"/>
      <name val="MS P ゴシック"/>
      <family val="3"/>
      <charset val="128"/>
    </font>
    <font>
      <b/>
      <sz val="14"/>
      <color rgb="FF000000"/>
      <name val="ＭＳ ゴシック"/>
      <family val="3"/>
      <charset val="128"/>
    </font>
    <font>
      <sz val="14"/>
      <color theme="1"/>
      <name val="ＭＳ ゴシック"/>
      <family val="3"/>
      <charset val="128"/>
    </font>
    <font>
      <sz val="10.5"/>
      <color rgb="FF000000"/>
      <name val="ＭＳ ゴシック"/>
      <family val="3"/>
      <charset val="128"/>
    </font>
    <font>
      <u/>
      <sz val="10.5"/>
      <color rgb="FF000000"/>
      <name val="ＭＳ ゴシック"/>
      <family val="3"/>
      <charset val="128"/>
    </font>
    <font>
      <b/>
      <sz val="12"/>
      <color rgb="FFFF0000"/>
      <name val="ＭＳ ゴシック"/>
      <family val="3"/>
      <charset val="128"/>
    </font>
    <font>
      <b/>
      <sz val="14"/>
      <color theme="1"/>
      <name val="ＭＳ ゴシック"/>
      <family val="3"/>
      <charset val="128"/>
    </font>
    <font>
      <sz val="12"/>
      <color theme="1"/>
      <name val="ＭＳ Ｐゴシック"/>
      <family val="3"/>
      <charset val="128"/>
      <scheme val="minor"/>
    </font>
    <font>
      <u/>
      <sz val="12"/>
      <color theme="1"/>
      <name val="ＭＳ ゴシック"/>
      <family val="3"/>
      <charset val="128"/>
    </font>
    <font>
      <sz val="10"/>
      <color rgb="FF000000"/>
      <name val="ＭＳ ゴシック"/>
      <family val="3"/>
      <charset val="128"/>
    </font>
    <font>
      <vertAlign val="superscript"/>
      <sz val="10"/>
      <color rgb="FF000000"/>
      <name val="ＭＳ ゴシック"/>
      <family val="3"/>
      <charset val="128"/>
    </font>
    <font>
      <b/>
      <sz val="9"/>
      <color indexed="81"/>
      <name val="MS P ゴシック"/>
      <family val="3"/>
      <charset val="128"/>
    </font>
    <font>
      <sz val="14"/>
      <color rgb="FFFFFFFF"/>
      <name val="ＭＳ Ｐゴシック"/>
      <family val="3"/>
      <charset val="128"/>
    </font>
    <font>
      <b/>
      <sz val="10"/>
      <color indexed="10"/>
      <name val="MS P ゴシック"/>
      <family val="3"/>
      <charset val="128"/>
    </font>
    <font>
      <sz val="12"/>
      <color rgb="FF444444"/>
      <name val="ＭＳ ゴシック"/>
      <family val="3"/>
      <charset val="128"/>
    </font>
    <font>
      <sz val="6"/>
      <name val="ＭＳ ゴシック"/>
      <family val="2"/>
      <charset val="128"/>
    </font>
    <font>
      <b/>
      <sz val="12"/>
      <color theme="1"/>
      <name val="ＭＳ ゴシック"/>
      <family val="3"/>
      <charset val="128"/>
    </font>
    <font>
      <b/>
      <u/>
      <sz val="10"/>
      <color indexed="10"/>
      <name val="MS P ゴシック"/>
      <family val="3"/>
      <charset val="128"/>
    </font>
    <font>
      <b/>
      <sz val="16"/>
      <color theme="1"/>
      <name val="ＭＳ ゴシック"/>
      <family val="3"/>
      <charset val="128"/>
    </font>
    <font>
      <b/>
      <u/>
      <sz val="10"/>
      <color indexed="81"/>
      <name val="MS P ゴシック"/>
      <family val="3"/>
      <charset val="128"/>
    </font>
    <font>
      <sz val="9"/>
      <name val="ＭＳ ゴシック"/>
      <family val="3"/>
      <charset val="128"/>
    </font>
    <font>
      <sz val="10"/>
      <color rgb="FFFF0000"/>
      <name val="ＭＳ 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rgb="FFFFF2CC"/>
        <bgColor rgb="FF000000"/>
      </patternFill>
    </fill>
  </fills>
  <borders count="91">
    <border>
      <left/>
      <right/>
      <top/>
      <bottom/>
      <diagonal/>
    </border>
    <border>
      <left/>
      <right/>
      <top/>
      <bottom style="thin">
        <color auto="1"/>
      </bottom>
      <diagonal/>
    </border>
    <border>
      <left style="medium">
        <color auto="1"/>
      </left>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medium">
        <color auto="1"/>
      </left>
      <right/>
      <top/>
      <bottom style="medium">
        <color auto="1"/>
      </bottom>
      <diagonal/>
    </border>
    <border>
      <left style="thin">
        <color auto="1"/>
      </left>
      <right style="thin">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style="medium">
        <color auto="1"/>
      </left>
      <right style="thin">
        <color auto="1"/>
      </right>
      <top style="medium">
        <color auto="1"/>
      </top>
      <bottom style="double">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diagonalUp="1">
      <left style="thin">
        <color auto="1"/>
      </left>
      <right style="thin">
        <color auto="1"/>
      </right>
      <top style="double">
        <color auto="1"/>
      </top>
      <bottom style="thin">
        <color auto="1"/>
      </bottom>
      <diagonal style="thin">
        <color auto="1"/>
      </diagonal>
    </border>
    <border diagonalUp="1">
      <left style="thin">
        <color auto="1"/>
      </left>
      <right style="thin">
        <color auto="1"/>
      </right>
      <top/>
      <bottom style="thin">
        <color auto="1"/>
      </bottom>
      <diagonal style="thin">
        <color auto="1"/>
      </diagonal>
    </border>
    <border>
      <left/>
      <right style="thin">
        <color auto="1"/>
      </right>
      <top style="medium">
        <color auto="1"/>
      </top>
      <bottom style="double">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right/>
      <top style="medium">
        <color auto="1"/>
      </top>
      <bottom style="thin">
        <color auto="1"/>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right style="medium">
        <color auto="1"/>
      </right>
      <top/>
      <bottom style="double">
        <color auto="1"/>
      </bottom>
      <diagonal/>
    </border>
    <border>
      <left style="medium">
        <color auto="1"/>
      </left>
      <right style="medium">
        <color auto="1"/>
      </right>
      <top/>
      <bottom style="double">
        <color auto="1"/>
      </bottom>
      <diagonal/>
    </border>
    <border>
      <left style="medium">
        <color auto="1"/>
      </left>
      <right/>
      <top style="thin">
        <color auto="1"/>
      </top>
      <bottom style="double">
        <color auto="1"/>
      </bottom>
      <diagonal/>
    </border>
    <border>
      <left/>
      <right/>
      <top style="thin">
        <color auto="1"/>
      </top>
      <bottom style="double">
        <color auto="1"/>
      </bottom>
      <diagonal/>
    </border>
    <border>
      <left style="medium">
        <color auto="1"/>
      </left>
      <right style="medium">
        <color auto="1"/>
      </right>
      <top/>
      <bottom style="thin">
        <color auto="1"/>
      </bottom>
      <diagonal/>
    </border>
    <border>
      <left/>
      <right style="thin">
        <color auto="1"/>
      </right>
      <top/>
      <bottom/>
      <diagonal/>
    </border>
    <border>
      <left/>
      <right style="medium">
        <color auto="1"/>
      </right>
      <top/>
      <bottom/>
      <diagonal/>
    </border>
    <border>
      <left style="medium">
        <color auto="1"/>
      </left>
      <right style="medium">
        <color auto="1"/>
      </right>
      <top/>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top style="double">
        <color auto="1"/>
      </top>
      <bottom style="medium">
        <color auto="1"/>
      </bottom>
      <diagonal/>
    </border>
    <border>
      <left/>
      <right style="thin">
        <color auto="1"/>
      </right>
      <top style="double">
        <color auto="1"/>
      </top>
      <bottom style="medium">
        <color auto="1"/>
      </bottom>
      <diagonal/>
    </border>
    <border>
      <left/>
      <right style="medium">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right/>
      <top style="double">
        <color auto="1"/>
      </top>
      <bottom style="medium">
        <color auto="1"/>
      </bottom>
      <diagonal/>
    </border>
    <border>
      <left style="thin">
        <color auto="1"/>
      </left>
      <right/>
      <top style="thin">
        <color auto="1"/>
      </top>
      <bottom style="double">
        <color auto="1"/>
      </bottom>
      <diagonal/>
    </border>
    <border>
      <left style="thin">
        <color auto="1"/>
      </left>
      <right/>
      <top/>
      <bottom style="thin">
        <color auto="1"/>
      </bottom>
      <diagonal/>
    </border>
    <border>
      <left style="medium">
        <color auto="1"/>
      </left>
      <right style="medium">
        <color auto="1"/>
      </right>
      <top style="medium">
        <color auto="1"/>
      </top>
      <bottom style="double">
        <color auto="1"/>
      </bottom>
      <diagonal/>
    </border>
    <border>
      <left/>
      <right style="thin">
        <color auto="1"/>
      </right>
      <top style="thin">
        <color auto="1"/>
      </top>
      <bottom style="double">
        <color auto="1"/>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top style="medium">
        <color auto="1"/>
      </top>
      <bottom/>
      <diagonal/>
    </border>
    <border>
      <left style="thin">
        <color auto="1"/>
      </left>
      <right/>
      <top/>
      <bottom style="double">
        <color auto="1"/>
      </bottom>
      <diagonal/>
    </border>
    <border>
      <left style="thin">
        <color indexed="64"/>
      </left>
      <right style="medium">
        <color auto="1"/>
      </right>
      <top style="thin">
        <color auto="1"/>
      </top>
      <bottom style="double">
        <color auto="1"/>
      </bottom>
      <diagonal/>
    </border>
    <border>
      <left/>
      <right style="thin">
        <color indexed="64"/>
      </right>
      <top/>
      <bottom style="double">
        <color auto="1"/>
      </bottom>
      <diagonal/>
    </border>
    <border>
      <left/>
      <right style="thin">
        <color auto="1"/>
      </right>
      <top style="medium">
        <color indexed="64"/>
      </top>
      <bottom/>
      <diagonal/>
    </border>
    <border>
      <left style="thin">
        <color auto="1"/>
      </left>
      <right style="medium">
        <color indexed="64"/>
      </right>
      <top/>
      <bottom style="double">
        <color auto="1"/>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1">
    <xf numFmtId="0" fontId="0" fillId="0" borderId="0"/>
    <xf numFmtId="40" fontId="18" fillId="0" borderId="0" applyFont="0" applyFill="0" applyBorder="0" applyAlignment="0" applyProtection="0"/>
    <xf numFmtId="0" fontId="15" fillId="0" borderId="0">
      <alignment vertical="center"/>
    </xf>
    <xf numFmtId="0" fontId="7" fillId="0" borderId="0">
      <alignment vertical="center"/>
    </xf>
    <xf numFmtId="0" fontId="22" fillId="0" borderId="0"/>
    <xf numFmtId="0" fontId="15" fillId="0" borderId="0">
      <alignment vertical="center"/>
    </xf>
    <xf numFmtId="38" fontId="15" fillId="0" borderId="0" applyFont="0" applyFill="0" applyBorder="0" applyAlignment="0" applyProtection="0">
      <alignment vertical="center"/>
    </xf>
    <xf numFmtId="0" fontId="15" fillId="0" borderId="0">
      <alignment vertical="center"/>
    </xf>
    <xf numFmtId="178" fontId="35" fillId="0" borderId="0" applyFont="0" applyFill="0" applyBorder="0" applyAlignment="0" applyProtection="0">
      <alignment vertical="center"/>
    </xf>
    <xf numFmtId="0" fontId="22" fillId="0" borderId="0"/>
    <xf numFmtId="0" fontId="18" fillId="0" borderId="0"/>
  </cellStyleXfs>
  <cellXfs count="415">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0" xfId="0" applyFont="1"/>
    <xf numFmtId="177" fontId="3" fillId="0" borderId="1" xfId="0" applyNumberFormat="1"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vertical="center"/>
    </xf>
    <xf numFmtId="177" fontId="1" fillId="0" borderId="6" xfId="0" applyNumberFormat="1" applyFont="1" applyBorder="1" applyAlignment="1">
      <alignment horizontal="right" vertical="center"/>
    </xf>
    <xf numFmtId="0" fontId="1" fillId="0" borderId="7" xfId="0" applyFont="1" applyBorder="1" applyAlignment="1">
      <alignment vertical="center"/>
    </xf>
    <xf numFmtId="0" fontId="1" fillId="0" borderId="8" xfId="0" applyFont="1" applyBorder="1" applyAlignment="1">
      <alignment vertical="center"/>
    </xf>
    <xf numFmtId="0" fontId="1" fillId="0" borderId="9" xfId="0" applyFont="1" applyBorder="1" applyAlignment="1">
      <alignment horizontal="centerContinuous" vertical="center"/>
    </xf>
    <xf numFmtId="177" fontId="1" fillId="0" borderId="10" xfId="0" applyNumberFormat="1" applyFont="1" applyBorder="1" applyAlignment="1">
      <alignment vertical="center"/>
    </xf>
    <xf numFmtId="0" fontId="1" fillId="0" borderId="11" xfId="0" applyFont="1" applyBorder="1" applyAlignment="1">
      <alignment vertical="center"/>
    </xf>
    <xf numFmtId="0" fontId="1" fillId="0" borderId="0" xfId="0" applyFont="1" applyAlignment="1">
      <alignment horizontal="right" vertical="center"/>
    </xf>
    <xf numFmtId="177" fontId="1" fillId="0" borderId="0" xfId="0" applyNumberFormat="1" applyFont="1" applyAlignment="1">
      <alignment vertical="center"/>
    </xf>
    <xf numFmtId="38" fontId="1" fillId="0" borderId="0" xfId="1" applyNumberFormat="1" applyFont="1" applyAlignment="1">
      <alignment vertical="center"/>
    </xf>
    <xf numFmtId="0" fontId="1" fillId="0" borderId="3" xfId="0" applyFont="1" applyBorder="1" applyAlignment="1">
      <alignment horizontal="center" vertical="center"/>
    </xf>
    <xf numFmtId="38" fontId="1" fillId="0" borderId="14" xfId="1" applyNumberFormat="1" applyFont="1" applyBorder="1" applyAlignment="1">
      <alignment horizontal="right" vertical="center"/>
    </xf>
    <xf numFmtId="0" fontId="1" fillId="0" borderId="6" xfId="0" applyFont="1" applyBorder="1" applyAlignment="1">
      <alignment vertical="center"/>
    </xf>
    <xf numFmtId="38" fontId="1" fillId="0" borderId="18" xfId="0" applyNumberFormat="1" applyFont="1" applyBorder="1" applyAlignment="1">
      <alignment vertical="center"/>
    </xf>
    <xf numFmtId="0" fontId="6" fillId="0" borderId="0" xfId="0" applyFont="1" applyAlignment="1">
      <alignment vertical="center"/>
    </xf>
    <xf numFmtId="0" fontId="7" fillId="0" borderId="0" xfId="0" applyFont="1" applyAlignment="1">
      <alignment vertical="center"/>
    </xf>
    <xf numFmtId="177" fontId="5" fillId="0" borderId="1" xfId="0" applyNumberFormat="1" applyFont="1" applyBorder="1" applyAlignment="1">
      <alignment vertical="center"/>
    </xf>
    <xf numFmtId="0" fontId="6" fillId="0" borderId="0" xfId="0" applyFont="1" applyAlignment="1">
      <alignment horizontal="left" vertical="center"/>
    </xf>
    <xf numFmtId="177" fontId="8" fillId="0" borderId="0" xfId="0" applyNumberFormat="1" applyFont="1" applyAlignment="1">
      <alignment vertical="center"/>
    </xf>
    <xf numFmtId="177" fontId="6" fillId="0" borderId="0" xfId="0" applyNumberFormat="1" applyFont="1" applyAlignment="1">
      <alignment vertical="center"/>
    </xf>
    <xf numFmtId="0" fontId="1" fillId="0" borderId="19" xfId="0" applyFont="1" applyBorder="1" applyAlignment="1">
      <alignment horizontal="center" vertical="center"/>
    </xf>
    <xf numFmtId="0" fontId="6" fillId="0" borderId="5" xfId="0" applyFont="1" applyBorder="1" applyAlignment="1">
      <alignment vertical="center"/>
    </xf>
    <xf numFmtId="177" fontId="6" fillId="0" borderId="13" xfId="0" applyNumberFormat="1" applyFont="1" applyBorder="1" applyAlignment="1">
      <alignment horizontal="right" vertical="center"/>
    </xf>
    <xf numFmtId="0" fontId="6" fillId="0" borderId="20" xfId="0" applyFont="1" applyBorder="1" applyAlignment="1">
      <alignment vertical="center" wrapText="1"/>
    </xf>
    <xf numFmtId="0" fontId="6" fillId="0" borderId="8" xfId="0" applyFont="1" applyBorder="1" applyAlignment="1">
      <alignment vertical="center"/>
    </xf>
    <xf numFmtId="0" fontId="6" fillId="0" borderId="21" xfId="0" applyFont="1" applyBorder="1" applyAlignment="1">
      <alignment vertical="center" wrapText="1"/>
    </xf>
    <xf numFmtId="0" fontId="6" fillId="0" borderId="21" xfId="0" applyFont="1" applyBorder="1" applyAlignment="1">
      <alignment vertical="center"/>
    </xf>
    <xf numFmtId="177" fontId="6" fillId="0" borderId="17" xfId="0" applyNumberFormat="1" applyFont="1" applyBorder="1" applyAlignment="1">
      <alignment horizontal="right" vertical="center"/>
    </xf>
    <xf numFmtId="0" fontId="6" fillId="0" borderId="22" xfId="0" applyFont="1" applyBorder="1" applyAlignment="1">
      <alignment vertical="center"/>
    </xf>
    <xf numFmtId="0" fontId="6" fillId="0" borderId="0" xfId="0" applyFont="1" applyAlignment="1">
      <alignment horizontal="right" vertical="center"/>
    </xf>
    <xf numFmtId="0" fontId="6" fillId="0" borderId="23" xfId="0" applyFont="1" applyBorder="1" applyAlignment="1">
      <alignment vertical="center"/>
    </xf>
    <xf numFmtId="0" fontId="6" fillId="0" borderId="25" xfId="0" applyFont="1" applyBorder="1" applyAlignment="1">
      <alignment vertical="center"/>
    </xf>
    <xf numFmtId="177" fontId="6" fillId="0" borderId="26" xfId="0" applyNumberFormat="1" applyFont="1" applyBorder="1" applyAlignment="1">
      <alignment horizontal="right" vertical="center"/>
    </xf>
    <xf numFmtId="0" fontId="6" fillId="0" borderId="27" xfId="0" applyFont="1" applyBorder="1" applyAlignment="1">
      <alignment vertical="center"/>
    </xf>
    <xf numFmtId="177" fontId="6" fillId="0" borderId="0" xfId="0" applyNumberFormat="1" applyFont="1" applyAlignment="1">
      <alignment horizontal="right" vertical="center"/>
    </xf>
    <xf numFmtId="177" fontId="9" fillId="0" borderId="0" xfId="0" applyNumberFormat="1" applyFont="1" applyAlignment="1">
      <alignment vertical="center"/>
    </xf>
    <xf numFmtId="38" fontId="1" fillId="0" borderId="6" xfId="1" applyNumberFormat="1" applyFont="1" applyBorder="1" applyAlignment="1">
      <alignment horizontal="right" vertical="center"/>
    </xf>
    <xf numFmtId="0" fontId="1" fillId="0" borderId="13" xfId="0" applyFont="1" applyBorder="1" applyAlignment="1">
      <alignment horizontal="center" vertical="center"/>
    </xf>
    <xf numFmtId="177" fontId="1" fillId="0" borderId="13" xfId="0" applyNumberFormat="1" applyFont="1" applyBorder="1" applyAlignment="1">
      <alignment horizontal="right" vertical="center"/>
    </xf>
    <xf numFmtId="177" fontId="1" fillId="0" borderId="13" xfId="0" applyNumberFormat="1" applyFont="1" applyBorder="1" applyAlignment="1">
      <alignment vertical="center"/>
    </xf>
    <xf numFmtId="0" fontId="1" fillId="0" borderId="28" xfId="0" applyFont="1" applyBorder="1" applyAlignment="1">
      <alignment horizontal="centerContinuous" vertical="center"/>
    </xf>
    <xf numFmtId="0" fontId="1" fillId="0" borderId="18" xfId="0" applyFont="1" applyBorder="1" applyAlignment="1">
      <alignment horizontal="centerContinuous" vertical="center"/>
    </xf>
    <xf numFmtId="177" fontId="1" fillId="0" borderId="18" xfId="0" applyNumberFormat="1" applyFont="1" applyBorder="1" applyAlignment="1">
      <alignment vertical="center"/>
    </xf>
    <xf numFmtId="0" fontId="1" fillId="0" borderId="31" xfId="0" applyFont="1" applyBorder="1" applyAlignment="1">
      <alignment horizontal="right" vertical="top"/>
    </xf>
    <xf numFmtId="0" fontId="1" fillId="0" borderId="32" xfId="0" applyFont="1" applyBorder="1" applyAlignment="1">
      <alignment vertical="center"/>
    </xf>
    <xf numFmtId="38" fontId="1" fillId="0" borderId="32" xfId="1" applyNumberFormat="1" applyFont="1" applyBorder="1" applyAlignment="1">
      <alignment vertical="center"/>
    </xf>
    <xf numFmtId="38" fontId="1" fillId="0" borderId="1" xfId="1" applyNumberFormat="1" applyFont="1" applyBorder="1" applyAlignment="1">
      <alignment horizontal="right" vertical="center"/>
    </xf>
    <xf numFmtId="38" fontId="1" fillId="0" borderId="12" xfId="1" applyNumberFormat="1" applyFont="1" applyBorder="1" applyAlignment="1">
      <alignment vertical="center"/>
    </xf>
    <xf numFmtId="38" fontId="1" fillId="0" borderId="6" xfId="1" applyNumberFormat="1" applyFont="1" applyBorder="1" applyAlignment="1">
      <alignment vertical="center"/>
    </xf>
    <xf numFmtId="0" fontId="7" fillId="0" borderId="0" xfId="0" applyFont="1" applyAlignment="1">
      <alignment horizontal="right" vertical="center"/>
    </xf>
    <xf numFmtId="0" fontId="7" fillId="0" borderId="36" xfId="0" applyFont="1" applyBorder="1" applyAlignment="1">
      <alignment vertical="center"/>
    </xf>
    <xf numFmtId="49" fontId="7" fillId="0" borderId="13" xfId="0" applyNumberFormat="1" applyFont="1" applyBorder="1" applyAlignment="1">
      <alignment horizontal="center" vertical="center"/>
    </xf>
    <xf numFmtId="0" fontId="1" fillId="0" borderId="7" xfId="0" applyFont="1" applyBorder="1" applyAlignment="1">
      <alignment horizontal="center" vertical="center" wrapText="1"/>
    </xf>
    <xf numFmtId="38" fontId="1" fillId="0" borderId="54" xfId="1" applyNumberFormat="1" applyFont="1" applyBorder="1" applyAlignment="1">
      <alignment horizontal="right" vertical="center" wrapText="1"/>
    </xf>
    <xf numFmtId="177" fontId="1" fillId="0" borderId="1" xfId="0" applyNumberFormat="1" applyFont="1" applyBorder="1" applyAlignment="1">
      <alignment horizontal="right" vertical="center"/>
    </xf>
    <xf numFmtId="38" fontId="1" fillId="0" borderId="0" xfId="1" applyNumberFormat="1" applyFont="1" applyBorder="1" applyAlignment="1">
      <alignment horizontal="center" vertical="center"/>
    </xf>
    <xf numFmtId="0" fontId="1" fillId="0" borderId="7" xfId="0" applyFont="1" applyBorder="1" applyAlignment="1">
      <alignment horizontal="center" vertical="center"/>
    </xf>
    <xf numFmtId="38" fontId="1" fillId="0" borderId="54" xfId="1" applyNumberFormat="1" applyFont="1" applyBorder="1" applyAlignment="1">
      <alignment horizontal="right" vertical="center"/>
    </xf>
    <xf numFmtId="38" fontId="1" fillId="0" borderId="38" xfId="1" applyNumberFormat="1" applyFont="1" applyBorder="1" applyAlignment="1">
      <alignment horizontal="center" vertical="center"/>
    </xf>
    <xf numFmtId="0" fontId="6" fillId="0" borderId="7" xfId="0" applyFont="1" applyBorder="1" applyAlignment="1">
      <alignment horizontal="center" vertical="center"/>
    </xf>
    <xf numFmtId="0" fontId="6" fillId="0" borderId="1" xfId="0" applyFont="1" applyBorder="1" applyAlignment="1">
      <alignment horizontal="center" vertical="center"/>
    </xf>
    <xf numFmtId="49" fontId="7" fillId="0" borderId="55" xfId="0" applyNumberFormat="1" applyFont="1" applyBorder="1" applyAlignment="1">
      <alignment horizontal="center" vertical="center"/>
    </xf>
    <xf numFmtId="0" fontId="7" fillId="0" borderId="35" xfId="0" applyFont="1" applyBorder="1" applyAlignment="1">
      <alignment vertical="center"/>
    </xf>
    <xf numFmtId="49" fontId="7" fillId="0" borderId="14" xfId="0" applyNumberFormat="1" applyFont="1" applyBorder="1" applyAlignment="1">
      <alignment horizontal="center" vertical="center"/>
    </xf>
    <xf numFmtId="0" fontId="6" fillId="0" borderId="56" xfId="0" applyFont="1" applyBorder="1" applyAlignment="1">
      <alignment horizontal="center" vertical="center"/>
    </xf>
    <xf numFmtId="38" fontId="1" fillId="0" borderId="57" xfId="1" applyNumberFormat="1" applyFont="1" applyBorder="1" applyAlignment="1">
      <alignment horizontal="right" vertical="center"/>
    </xf>
    <xf numFmtId="177" fontId="1" fillId="0" borderId="0" xfId="0" applyNumberFormat="1" applyFont="1" applyAlignment="1">
      <alignment horizontal="right" vertical="center"/>
    </xf>
    <xf numFmtId="0" fontId="6" fillId="0" borderId="58" xfId="0" applyFont="1" applyBorder="1" applyAlignment="1">
      <alignment vertical="center"/>
    </xf>
    <xf numFmtId="0" fontId="6" fillId="0" borderId="60" xfId="0" applyFont="1" applyBorder="1" applyAlignment="1">
      <alignment horizontal="right" vertical="center"/>
    </xf>
    <xf numFmtId="0" fontId="6" fillId="0" borderId="62" xfId="0" applyFont="1" applyBorder="1" applyAlignment="1">
      <alignment vertical="center"/>
    </xf>
    <xf numFmtId="0" fontId="1" fillId="0" borderId="63" xfId="0" applyFont="1" applyBorder="1" applyAlignment="1">
      <alignment horizontal="center" vertical="center"/>
    </xf>
    <xf numFmtId="38" fontId="1" fillId="0" borderId="64" xfId="0" applyNumberFormat="1" applyFont="1" applyBorder="1" applyAlignment="1">
      <alignment horizontal="right" vertical="center"/>
    </xf>
    <xf numFmtId="38" fontId="6" fillId="0" borderId="65" xfId="1" applyNumberFormat="1" applyFont="1" applyBorder="1" applyAlignment="1">
      <alignment horizontal="right" vertical="center"/>
    </xf>
    <xf numFmtId="38" fontId="1" fillId="0" borderId="13" xfId="1" applyNumberFormat="1" applyFont="1" applyBorder="1" applyAlignment="1">
      <alignment horizontal="center" vertical="center"/>
    </xf>
    <xf numFmtId="38" fontId="1" fillId="0" borderId="13" xfId="1" applyNumberFormat="1" applyFont="1" applyBorder="1" applyAlignment="1">
      <alignment horizontal="right" vertical="center"/>
    </xf>
    <xf numFmtId="38" fontId="1" fillId="0" borderId="67" xfId="1" applyNumberFormat="1" applyFont="1" applyBorder="1" applyAlignment="1">
      <alignment horizontal="right" vertical="center"/>
    </xf>
    <xf numFmtId="38" fontId="1" fillId="0" borderId="1" xfId="1" applyNumberFormat="1" applyFont="1" applyBorder="1" applyAlignment="1">
      <alignment horizontal="center" vertical="center"/>
    </xf>
    <xf numFmtId="0" fontId="6" fillId="0" borderId="68" xfId="0" applyFont="1" applyBorder="1" applyAlignment="1">
      <alignment horizontal="center" vertical="center" wrapText="1"/>
    </xf>
    <xf numFmtId="38" fontId="7" fillId="0" borderId="65" xfId="1" applyNumberFormat="1" applyFont="1" applyBorder="1" applyAlignment="1">
      <alignment vertical="center"/>
    </xf>
    <xf numFmtId="38" fontId="7" fillId="0" borderId="64" xfId="1" applyNumberFormat="1" applyFont="1" applyBorder="1" applyAlignment="1">
      <alignment vertical="center"/>
    </xf>
    <xf numFmtId="177" fontId="12" fillId="0" borderId="0" xfId="0" applyNumberFormat="1" applyFont="1" applyAlignment="1">
      <alignment vertical="center"/>
    </xf>
    <xf numFmtId="38" fontId="7" fillId="0" borderId="13" xfId="1" applyNumberFormat="1" applyFont="1" applyBorder="1" applyAlignment="1">
      <alignment horizontal="right" vertical="center"/>
    </xf>
    <xf numFmtId="38" fontId="7" fillId="0" borderId="7" xfId="1" applyNumberFormat="1" applyFont="1" applyBorder="1" applyAlignment="1">
      <alignment horizontal="right" vertical="center"/>
    </xf>
    <xf numFmtId="38" fontId="7" fillId="0" borderId="13" xfId="1" applyNumberFormat="1" applyFont="1" applyBorder="1" applyAlignment="1">
      <alignment vertical="center"/>
    </xf>
    <xf numFmtId="0" fontId="7" fillId="0" borderId="23" xfId="0" applyFont="1" applyBorder="1" applyAlignment="1">
      <alignment vertical="center"/>
    </xf>
    <xf numFmtId="2" fontId="7" fillId="0" borderId="12" xfId="0" applyNumberFormat="1" applyFont="1" applyBorder="1" applyAlignment="1">
      <alignment horizontal="center" vertical="center"/>
    </xf>
    <xf numFmtId="38" fontId="7" fillId="0" borderId="55" xfId="1" applyNumberFormat="1" applyFont="1" applyBorder="1" applyAlignment="1">
      <alignment vertical="center"/>
    </xf>
    <xf numFmtId="0" fontId="7" fillId="0" borderId="58" xfId="0" applyFont="1" applyBorder="1" applyAlignment="1">
      <alignment vertical="center"/>
    </xf>
    <xf numFmtId="49" fontId="7" fillId="0" borderId="69" xfId="0" applyNumberFormat="1" applyFont="1" applyBorder="1" applyAlignment="1">
      <alignment vertical="center"/>
    </xf>
    <xf numFmtId="0" fontId="7" fillId="0" borderId="15" xfId="0" applyFont="1" applyBorder="1" applyAlignment="1">
      <alignment horizontal="centerContinuous" vertical="center"/>
    </xf>
    <xf numFmtId="0" fontId="7" fillId="0" borderId="16" xfId="0" applyFont="1" applyBorder="1" applyAlignment="1">
      <alignment horizontal="centerContinuous" vertical="center"/>
    </xf>
    <xf numFmtId="2" fontId="7" fillId="0" borderId="26" xfId="0" applyNumberFormat="1" applyFont="1" applyBorder="1" applyAlignment="1">
      <alignment horizontal="center" vertical="center"/>
    </xf>
    <xf numFmtId="0" fontId="7" fillId="0" borderId="0" xfId="0" applyFont="1"/>
    <xf numFmtId="0" fontId="7" fillId="0" borderId="0" xfId="0" applyFont="1" applyAlignment="1">
      <alignment horizontal="left"/>
    </xf>
    <xf numFmtId="0" fontId="13" fillId="0" borderId="0" xfId="0" applyFont="1" applyAlignment="1">
      <alignment vertical="center"/>
    </xf>
    <xf numFmtId="0" fontId="7" fillId="0" borderId="0" xfId="0" applyFont="1" applyAlignment="1">
      <alignment horizontal="left" vertical="center"/>
    </xf>
    <xf numFmtId="38" fontId="3" fillId="0" borderId="0" xfId="1" applyNumberFormat="1" applyFont="1" applyBorder="1" applyAlignment="1">
      <alignment horizontal="right" vertical="center"/>
    </xf>
    <xf numFmtId="38" fontId="3" fillId="0" borderId="1" xfId="1" applyNumberFormat="1" applyFont="1" applyBorder="1" applyAlignment="1">
      <alignment vertical="center"/>
    </xf>
    <xf numFmtId="38" fontId="7" fillId="0" borderId="0" xfId="1" applyNumberFormat="1" applyFont="1" applyAlignment="1">
      <alignment vertical="center"/>
    </xf>
    <xf numFmtId="38" fontId="3" fillId="0" borderId="1" xfId="1" applyNumberFormat="1" applyFont="1" applyFill="1" applyBorder="1" applyAlignment="1">
      <alignment vertical="center"/>
    </xf>
    <xf numFmtId="0" fontId="5" fillId="0" borderId="1" xfId="0" applyFont="1" applyBorder="1" applyAlignment="1">
      <alignment vertical="center"/>
    </xf>
    <xf numFmtId="0" fontId="5" fillId="0" borderId="0" xfId="0" applyFont="1" applyAlignment="1">
      <alignment horizontal="left" vertical="center"/>
    </xf>
    <xf numFmtId="0" fontId="15" fillId="0" borderId="0" xfId="2">
      <alignment vertical="center"/>
    </xf>
    <xf numFmtId="0" fontId="16" fillId="0" borderId="0" xfId="2" applyFont="1" applyAlignment="1">
      <alignment horizontal="justify" vertical="center"/>
    </xf>
    <xf numFmtId="0" fontId="16" fillId="0" borderId="0" xfId="2" applyFont="1" applyAlignment="1">
      <alignment horizontal="right" vertical="center"/>
    </xf>
    <xf numFmtId="0" fontId="3" fillId="0" borderId="0" xfId="0" applyFont="1" applyAlignment="1">
      <alignment vertical="center"/>
    </xf>
    <xf numFmtId="0" fontId="21" fillId="0" borderId="0" xfId="0" applyFont="1" applyAlignment="1">
      <alignment vertical="center"/>
    </xf>
    <xf numFmtId="0" fontId="21" fillId="0" borderId="0" xfId="0" applyFont="1" applyAlignment="1">
      <alignment horizontal="right" vertical="center"/>
    </xf>
    <xf numFmtId="2" fontId="7" fillId="0" borderId="53" xfId="0" applyNumberFormat="1" applyFont="1" applyBorder="1" applyAlignment="1">
      <alignment horizontal="center" vertical="center"/>
    </xf>
    <xf numFmtId="0" fontId="24" fillId="0" borderId="0" xfId="0" applyFont="1" applyAlignment="1">
      <alignment vertical="top"/>
    </xf>
    <xf numFmtId="0" fontId="7" fillId="4" borderId="0" xfId="0" applyFont="1" applyFill="1" applyAlignment="1">
      <alignment horizontal="left" vertical="center"/>
    </xf>
    <xf numFmtId="0" fontId="15" fillId="0" borderId="0" xfId="2" applyAlignment="1">
      <alignment horizontal="justify" vertical="center"/>
    </xf>
    <xf numFmtId="2" fontId="7" fillId="0" borderId="37" xfId="0" applyNumberFormat="1" applyFont="1" applyBorder="1" applyAlignment="1">
      <alignment horizontal="center" vertical="center"/>
    </xf>
    <xf numFmtId="38" fontId="7" fillId="0" borderId="21" xfId="1" applyNumberFormat="1" applyFont="1" applyBorder="1" applyAlignment="1">
      <alignment horizontal="right" vertical="center"/>
    </xf>
    <xf numFmtId="38" fontId="7" fillId="0" borderId="20" xfId="1" applyNumberFormat="1" applyFont="1" applyBorder="1" applyAlignment="1">
      <alignment horizontal="right" vertical="center"/>
    </xf>
    <xf numFmtId="38" fontId="7" fillId="0" borderId="75" xfId="1" applyNumberFormat="1" applyFont="1" applyBorder="1" applyAlignment="1">
      <alignment vertical="center"/>
    </xf>
    <xf numFmtId="0" fontId="7" fillId="5" borderId="0" xfId="0" applyFont="1" applyFill="1" applyAlignment="1">
      <alignment horizontal="center" vertical="center"/>
    </xf>
    <xf numFmtId="38" fontId="7" fillId="5" borderId="0" xfId="1" applyNumberFormat="1" applyFont="1" applyFill="1" applyBorder="1" applyAlignment="1">
      <alignment vertical="center"/>
    </xf>
    <xf numFmtId="0" fontId="7" fillId="5" borderId="0" xfId="0" applyFont="1" applyFill="1" applyAlignment="1">
      <alignment horizontal="left" vertical="center"/>
    </xf>
    <xf numFmtId="38" fontId="36" fillId="0" borderId="0" xfId="2" applyNumberFormat="1" applyFont="1">
      <alignment vertical="center"/>
    </xf>
    <xf numFmtId="0" fontId="16" fillId="0" borderId="0" xfId="2" applyFont="1">
      <alignment vertical="center"/>
    </xf>
    <xf numFmtId="38" fontId="17" fillId="2" borderId="0" xfId="2" applyNumberFormat="1" applyFont="1" applyFill="1">
      <alignment vertical="center"/>
    </xf>
    <xf numFmtId="0" fontId="1" fillId="0" borderId="0" xfId="4" applyFont="1"/>
    <xf numFmtId="3" fontId="1" fillId="0" borderId="0" xfId="4" applyNumberFormat="1" applyFont="1" applyAlignment="1">
      <alignment horizontal="right"/>
    </xf>
    <xf numFmtId="177" fontId="1" fillId="0" borderId="0" xfId="4" applyNumberFormat="1" applyFont="1"/>
    <xf numFmtId="0" fontId="1" fillId="0" borderId="0" xfId="9" applyFont="1" applyAlignment="1">
      <alignment vertical="center"/>
    </xf>
    <xf numFmtId="177" fontId="9" fillId="0" borderId="0" xfId="9" applyNumberFormat="1" applyFont="1" applyAlignment="1">
      <alignment vertical="center"/>
    </xf>
    <xf numFmtId="0" fontId="1" fillId="0" borderId="0" xfId="9" applyFont="1" applyAlignment="1">
      <alignment horizontal="right" vertical="center"/>
    </xf>
    <xf numFmtId="0" fontId="1" fillId="0" borderId="0" xfId="4" applyFont="1" applyAlignment="1">
      <alignment horizontal="left" vertical="center"/>
    </xf>
    <xf numFmtId="179" fontId="1" fillId="0" borderId="71" xfId="9" applyNumberFormat="1" applyFont="1" applyBorder="1" applyAlignment="1">
      <alignment horizontal="center" vertical="center"/>
    </xf>
    <xf numFmtId="3" fontId="1" fillId="0" borderId="71" xfId="9" applyNumberFormat="1" applyFont="1" applyBorder="1" applyAlignment="1">
      <alignment horizontal="center" vertical="center"/>
    </xf>
    <xf numFmtId="0" fontId="1" fillId="0" borderId="70" xfId="9" applyFont="1" applyBorder="1" applyAlignment="1">
      <alignment horizontal="center" vertical="center"/>
    </xf>
    <xf numFmtId="0" fontId="1" fillId="0" borderId="35" xfId="9" applyFont="1" applyBorder="1" applyAlignment="1">
      <alignment horizontal="center" vertical="center"/>
    </xf>
    <xf numFmtId="0" fontId="1" fillId="0" borderId="67" xfId="9" applyFont="1" applyBorder="1" applyAlignment="1">
      <alignment horizontal="left" vertical="center"/>
    </xf>
    <xf numFmtId="3" fontId="1" fillId="0" borderId="67" xfId="9" applyNumberFormat="1" applyFont="1" applyBorder="1" applyAlignment="1">
      <alignment vertical="center"/>
    </xf>
    <xf numFmtId="24" fontId="1" fillId="0" borderId="20" xfId="9" applyNumberFormat="1" applyFont="1" applyBorder="1" applyAlignment="1">
      <alignment horizontal="left" vertical="center"/>
    </xf>
    <xf numFmtId="3" fontId="1" fillId="0" borderId="72" xfId="9" applyNumberFormat="1" applyFont="1" applyBorder="1" applyAlignment="1">
      <alignment vertical="center"/>
    </xf>
    <xf numFmtId="24" fontId="1" fillId="0" borderId="25" xfId="9" applyNumberFormat="1" applyFont="1" applyBorder="1" applyAlignment="1">
      <alignment horizontal="left" vertical="center"/>
    </xf>
    <xf numFmtId="0" fontId="1" fillId="0" borderId="81" xfId="9" applyFont="1" applyBorder="1" applyAlignment="1">
      <alignment horizontal="left" vertical="center"/>
    </xf>
    <xf numFmtId="0" fontId="1" fillId="0" borderId="20" xfId="9" applyFont="1" applyBorder="1" applyAlignment="1">
      <alignment horizontal="left" vertical="center"/>
    </xf>
    <xf numFmtId="0" fontId="1" fillId="0" borderId="72" xfId="9" applyFont="1" applyBorder="1" applyAlignment="1">
      <alignment horizontal="left" vertical="center"/>
    </xf>
    <xf numFmtId="0" fontId="1" fillId="0" borderId="25" xfId="9" applyFont="1" applyBorder="1" applyAlignment="1">
      <alignment horizontal="left" vertical="center"/>
    </xf>
    <xf numFmtId="0" fontId="1" fillId="0" borderId="66" xfId="9" applyFont="1" applyBorder="1" applyAlignment="1">
      <alignment horizontal="left" vertical="center"/>
    </xf>
    <xf numFmtId="3" fontId="1" fillId="0" borderId="66" xfId="9" applyNumberFormat="1" applyFont="1" applyBorder="1" applyAlignment="1">
      <alignment vertical="center"/>
    </xf>
    <xf numFmtId="0" fontId="1" fillId="0" borderId="75" xfId="9" applyFont="1" applyBorder="1" applyAlignment="1">
      <alignment horizontal="left" vertical="center"/>
    </xf>
    <xf numFmtId="0" fontId="1" fillId="0" borderId="83" xfId="9" applyFont="1" applyBorder="1" applyAlignment="1">
      <alignment vertical="center" textRotation="255" wrapText="1"/>
    </xf>
    <xf numFmtId="0" fontId="1" fillId="0" borderId="84" xfId="9" applyFont="1" applyBorder="1" applyAlignment="1">
      <alignment horizontal="left" vertical="center"/>
    </xf>
    <xf numFmtId="0" fontId="1" fillId="0" borderId="35" xfId="9" applyFont="1" applyBorder="1" applyAlignment="1">
      <alignment vertical="center" textRotation="255" wrapText="1"/>
    </xf>
    <xf numFmtId="0" fontId="1" fillId="0" borderId="37" xfId="9" applyFont="1" applyBorder="1" applyAlignment="1">
      <alignment horizontal="left" vertical="center"/>
    </xf>
    <xf numFmtId="3" fontId="1" fillId="0" borderId="37" xfId="9" applyNumberFormat="1" applyFont="1" applyBorder="1" applyAlignment="1">
      <alignment vertical="center"/>
    </xf>
    <xf numFmtId="0" fontId="1" fillId="0" borderId="21" xfId="9" applyFont="1" applyBorder="1" applyAlignment="1">
      <alignment horizontal="left" vertical="center"/>
    </xf>
    <xf numFmtId="0" fontId="1" fillId="0" borderId="74" xfId="9" applyFont="1" applyBorder="1" applyAlignment="1">
      <alignment horizontal="center" vertical="center"/>
    </xf>
    <xf numFmtId="3" fontId="1" fillId="0" borderId="74" xfId="9" applyNumberFormat="1" applyFont="1" applyBorder="1" applyAlignment="1">
      <alignment vertical="center"/>
    </xf>
    <xf numFmtId="0" fontId="1" fillId="0" borderId="78" xfId="9" applyFont="1" applyBorder="1" applyAlignment="1">
      <alignment horizontal="left" vertical="center"/>
    </xf>
    <xf numFmtId="0" fontId="1" fillId="0" borderId="30" xfId="4" applyFont="1" applyBorder="1" applyAlignment="1">
      <alignment vertical="center"/>
    </xf>
    <xf numFmtId="0" fontId="1" fillId="3" borderId="0" xfId="4" applyFont="1" applyFill="1"/>
    <xf numFmtId="0" fontId="6" fillId="3" borderId="0" xfId="0" applyFont="1" applyFill="1"/>
    <xf numFmtId="3" fontId="1" fillId="0" borderId="1" xfId="4" applyNumberFormat="1" applyFont="1" applyBorder="1" applyAlignment="1">
      <alignment horizontal="right"/>
    </xf>
    <xf numFmtId="49" fontId="7" fillId="0" borderId="6" xfId="0" applyNumberFormat="1" applyFont="1" applyBorder="1" applyAlignment="1">
      <alignment horizontal="center" vertical="center"/>
    </xf>
    <xf numFmtId="49" fontId="7" fillId="0" borderId="24" xfId="0" applyNumberFormat="1" applyFont="1" applyBorder="1" applyAlignment="1">
      <alignment horizontal="center" vertical="center"/>
    </xf>
    <xf numFmtId="0" fontId="6" fillId="0" borderId="86" xfId="0" applyFont="1" applyBorder="1" applyAlignment="1">
      <alignment vertical="center"/>
    </xf>
    <xf numFmtId="38" fontId="7" fillId="0" borderId="13" xfId="1" applyNumberFormat="1" applyFont="1" applyBorder="1" applyAlignment="1">
      <alignment horizontal="center" vertical="center"/>
    </xf>
    <xf numFmtId="38" fontId="7" fillId="0" borderId="55" xfId="1" applyNumberFormat="1" applyFont="1" applyBorder="1" applyAlignment="1">
      <alignment horizontal="center" vertical="center"/>
    </xf>
    <xf numFmtId="0" fontId="7" fillId="0" borderId="14" xfId="0" applyFont="1" applyBorder="1" applyAlignment="1">
      <alignment horizontal="center" vertical="center"/>
    </xf>
    <xf numFmtId="0" fontId="7" fillId="0" borderId="55" xfId="0" applyFont="1" applyBorder="1" applyAlignment="1">
      <alignment horizontal="center" vertical="center"/>
    </xf>
    <xf numFmtId="0" fontId="7" fillId="0" borderId="69" xfId="0" applyFont="1" applyBorder="1" applyAlignment="1">
      <alignment horizontal="center" vertical="center"/>
    </xf>
    <xf numFmtId="0" fontId="1" fillId="0" borderId="33" xfId="0" applyFont="1" applyBorder="1" applyAlignment="1">
      <alignment horizontal="center" vertical="center"/>
    </xf>
    <xf numFmtId="0" fontId="6" fillId="0" borderId="55" xfId="0" applyFont="1" applyBorder="1" applyAlignment="1">
      <alignment vertical="center"/>
    </xf>
    <xf numFmtId="0" fontId="6" fillId="0" borderId="14" xfId="0" applyFont="1" applyBorder="1" applyAlignment="1">
      <alignment vertical="center"/>
    </xf>
    <xf numFmtId="0" fontId="1" fillId="0" borderId="42" xfId="9" applyFont="1" applyBorder="1" applyAlignment="1">
      <alignment horizontal="center" vertical="center"/>
    </xf>
    <xf numFmtId="0" fontId="1" fillId="0" borderId="37" xfId="9" applyFont="1" applyBorder="1" applyAlignment="1">
      <alignment horizontal="left" vertical="center" wrapText="1"/>
    </xf>
    <xf numFmtId="0" fontId="1" fillId="0" borderId="12" xfId="9" applyFont="1" applyBorder="1" applyAlignment="1">
      <alignment horizontal="left" vertical="center"/>
    </xf>
    <xf numFmtId="38" fontId="7" fillId="0" borderId="0" xfId="0" applyNumberFormat="1" applyFont="1" applyAlignment="1">
      <alignment horizontal="right" vertical="center"/>
    </xf>
    <xf numFmtId="0" fontId="7" fillId="0" borderId="0" xfId="0" applyFont="1" applyAlignment="1">
      <alignment horizontal="right"/>
    </xf>
    <xf numFmtId="0" fontId="24" fillId="0" borderId="0" xfId="0" applyFont="1" applyAlignment="1">
      <alignment horizontal="right" vertical="top"/>
    </xf>
    <xf numFmtId="0" fontId="7" fillId="0" borderId="0" xfId="0" applyFont="1" applyAlignment="1">
      <alignment horizontal="center"/>
    </xf>
    <xf numFmtId="0" fontId="12" fillId="0" borderId="1" xfId="0" applyFont="1" applyBorder="1" applyAlignment="1">
      <alignment vertical="center"/>
    </xf>
    <xf numFmtId="0" fontId="5" fillId="0" borderId="1" xfId="0" applyFont="1" applyBorder="1" applyAlignment="1">
      <alignment horizontal="left" vertical="center"/>
    </xf>
    <xf numFmtId="0" fontId="5" fillId="0" borderId="38" xfId="0" applyFont="1" applyBorder="1" applyAlignment="1">
      <alignment vertical="center"/>
    </xf>
    <xf numFmtId="0" fontId="12" fillId="0" borderId="38" xfId="0" applyFont="1" applyBorder="1" applyAlignment="1">
      <alignment vertical="center"/>
    </xf>
    <xf numFmtId="0" fontId="5" fillId="0" borderId="38" xfId="0" applyFont="1" applyBorder="1" applyAlignment="1">
      <alignment horizontal="left" vertical="center"/>
    </xf>
    <xf numFmtId="38" fontId="5" fillId="0" borderId="1" xfId="0" applyNumberFormat="1" applyFont="1" applyBorder="1" applyAlignment="1">
      <alignment vertical="center"/>
    </xf>
    <xf numFmtId="38" fontId="5" fillId="0" borderId="38" xfId="0" applyNumberFormat="1" applyFont="1" applyBorder="1" applyAlignment="1">
      <alignment vertical="center"/>
    </xf>
    <xf numFmtId="38" fontId="3" fillId="0" borderId="1" xfId="0" applyNumberFormat="1" applyFont="1" applyBorder="1" applyAlignment="1">
      <alignment horizontal="right" vertical="center"/>
    </xf>
    <xf numFmtId="0" fontId="40" fillId="0" borderId="0" xfId="0" applyFont="1"/>
    <xf numFmtId="38" fontId="3" fillId="0" borderId="1" xfId="1" applyNumberFormat="1" applyFont="1" applyFill="1" applyBorder="1" applyAlignment="1">
      <alignment horizontal="right" vertical="center"/>
    </xf>
    <xf numFmtId="38" fontId="7" fillId="0" borderId="0" xfId="1" applyNumberFormat="1" applyFont="1" applyFill="1" applyAlignment="1">
      <alignment vertical="center"/>
    </xf>
    <xf numFmtId="0" fontId="7" fillId="4" borderId="0" xfId="0" applyFont="1" applyFill="1" applyAlignment="1">
      <alignment horizontal="center" vertical="center" wrapText="1"/>
    </xf>
    <xf numFmtId="0" fontId="4" fillId="0" borderId="0" xfId="0" applyFont="1" applyAlignment="1">
      <alignment vertical="center"/>
    </xf>
    <xf numFmtId="0" fontId="1" fillId="0" borderId="90" xfId="9" applyFont="1" applyBorder="1" applyAlignment="1">
      <alignment horizontal="center" vertical="center"/>
    </xf>
    <xf numFmtId="177" fontId="1" fillId="0" borderId="8" xfId="0" applyNumberFormat="1" applyFont="1" applyBorder="1" applyAlignment="1">
      <alignment horizontal="right" vertical="center"/>
    </xf>
    <xf numFmtId="38" fontId="1" fillId="0" borderId="12" xfId="1" applyNumberFormat="1" applyFont="1" applyBorder="1" applyAlignment="1">
      <alignment horizontal="right" vertical="center"/>
    </xf>
    <xf numFmtId="38" fontId="1" fillId="0" borderId="18" xfId="1" applyNumberFormat="1" applyFont="1" applyBorder="1" applyAlignment="1">
      <alignment vertical="center"/>
    </xf>
    <xf numFmtId="177" fontId="1" fillId="0" borderId="12" xfId="9" applyNumberFormat="1" applyFont="1" applyBorder="1" applyAlignment="1">
      <alignment vertical="center"/>
    </xf>
    <xf numFmtId="177" fontId="1" fillId="0" borderId="67" xfId="9" applyNumberFormat="1" applyFont="1" applyBorder="1" applyAlignment="1">
      <alignment vertical="center"/>
    </xf>
    <xf numFmtId="177" fontId="1" fillId="0" borderId="72" xfId="9" applyNumberFormat="1" applyFont="1" applyBorder="1" applyAlignment="1">
      <alignment vertical="center"/>
    </xf>
    <xf numFmtId="180" fontId="1" fillId="0" borderId="37" xfId="9" applyNumberFormat="1" applyFont="1" applyBorder="1" applyAlignment="1">
      <alignment vertical="center"/>
    </xf>
    <xf numFmtId="180" fontId="1" fillId="0" borderId="67" xfId="9" applyNumberFormat="1" applyFont="1" applyBorder="1" applyAlignment="1">
      <alignment vertical="center"/>
    </xf>
    <xf numFmtId="180" fontId="1" fillId="0" borderId="72" xfId="9" applyNumberFormat="1" applyFont="1" applyBorder="1" applyAlignment="1">
      <alignment vertical="center"/>
    </xf>
    <xf numFmtId="180" fontId="1" fillId="0" borderId="66" xfId="9" applyNumberFormat="1" applyFont="1" applyBorder="1" applyAlignment="1">
      <alignment vertical="center"/>
    </xf>
    <xf numFmtId="176" fontId="1" fillId="0" borderId="67" xfId="9" applyNumberFormat="1" applyFont="1" applyBorder="1" applyAlignment="1">
      <alignment horizontal="center" vertical="center"/>
    </xf>
    <xf numFmtId="176" fontId="1" fillId="0" borderId="72" xfId="9" applyNumberFormat="1" applyFont="1" applyBorder="1" applyAlignment="1">
      <alignment horizontal="center" vertical="center"/>
    </xf>
    <xf numFmtId="180" fontId="1" fillId="0" borderId="37" xfId="9" applyNumberFormat="1" applyFont="1" applyBorder="1" applyAlignment="1">
      <alignment horizontal="center" vertical="center"/>
    </xf>
    <xf numFmtId="180" fontId="1" fillId="0" borderId="67" xfId="9" applyNumberFormat="1" applyFont="1" applyBorder="1" applyAlignment="1">
      <alignment horizontal="center" vertical="center"/>
    </xf>
    <xf numFmtId="180" fontId="1" fillId="0" borderId="72" xfId="9" applyNumberFormat="1" applyFont="1" applyBorder="1" applyAlignment="1">
      <alignment horizontal="center" vertical="center"/>
    </xf>
    <xf numFmtId="180" fontId="1" fillId="0" borderId="66" xfId="9" applyNumberFormat="1" applyFont="1" applyBorder="1" applyAlignment="1">
      <alignment horizontal="center" vertical="center"/>
    </xf>
    <xf numFmtId="180" fontId="1" fillId="0" borderId="12" xfId="9" applyNumberFormat="1" applyFont="1" applyBorder="1" applyAlignment="1">
      <alignment vertical="center"/>
    </xf>
    <xf numFmtId="180" fontId="1" fillId="0" borderId="74" xfId="9" applyNumberFormat="1" applyFont="1" applyBorder="1" applyAlignment="1">
      <alignment vertical="center"/>
    </xf>
    <xf numFmtId="38" fontId="1" fillId="0" borderId="37" xfId="1" applyNumberFormat="1" applyFont="1" applyBorder="1" applyAlignment="1">
      <alignment vertical="center"/>
    </xf>
    <xf numFmtId="38" fontId="1" fillId="0" borderId="74" xfId="1" applyNumberFormat="1" applyFont="1" applyBorder="1" applyAlignment="1">
      <alignment vertical="center"/>
    </xf>
    <xf numFmtId="38" fontId="1" fillId="0" borderId="37" xfId="1" applyNumberFormat="1" applyFont="1" applyBorder="1" applyAlignment="1">
      <alignment horizontal="center" vertical="center"/>
    </xf>
    <xf numFmtId="38" fontId="1" fillId="0" borderId="74" xfId="1" applyNumberFormat="1" applyFont="1" applyBorder="1" applyAlignment="1">
      <alignment horizontal="center" vertical="center"/>
    </xf>
    <xf numFmtId="180" fontId="1" fillId="0" borderId="74" xfId="9" applyNumberFormat="1" applyFont="1" applyBorder="1" applyAlignment="1">
      <alignment horizontal="center" vertical="center"/>
    </xf>
    <xf numFmtId="38" fontId="7" fillId="0" borderId="14" xfId="1" applyNumberFormat="1" applyFont="1" applyBorder="1" applyAlignment="1">
      <alignment vertical="center"/>
    </xf>
    <xf numFmtId="38" fontId="7" fillId="0" borderId="69" xfId="1" applyNumberFormat="1" applyFont="1" applyBorder="1" applyAlignment="1">
      <alignment vertical="center"/>
    </xf>
    <xf numFmtId="38" fontId="14" fillId="5" borderId="0" xfId="1" applyNumberFormat="1" applyFont="1" applyFill="1" applyBorder="1" applyAlignment="1">
      <alignment vertical="center"/>
    </xf>
    <xf numFmtId="2" fontId="7" fillId="0" borderId="0" xfId="0" applyNumberFormat="1" applyFont="1" applyAlignment="1">
      <alignment horizontal="center" vertical="center"/>
    </xf>
    <xf numFmtId="38" fontId="1" fillId="0" borderId="0" xfId="0" applyNumberFormat="1" applyFont="1" applyAlignment="1">
      <alignment vertical="center"/>
    </xf>
    <xf numFmtId="3" fontId="10" fillId="0" borderId="82" xfId="9" applyNumberFormat="1" applyFont="1" applyBorder="1" applyAlignment="1">
      <alignment vertical="center"/>
    </xf>
    <xf numFmtId="3" fontId="10" fillId="0" borderId="79" xfId="4" applyNumberFormat="1" applyFont="1" applyBorder="1" applyAlignment="1">
      <alignment vertical="center"/>
    </xf>
    <xf numFmtId="3" fontId="10" fillId="0" borderId="85" xfId="9" applyNumberFormat="1" applyFont="1" applyBorder="1" applyAlignment="1">
      <alignment vertical="center"/>
    </xf>
    <xf numFmtId="38" fontId="5" fillId="0" borderId="22" xfId="1" applyNumberFormat="1" applyFont="1" applyBorder="1" applyAlignment="1">
      <alignment vertical="center"/>
    </xf>
    <xf numFmtId="38" fontId="10" fillId="0" borderId="40" xfId="1" applyNumberFormat="1" applyFont="1" applyFill="1" applyBorder="1" applyAlignment="1">
      <alignment horizontal="right" vertical="center"/>
    </xf>
    <xf numFmtId="0" fontId="1" fillId="0" borderId="13" xfId="0" applyFont="1" applyFill="1" applyBorder="1" applyAlignment="1">
      <alignment horizontal="center" vertical="center"/>
    </xf>
    <xf numFmtId="38" fontId="42" fillId="0" borderId="0" xfId="0" quotePrefix="1" applyNumberFormat="1" applyFont="1"/>
    <xf numFmtId="0" fontId="1" fillId="0" borderId="12" xfId="0" applyFont="1" applyFill="1" applyBorder="1" applyAlignment="1">
      <alignment vertical="center"/>
    </xf>
    <xf numFmtId="38" fontId="1" fillId="0" borderId="12" xfId="1" applyNumberFormat="1" applyFont="1" applyFill="1" applyBorder="1" applyAlignment="1">
      <alignment vertical="center"/>
    </xf>
    <xf numFmtId="0" fontId="1" fillId="0" borderId="0" xfId="0" applyFont="1" applyFill="1" applyAlignment="1">
      <alignment vertical="center"/>
    </xf>
    <xf numFmtId="38" fontId="1" fillId="0" borderId="1" xfId="1" applyNumberFormat="1" applyFont="1" applyFill="1" applyBorder="1" applyAlignment="1">
      <alignment horizontal="right" vertical="center"/>
    </xf>
    <xf numFmtId="0" fontId="1" fillId="0" borderId="0" xfId="0" applyFont="1" applyFill="1" applyAlignment="1">
      <alignment horizontal="left" vertical="center"/>
    </xf>
    <xf numFmtId="0" fontId="2" fillId="0" borderId="0" xfId="0" applyFont="1" applyFill="1"/>
    <xf numFmtId="177" fontId="9" fillId="0" borderId="0" xfId="0" applyNumberFormat="1" applyFont="1" applyFill="1" applyAlignment="1">
      <alignment vertical="center"/>
    </xf>
    <xf numFmtId="0" fontId="1" fillId="0" borderId="0" xfId="0" applyFont="1" applyFill="1" applyAlignment="1">
      <alignment horizontal="center"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49" fontId="7" fillId="0" borderId="6" xfId="0" applyNumberFormat="1" applyFont="1" applyFill="1" applyBorder="1" applyAlignment="1">
      <alignment horizontal="center" vertical="center"/>
    </xf>
    <xf numFmtId="0" fontId="1" fillId="0" borderId="12" xfId="0" applyFont="1" applyFill="1" applyBorder="1" applyAlignment="1">
      <alignment horizontal="center" vertical="center"/>
    </xf>
    <xf numFmtId="0" fontId="1" fillId="0" borderId="21" xfId="0" applyFont="1" applyFill="1" applyBorder="1" applyAlignment="1">
      <alignment vertical="center"/>
    </xf>
    <xf numFmtId="0" fontId="1" fillId="0" borderId="37" xfId="0" applyFont="1" applyFill="1" applyBorder="1" applyAlignment="1">
      <alignment horizontal="centerContinuous" vertical="center"/>
    </xf>
    <xf numFmtId="0" fontId="1" fillId="0" borderId="38" xfId="0" applyFont="1" applyFill="1" applyBorder="1" applyAlignment="1">
      <alignment horizontal="centerContinuous" vertical="center"/>
    </xf>
    <xf numFmtId="38" fontId="10" fillId="0" borderId="12" xfId="1" applyNumberFormat="1" applyFont="1" applyFill="1" applyBorder="1" applyAlignment="1">
      <alignment horizontal="right" vertical="center"/>
    </xf>
    <xf numFmtId="0" fontId="1" fillId="0" borderId="6" xfId="0" applyFont="1" applyFill="1" applyBorder="1" applyAlignment="1">
      <alignment vertical="center"/>
    </xf>
    <xf numFmtId="0" fontId="1" fillId="0" borderId="20" xfId="0" applyFont="1" applyFill="1" applyBorder="1" applyAlignment="1">
      <alignment vertical="center"/>
    </xf>
    <xf numFmtId="0" fontId="1" fillId="0" borderId="24" xfId="0" applyFont="1" applyFill="1" applyBorder="1" applyAlignment="1">
      <alignment vertical="center"/>
    </xf>
    <xf numFmtId="0" fontId="1" fillId="0" borderId="25" xfId="0" applyFont="1" applyFill="1" applyBorder="1" applyAlignment="1">
      <alignment vertical="center"/>
    </xf>
    <xf numFmtId="0" fontId="1" fillId="0" borderId="39" xfId="0" applyFont="1" applyFill="1" applyBorder="1" applyAlignment="1">
      <alignment horizontal="centerContinuous" vertical="center"/>
    </xf>
    <xf numFmtId="0" fontId="1" fillId="0" borderId="41" xfId="0" applyFont="1" applyFill="1" applyBorder="1" applyAlignment="1">
      <alignment vertical="center"/>
    </xf>
    <xf numFmtId="0" fontId="1" fillId="0" borderId="39" xfId="0" applyFont="1" applyFill="1" applyBorder="1" applyAlignment="1">
      <alignment horizontal="left" vertical="center"/>
    </xf>
    <xf numFmtId="0" fontId="1" fillId="0" borderId="9" xfId="0" applyFont="1" applyFill="1" applyBorder="1" applyAlignment="1">
      <alignment vertical="center" textRotation="255"/>
    </xf>
    <xf numFmtId="38" fontId="5" fillId="0" borderId="26" xfId="1" applyNumberFormat="1" applyFont="1" applyFill="1" applyBorder="1" applyAlignment="1">
      <alignment horizontal="right" vertical="center"/>
    </xf>
    <xf numFmtId="0" fontId="1" fillId="0" borderId="27" xfId="0" applyFont="1" applyFill="1" applyBorder="1" applyAlignment="1">
      <alignment vertical="center"/>
    </xf>
    <xf numFmtId="0" fontId="7" fillId="0" borderId="0" xfId="0" applyFont="1" applyFill="1" applyAlignment="1">
      <alignment vertical="center"/>
    </xf>
    <xf numFmtId="0" fontId="1" fillId="3" borderId="12" xfId="2" applyFont="1" applyFill="1" applyBorder="1" applyAlignment="1">
      <alignment vertical="center" wrapText="1"/>
    </xf>
    <xf numFmtId="0" fontId="5" fillId="0" borderId="0" xfId="0" applyFont="1" applyAlignment="1">
      <alignment vertical="center"/>
    </xf>
    <xf numFmtId="0" fontId="44" fillId="0" borderId="0" xfId="0" applyFont="1" applyBorder="1" applyAlignment="1">
      <alignment vertical="center" wrapText="1"/>
    </xf>
    <xf numFmtId="38" fontId="3" fillId="0" borderId="28" xfId="1" applyNumberFormat="1" applyFont="1" applyFill="1" applyBorder="1" applyAlignment="1">
      <alignment vertical="center"/>
    </xf>
    <xf numFmtId="0" fontId="0" fillId="0" borderId="0" xfId="0" applyFill="1" applyAlignment="1">
      <alignment horizontal="left" vertical="center"/>
    </xf>
    <xf numFmtId="0" fontId="44" fillId="0" borderId="0" xfId="0" applyFont="1" applyFill="1" applyBorder="1" applyAlignment="1">
      <alignment vertical="center" wrapText="1"/>
    </xf>
    <xf numFmtId="0" fontId="0" fillId="6" borderId="0" xfId="0" applyFill="1" applyAlignment="1">
      <alignment horizontal="left" vertical="center"/>
    </xf>
    <xf numFmtId="0" fontId="44" fillId="6" borderId="0" xfId="0" applyFont="1" applyFill="1" applyBorder="1" applyAlignment="1">
      <alignment vertical="center" wrapText="1"/>
    </xf>
    <xf numFmtId="0" fontId="7" fillId="0" borderId="0" xfId="0" applyFont="1" applyFill="1" applyAlignment="1">
      <alignment horizontal="center" vertical="center"/>
    </xf>
    <xf numFmtId="0" fontId="22" fillId="0" borderId="0" xfId="0" applyFont="1" applyAlignment="1">
      <alignment horizontal="left" vertical="center"/>
    </xf>
    <xf numFmtId="0" fontId="7" fillId="0" borderId="0" xfId="0" applyFont="1" applyFill="1" applyAlignment="1">
      <alignment horizontal="center" vertical="center" wrapText="1"/>
    </xf>
    <xf numFmtId="38" fontId="7" fillId="0" borderId="0" xfId="1" applyNumberFormat="1" applyFont="1" applyBorder="1" applyAlignment="1">
      <alignment vertical="center"/>
    </xf>
    <xf numFmtId="0" fontId="7" fillId="0" borderId="0" xfId="0" applyFont="1" applyBorder="1" applyAlignment="1">
      <alignment horizontal="left" vertical="center"/>
    </xf>
    <xf numFmtId="38" fontId="7" fillId="0" borderId="0" xfId="0" applyNumberFormat="1" applyFont="1" applyBorder="1" applyAlignment="1">
      <alignment horizontal="right" vertical="center"/>
    </xf>
    <xf numFmtId="0" fontId="44" fillId="6" borderId="0" xfId="0" applyFont="1" applyFill="1" applyBorder="1" applyAlignment="1">
      <alignment horizontal="left" vertical="center"/>
    </xf>
    <xf numFmtId="38" fontId="7" fillId="6" borderId="0" xfId="1" applyNumberFormat="1" applyFont="1" applyFill="1" applyBorder="1" applyAlignment="1">
      <alignment vertical="center"/>
    </xf>
    <xf numFmtId="38" fontId="7" fillId="6" borderId="0" xfId="1" applyNumberFormat="1" applyFont="1" applyFill="1" applyAlignment="1">
      <alignment vertical="center"/>
    </xf>
    <xf numFmtId="0" fontId="34" fillId="0" borderId="28" xfId="0" applyFont="1" applyBorder="1" applyAlignment="1">
      <alignment horizontal="left" vertical="center"/>
    </xf>
    <xf numFmtId="38" fontId="3" fillId="0" borderId="28" xfId="1" applyNumberFormat="1" applyFont="1" applyBorder="1" applyAlignment="1">
      <alignment vertical="center"/>
    </xf>
    <xf numFmtId="0" fontId="3" fillId="0" borderId="28" xfId="0" applyFont="1" applyBorder="1" applyAlignment="1">
      <alignment horizontal="left" vertical="center"/>
    </xf>
    <xf numFmtId="0" fontId="34" fillId="0" borderId="28" xfId="0" applyFont="1" applyBorder="1" applyAlignment="1">
      <alignment horizontal="left" vertical="center" wrapText="1"/>
    </xf>
    <xf numFmtId="38" fontId="3" fillId="0" borderId="28" xfId="0" applyNumberFormat="1" applyFont="1" applyBorder="1" applyAlignment="1">
      <alignment horizontal="right" vertical="center"/>
    </xf>
    <xf numFmtId="0" fontId="34" fillId="0" borderId="28" xfId="0" applyFont="1" applyBorder="1" applyAlignment="1">
      <alignment vertical="center" wrapText="1"/>
    </xf>
    <xf numFmtId="0" fontId="3" fillId="0" borderId="1" xfId="0" applyFont="1" applyBorder="1" applyAlignment="1">
      <alignment vertical="center"/>
    </xf>
    <xf numFmtId="0" fontId="3" fillId="0" borderId="0" xfId="0" applyFont="1" applyAlignment="1">
      <alignment horizontal="left" vertical="center"/>
    </xf>
    <xf numFmtId="0" fontId="5" fillId="7" borderId="0" xfId="0" applyFont="1" applyFill="1" applyAlignment="1">
      <alignment vertical="center"/>
    </xf>
    <xf numFmtId="38" fontId="3" fillId="7" borderId="0" xfId="1" applyNumberFormat="1" applyFont="1" applyFill="1" applyBorder="1" applyAlignment="1">
      <alignment horizontal="right" vertical="center"/>
    </xf>
    <xf numFmtId="0" fontId="5" fillId="7" borderId="0" xfId="0" applyFont="1" applyFill="1" applyAlignment="1">
      <alignment horizontal="left" vertical="center"/>
    </xf>
    <xf numFmtId="0" fontId="7" fillId="7" borderId="0" xfId="0" applyFont="1" applyFill="1" applyAlignment="1">
      <alignment vertical="center"/>
    </xf>
    <xf numFmtId="0" fontId="7" fillId="7" borderId="0" xfId="0" applyFont="1" applyFill="1" applyAlignment="1">
      <alignment horizontal="left" vertical="center"/>
    </xf>
    <xf numFmtId="38" fontId="3" fillId="7" borderId="1" xfId="1" applyNumberFormat="1" applyFont="1" applyFill="1" applyBorder="1" applyAlignment="1">
      <alignment vertical="center"/>
    </xf>
    <xf numFmtId="38" fontId="7" fillId="7" borderId="0" xfId="1" applyNumberFormat="1" applyFont="1" applyFill="1" applyAlignment="1">
      <alignment vertical="center"/>
    </xf>
    <xf numFmtId="38" fontId="42" fillId="7" borderId="0" xfId="0" quotePrefix="1" applyNumberFormat="1" applyFont="1" applyFill="1"/>
    <xf numFmtId="0" fontId="5" fillId="8" borderId="0" xfId="0" applyFont="1" applyFill="1" applyAlignment="1">
      <alignment vertical="center"/>
    </xf>
    <xf numFmtId="0" fontId="5" fillId="8" borderId="0" xfId="0" applyFont="1" applyFill="1" applyAlignment="1">
      <alignment horizontal="left" vertical="center"/>
    </xf>
    <xf numFmtId="38" fontId="3" fillId="8" borderId="0" xfId="1" applyNumberFormat="1" applyFont="1" applyFill="1" applyBorder="1" applyAlignment="1">
      <alignment horizontal="right" vertical="center"/>
    </xf>
    <xf numFmtId="38" fontId="5" fillId="8" borderId="0" xfId="0" applyNumberFormat="1" applyFont="1" applyFill="1" applyAlignment="1">
      <alignment horizontal="right" vertical="center"/>
    </xf>
    <xf numFmtId="0" fontId="7" fillId="8" borderId="0" xfId="0" applyFont="1" applyFill="1" applyAlignment="1">
      <alignment vertical="center"/>
    </xf>
    <xf numFmtId="0" fontId="7" fillId="8" borderId="0" xfId="0" applyFont="1" applyFill="1" applyAlignment="1">
      <alignment horizontal="left" vertical="center"/>
    </xf>
    <xf numFmtId="0" fontId="7" fillId="8" borderId="0" xfId="0" applyFont="1" applyFill="1" applyAlignment="1">
      <alignment horizontal="right" vertical="center"/>
    </xf>
    <xf numFmtId="38" fontId="3" fillId="8" borderId="0" xfId="1" applyNumberFormat="1" applyFont="1" applyFill="1" applyBorder="1" applyAlignment="1">
      <alignment vertical="center"/>
    </xf>
    <xf numFmtId="38" fontId="7" fillId="8" borderId="0" xfId="1" applyNumberFormat="1" applyFont="1" applyFill="1" applyAlignment="1">
      <alignment vertical="center"/>
    </xf>
    <xf numFmtId="38" fontId="7" fillId="8" borderId="0" xfId="0" applyNumberFormat="1" applyFont="1" applyFill="1" applyAlignment="1">
      <alignment horizontal="right" vertical="center"/>
    </xf>
    <xf numFmtId="38" fontId="7" fillId="8" borderId="0" xfId="0" applyNumberFormat="1" applyFont="1" applyFill="1" applyAlignment="1">
      <alignment vertical="center"/>
    </xf>
    <xf numFmtId="0" fontId="5" fillId="0" borderId="0" xfId="0" applyFont="1" applyFill="1" applyAlignment="1">
      <alignment vertical="center"/>
    </xf>
    <xf numFmtId="38" fontId="3" fillId="0" borderId="0" xfId="1" applyNumberFormat="1" applyFont="1" applyFill="1" applyBorder="1" applyAlignment="1">
      <alignment horizontal="right" vertical="center"/>
    </xf>
    <xf numFmtId="0" fontId="5" fillId="0" borderId="0" xfId="0" applyFont="1" applyFill="1" applyAlignment="1">
      <alignment horizontal="left" vertical="center"/>
    </xf>
    <xf numFmtId="0" fontId="7" fillId="0" borderId="0" xfId="0" applyFont="1" applyFill="1" applyAlignment="1">
      <alignment horizontal="left" vertical="center"/>
    </xf>
    <xf numFmtId="38" fontId="42" fillId="0" borderId="0" xfId="0" quotePrefix="1" applyNumberFormat="1" applyFont="1" applyFill="1"/>
    <xf numFmtId="0" fontId="3" fillId="0" borderId="0" xfId="0" applyFont="1" applyFill="1" applyAlignment="1">
      <alignment horizontal="left" vertical="center"/>
    </xf>
    <xf numFmtId="181" fontId="7" fillId="9" borderId="0" xfId="0" applyNumberFormat="1" applyFont="1" applyFill="1" applyAlignment="1">
      <alignment horizontal="right" vertical="center"/>
    </xf>
    <xf numFmtId="0" fontId="3" fillId="0" borderId="0" xfId="0" applyFont="1" applyFill="1" applyAlignment="1">
      <alignment vertical="center"/>
    </xf>
    <xf numFmtId="3" fontId="5" fillId="0" borderId="0" xfId="0" applyNumberFormat="1" applyFont="1" applyAlignment="1">
      <alignment vertical="center"/>
    </xf>
    <xf numFmtId="0" fontId="46" fillId="0" borderId="0" xfId="2" applyFont="1">
      <alignment vertical="center"/>
    </xf>
    <xf numFmtId="0" fontId="1" fillId="0" borderId="61" xfId="0" applyFont="1" applyBorder="1" applyAlignment="1">
      <alignment horizontal="left" vertical="center"/>
    </xf>
    <xf numFmtId="0" fontId="16" fillId="0" borderId="0" xfId="2" applyFont="1" applyAlignment="1">
      <alignment vertical="center" wrapText="1"/>
    </xf>
    <xf numFmtId="0" fontId="6" fillId="0" borderId="59" xfId="0" applyFont="1" applyBorder="1" applyAlignment="1">
      <alignment horizontal="center" vertical="center"/>
    </xf>
    <xf numFmtId="0" fontId="1" fillId="0" borderId="14" xfId="0" applyFont="1" applyFill="1" applyBorder="1" applyAlignment="1">
      <alignment horizontal="center" vertical="center"/>
    </xf>
    <xf numFmtId="176" fontId="1" fillId="0" borderId="33" xfId="0" applyNumberFormat="1" applyFont="1" applyFill="1" applyBorder="1" applyAlignment="1">
      <alignment horizontal="center" vertical="center"/>
    </xf>
    <xf numFmtId="0" fontId="1" fillId="0" borderId="35" xfId="9" applyFont="1" applyBorder="1" applyAlignment="1">
      <alignment horizontal="center" vertical="center" textRotation="255" wrapText="1"/>
    </xf>
    <xf numFmtId="0" fontId="16" fillId="0" borderId="0" xfId="2" applyFont="1" applyAlignment="1">
      <alignment horizontal="justify" vertical="center" wrapText="1"/>
    </xf>
    <xf numFmtId="0" fontId="15" fillId="0" borderId="0" xfId="2" applyAlignment="1">
      <alignment vertical="center"/>
    </xf>
    <xf numFmtId="0" fontId="31" fillId="0" borderId="0" xfId="2" applyFont="1" applyAlignment="1">
      <alignment horizontal="justify" vertical="center" wrapText="1"/>
    </xf>
    <xf numFmtId="0" fontId="29" fillId="0" borderId="0" xfId="2" applyFont="1" applyAlignment="1">
      <alignment horizontal="center" vertical="center" wrapText="1"/>
    </xf>
    <xf numFmtId="0" fontId="30" fillId="0" borderId="0" xfId="2" applyFont="1" applyAlignment="1">
      <alignment vertical="center"/>
    </xf>
    <xf numFmtId="0" fontId="16" fillId="0" borderId="0" xfId="2" applyFont="1" applyAlignment="1">
      <alignment vertical="center" wrapText="1"/>
    </xf>
    <xf numFmtId="0" fontId="16" fillId="0" borderId="0" xfId="2" applyFont="1" applyAlignment="1">
      <alignment horizontal="center" vertical="center" wrapText="1"/>
    </xf>
    <xf numFmtId="0" fontId="15" fillId="0" borderId="0" xfId="2" applyAlignment="1">
      <alignment horizontal="right" vertical="center" wrapText="1"/>
    </xf>
    <xf numFmtId="0" fontId="15" fillId="0" borderId="0" xfId="2" applyAlignment="1">
      <alignment horizontal="justify" vertical="center" wrapText="1"/>
    </xf>
    <xf numFmtId="0" fontId="15" fillId="0" borderId="0" xfId="2" applyAlignment="1">
      <alignment horizontal="right" vertical="center"/>
    </xf>
    <xf numFmtId="0" fontId="3" fillId="4" borderId="0" xfId="0" applyFont="1" applyFill="1" applyAlignment="1">
      <alignment horizontal="center" vertical="center"/>
    </xf>
    <xf numFmtId="0" fontId="26" fillId="3" borderId="0" xfId="0" applyFont="1" applyFill="1" applyAlignment="1">
      <alignment horizontal="left" vertical="top" wrapText="1"/>
    </xf>
    <xf numFmtId="0" fontId="13" fillId="0" borderId="0" xfId="0" applyFont="1" applyAlignment="1">
      <alignment horizontal="left" vertical="center" wrapText="1"/>
    </xf>
    <xf numFmtId="0" fontId="3" fillId="4" borderId="0" xfId="0" applyFont="1" applyFill="1" applyAlignment="1">
      <alignment horizontal="left" vertical="center"/>
    </xf>
    <xf numFmtId="0" fontId="3" fillId="0" borderId="0" xfId="0" applyFont="1" applyFill="1" applyAlignment="1">
      <alignment horizontal="center" vertical="center"/>
    </xf>
    <xf numFmtId="0" fontId="7" fillId="9" borderId="0" xfId="0" applyFont="1" applyFill="1" applyAlignment="1">
      <alignment horizontal="right" vertical="center" wrapText="1"/>
    </xf>
    <xf numFmtId="0" fontId="7" fillId="0" borderId="70"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44" xfId="0" applyFont="1" applyBorder="1" applyAlignment="1">
      <alignment horizontal="center" vertical="center"/>
    </xf>
    <xf numFmtId="0" fontId="7" fillId="0" borderId="48" xfId="0" applyFont="1" applyBorder="1" applyAlignment="1">
      <alignment horizontal="center" vertical="center"/>
    </xf>
    <xf numFmtId="0" fontId="7" fillId="0" borderId="77" xfId="0" applyFont="1" applyBorder="1" applyAlignment="1">
      <alignment horizontal="center" vertical="center" wrapText="1"/>
    </xf>
    <xf numFmtId="0" fontId="7" fillId="0" borderId="76"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49" xfId="0" applyFont="1" applyBorder="1" applyAlignment="1">
      <alignment horizontal="center" vertical="center" wrapText="1"/>
    </xf>
    <xf numFmtId="38" fontId="7" fillId="0" borderId="65" xfId="1" applyNumberFormat="1" applyFont="1" applyBorder="1" applyAlignment="1">
      <alignment horizontal="right" vertical="center"/>
    </xf>
    <xf numFmtId="38" fontId="7" fillId="0" borderId="62" xfId="1" applyNumberFormat="1" applyFont="1" applyBorder="1" applyAlignment="1">
      <alignment horizontal="right" vertical="center"/>
    </xf>
    <xf numFmtId="0" fontId="33" fillId="0" borderId="0" xfId="0" applyFont="1" applyAlignment="1">
      <alignment horizontal="justify" vertical="top"/>
    </xf>
    <xf numFmtId="0" fontId="5" fillId="0" borderId="0" xfId="0" applyFont="1" applyAlignment="1">
      <alignment horizontal="justify" vertical="top"/>
    </xf>
    <xf numFmtId="0" fontId="10" fillId="0" borderId="44" xfId="0" applyFont="1" applyBorder="1" applyAlignment="1">
      <alignment horizontal="center" vertical="center"/>
    </xf>
    <xf numFmtId="0" fontId="10" fillId="0" borderId="48" xfId="0" applyFont="1" applyBorder="1" applyAlignment="1">
      <alignment vertical="center"/>
    </xf>
    <xf numFmtId="0" fontId="1" fillId="0" borderId="45" xfId="0" applyFont="1" applyBorder="1" applyAlignment="1">
      <alignment horizontal="center" vertical="center" wrapText="1"/>
    </xf>
    <xf numFmtId="0" fontId="1" fillId="0" borderId="49" xfId="0" applyFont="1" applyBorder="1" applyAlignment="1">
      <alignment vertical="center"/>
    </xf>
    <xf numFmtId="0" fontId="1" fillId="0" borderId="43" xfId="0" applyFont="1" applyBorder="1" applyAlignment="1">
      <alignment horizontal="center" vertical="center" wrapText="1"/>
    </xf>
    <xf numFmtId="0" fontId="1" fillId="0" borderId="50" xfId="0" applyFont="1" applyBorder="1" applyAlignment="1">
      <alignment vertical="center" wrapText="1"/>
    </xf>
    <xf numFmtId="0" fontId="6" fillId="0" borderId="46"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9" xfId="0" applyFont="1" applyBorder="1" applyAlignment="1">
      <alignment horizontal="center" vertical="center" wrapText="1"/>
    </xf>
    <xf numFmtId="177" fontId="11" fillId="0" borderId="0" xfId="0" applyNumberFormat="1" applyFont="1" applyAlignment="1">
      <alignment horizontal="right" vertical="center"/>
    </xf>
    <xf numFmtId="0" fontId="5" fillId="0" borderId="47" xfId="0" applyFont="1" applyBorder="1" applyAlignment="1">
      <alignment horizontal="center" vertical="center"/>
    </xf>
    <xf numFmtId="0" fontId="6" fillId="0" borderId="47" xfId="0" applyFont="1" applyBorder="1" applyAlignment="1">
      <alignment horizontal="center" vertical="center"/>
    </xf>
    <xf numFmtId="0" fontId="6" fillId="0" borderId="43" xfId="0" applyFont="1" applyBorder="1" applyAlignment="1">
      <alignment horizontal="center" vertical="center"/>
    </xf>
    <xf numFmtId="0" fontId="1" fillId="0" borderId="37" xfId="0" applyFont="1" applyFill="1" applyBorder="1" applyAlignment="1">
      <alignment horizontal="center" vertical="center"/>
    </xf>
    <xf numFmtId="0" fontId="1" fillId="0" borderId="38" xfId="0" applyFont="1" applyFill="1" applyBorder="1" applyAlignment="1">
      <alignment horizontal="center" vertical="center"/>
    </xf>
    <xf numFmtId="0" fontId="1" fillId="0" borderId="14" xfId="0" applyFont="1" applyFill="1" applyBorder="1" applyAlignment="1">
      <alignment horizontal="center" vertical="center"/>
    </xf>
    <xf numFmtId="0" fontId="25" fillId="0" borderId="0" xfId="0" applyFont="1" applyFill="1" applyAlignment="1">
      <alignment horizontal="justify" vertical="top" wrapText="1"/>
    </xf>
    <xf numFmtId="0" fontId="25" fillId="0" borderId="0" xfId="0" applyFont="1" applyFill="1" applyAlignment="1">
      <alignment horizontal="justify" vertical="top"/>
    </xf>
    <xf numFmtId="0" fontId="1" fillId="0" borderId="34" xfId="0" applyFont="1" applyFill="1" applyBorder="1" applyAlignment="1">
      <alignment horizontal="center" vertical="center" textRotation="255"/>
    </xf>
    <xf numFmtId="0" fontId="1" fillId="0" borderId="35" xfId="0" applyFont="1" applyFill="1" applyBorder="1" applyAlignment="1">
      <alignment horizontal="center" vertical="center" textRotation="255"/>
    </xf>
    <xf numFmtId="0" fontId="1" fillId="0" borderId="36" xfId="0" applyFont="1" applyFill="1" applyBorder="1" applyAlignment="1">
      <alignment horizontal="center" vertical="center" textRotation="255"/>
    </xf>
    <xf numFmtId="0" fontId="1" fillId="0" borderId="34" xfId="0" applyFont="1" applyFill="1" applyBorder="1" applyAlignment="1">
      <alignment horizontal="center" vertical="center" textRotation="255" wrapText="1"/>
    </xf>
    <xf numFmtId="0" fontId="1" fillId="0" borderId="35" xfId="0" applyFont="1" applyFill="1" applyBorder="1" applyAlignment="1">
      <alignment horizontal="center" vertical="center" textRotation="255" wrapText="1"/>
    </xf>
    <xf numFmtId="0" fontId="1" fillId="0" borderId="35" xfId="0" applyFont="1" applyFill="1" applyBorder="1" applyAlignment="1">
      <alignment vertical="center" textRotation="255"/>
    </xf>
    <xf numFmtId="0" fontId="1" fillId="0" borderId="36" xfId="0" applyFont="1" applyFill="1" applyBorder="1" applyAlignment="1">
      <alignment vertical="center" textRotation="255"/>
    </xf>
    <xf numFmtId="0" fontId="1" fillId="0" borderId="35" xfId="0" applyFont="1" applyFill="1" applyBorder="1" applyAlignment="1">
      <alignment vertical="center" textRotation="255" wrapText="1"/>
    </xf>
    <xf numFmtId="0" fontId="1" fillId="0" borderId="34" xfId="0" applyFont="1" applyFill="1" applyBorder="1" applyAlignment="1">
      <alignment vertical="center" textRotation="255"/>
    </xf>
    <xf numFmtId="0" fontId="1" fillId="0" borderId="34" xfId="0" applyFont="1" applyFill="1" applyBorder="1" applyAlignment="1">
      <alignment vertical="center" textRotation="255" wrapText="1"/>
    </xf>
    <xf numFmtId="0" fontId="1" fillId="0" borderId="36" xfId="0" applyFont="1" applyFill="1" applyBorder="1" applyAlignment="1">
      <alignment vertical="center" textRotation="255" wrapText="1"/>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176" fontId="1" fillId="0" borderId="2" xfId="0" applyNumberFormat="1" applyFont="1" applyFill="1" applyBorder="1" applyAlignment="1">
      <alignment horizontal="center" vertical="center"/>
    </xf>
    <xf numFmtId="176" fontId="1" fillId="0" borderId="33" xfId="0" applyNumberFormat="1" applyFont="1" applyFill="1" applyBorder="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top"/>
    </xf>
    <xf numFmtId="0" fontId="7" fillId="0" borderId="15" xfId="0" applyFont="1" applyBorder="1" applyAlignment="1">
      <alignment horizontal="right" vertical="center"/>
    </xf>
    <xf numFmtId="0" fontId="7" fillId="0" borderId="16" xfId="0" applyFont="1" applyBorder="1" applyAlignment="1">
      <alignment horizontal="right" vertical="center"/>
    </xf>
    <xf numFmtId="0" fontId="7" fillId="0" borderId="17" xfId="0" applyFont="1" applyBorder="1" applyAlignment="1">
      <alignment horizontal="right" vertical="center"/>
    </xf>
    <xf numFmtId="177" fontId="3" fillId="0" borderId="1" xfId="0" applyNumberFormat="1" applyFont="1" applyBorder="1" applyAlignment="1">
      <alignment horizontal="right"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vertical="center"/>
    </xf>
    <xf numFmtId="0" fontId="4" fillId="0" borderId="0" xfId="0" applyFont="1" applyAlignment="1">
      <alignment horizontal="justify" vertical="top" wrapText="1"/>
    </xf>
    <xf numFmtId="0" fontId="4" fillId="0" borderId="0" xfId="0" applyFont="1" applyAlignment="1">
      <alignment horizontal="justify" vertical="top"/>
    </xf>
    <xf numFmtId="0" fontId="1" fillId="0" borderId="0" xfId="0" applyFont="1" applyAlignment="1">
      <alignment vertical="top" wrapText="1"/>
    </xf>
    <xf numFmtId="0" fontId="26" fillId="0" borderId="0" xfId="0" applyFont="1" applyAlignment="1">
      <alignment horizontal="justify" vertical="top"/>
    </xf>
    <xf numFmtId="0" fontId="1" fillId="0" borderId="29" xfId="9" applyFont="1" applyBorder="1" applyAlignment="1">
      <alignment horizontal="center" vertical="center"/>
    </xf>
    <xf numFmtId="0" fontId="1" fillId="0" borderId="89" xfId="9" applyFont="1" applyBorder="1" applyAlignment="1">
      <alignment horizontal="center" vertical="center"/>
    </xf>
    <xf numFmtId="0" fontId="1" fillId="0" borderId="29" xfId="4" applyFont="1" applyBorder="1" applyAlignment="1">
      <alignment horizontal="center" vertical="center"/>
    </xf>
    <xf numFmtId="0" fontId="1" fillId="0" borderId="80" xfId="4" applyFont="1" applyBorder="1" applyAlignment="1">
      <alignment horizontal="center" vertical="center"/>
    </xf>
    <xf numFmtId="0" fontId="1" fillId="0" borderId="88" xfId="9" applyFont="1" applyBorder="1" applyAlignment="1">
      <alignment horizontal="left" vertical="center" wrapText="1"/>
    </xf>
    <xf numFmtId="0" fontId="1" fillId="0" borderId="47" xfId="9" applyFont="1" applyBorder="1" applyAlignment="1">
      <alignment horizontal="left" vertical="center" wrapText="1"/>
    </xf>
    <xf numFmtId="0" fontId="1" fillId="0" borderId="87" xfId="9" applyFont="1" applyBorder="1" applyAlignment="1">
      <alignment horizontal="left" vertical="center" wrapText="1"/>
    </xf>
    <xf numFmtId="0" fontId="1" fillId="0" borderId="35" xfId="9" applyFont="1" applyBorder="1" applyAlignment="1">
      <alignment horizontal="center" vertical="center" textRotation="255" wrapText="1"/>
    </xf>
    <xf numFmtId="0" fontId="1" fillId="0" borderId="35" xfId="4" applyFont="1" applyBorder="1" applyAlignment="1">
      <alignment vertical="center"/>
    </xf>
    <xf numFmtId="0" fontId="1" fillId="0" borderId="83" xfId="4" applyFont="1" applyBorder="1" applyAlignment="1">
      <alignment vertical="center"/>
    </xf>
    <xf numFmtId="0" fontId="1" fillId="0" borderId="73" xfId="9" applyFont="1" applyBorder="1" applyAlignment="1">
      <alignment horizontal="left" vertical="center"/>
    </xf>
    <xf numFmtId="0" fontId="1" fillId="0" borderId="42" xfId="9" applyFont="1" applyBorder="1" applyAlignment="1">
      <alignment horizontal="left" vertical="center"/>
    </xf>
    <xf numFmtId="0" fontId="1" fillId="0" borderId="43" xfId="9" applyFont="1" applyBorder="1" applyAlignment="1">
      <alignment horizontal="left" vertical="center"/>
    </xf>
    <xf numFmtId="0" fontId="1" fillId="0" borderId="82" xfId="9" applyFont="1" applyBorder="1" applyAlignment="1">
      <alignment horizontal="center" vertical="center"/>
    </xf>
    <xf numFmtId="0" fontId="1" fillId="0" borderId="65" xfId="9" applyFont="1" applyBorder="1" applyAlignment="1">
      <alignment horizontal="center" vertical="center"/>
    </xf>
    <xf numFmtId="0" fontId="49" fillId="0" borderId="52" xfId="0" applyFont="1" applyBorder="1" applyAlignment="1">
      <alignment horizontal="center" vertical="center"/>
    </xf>
    <xf numFmtId="0" fontId="49" fillId="0" borderId="53" xfId="0" applyFont="1" applyBorder="1" applyAlignment="1">
      <alignment horizontal="center" vertical="center"/>
    </xf>
    <xf numFmtId="0" fontId="49" fillId="0" borderId="66" xfId="0" applyFont="1" applyBorder="1" applyAlignment="1">
      <alignment horizontal="center" vertical="center"/>
    </xf>
    <xf numFmtId="0" fontId="49" fillId="0" borderId="59" xfId="0" applyFont="1" applyBorder="1" applyAlignment="1">
      <alignment horizontal="center" vertical="center"/>
    </xf>
  </cellXfs>
  <cellStyles count="11">
    <cellStyle name="桁区切り" xfId="1" builtinId="6"/>
    <cellStyle name="桁区切り [0.00] 2" xfId="8" xr:uid="{00000000-0005-0000-0000-000001000000}"/>
    <cellStyle name="桁区切り 2" xfId="6" xr:uid="{00000000-0005-0000-0000-000002000000}"/>
    <cellStyle name="標準" xfId="0" builtinId="0"/>
    <cellStyle name="標準 10" xfId="5" xr:uid="{00000000-0005-0000-0000-000004000000}"/>
    <cellStyle name="標準 2" xfId="3" xr:uid="{00000000-0005-0000-0000-000005000000}"/>
    <cellStyle name="標準 3" xfId="4" xr:uid="{00000000-0005-0000-0000-000006000000}"/>
    <cellStyle name="標準 4" xfId="2" xr:uid="{00000000-0005-0000-0000-000007000000}"/>
    <cellStyle name="標準 4 2" xfId="10" xr:uid="{10A65B9D-A010-47FF-A306-6449E97C2556}"/>
    <cellStyle name="標準 9" xfId="7" xr:uid="{00000000-0005-0000-0000-000008000000}"/>
    <cellStyle name="標準_g05" xfId="9" xr:uid="{00000000-0005-0000-0000-00000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CCFF"/>
      <color rgb="FFCC99FF"/>
      <color rgb="FFFFFF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114300</xdr:colOff>
      <xdr:row>25</xdr:row>
      <xdr:rowOff>83820</xdr:rowOff>
    </xdr:from>
    <xdr:to>
      <xdr:col>3</xdr:col>
      <xdr:colOff>975360</xdr:colOff>
      <xdr:row>34</xdr:row>
      <xdr:rowOff>133350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4300" y="8275320"/>
          <a:ext cx="5788660" cy="227838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en-US" altLang="ja-JP" sz="1200" b="1" u="sng">
              <a:latin typeface="+mn-ea"/>
              <a:ea typeface="+mn-ea"/>
            </a:rPr>
            <a:t>※</a:t>
          </a:r>
          <a:r>
            <a:rPr kumimoji="1" lang="ja-JP" altLang="en-US" sz="1200" b="1" u="sng">
              <a:latin typeface="+mn-ea"/>
              <a:ea typeface="+mn-ea"/>
            </a:rPr>
            <a:t>提出の際、合計金額は必ず最終確認してください。</a:t>
          </a:r>
          <a:endParaRPr kumimoji="1" lang="en-US" altLang="ja-JP" sz="1200" b="1" u="sng">
            <a:latin typeface="+mn-ea"/>
            <a:ea typeface="+mn-ea"/>
          </a:endParaRPr>
        </a:p>
        <a:p>
          <a:r>
            <a:rPr kumimoji="1" lang="ja-JP" altLang="en-US" sz="1200">
              <a:latin typeface="+mn-ea"/>
              <a:ea typeface="+mn-ea"/>
            </a:rPr>
            <a:t>注１）適用約款を選択すると、</a:t>
          </a:r>
          <a:r>
            <a:rPr kumimoji="1" lang="en-US" altLang="ja-JP" sz="1200">
              <a:latin typeface="+mn-ea"/>
              <a:ea typeface="+mn-ea"/>
            </a:rPr>
            <a:t>Ⅲ</a:t>
          </a:r>
          <a:r>
            <a:rPr kumimoji="1" lang="ja-JP" altLang="en-US" sz="1200">
              <a:latin typeface="+mn-ea"/>
              <a:ea typeface="+mn-ea"/>
            </a:rPr>
            <a:t>小計額を税率</a:t>
          </a:r>
          <a:r>
            <a:rPr kumimoji="1" lang="en-US" altLang="ja-JP" sz="1200">
              <a:latin typeface="+mn-ea"/>
              <a:ea typeface="+mn-ea"/>
            </a:rPr>
            <a:t>10</a:t>
          </a:r>
          <a:r>
            <a:rPr kumimoji="1" lang="ja-JP" altLang="en-US" sz="1200">
              <a:latin typeface="+mn-ea"/>
              <a:ea typeface="+mn-ea"/>
            </a:rPr>
            <a:t>％で自動計算できます。</a:t>
          </a:r>
        </a:p>
        <a:p>
          <a:r>
            <a:rPr kumimoji="1" lang="ja-JP" altLang="en-US" sz="1200">
              <a:latin typeface="+mn-ea"/>
              <a:ea typeface="+mn-ea"/>
            </a:rPr>
            <a:t>注２）プロポーザル提出→見積書（本シート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最終見積書提出時→最終見積書（本シート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契約書提出時→附属書</a:t>
          </a:r>
          <a:r>
            <a:rPr kumimoji="1" lang="en-US" altLang="ja-JP" sz="1200">
              <a:latin typeface="+mn-ea"/>
              <a:ea typeface="+mn-ea"/>
            </a:rPr>
            <a:t>Ⅲ</a:t>
          </a:r>
          <a:r>
            <a:rPr kumimoji="1" lang="ja-JP" altLang="en-US" sz="1200">
              <a:latin typeface="+mn-ea"/>
              <a:ea typeface="+mn-ea"/>
            </a:rPr>
            <a:t>　契約金額内訳書（本シートのみ）</a:t>
          </a:r>
        </a:p>
        <a:p>
          <a:r>
            <a:rPr kumimoji="1" lang="ja-JP" altLang="en-US" sz="1200">
              <a:latin typeface="+mn-ea"/>
              <a:ea typeface="+mn-ea"/>
            </a:rPr>
            <a:t>　　　ゼロ</a:t>
          </a:r>
          <a:r>
            <a:rPr kumimoji="1" lang="ja-JP" altLang="en-US" sz="1200"/>
            <a:t>号打合簿提出時→契約金額詳細内訳書（本シート</a:t>
          </a:r>
          <a:r>
            <a:rPr kumimoji="1" lang="en-US" altLang="ja-JP" sz="1200"/>
            <a:t>+</a:t>
          </a:r>
          <a:r>
            <a:rPr kumimoji="1" lang="ja-JP" altLang="en-US" sz="1200"/>
            <a:t>各費目別シート）</a:t>
          </a:r>
          <a:endParaRPr kumimoji="1" lang="en-US" altLang="ja-JP" sz="1200"/>
        </a:p>
        <a:p>
          <a:r>
            <a:rPr kumimoji="1" lang="ja-JP" altLang="en-US" sz="1200"/>
            <a:t>注３）オレンジはプロポーザル提出時に入力不要です（契約交渉後、</a:t>
          </a:r>
          <a:r>
            <a:rPr kumimoji="1" lang="en-US" altLang="ja-JP" sz="1200"/>
            <a:t>QCBS</a:t>
          </a:r>
          <a:r>
            <a:rPr kumimoji="1" lang="ja-JP" altLang="en-US" sz="1200"/>
            <a:t>案件で使用します。）。</a:t>
          </a:r>
          <a:endParaRPr kumimoji="1" lang="en-US" altLang="ja-JP" sz="1200"/>
        </a:p>
        <a:p>
          <a:r>
            <a:rPr kumimoji="1" lang="ja-JP" altLang="en-US" sz="1200">
              <a:solidFill>
                <a:schemeClr val="bg1"/>
              </a:solidFill>
            </a:rPr>
            <a:t>注４）外貨から円貨に換算した際の端数処理ですが、見積金額、契約金額においては小数点第一位の切捨て、切り上げ、四捨五入のいずれでも結構です。精算時は小数点第一位を切捨てで計上してください。</a:t>
          </a:r>
        </a:p>
        <a:p>
          <a:endParaRPr kumimoji="1" lang="ja-JP" altLang="en-US"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xdr:colOff>
      <xdr:row>16</xdr:row>
      <xdr:rowOff>45720</xdr:rowOff>
    </xdr:from>
    <xdr:to>
      <xdr:col>5</xdr:col>
      <xdr:colOff>762000</xdr:colOff>
      <xdr:row>17</xdr:row>
      <xdr:rowOff>502920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29540" y="7056120"/>
          <a:ext cx="5692140" cy="70866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a:t>
          </a:r>
          <a:r>
            <a:rPr kumimoji="1" lang="en-US" altLang="ja-JP" sz="1400" b="1"/>
            <a:t>QCBS</a:t>
          </a:r>
          <a:r>
            <a:rPr kumimoji="1" lang="ja-JP" altLang="en-US" sz="1400" b="1"/>
            <a:t>方式では、再委託費を「定額計上」することを求める場合も多くなります。企画競争説明書の指示に従って見積もってください。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121920</xdr:colOff>
      <xdr:row>8</xdr:row>
      <xdr:rowOff>99060</xdr:rowOff>
    </xdr:from>
    <xdr:to>
      <xdr:col>3</xdr:col>
      <xdr:colOff>2819400</xdr:colOff>
      <xdr:row>13</xdr:row>
      <xdr:rowOff>15240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21920" y="3169920"/>
          <a:ext cx="5989320" cy="117348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a:t>
          </a:r>
          <a:r>
            <a:rPr kumimoji="1" lang="ja-JP" altLang="en-US" sz="1400" b="1">
              <a:solidFill>
                <a:schemeClr val="bg1"/>
              </a:solidFill>
            </a:rPr>
            <a:t>国内業務費は原則として「定額計上」または「別見積もり」とし、その旨企画競争説明書に指示します。</a:t>
          </a:r>
          <a:endParaRPr kumimoji="1" lang="en-US" altLang="ja-JP" sz="1400" b="1">
            <a:solidFill>
              <a:schemeClr val="bg1"/>
            </a:solidFill>
          </a:endParaRPr>
        </a:p>
        <a:p>
          <a:r>
            <a:rPr kumimoji="1" lang="ja-JP" altLang="en-US" sz="1400" b="1"/>
            <a:t>「定額計上」の場合は、指示された定額計上額を記載してください。</a:t>
          </a:r>
          <a:endParaRPr kumimoji="1" lang="en-US" altLang="ja-JP" sz="1400" b="1"/>
        </a:p>
        <a:p>
          <a:r>
            <a:rPr kumimoji="1" lang="ja-JP" altLang="en-US" sz="1400" b="1"/>
            <a:t>「別見積もり」の場合は、国内業務費（内訳有）の様式を使用してください。</a:t>
          </a:r>
          <a:br>
            <a:rPr kumimoji="1" lang="en-US" altLang="ja-JP" sz="1400" b="1"/>
          </a:br>
          <a:endParaRPr kumimoji="1" lang="en-US" altLang="ja-JP" sz="1400" b="1"/>
        </a:p>
        <a:p>
          <a:endParaRPr kumimoji="1" lang="ja-JP" altLang="en-US" sz="14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99060</xdr:colOff>
      <xdr:row>31</xdr:row>
      <xdr:rowOff>45720</xdr:rowOff>
    </xdr:from>
    <xdr:to>
      <xdr:col>7</xdr:col>
      <xdr:colOff>76200</xdr:colOff>
      <xdr:row>35</xdr:row>
      <xdr:rowOff>91440</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99060" y="10035540"/>
          <a:ext cx="5920740" cy="71628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注）国内業務費が「別見積もり」の場合はこちらの様式で内訳を作成してください。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114299</xdr:colOff>
      <xdr:row>32</xdr:row>
      <xdr:rowOff>83820</xdr:rowOff>
    </xdr:from>
    <xdr:to>
      <xdr:col>4</xdr:col>
      <xdr:colOff>50799</xdr:colOff>
      <xdr:row>38</xdr:row>
      <xdr:rowOff>135467</xdr:rowOff>
    </xdr:to>
    <xdr:sp macro="" textlink="">
      <xdr:nvSpPr>
        <xdr:cNvPr id="2" name="テキスト ボックス 1">
          <a:extLst>
            <a:ext uri="{FF2B5EF4-FFF2-40B4-BE49-F238E27FC236}">
              <a16:creationId xmlns:a16="http://schemas.microsoft.com/office/drawing/2014/main" id="{3947146E-B3AB-4A19-B2E1-109DF349FD8E}"/>
            </a:ext>
          </a:extLst>
        </xdr:cNvPr>
        <xdr:cNvSpPr txBox="1"/>
      </xdr:nvSpPr>
      <xdr:spPr>
        <a:xfrm>
          <a:off x="114299" y="8203353"/>
          <a:ext cx="5897033" cy="178731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en-US" altLang="ja-JP" sz="1200" b="1" u="sng">
              <a:latin typeface="+mn-ea"/>
              <a:ea typeface="+mn-ea"/>
            </a:rPr>
            <a:t>※</a:t>
          </a:r>
          <a:r>
            <a:rPr kumimoji="1" lang="ja-JP" altLang="en-US" sz="1200" b="1" u="sng">
              <a:latin typeface="+mn-ea"/>
              <a:ea typeface="+mn-ea"/>
            </a:rPr>
            <a:t>提出の際、合計金額は必ず最終確認してください。</a:t>
          </a:r>
          <a:endParaRPr kumimoji="1" lang="en-US" altLang="ja-JP" sz="1200" b="1" u="sng">
            <a:latin typeface="+mn-ea"/>
            <a:ea typeface="+mn-ea"/>
          </a:endParaRPr>
        </a:p>
        <a:p>
          <a:r>
            <a:rPr kumimoji="1" lang="ja-JP" altLang="en-US" sz="1200">
              <a:latin typeface="+mn-ea"/>
              <a:ea typeface="+mn-ea"/>
            </a:rPr>
            <a:t>注１）プロポーザル提出→見積書（本シート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最終見積書提出時→最終見積書（本シート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契約書提出時→附属書</a:t>
          </a:r>
          <a:r>
            <a:rPr kumimoji="1" lang="en-US" altLang="ja-JP" sz="1200">
              <a:latin typeface="+mn-ea"/>
              <a:ea typeface="+mn-ea"/>
            </a:rPr>
            <a:t>Ⅲ</a:t>
          </a:r>
          <a:r>
            <a:rPr kumimoji="1" lang="ja-JP" altLang="en-US" sz="1200">
              <a:latin typeface="+mn-ea"/>
              <a:ea typeface="+mn-ea"/>
            </a:rPr>
            <a:t>　契約金額内訳書（本シートのみ）</a:t>
          </a:r>
          <a:endParaRPr kumimoji="1" lang="en-US" altLang="ja-JP" sz="1200">
            <a:latin typeface="+mn-ea"/>
            <a:ea typeface="+mn-ea"/>
          </a:endParaRPr>
        </a:p>
        <a:p>
          <a:r>
            <a:rPr kumimoji="1" lang="ja-JP" altLang="en-US" sz="1200" b="1" u="sng">
              <a:solidFill>
                <a:schemeClr val="bg1"/>
              </a:solidFill>
              <a:latin typeface="+mn-ea"/>
              <a:ea typeface="+mn-ea"/>
            </a:rPr>
            <a:t>→</a:t>
          </a:r>
          <a:r>
            <a:rPr kumimoji="1" lang="en-US" altLang="ja-JP" sz="1200" b="1" u="sng">
              <a:solidFill>
                <a:schemeClr val="bg1"/>
              </a:solidFill>
              <a:latin typeface="+mn-ea"/>
              <a:ea typeface="+mn-ea"/>
            </a:rPr>
            <a:t>※</a:t>
          </a:r>
          <a:r>
            <a:rPr kumimoji="1" lang="ja-JP" altLang="en-US" sz="1200" b="1" u="sng">
              <a:solidFill>
                <a:schemeClr val="bg1"/>
              </a:solidFill>
              <a:latin typeface="+mn-ea"/>
              <a:ea typeface="+mn-ea"/>
            </a:rPr>
            <a:t>ランプサム金額のみ表示（グレーアウトの内訳を非表示とする）</a:t>
          </a:r>
        </a:p>
        <a:p>
          <a:r>
            <a:rPr kumimoji="1" lang="ja-JP" altLang="en-US" sz="1200">
              <a:latin typeface="+mn-ea"/>
              <a:ea typeface="+mn-ea"/>
            </a:rPr>
            <a:t>　　　ゼロ</a:t>
          </a:r>
          <a:r>
            <a:rPr kumimoji="1" lang="ja-JP" altLang="en-US" sz="1200"/>
            <a:t>号打合簿提出時→契約金額詳細内訳書（本シート</a:t>
          </a:r>
          <a:r>
            <a:rPr kumimoji="1" lang="en-US" altLang="ja-JP" sz="1200"/>
            <a:t>+</a:t>
          </a:r>
          <a:r>
            <a:rPr kumimoji="1" lang="ja-JP" altLang="en-US" sz="1200"/>
            <a:t>各費目別シート）</a:t>
          </a:r>
          <a:endParaRPr kumimoji="1" lang="en-US" altLang="ja-JP" sz="1200"/>
        </a:p>
        <a:p>
          <a:r>
            <a:rPr kumimoji="1" lang="ja-JP" altLang="en-US" sz="1200" b="1" u="sng">
              <a:solidFill>
                <a:schemeClr val="bg1"/>
              </a:solidFill>
            </a:rPr>
            <a:t>→</a:t>
          </a:r>
          <a:r>
            <a:rPr kumimoji="1" lang="en-US" altLang="ja-JP" sz="1200" b="1" u="sng">
              <a:solidFill>
                <a:schemeClr val="bg1"/>
              </a:solidFill>
            </a:rPr>
            <a:t>※</a:t>
          </a:r>
          <a:r>
            <a:rPr kumimoji="1" lang="ja-JP" altLang="en-US" sz="1200" b="1" u="sng">
              <a:solidFill>
                <a:schemeClr val="bg1"/>
              </a:solidFill>
            </a:rPr>
            <a:t>ランプサム金額の内訳は表示する。</a:t>
          </a:r>
          <a:endParaRPr kumimoji="1" lang="en-US" altLang="ja-JP" sz="1200" b="1" u="sng">
            <a:solidFill>
              <a:schemeClr val="bg1"/>
            </a:solidFill>
          </a:endParaRPr>
        </a:p>
        <a:p>
          <a:endParaRPr kumimoji="1" lang="ja-JP" altLang="en-US"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99060</xdr:colOff>
      <xdr:row>33</xdr:row>
      <xdr:rowOff>106680</xdr:rowOff>
    </xdr:from>
    <xdr:to>
      <xdr:col>7</xdr:col>
      <xdr:colOff>550334</xdr:colOff>
      <xdr:row>41</xdr:row>
      <xdr:rowOff>148167</xdr:rowOff>
    </xdr:to>
    <xdr:sp macro="" textlink="">
      <xdr:nvSpPr>
        <xdr:cNvPr id="2" name="テキスト ボックス 1">
          <a:extLst>
            <a:ext uri="{FF2B5EF4-FFF2-40B4-BE49-F238E27FC236}">
              <a16:creationId xmlns:a16="http://schemas.microsoft.com/office/drawing/2014/main" id="{8DBA70D2-0D7B-401C-8ADB-688F828BF698}"/>
            </a:ext>
          </a:extLst>
        </xdr:cNvPr>
        <xdr:cNvSpPr txBox="1"/>
      </xdr:nvSpPr>
      <xdr:spPr>
        <a:xfrm>
          <a:off x="259080" y="9326880"/>
          <a:ext cx="7827434" cy="21293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en-US" altLang="ja-JP" sz="1200" b="1" u="sng">
              <a:latin typeface="+mn-ea"/>
              <a:ea typeface="+mn-ea"/>
            </a:rPr>
            <a:t>※</a:t>
          </a:r>
          <a:r>
            <a:rPr kumimoji="1" lang="ja-JP" altLang="en-US" sz="1200" b="1" u="sng">
              <a:latin typeface="+mn-ea"/>
              <a:ea typeface="+mn-ea"/>
            </a:rPr>
            <a:t>提出の際、合計金額は必ず最終確認してください。</a:t>
          </a:r>
        </a:p>
        <a:p>
          <a:r>
            <a:rPr kumimoji="1" lang="ja-JP" altLang="en-US" sz="1200" b="1">
              <a:latin typeface="+mn-ea"/>
              <a:ea typeface="+mn-ea"/>
            </a:rPr>
            <a:t>注１）このシートは変更契約用です。</a:t>
          </a:r>
          <a:endParaRPr kumimoji="1" lang="en-US" altLang="ja-JP" sz="1200" b="1">
            <a:latin typeface="+mn-ea"/>
            <a:ea typeface="+mn-ea"/>
          </a:endParaRPr>
        </a:p>
        <a:p>
          <a:r>
            <a:rPr kumimoji="1" lang="ja-JP" altLang="en-US" sz="1200" b="1">
              <a:latin typeface="+mn-ea"/>
              <a:ea typeface="+mn-ea"/>
            </a:rPr>
            <a:t>注２）・打合簿提出時→変更契約金額内訳書（案）（詳細内訳あり：本シート</a:t>
          </a:r>
          <a:r>
            <a:rPr kumimoji="1" lang="en-US" altLang="ja-JP" sz="1200" b="1">
              <a:latin typeface="+mn-ea"/>
              <a:ea typeface="+mn-ea"/>
            </a:rPr>
            <a:t>+</a:t>
          </a:r>
          <a:r>
            <a:rPr kumimoji="1" lang="ja-JP" altLang="en-US" sz="1200" b="1">
              <a:latin typeface="+mn-ea"/>
              <a:ea typeface="+mn-ea"/>
            </a:rPr>
            <a:t>各費目別シート）</a:t>
          </a:r>
        </a:p>
        <a:p>
          <a:r>
            <a:rPr kumimoji="1" lang="ja-JP" altLang="en-US" sz="1200" b="1">
              <a:latin typeface="+mn-ea"/>
              <a:ea typeface="+mn-ea"/>
            </a:rPr>
            <a:t>　　　・最終見積書提出時→最終変更見積書（詳細内訳あり：本シート</a:t>
          </a:r>
          <a:r>
            <a:rPr kumimoji="1" lang="en-US" altLang="ja-JP" sz="1200" b="1">
              <a:latin typeface="+mn-ea"/>
              <a:ea typeface="+mn-ea"/>
            </a:rPr>
            <a:t>+</a:t>
          </a:r>
          <a:r>
            <a:rPr kumimoji="1" lang="ja-JP" altLang="en-US" sz="1200" b="1">
              <a:latin typeface="+mn-ea"/>
              <a:ea typeface="+mn-ea"/>
            </a:rPr>
            <a:t>各費目別シート）</a:t>
          </a:r>
        </a:p>
        <a:p>
          <a:r>
            <a:rPr kumimoji="1" lang="ja-JP" altLang="en-US" sz="1200" b="1">
              <a:latin typeface="+mn-ea"/>
              <a:ea typeface="+mn-ea"/>
            </a:rPr>
            <a:t>　　　・変更契約書セット提出時→変更契約金額内訳書　別紙●（本シートのみ）</a:t>
          </a:r>
        </a:p>
        <a:p>
          <a:r>
            <a:rPr kumimoji="1" lang="ja-JP" altLang="en-US" sz="1200" b="1">
              <a:latin typeface="+mn-ea"/>
              <a:ea typeface="+mn-ea"/>
            </a:rPr>
            <a:t>　　　（●の数字は手入力できます。）</a:t>
          </a:r>
          <a:r>
            <a:rPr kumimoji="1" lang="ja-JP" altLang="ja-JP" sz="1100" b="1" u="sng">
              <a:solidFill>
                <a:schemeClr val="bg1"/>
              </a:solidFill>
              <a:effectLst/>
              <a:latin typeface="+mn-ea"/>
              <a:ea typeface="+mn-ea"/>
              <a:cs typeface="+mn-cs"/>
            </a:rPr>
            <a:t>→</a:t>
          </a:r>
          <a:r>
            <a:rPr kumimoji="1" lang="en-US" altLang="ja-JP" sz="1100" b="1" u="sng">
              <a:solidFill>
                <a:schemeClr val="bg1"/>
              </a:solidFill>
              <a:effectLst/>
              <a:latin typeface="+mn-ea"/>
              <a:ea typeface="+mn-ea"/>
              <a:cs typeface="+mn-cs"/>
            </a:rPr>
            <a:t>※</a:t>
          </a:r>
          <a:r>
            <a:rPr kumimoji="1" lang="ja-JP" altLang="ja-JP" sz="1100" b="1" u="sng">
              <a:solidFill>
                <a:schemeClr val="bg1"/>
              </a:solidFill>
              <a:effectLst/>
              <a:latin typeface="+mn-ea"/>
              <a:ea typeface="+mn-ea"/>
              <a:cs typeface="+mn-cs"/>
            </a:rPr>
            <a:t>ランプサム金額のみ表示（グレーアウトの内訳を非表示とする）</a:t>
          </a:r>
          <a:endParaRPr kumimoji="1" lang="en-US" altLang="ja-JP" sz="1200" b="1" u="sng">
            <a:latin typeface="+mn-ea"/>
            <a:ea typeface="+mn-ea"/>
          </a:endParaRPr>
        </a:p>
        <a:p>
          <a:r>
            <a:rPr kumimoji="1" lang="ja-JP" altLang="en-US" sz="1200" b="1">
              <a:latin typeface="+mn-ea"/>
              <a:ea typeface="+mn-ea"/>
            </a:rPr>
            <a:t>注３）変更前の契約金額（</a:t>
          </a:r>
          <a:r>
            <a:rPr kumimoji="1" lang="en-US" altLang="ja-JP" sz="1200" b="1">
              <a:latin typeface="+mn-ea"/>
              <a:ea typeface="+mn-ea"/>
            </a:rPr>
            <a:t>Ⅰ</a:t>
          </a:r>
          <a:r>
            <a:rPr kumimoji="1" lang="ja-JP" altLang="en-US" sz="1200" b="1">
              <a:latin typeface="+mn-ea"/>
              <a:ea typeface="+mn-ea"/>
            </a:rPr>
            <a:t>報酬、</a:t>
          </a:r>
          <a:r>
            <a:rPr kumimoji="1" lang="en-US" altLang="ja-JP" sz="1200" b="1">
              <a:latin typeface="+mn-ea"/>
              <a:ea typeface="+mn-ea"/>
            </a:rPr>
            <a:t>Ⅱ</a:t>
          </a:r>
          <a:r>
            <a:rPr kumimoji="1" lang="ja-JP" altLang="en-US" sz="1200" b="1">
              <a:latin typeface="+mn-ea"/>
              <a:ea typeface="+mn-ea"/>
            </a:rPr>
            <a:t>直接経費の</a:t>
          </a:r>
          <a:r>
            <a:rPr kumimoji="1" lang="en-US" altLang="ja-JP" sz="1200" b="1">
              <a:latin typeface="+mn-ea"/>
              <a:ea typeface="+mn-ea"/>
            </a:rPr>
            <a:t>1</a:t>
          </a:r>
          <a:r>
            <a:rPr kumimoji="1" lang="ja-JP" altLang="en-US" sz="1200" b="1">
              <a:latin typeface="+mn-ea"/>
              <a:ea typeface="+mn-ea"/>
            </a:rPr>
            <a:t>～</a:t>
          </a:r>
          <a:r>
            <a:rPr kumimoji="1" lang="en-US" altLang="ja-JP" sz="1200" b="1">
              <a:latin typeface="+mn-ea"/>
              <a:ea typeface="+mn-ea"/>
            </a:rPr>
            <a:t>10</a:t>
          </a:r>
          <a:r>
            <a:rPr kumimoji="1" lang="ja-JP" altLang="en-US" sz="1200" b="1">
              <a:latin typeface="+mn-ea"/>
              <a:ea typeface="+mn-ea"/>
            </a:rPr>
            <a:t>）は手入力してください。</a:t>
          </a:r>
          <a:endParaRPr kumimoji="1" lang="en-US" altLang="ja-JP" sz="1200" b="1">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bg1"/>
              </a:solidFill>
              <a:effectLst/>
              <a:latin typeface="+mn-ea"/>
              <a:ea typeface="+mn-ea"/>
              <a:cs typeface="+mn-cs"/>
            </a:rPr>
            <a:t>注</a:t>
          </a:r>
          <a:r>
            <a:rPr kumimoji="1" lang="ja-JP" altLang="en-US" sz="1200" b="1">
              <a:solidFill>
                <a:schemeClr val="bg1"/>
              </a:solidFill>
              <a:effectLst/>
              <a:latin typeface="+mn-ea"/>
              <a:ea typeface="+mn-ea"/>
              <a:cs typeface="+mn-cs"/>
            </a:rPr>
            <a:t>４</a:t>
          </a:r>
          <a:r>
            <a:rPr kumimoji="1" lang="ja-JP" altLang="ja-JP" sz="1200" b="1">
              <a:solidFill>
                <a:schemeClr val="bg1"/>
              </a:solidFill>
              <a:effectLst/>
              <a:latin typeface="+mn-ea"/>
              <a:ea typeface="+mn-ea"/>
              <a:cs typeface="+mn-cs"/>
            </a:rPr>
            <a:t>）外貨から円貨に換算した際の端数処理ですが、見積金額、契約金額においては小数点第一位の切捨て、切り上げ、四捨五入のいずれでも結構です。精算時は小数点第一位を切捨てで計上してください。</a:t>
          </a:r>
          <a:endParaRPr lang="ja-JP" altLang="ja-JP" sz="1200" b="1">
            <a:solidFill>
              <a:schemeClr val="bg1"/>
            </a:solidFill>
            <a:effectLst/>
            <a:latin typeface="+mn-ea"/>
            <a:ea typeface="+mn-ea"/>
          </a:endParaRPr>
        </a:p>
        <a:p>
          <a:endParaRPr kumimoji="1" lang="ja-JP" altLang="en-US" sz="1300" b="1">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114299</xdr:colOff>
      <xdr:row>31</xdr:row>
      <xdr:rowOff>83820</xdr:rowOff>
    </xdr:from>
    <xdr:to>
      <xdr:col>4</xdr:col>
      <xdr:colOff>50799</xdr:colOff>
      <xdr:row>37</xdr:row>
      <xdr:rowOff>135467</xdr:rowOff>
    </xdr:to>
    <xdr:sp macro="" textlink="">
      <xdr:nvSpPr>
        <xdr:cNvPr id="2" name="テキスト ボックス 1">
          <a:extLst>
            <a:ext uri="{FF2B5EF4-FFF2-40B4-BE49-F238E27FC236}">
              <a16:creationId xmlns:a16="http://schemas.microsoft.com/office/drawing/2014/main" id="{03CE1DFD-C4A4-4610-852B-E4FD63525C1F}"/>
            </a:ext>
          </a:extLst>
        </xdr:cNvPr>
        <xdr:cNvSpPr txBox="1"/>
      </xdr:nvSpPr>
      <xdr:spPr>
        <a:xfrm>
          <a:off x="114299" y="8161020"/>
          <a:ext cx="5895340" cy="17737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en-US" altLang="ja-JP" sz="1200" b="1" u="sng">
              <a:latin typeface="+mn-ea"/>
              <a:ea typeface="+mn-ea"/>
            </a:rPr>
            <a:t>※</a:t>
          </a:r>
          <a:r>
            <a:rPr kumimoji="1" lang="ja-JP" altLang="en-US" sz="1200" b="1" u="sng">
              <a:latin typeface="+mn-ea"/>
              <a:ea typeface="+mn-ea"/>
            </a:rPr>
            <a:t>提出の際、合計金額は必ず最終確認してください。</a:t>
          </a:r>
          <a:endParaRPr kumimoji="1" lang="en-US" altLang="ja-JP" sz="1200" b="1" u="sng">
            <a:latin typeface="+mn-ea"/>
            <a:ea typeface="+mn-ea"/>
          </a:endParaRPr>
        </a:p>
        <a:p>
          <a:r>
            <a:rPr kumimoji="1" lang="ja-JP" altLang="en-US" sz="1200">
              <a:latin typeface="+mn-ea"/>
              <a:ea typeface="+mn-ea"/>
            </a:rPr>
            <a:t>注１）プロポーザル提出→見積書（本シート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最終見積書提出時→最終見積書（本シート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契約書提出時→附属書</a:t>
          </a:r>
          <a:r>
            <a:rPr kumimoji="1" lang="en-US" altLang="ja-JP" sz="1200">
              <a:latin typeface="+mn-ea"/>
              <a:ea typeface="+mn-ea"/>
            </a:rPr>
            <a:t>Ⅲ</a:t>
          </a:r>
          <a:r>
            <a:rPr kumimoji="1" lang="ja-JP" altLang="en-US" sz="1200">
              <a:latin typeface="+mn-ea"/>
              <a:ea typeface="+mn-ea"/>
            </a:rPr>
            <a:t>　契約金額内訳書（本シートのみ）</a:t>
          </a:r>
          <a:endParaRPr kumimoji="1" lang="en-US" altLang="ja-JP" sz="1200">
            <a:latin typeface="+mn-ea"/>
            <a:ea typeface="+mn-ea"/>
          </a:endParaRPr>
        </a:p>
        <a:p>
          <a:r>
            <a:rPr kumimoji="1" lang="ja-JP" altLang="en-US" sz="1200" b="1" u="sng">
              <a:solidFill>
                <a:schemeClr val="bg1"/>
              </a:solidFill>
              <a:latin typeface="+mn-ea"/>
              <a:ea typeface="+mn-ea"/>
            </a:rPr>
            <a:t>→</a:t>
          </a:r>
          <a:r>
            <a:rPr kumimoji="1" lang="en-US" altLang="ja-JP" sz="1200" b="1" u="sng">
              <a:solidFill>
                <a:schemeClr val="bg1"/>
              </a:solidFill>
              <a:latin typeface="+mn-ea"/>
              <a:ea typeface="+mn-ea"/>
            </a:rPr>
            <a:t>※</a:t>
          </a:r>
          <a:r>
            <a:rPr kumimoji="1" lang="ja-JP" altLang="en-US" sz="1200" b="1" u="sng">
              <a:solidFill>
                <a:schemeClr val="bg1"/>
              </a:solidFill>
              <a:latin typeface="+mn-ea"/>
              <a:ea typeface="+mn-ea"/>
            </a:rPr>
            <a:t>ランプサム金額のみ表示（グレーアウトの内訳を非表示とする）</a:t>
          </a:r>
        </a:p>
        <a:p>
          <a:r>
            <a:rPr kumimoji="1" lang="ja-JP" altLang="en-US" sz="1200">
              <a:latin typeface="+mn-ea"/>
              <a:ea typeface="+mn-ea"/>
            </a:rPr>
            <a:t>　　　ゼロ</a:t>
          </a:r>
          <a:r>
            <a:rPr kumimoji="1" lang="ja-JP" altLang="en-US" sz="1200"/>
            <a:t>号打合簿提出時→契約金額詳細内訳書（本シート</a:t>
          </a:r>
          <a:r>
            <a:rPr kumimoji="1" lang="en-US" altLang="ja-JP" sz="1200"/>
            <a:t>+</a:t>
          </a:r>
          <a:r>
            <a:rPr kumimoji="1" lang="ja-JP" altLang="en-US" sz="1200"/>
            <a:t>各費目別シート）</a:t>
          </a:r>
          <a:endParaRPr kumimoji="1" lang="en-US" altLang="ja-JP" sz="1200"/>
        </a:p>
        <a:p>
          <a:r>
            <a:rPr kumimoji="1" lang="ja-JP" altLang="en-US" sz="1200" b="1" u="sng">
              <a:solidFill>
                <a:schemeClr val="bg1"/>
              </a:solidFill>
            </a:rPr>
            <a:t>→</a:t>
          </a:r>
          <a:r>
            <a:rPr kumimoji="1" lang="en-US" altLang="ja-JP" sz="1200" b="1" u="sng">
              <a:solidFill>
                <a:schemeClr val="bg1"/>
              </a:solidFill>
            </a:rPr>
            <a:t>※</a:t>
          </a:r>
          <a:r>
            <a:rPr kumimoji="1" lang="ja-JP" altLang="en-US" sz="1200" b="1" u="sng">
              <a:solidFill>
                <a:schemeClr val="bg1"/>
              </a:solidFill>
            </a:rPr>
            <a:t>ランプサム金額の内訳は表示する。</a:t>
          </a:r>
          <a:endParaRPr kumimoji="1" lang="en-US" altLang="ja-JP" sz="1200" b="1" u="sng">
            <a:solidFill>
              <a:schemeClr val="bg1"/>
            </a:solidFill>
          </a:endParaRPr>
        </a:p>
        <a:p>
          <a:endParaRPr kumimoji="1" lang="ja-JP" altLang="en-US"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114299</xdr:colOff>
      <xdr:row>25</xdr:row>
      <xdr:rowOff>83820</xdr:rowOff>
    </xdr:from>
    <xdr:to>
      <xdr:col>4</xdr:col>
      <xdr:colOff>211667</xdr:colOff>
      <xdr:row>26</xdr:row>
      <xdr:rowOff>584200</xdr:rowOff>
    </xdr:to>
    <xdr:sp macro="" textlink="">
      <xdr:nvSpPr>
        <xdr:cNvPr id="2" name="テキスト ボックス 1">
          <a:extLst>
            <a:ext uri="{FF2B5EF4-FFF2-40B4-BE49-F238E27FC236}">
              <a16:creationId xmlns:a16="http://schemas.microsoft.com/office/drawing/2014/main" id="{B36D84F1-5EED-4200-BE1F-4A5915E147BC}"/>
            </a:ext>
          </a:extLst>
        </xdr:cNvPr>
        <xdr:cNvSpPr txBox="1"/>
      </xdr:nvSpPr>
      <xdr:spPr>
        <a:xfrm>
          <a:off x="114299" y="5671820"/>
          <a:ext cx="6057901" cy="68664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en-US" altLang="ja-JP" sz="1400" b="1" u="sng">
              <a:latin typeface="+mn-ea"/>
              <a:ea typeface="+mn-ea"/>
            </a:rPr>
            <a:t>※</a:t>
          </a:r>
          <a:r>
            <a:rPr kumimoji="1" lang="ja-JP" altLang="en-US" sz="1400" b="1" u="sng">
              <a:latin typeface="+mn-ea"/>
              <a:ea typeface="+mn-ea"/>
            </a:rPr>
            <a:t>入札金額、は必ずご確認ください。</a:t>
          </a:r>
          <a:endParaRPr kumimoji="1" lang="en-US" altLang="ja-JP" sz="1400" b="1" u="sng">
            <a:latin typeface="+mn-ea"/>
            <a:ea typeface="+mn-ea"/>
          </a:endParaRPr>
        </a:p>
        <a:p>
          <a:endParaRPr kumimoji="1" lang="ja-JP" altLang="en-US" sz="1400"/>
        </a:p>
      </xdr:txBody>
    </xdr:sp>
    <xdr:clientData/>
  </xdr:twoCellAnchor>
  <xdr:oneCellAnchor>
    <xdr:from>
      <xdr:col>1</xdr:col>
      <xdr:colOff>16933</xdr:colOff>
      <xdr:row>0</xdr:row>
      <xdr:rowOff>118534</xdr:rowOff>
    </xdr:from>
    <xdr:ext cx="1987550" cy="1493166"/>
    <xdr:sp macro="" textlink="">
      <xdr:nvSpPr>
        <xdr:cNvPr id="3" name="テキスト ボックス 2">
          <a:extLst>
            <a:ext uri="{FF2B5EF4-FFF2-40B4-BE49-F238E27FC236}">
              <a16:creationId xmlns:a16="http://schemas.microsoft.com/office/drawing/2014/main" id="{8C2A47AD-54B1-48C4-BBDB-6CECC569B8F6}"/>
            </a:ext>
          </a:extLst>
        </xdr:cNvPr>
        <xdr:cNvSpPr txBox="1">
          <a:spLocks noChangeArrowheads="1"/>
        </xdr:cNvSpPr>
      </xdr:nvSpPr>
      <xdr:spPr bwMode="auto">
        <a:xfrm>
          <a:off x="177800" y="118534"/>
          <a:ext cx="1987550" cy="1493166"/>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l" rtl="0">
            <a:defRPr sz="1000"/>
          </a:pPr>
          <a:r>
            <a:rPr lang="ja-JP" altLang="en-US" sz="1200" b="1" i="0" u="none" strike="noStrike" baseline="0">
              <a:solidFill>
                <a:sysClr val="windowText" lastClr="000000"/>
              </a:solidFill>
              <a:latin typeface="ＭＳ ゴシック"/>
              <a:ea typeface="ＭＳ ゴシック"/>
            </a:rPr>
            <a:t>入札書への添付は不要です。落札後、落札者のみから提出を求めるものです。</a:t>
          </a:r>
          <a:endParaRPr lang="ja-JP" altLang="en-US" sz="1200" b="0" i="0" u="none" strike="noStrike" baseline="0">
            <a:solidFill>
              <a:sysClr val="windowText" lastClr="000000"/>
            </a:solidFill>
            <a:latin typeface="ＭＳ ゴシック"/>
            <a:ea typeface="ＭＳ ゴシック"/>
          </a:endParaRPr>
        </a:p>
        <a:p>
          <a:pPr algn="l" rtl="0">
            <a:defRPr sz="1000"/>
          </a:pPr>
          <a:r>
            <a:rPr lang="ja-JP" altLang="en-US" sz="1200" b="1" i="0" u="none" strike="noStrike" baseline="0">
              <a:solidFill>
                <a:sysClr val="windowText" lastClr="000000"/>
              </a:solidFill>
              <a:latin typeface="ＭＳ ゴシック"/>
              <a:ea typeface="ＭＳ ゴシック"/>
            </a:rPr>
            <a:t>契約金額の内訳を協議するための資料ですので、押印は不要です。</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163195</xdr:colOff>
      <xdr:row>19</xdr:row>
      <xdr:rowOff>88265</xdr:rowOff>
    </xdr:from>
    <xdr:to>
      <xdr:col>5</xdr:col>
      <xdr:colOff>446405</xdr:colOff>
      <xdr:row>22</xdr:row>
      <xdr:rowOff>200025</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63195" y="5669915"/>
          <a:ext cx="5093335" cy="883285"/>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a:t>注１）</a:t>
          </a:r>
          <a:r>
            <a:rPr kumimoji="1" lang="ja-JP" altLang="en-US" sz="1400" b="0" i="0" u="none" strike="noStrike" kern="0" cap="none" spc="0" normalizeH="0" baseline="0" noProof="0">
              <a:ln>
                <a:noFill/>
              </a:ln>
              <a:solidFill>
                <a:prstClr val="white"/>
              </a:solidFill>
              <a:effectLst/>
              <a:uLnTx/>
              <a:uFillTx/>
              <a:latin typeface="+mn-lt"/>
              <a:ea typeface="+mn-ea"/>
              <a:cs typeface="+mn-cs"/>
            </a:rPr>
            <a:t>報酬及び直接経費の全シート共通</a:t>
          </a:r>
          <a:r>
            <a:rPr kumimoji="1" lang="en-US" altLang="ja-JP" sz="1400" b="0" i="0" u="none" strike="noStrike" kern="0" cap="none" spc="0" normalizeH="0" baseline="0" noProof="0">
              <a:ln>
                <a:noFill/>
              </a:ln>
              <a:solidFill>
                <a:prstClr val="white"/>
              </a:solidFill>
              <a:effectLst/>
              <a:uLnTx/>
              <a:uFillTx/>
              <a:latin typeface="+mn-lt"/>
              <a:ea typeface="+mn-ea"/>
              <a:cs typeface="+mn-cs"/>
            </a:rPr>
            <a:t>:</a:t>
          </a:r>
        </a:p>
        <a:p>
          <a:r>
            <a:rPr kumimoji="1" lang="ja-JP" altLang="en-US" sz="1400"/>
            <a:t>「＋」マークは変更契約時に開き変更内容をプルダウンより選択してください。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114300</xdr:colOff>
      <xdr:row>38</xdr:row>
      <xdr:rowOff>139700</xdr:rowOff>
    </xdr:from>
    <xdr:to>
      <xdr:col>6</xdr:col>
      <xdr:colOff>1226820</xdr:colOff>
      <xdr:row>45</xdr:row>
      <xdr:rowOff>137160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4300" y="11569700"/>
          <a:ext cx="6979920" cy="213106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400" b="1"/>
            <a:t>注１）⑥資料等翻訳費については、原則として定額での計上を求めます。　企画競争説明書を確認してください。</a:t>
          </a:r>
          <a:endParaRPr kumimoji="1" lang="en-US" altLang="ja-JP" sz="1400" b="1"/>
        </a:p>
        <a:p>
          <a:pPr algn="l"/>
          <a:endParaRPr kumimoji="1" lang="en-US" altLang="ja-JP" sz="1400" b="1"/>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prstClr val="white"/>
              </a:solidFill>
              <a:effectLst/>
              <a:uLnTx/>
              <a:uFillTx/>
              <a:latin typeface="+mn-lt"/>
              <a:ea typeface="+mn-ea"/>
              <a:cs typeface="+mn-cs"/>
            </a:rPr>
            <a:t>※</a:t>
          </a:r>
          <a:r>
            <a:rPr kumimoji="1" lang="ja-JP" altLang="en-US" sz="1400" b="1" i="0" u="none" strike="noStrike" kern="0" cap="none" spc="0" normalizeH="0" baseline="0" noProof="0">
              <a:ln>
                <a:noFill/>
              </a:ln>
              <a:solidFill>
                <a:prstClr val="white"/>
              </a:solidFill>
              <a:effectLst/>
              <a:uLnTx/>
              <a:uFillTx/>
              <a:latin typeface="+mn-lt"/>
              <a:ea typeface="+mn-ea"/>
              <a:cs typeface="+mn-cs"/>
            </a:rPr>
            <a:t>エクセルにて関数を用いて自動計算する際は、端数処理に応じて</a:t>
          </a:r>
          <a:r>
            <a:rPr kumimoji="1" lang="en-US" altLang="ja-JP" sz="1400" b="1" i="0" u="none" strike="noStrike" kern="0" cap="none" spc="0" normalizeH="0" baseline="0" noProof="0">
              <a:ln>
                <a:noFill/>
              </a:ln>
              <a:solidFill>
                <a:prstClr val="white"/>
              </a:solidFill>
              <a:effectLst/>
              <a:uLnTx/>
              <a:uFillTx/>
              <a:latin typeface="+mn-lt"/>
              <a:ea typeface="+mn-ea"/>
              <a:cs typeface="+mn-cs"/>
            </a:rPr>
            <a:t>Round</a:t>
          </a:r>
          <a:r>
            <a:rPr kumimoji="1" lang="ja-JP" altLang="en-US" sz="1400" b="1" i="0" u="none" strike="noStrike" kern="0" cap="none" spc="0" normalizeH="0" baseline="0" noProof="0">
              <a:ln>
                <a:noFill/>
              </a:ln>
              <a:solidFill>
                <a:prstClr val="white"/>
              </a:solidFill>
              <a:effectLst/>
              <a:uLnTx/>
              <a:uFillTx/>
              <a:latin typeface="+mn-lt"/>
              <a:ea typeface="+mn-ea"/>
              <a:cs typeface="+mn-cs"/>
            </a:rPr>
            <a:t>関数を設定いただくようお願いします。なお、円換算時の単価の端数処理方法は問いませんので、それに応じた</a:t>
          </a:r>
          <a:r>
            <a:rPr kumimoji="1" lang="en-US" altLang="ja-JP" sz="1400" b="1" i="0" u="none" strike="noStrike" kern="0" cap="none" spc="0" normalizeH="0" baseline="0" noProof="0">
              <a:ln>
                <a:noFill/>
              </a:ln>
              <a:solidFill>
                <a:prstClr val="white"/>
              </a:solidFill>
              <a:effectLst/>
              <a:uLnTx/>
              <a:uFillTx/>
              <a:latin typeface="+mn-lt"/>
              <a:ea typeface="+mn-ea"/>
              <a:cs typeface="+mn-cs"/>
            </a:rPr>
            <a:t>Round</a:t>
          </a:r>
          <a:r>
            <a:rPr kumimoji="1" lang="ja-JP" altLang="en-US" sz="1400" b="1" i="0" u="none" strike="noStrike" kern="0" cap="none" spc="0" normalizeH="0" baseline="0" noProof="0">
              <a:ln>
                <a:noFill/>
              </a:ln>
              <a:solidFill>
                <a:prstClr val="white"/>
              </a:solidFill>
              <a:effectLst/>
              <a:uLnTx/>
              <a:uFillTx/>
              <a:latin typeface="+mn-lt"/>
              <a:ea typeface="+mn-ea"/>
              <a:cs typeface="+mn-cs"/>
            </a:rPr>
            <a:t>関数の設定をお願いします（</a:t>
          </a:r>
          <a:r>
            <a:rPr kumimoji="1" lang="en-US" altLang="ja-JP" sz="1400" b="1" i="0" u="none" strike="noStrike" kern="0" cap="none" spc="0" normalizeH="0" baseline="0" noProof="0">
              <a:ln>
                <a:noFill/>
              </a:ln>
              <a:solidFill>
                <a:prstClr val="white"/>
              </a:solidFill>
              <a:effectLst/>
              <a:uLnTx/>
              <a:uFillTx/>
              <a:latin typeface="+mn-lt"/>
              <a:ea typeface="+mn-ea"/>
              <a:cs typeface="+mn-cs"/>
            </a:rPr>
            <a:t>Round</a:t>
          </a:r>
          <a:r>
            <a:rPr kumimoji="1" lang="ja-JP" altLang="en-US" sz="1400" b="1" i="0" u="none" strike="noStrike" kern="0" cap="none" spc="0" normalizeH="0" baseline="0" noProof="0">
              <a:ln>
                <a:noFill/>
              </a:ln>
              <a:solidFill>
                <a:prstClr val="white"/>
              </a:solidFill>
              <a:effectLst/>
              <a:uLnTx/>
              <a:uFillTx/>
              <a:latin typeface="+mn-lt"/>
              <a:ea typeface="+mn-ea"/>
              <a:cs typeface="+mn-cs"/>
            </a:rPr>
            <a:t>関数を設定しないと、エクセルでは表示されていない端数も計算されてしまい、表示されている数字との計算に齟齬が生じるため）。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30480</xdr:colOff>
      <xdr:row>18</xdr:row>
      <xdr:rowOff>68580</xdr:rowOff>
    </xdr:from>
    <xdr:to>
      <xdr:col>5</xdr:col>
      <xdr:colOff>1120140</xdr:colOff>
      <xdr:row>20</xdr:row>
      <xdr:rowOff>91440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30480" y="6088380"/>
          <a:ext cx="6758940" cy="134112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注１）</a:t>
          </a:r>
          <a:r>
            <a:rPr kumimoji="1" lang="en-US" altLang="ja-JP" sz="1400" b="1"/>
            <a:t>QCBS</a:t>
          </a:r>
          <a:r>
            <a:rPr kumimoji="1" lang="ja-JP" altLang="en-US" sz="1400" b="1"/>
            <a:t>方式の場合、通訳傭上費は、原則として「合意単価」を適用します。</a:t>
          </a:r>
        </a:p>
        <a:p>
          <a:r>
            <a:rPr kumimoji="1" lang="ja-JP" altLang="en-US" sz="1400" b="1"/>
            <a:t>注２）</a:t>
          </a:r>
          <a:r>
            <a:rPr kumimoji="1" lang="en-US" altLang="ja-JP" sz="1400" b="1"/>
            <a:t>QCBS</a:t>
          </a:r>
          <a:r>
            <a:rPr kumimoji="1" lang="ja-JP" altLang="en-US" sz="1400" b="1"/>
            <a:t>方式の場合、報告書作成費は、原則として「合意単価」を適用します。</a:t>
          </a:r>
        </a:p>
        <a:p>
          <a:r>
            <a:rPr kumimoji="1" lang="ja-JP" altLang="en-US" sz="1400" b="1"/>
            <a:t>　　見積金額は、「製本１冊」単位ではなく、最終報告書（英文〇冊）一式や中間報告書</a:t>
          </a:r>
        </a:p>
        <a:p>
          <a:r>
            <a:rPr kumimoji="1" lang="ja-JP" altLang="en-US" sz="1400" b="1"/>
            <a:t>　　（和文要約●冊）一式として、計上してください。冊数が大幅に変更された場合は、</a:t>
          </a:r>
        </a:p>
        <a:p>
          <a:r>
            <a:rPr kumimoji="1" lang="ja-JP" altLang="en-US" sz="1400" b="1"/>
            <a:t>　　単価変更の協議に応じます。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121920</xdr:colOff>
      <xdr:row>27</xdr:row>
      <xdr:rowOff>91440</xdr:rowOff>
    </xdr:from>
    <xdr:to>
      <xdr:col>5</xdr:col>
      <xdr:colOff>1295400</xdr:colOff>
      <xdr:row>29</xdr:row>
      <xdr:rowOff>182880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21920" y="8778240"/>
          <a:ext cx="6385560" cy="95250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注１）特記仕様書において、供与機材や事業物品等の購入を指示する場合は、原則として機材購入費において「定額の計上」を求めます。</a:t>
          </a:r>
        </a:p>
        <a:p>
          <a:r>
            <a:rPr kumimoji="1" lang="ja-JP" altLang="en-US" sz="1400" b="1"/>
            <a:t>注２）国内で機材を調達する場合には、適切に消費税を控除してください。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affd\shared\330_&#35519;&#36948;&#12539;&#27966;&#36963;&#26989;&#21209;&#37096;\2_&#37096;&#20869;&#20840;&#21729;\300_&#22865;&#32004;&#31532;&#19968;&#35506;\00_&#35506;&#23554;&#29992;\02_&#35506;&#21729;&#12501;&#12457;&#12523;&#12480;\&#9733;&#23567;&#33733;\&#9314;&#22793;&#26356;&#22865;&#32004;&#37329;&#38989;&#20869;&#35379;&#2636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jica365-my.sharepoint.com/Users/maeka/OneDrive/&#12487;&#12473;&#12463;&#12488;&#12483;&#12503;/&#20181;&#20107;/&#31934;&#31639;&#22577;&#21578;&#26360;&#27096;&#24335;/&#31934;&#31639;&#22577;&#21578;&#26360;&#27096;&#24335;&#65288;QCBS&#26041;&#2433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jica365-my.sharepoint.com/personal/tsuda_haruka_jica_go_jp/Documents/&#12487;&#12473;&#12463;&#12488;&#12483;&#12503;/&#22269;&#20869;&#26989;&#21209;&#20027;&#20307;&#35500;&#26126;&#36039;&#26009;/&#27096;&#24335;&#26696;/&#65288;&#26696;&#65289;&#22269;&#20869;&#26989;&#21209;&#36861;&#21152;_&#31309;&#31639;&#12484;&#12540;&#12523;&#65288;&#26085;&#33521;&#20341;&#35352;&#65289;Ver1.3.2%20.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jica365-my.sharepoint.com/Users/26526/Documents/13%20&#12496;&#12531;&#12464;&#12521;&#27700;&#36039;&#28304;&#65288;&#32068;&#32340;&#32946;&#25104;&#65289;/2012&#26989;&#21209;&#23455;&#26045;&#65288;&#25216;&#12503;&#12525;&#65289;&#35211;&#31309;&#12481;&#12455;&#12483;&#12463;&#12471;&#12540;&#1248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jica365-my.sharepoint.com/DOCUME~1/a05127/LOCALS~1/Temp/notesFFF692/2008&#26989;&#21209;&#23455;&#26045;&#65288;&#25216;&#12503;&#12525;&#65289;&#35211;&#31309;&#20869;&#35379;&#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2_&#20013;&#23567;&#25903;&#25588;&#65288;&#23455;&#35388;&#12539;&#26696;&#20214;&#21270;&#65289;\2_&#26989;&#21209;&#23455;&#26045;\&#26368;&#26032;&#29256;\20141113_&#20013;&#23567;&#26989;&#21209;&#23455;&#26045;&#12456;&#12463;&#12475;&#12523;&#27096;&#24335;&#12469;&#12531;&#12503;&#12523;&#21069;&#25173;&#2637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1_&#20419;&#36914;\1_&#35211;&#31309;\&#31532;&#65299;&#22238;&#12304;2014&#31532;&#65297;&#22238;&#12305;&#20197;&#38477;\&#20419;&#36914;&#35352;&#36617;&#20363;_&#9679;&#27096;&#24335;1.2._&#35211;&#31309;&#37329;&#38989;&#20869;&#35379;&#26360;&#12539;&#20869;&#35379;&#26126;&#32048;&#26360;11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ok-igyoum-ns01\share\&#21942;&#26989;\B&#65294;JICA&#31934;&#31639;&#26360;FILE\12_&#20181;&#20999;&#32025;&#12539;&#21488;&#32025;&#12539;&#20986;&#32013;&#31807;\&#65299;&#65294;&#20986;&#32013;&#31807;\H21&#24180;&#24230;\&#12514;&#12523;&#12487;&#12451;&#12502;&#22269;&#19979;&#27700;&#20966;&#29702;&#25216;&#12503;&#12525;&#9313;\&#20986;&#32013;&#31807;&#12514;&#12523;&#12487;&#12451;&#12502;&#22269;&#19979;&#27700;&#20966;&#29702;&#25216;&#12503;&#12525;&#93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jica365-my.sharepoint.com/personal/onedrive-opesupportdept_jica_go_jp/Documents/330_&#35519;&#36948;&#12539;&#27966;&#36963;&#26989;&#21209;&#37096;/2_&#37096;&#20869;&#20840;&#21729;/300_&#22865;&#32004;&#31532;&#19968;&#35506;/03_&#26696;&#20214;&#20849;&#36890;&#20107;&#38917;/02_&#21046;&#24230;&#35373;&#35336;/11_&#32076;&#29702;&#20966;&#29702;&#12460;&#12452;&#12489;&#12521;&#12452;&#12531;&#25913;&#35330;/&#12304;&#25913;&#35330;&#20316;&#26989;&#20013;&#12305;&#32076;&#29702;&#20966;&#29702;&#12460;&#12452;&#12489;&#12521;&#12452;&#12531;/1220&#20197;&#38477;&#12398;&#20462;&#27491;/seisan_04-20_20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31934;&#31639;&#31119;&#23665;&#21830;&#20107;\&#31119;&#23665;&#21830;&#20107;&#31934;&#31639;&#12501;&#12449;&#12452;&#12523;20140325&#24335;&#12459;&#12483;&#12488;&#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使用方法"/>
      <sheetName val="入力用"/>
      <sheetName val="附属書Ⅲ"/>
      <sheetName val="報酬"/>
      <sheetName val="航空賃"/>
      <sheetName val="旅費(その他)"/>
      <sheetName val="一般業務費・機材費・再委託費"/>
      <sheetName val="データ"/>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航空賃"/>
      <sheetName val="様式９ 旅費(その他）"/>
      <sheetName val="様式10 合意単価適用分"/>
      <sheetName val="様式11 一般業務費"/>
      <sheetName val="様式12 一般業務費出納簿"/>
      <sheetName val="様式13 機材費"/>
      <sheetName val="様式14 再委託費"/>
      <sheetName val="様式15 国内業務費"/>
      <sheetName val="様式16 その他の直接経費"/>
      <sheetName val="【参考様式】証拠書類（航空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grated Table"/>
      <sheetName val="Summary"/>
      <sheetName val="【契約基本情報】"/>
      <sheetName val="①内訳書 (国内業務主体）"/>
      <sheetName val="その他原価_一般管理費等（国内業務主体）"/>
      <sheetName val="①直接人件費 (国内業務主体)"/>
      <sheetName val="①内訳書"/>
      <sheetName val="①報酬"/>
      <sheetName val="①旅費（航空賃、日当・宿泊料、特別手当）"/>
      <sheetName val="①【別見積】戦争特約保険料"/>
      <sheetName val="①一般業務費"/>
      <sheetName val="①通訳傭上費・報告書作成費"/>
      <sheetName val="①機材費"/>
      <sheetName val="①再委託費 "/>
      <sheetName val="①国内業務費"/>
      <sheetName val="②内訳書"/>
      <sheetName val="②報酬"/>
      <sheetName val="②旅費（航空賃、日当・宿泊料、特別手当）"/>
      <sheetName val="②【別見積】戦争特約保険料"/>
      <sheetName val="②一般業務費"/>
      <sheetName val="②通訳傭上費・報告書作成費"/>
      <sheetName val="②機材費"/>
      <sheetName val="②再委託費 "/>
      <sheetName val="②国内業務費"/>
      <sheetName val="③内訳書"/>
      <sheetName val="③報酬"/>
      <sheetName val="③旅費（航空賃、日当・宿泊料、特別手当）"/>
      <sheetName val="③【別見積】戦争特約保険料"/>
      <sheetName val="③一般業務費"/>
      <sheetName val="③通訳傭上費・報告書作成費"/>
      <sheetName val="③機材費"/>
      <sheetName val="③再委託費 "/>
      <sheetName val="③国内業務費"/>
      <sheetName val="④内訳書"/>
      <sheetName val="④報酬"/>
      <sheetName val="④旅費（航空賃、日当・宿泊料、特別手当）"/>
      <sheetName val="④【別見積】戦争特約保険料"/>
      <sheetName val="④一般業務費"/>
      <sheetName val="④通訳傭上費・報告書作成費"/>
      <sheetName val="④機材費"/>
      <sheetName val="④再委託費 "/>
      <sheetName val="④国内業務費"/>
      <sheetName val="⑤内訳書"/>
      <sheetName val="⑤報酬"/>
      <sheetName val="⑤旅費（航空賃、日当・宿泊料、特別手当）"/>
      <sheetName val="⑤【別見積】戦争特約保険料"/>
      <sheetName val="⑤一般業務費"/>
      <sheetName val="⑤通訳傭上費・報告書作成費"/>
      <sheetName val="⑤機材費"/>
      <sheetName val="⑤再委託費 "/>
      <sheetName val="⑤国内業務費"/>
      <sheetName val="①単独型_内訳書"/>
      <sheetName val="①単独型_旅費（航空賃、その他）"/>
      <sheetName val="①単独型_一般業務費"/>
      <sheetName val="①単独型_機材費"/>
      <sheetName val="②単独型_内訳書"/>
      <sheetName val="②単独型_旅費（航空賃、その他）"/>
      <sheetName val="②単独型_一般業務費"/>
      <sheetName val="②単独型_機材費"/>
      <sheetName val="③単独型_内訳書"/>
      <sheetName val="③単独型_旅費（航空賃、その他）"/>
      <sheetName val="③単独型_一般業務費"/>
      <sheetName val="③単独型_機材費"/>
      <sheetName val="④単独型_内訳書"/>
      <sheetName val="④単独型_旅費（航空賃、その他）"/>
      <sheetName val="④単独型_一般業務費"/>
      <sheetName val="④単独型_機材費"/>
      <sheetName val="⑤単独型_内訳書 (国内業務主体） "/>
      <sheetName val="⑤単独型_その他原価_一般管理費等（国内業務主体） "/>
      <sheetName val="⑤単独型_直接人件費 (国内業務主体) "/>
      <sheetName val="⑤単独型_内訳書"/>
      <sheetName val="⑤単独型_旅費（航空賃、その他）"/>
      <sheetName val="⑤単独型_一般業務費"/>
      <sheetName val="⑤単独型_機材費"/>
      <sheetName val="データ"/>
      <sheetName val="ﾃﾞｰﾀﾏｽﾀ"/>
      <sheetName val="ｻﾌﾞﾃﾞｰﾀﾏｽ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実証‐④別添"/>
      <sheetName val="実証‐⑨別添１"/>
      <sheetName val="別添２"/>
      <sheetName val="入力シート"/>
      <sheetName val="データ履歴"/>
      <sheetName val="単価・従事者明細"/>
      <sheetName val="コメント"/>
      <sheetName val="月報1"/>
      <sheetName val="月報2"/>
      <sheetName val="月報3"/>
      <sheetName val="様式7（従事計画表）"/>
      <sheetName val="様式う前払請求書"/>
      <sheetName val="別紙前払請求内訳 "/>
      <sheetName val="様式え保証書"/>
      <sheetName val="様式お受領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基本"/>
      <sheetName val="傭人費"/>
      <sheetName val="機材保守・管理費"/>
      <sheetName val="消耗品費"/>
      <sheetName val="旅費・交通費"/>
      <sheetName val="通信運搬費"/>
      <sheetName val="資料等作成費"/>
      <sheetName val="借料損料"/>
      <sheetName val="雑費"/>
      <sheetName val="供与機材購入費"/>
      <sheetName val="供与機材輸送費"/>
      <sheetName val="その他の機材輸送費"/>
      <sheetName val="報告書"/>
      <sheetName val="報告書 (他)"/>
      <sheetName val="ローカルコンサルタント契約"/>
      <sheetName val="諸謝金"/>
      <sheetName val="研修実施諸費"/>
      <sheetName val="研修同行者旅費"/>
      <sheetName val="受入先業務諸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旅費（航空賃、その他）"/>
      <sheetName val="様式８ 旅費（航空賃、その他） (特例）"/>
      <sheetName val="【欠番】様式９ 旅費(その他）"/>
      <sheetName val="様式10 証拠書類（航空賃） "/>
      <sheetName val="様式11　戦争特約保険料"/>
      <sheetName val="様式12 一般業務費"/>
      <sheetName val="様式13一般業務費出納簿 "/>
      <sheetName val="様式14 通訳傭上費・報告書作成費"/>
      <sheetName val="様式15 機材費"/>
      <sheetName val="様式16 再委託費"/>
      <sheetName val="様式17 国内業務費"/>
      <sheetName val="様式18　現地一時隔離関連費"/>
      <sheetName val="様式19　本邦一時隔離関連費 "/>
      <sheetName val="【参考】様式20 証書添付台紙 "/>
      <sheetName val="変更の内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総括表"/>
      <sheetName val="25年度実績"/>
      <sheetName val="26年度上"/>
      <sheetName val="支出明細1"/>
      <sheetName val="支出明細2"/>
      <sheetName val="支出明細3"/>
      <sheetName val="支出明細4"/>
      <sheetName val="支出明細5"/>
      <sheetName val="支出明細6"/>
      <sheetName val="4半期分総表"/>
      <sheetName val="半期毎内訳"/>
      <sheetName val="6旅費"/>
      <sheetName val="旅費精算データ"/>
      <sheetName val="参照"/>
      <sheetName val="様式2_2"/>
      <sheetName val="実施明細"/>
      <sheetName val="単価"/>
      <sheetName val="人件費データ"/>
      <sheetName val="7直接人件費明細"/>
      <sheetName val="8間接原価、一般管理費等"/>
      <sheetName val="様式2_4"/>
      <sheetName val="様式2_5"/>
      <sheetName val="従事者名簿"/>
      <sheetName val="月報データ"/>
      <sheetName val="月報2"/>
      <sheetName val="月報1"/>
      <sheetName val="参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3"/>
  <sheetViews>
    <sheetView showGridLines="0" tabSelected="1" view="pageBreakPreview" topLeftCell="A8" zoomScaleNormal="100" zoomScaleSheetLayoutView="100" workbookViewId="0">
      <selection activeCell="A2" sqref="A2:C2"/>
    </sheetView>
  </sheetViews>
  <sheetFormatPr defaultColWidth="9" defaultRowHeight="14"/>
  <cols>
    <col min="1" max="1" width="22.5" style="110" customWidth="1"/>
    <col min="2" max="2" width="19" style="110" customWidth="1"/>
    <col min="3" max="3" width="51.5" style="110" customWidth="1"/>
    <col min="4" max="16384" width="9" style="110"/>
  </cols>
  <sheetData>
    <row r="1" spans="1:3" ht="25.4" customHeight="1">
      <c r="A1" s="328" t="s">
        <v>0</v>
      </c>
      <c r="B1" s="322"/>
      <c r="C1" s="322"/>
    </row>
    <row r="2" spans="1:3" ht="25.4" customHeight="1">
      <c r="A2" s="329" t="s">
        <v>1</v>
      </c>
      <c r="B2" s="322"/>
      <c r="C2" s="322"/>
    </row>
    <row r="3" spans="1:3" ht="25.4" customHeight="1">
      <c r="A3" s="329" t="s">
        <v>2</v>
      </c>
      <c r="B3" s="322"/>
      <c r="C3" s="322"/>
    </row>
    <row r="4" spans="1:3" ht="25.4" customHeight="1">
      <c r="A4" s="328" t="s">
        <v>3</v>
      </c>
      <c r="B4" s="330"/>
      <c r="C4" s="330"/>
    </row>
    <row r="5" spans="1:3" ht="25.4" customHeight="1">
      <c r="A5" s="328" t="s">
        <v>4</v>
      </c>
      <c r="B5" s="330"/>
      <c r="C5" s="330"/>
    </row>
    <row r="6" spans="1:3" ht="181.4" customHeight="1">
      <c r="A6" s="119"/>
      <c r="C6" s="261" t="s">
        <v>5</v>
      </c>
    </row>
    <row r="7" spans="1:3">
      <c r="A7" s="111"/>
    </row>
    <row r="8" spans="1:3" ht="48" customHeight="1">
      <c r="A8" s="324" t="s">
        <v>6</v>
      </c>
      <c r="B8" s="325"/>
      <c r="C8" s="325"/>
    </row>
    <row r="9" spans="1:3" ht="19">
      <c r="A9" s="111"/>
      <c r="B9" s="314" t="s">
        <v>7</v>
      </c>
    </row>
    <row r="10" spans="1:3">
      <c r="A10" s="111"/>
    </row>
    <row r="11" spans="1:3" ht="32.9" customHeight="1">
      <c r="A11" s="326" t="s">
        <v>8</v>
      </c>
      <c r="B11" s="322"/>
      <c r="C11" s="322"/>
    </row>
    <row r="12" spans="1:3">
      <c r="A12" s="111"/>
    </row>
    <row r="13" spans="1:3">
      <c r="A13" s="111"/>
    </row>
    <row r="14" spans="1:3" ht="26.15" customHeight="1">
      <c r="A14" s="327" t="s">
        <v>9</v>
      </c>
      <c r="B14" s="322"/>
      <c r="C14" s="322"/>
    </row>
    <row r="15" spans="1:3" ht="26.15" customHeight="1">
      <c r="A15" s="111"/>
    </row>
    <row r="16" spans="1:3" ht="26.15" customHeight="1">
      <c r="A16" s="111"/>
    </row>
    <row r="17" spans="1:3" ht="26.15" customHeight="1">
      <c r="A17" s="316" t="s">
        <v>10</v>
      </c>
      <c r="B17" s="127">
        <f>内訳書!C20</f>
        <v>0</v>
      </c>
      <c r="C17" s="110" t="s">
        <v>11</v>
      </c>
    </row>
    <row r="18" spans="1:3" ht="30.65" customHeight="1">
      <c r="A18" s="128" t="s">
        <v>12</v>
      </c>
      <c r="B18" s="129">
        <v>0</v>
      </c>
      <c r="C18" s="128" t="s">
        <v>13</v>
      </c>
    </row>
    <row r="19" spans="1:3" ht="26.15" customHeight="1">
      <c r="A19" s="111"/>
    </row>
    <row r="20" spans="1:3" ht="26.15" customHeight="1">
      <c r="A20" s="321" t="s">
        <v>14</v>
      </c>
      <c r="B20" s="322"/>
      <c r="C20" s="322"/>
    </row>
    <row r="21" spans="1:3" ht="86.9" customHeight="1">
      <c r="A21" s="328" t="s">
        <v>15</v>
      </c>
      <c r="B21" s="322"/>
      <c r="C21" s="322"/>
    </row>
    <row r="22" spans="1:3" ht="54.65" customHeight="1">
      <c r="A22" s="323" t="s">
        <v>16</v>
      </c>
      <c r="B22" s="322"/>
      <c r="C22" s="322"/>
    </row>
    <row r="23" spans="1:3">
      <c r="A23" s="112"/>
    </row>
  </sheetData>
  <mergeCells count="11">
    <mergeCell ref="A1:C1"/>
    <mergeCell ref="A2:C2"/>
    <mergeCell ref="A3:C3"/>
    <mergeCell ref="A4:C4"/>
    <mergeCell ref="A5:C5"/>
    <mergeCell ref="A20:C20"/>
    <mergeCell ref="A22:C22"/>
    <mergeCell ref="A8:C8"/>
    <mergeCell ref="A11:C11"/>
    <mergeCell ref="A14:C14"/>
    <mergeCell ref="A21:C21"/>
  </mergeCells>
  <phoneticPr fontId="19"/>
  <pageMargins left="0.98425196850393704" right="0.98425196850393704" top="0.98425196850393704" bottom="0.98425196850393704" header="0.51181102362204722" footer="0.51181102362204722"/>
  <pageSetup paperSize="9" scale="80" orientation="portrait" blackAndWhite="1" r:id="rId1"/>
  <headerFooter>
    <oddHeader>&amp;R（2023.06版）</odd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DY51"/>
  <sheetViews>
    <sheetView view="pageBreakPreview" zoomScaleNormal="100" zoomScaleSheetLayoutView="100" workbookViewId="0">
      <selection activeCell="D1" sqref="D1"/>
    </sheetView>
  </sheetViews>
  <sheetFormatPr defaultColWidth="10.58203125" defaultRowHeight="13" outlineLevelCol="1"/>
  <cols>
    <col min="1" max="1" width="4.58203125" style="235" customWidth="1"/>
    <col min="2" max="2" width="36.58203125" style="235" customWidth="1"/>
    <col min="3" max="3" width="10.5" style="235" hidden="1" customWidth="1" outlineLevel="1"/>
    <col min="4" max="4" width="14.58203125" style="235" customWidth="1" collapsed="1"/>
    <col min="5" max="5" width="6.58203125" style="240" customWidth="1"/>
    <col min="6" max="6" width="14.58203125" style="235" customWidth="1"/>
    <col min="7" max="7" width="18.58203125" style="235" customWidth="1"/>
    <col min="8" max="16353" width="10.58203125" style="235"/>
    <col min="16354" max="16384" width="10.58203125" style="238"/>
  </cols>
  <sheetData>
    <row r="1" spans="1:7" ht="24" customHeight="1">
      <c r="A1" s="260" t="s">
        <v>87</v>
      </c>
      <c r="B1" s="260"/>
      <c r="D1" s="236">
        <f>ROUND(F38,0)</f>
        <v>0</v>
      </c>
      <c r="E1" s="237" t="s">
        <v>23</v>
      </c>
    </row>
    <row r="2" spans="1:7" ht="12" customHeight="1">
      <c r="D2" s="239"/>
    </row>
    <row r="3" spans="1:7" s="240" customFormat="1" ht="24" customHeight="1">
      <c r="A3" s="381" t="s">
        <v>81</v>
      </c>
      <c r="B3" s="382"/>
      <c r="C3" s="319" t="s">
        <v>88</v>
      </c>
      <c r="D3" s="241" t="s">
        <v>83</v>
      </c>
      <c r="E3" s="242" t="s">
        <v>84</v>
      </c>
      <c r="F3" s="241" t="s">
        <v>85</v>
      </c>
      <c r="G3" s="243" t="s">
        <v>86</v>
      </c>
    </row>
    <row r="4" spans="1:7" ht="24" customHeight="1">
      <c r="A4" s="368" t="s">
        <v>89</v>
      </c>
      <c r="B4" s="233"/>
      <c r="C4" s="244"/>
      <c r="D4" s="234"/>
      <c r="E4" s="245"/>
      <c r="F4" s="234">
        <f>D4*E4</f>
        <v>0</v>
      </c>
      <c r="G4" s="246"/>
    </row>
    <row r="5" spans="1:7" ht="24" customHeight="1">
      <c r="A5" s="369"/>
      <c r="B5" s="233"/>
      <c r="C5" s="233"/>
      <c r="D5" s="234"/>
      <c r="E5" s="245"/>
      <c r="F5" s="234">
        <f>D5*E5</f>
        <v>0</v>
      </c>
      <c r="G5" s="246"/>
    </row>
    <row r="6" spans="1:7" ht="24" customHeight="1">
      <c r="A6" s="369"/>
      <c r="B6" s="233"/>
      <c r="C6" s="233"/>
      <c r="D6" s="234"/>
      <c r="E6" s="245"/>
      <c r="F6" s="234">
        <f>D6*E6</f>
        <v>0</v>
      </c>
      <c r="G6" s="246"/>
    </row>
    <row r="7" spans="1:7" ht="24" customHeight="1">
      <c r="A7" s="369"/>
      <c r="B7" s="233"/>
      <c r="C7" s="233"/>
      <c r="D7" s="234"/>
      <c r="E7" s="245"/>
      <c r="F7" s="234">
        <f>D7*E7</f>
        <v>0</v>
      </c>
      <c r="G7" s="246"/>
    </row>
    <row r="8" spans="1:7" ht="24" customHeight="1">
      <c r="A8" s="370"/>
      <c r="B8" s="247" t="s">
        <v>90</v>
      </c>
      <c r="C8" s="248"/>
      <c r="D8" s="248"/>
      <c r="E8" s="318"/>
      <c r="F8" s="249">
        <f>SUM(F4:F7)</f>
        <v>0</v>
      </c>
      <c r="G8" s="246"/>
    </row>
    <row r="9" spans="1:7" ht="24" customHeight="1">
      <c r="A9" s="371" t="s">
        <v>91</v>
      </c>
      <c r="B9" s="233"/>
      <c r="C9" s="244"/>
      <c r="D9" s="234"/>
      <c r="E9" s="245"/>
      <c r="F9" s="234">
        <f>D9*E9</f>
        <v>0</v>
      </c>
      <c r="G9" s="246"/>
    </row>
    <row r="10" spans="1:7" ht="24" customHeight="1">
      <c r="A10" s="372"/>
      <c r="B10" s="250"/>
      <c r="C10" s="244"/>
      <c r="D10" s="234"/>
      <c r="E10" s="245"/>
      <c r="F10" s="234">
        <f>D10*E10</f>
        <v>0</v>
      </c>
      <c r="G10" s="251"/>
    </row>
    <row r="11" spans="1:7" ht="24" customHeight="1">
      <c r="A11" s="369"/>
      <c r="B11" s="252"/>
      <c r="C11" s="244"/>
      <c r="D11" s="234"/>
      <c r="E11" s="245"/>
      <c r="F11" s="234">
        <f>D11*E11</f>
        <v>0</v>
      </c>
      <c r="G11" s="253"/>
    </row>
    <row r="12" spans="1:7" ht="24" customHeight="1">
      <c r="A12" s="369"/>
      <c r="B12" s="233"/>
      <c r="C12" s="244"/>
      <c r="D12" s="234"/>
      <c r="E12" s="245"/>
      <c r="F12" s="234">
        <f>D12*E12</f>
        <v>0</v>
      </c>
      <c r="G12" s="246"/>
    </row>
    <row r="13" spans="1:7" ht="24" customHeight="1">
      <c r="A13" s="370"/>
      <c r="B13" s="247" t="s">
        <v>90</v>
      </c>
      <c r="C13" s="248"/>
      <c r="D13" s="248"/>
      <c r="E13" s="318"/>
      <c r="F13" s="249">
        <f>SUM(F9:F12)</f>
        <v>0</v>
      </c>
      <c r="G13" s="246"/>
    </row>
    <row r="14" spans="1:7" ht="24" customHeight="1">
      <c r="A14" s="371" t="s">
        <v>92</v>
      </c>
      <c r="B14" s="233"/>
      <c r="C14" s="244"/>
      <c r="D14" s="234"/>
      <c r="E14" s="245"/>
      <c r="F14" s="234">
        <f t="shared" ref="F14:F16" si="0">D14*E14</f>
        <v>0</v>
      </c>
      <c r="G14" s="246"/>
    </row>
    <row r="15" spans="1:7" ht="24" customHeight="1">
      <c r="A15" s="373"/>
      <c r="B15" s="233"/>
      <c r="C15" s="244"/>
      <c r="D15" s="234"/>
      <c r="E15" s="245"/>
      <c r="F15" s="234">
        <f t="shared" si="0"/>
        <v>0</v>
      </c>
      <c r="G15" s="246"/>
    </row>
    <row r="16" spans="1:7" ht="24" customHeight="1">
      <c r="A16" s="373"/>
      <c r="B16" s="233"/>
      <c r="C16" s="244"/>
      <c r="D16" s="234"/>
      <c r="E16" s="245"/>
      <c r="F16" s="234">
        <f t="shared" si="0"/>
        <v>0</v>
      </c>
      <c r="G16" s="246"/>
    </row>
    <row r="17" spans="1:7" ht="24" customHeight="1">
      <c r="A17" s="374"/>
      <c r="B17" s="247" t="s">
        <v>90</v>
      </c>
      <c r="C17" s="248"/>
      <c r="D17" s="248"/>
      <c r="E17" s="318"/>
      <c r="F17" s="249">
        <f>SUM(F14:F16)</f>
        <v>0</v>
      </c>
      <c r="G17" s="246"/>
    </row>
    <row r="18" spans="1:7" ht="24" customHeight="1">
      <c r="A18" s="375" t="s">
        <v>93</v>
      </c>
      <c r="B18" s="254"/>
      <c r="C18" s="244"/>
      <c r="D18" s="234"/>
      <c r="E18" s="245"/>
      <c r="F18" s="234">
        <f t="shared" ref="F18:F20" si="1">D18*E18</f>
        <v>0</v>
      </c>
      <c r="G18" s="255"/>
    </row>
    <row r="19" spans="1:7" ht="24" customHeight="1">
      <c r="A19" s="373"/>
      <c r="B19" s="254"/>
      <c r="C19" s="244"/>
      <c r="D19" s="234"/>
      <c r="E19" s="245"/>
      <c r="F19" s="234">
        <f t="shared" si="1"/>
        <v>0</v>
      </c>
      <c r="G19" s="255"/>
    </row>
    <row r="20" spans="1:7" ht="24" customHeight="1">
      <c r="A20" s="373"/>
      <c r="B20" s="254"/>
      <c r="C20" s="244"/>
      <c r="D20" s="234"/>
      <c r="E20" s="245"/>
      <c r="F20" s="234">
        <f t="shared" si="1"/>
        <v>0</v>
      </c>
      <c r="G20" s="255"/>
    </row>
    <row r="21" spans="1:7" ht="24" customHeight="1">
      <c r="A21" s="374"/>
      <c r="B21" s="363" t="s">
        <v>90</v>
      </c>
      <c r="C21" s="364"/>
      <c r="D21" s="364"/>
      <c r="E21" s="365"/>
      <c r="F21" s="230">
        <f>SUM(F18:F20)</f>
        <v>0</v>
      </c>
      <c r="G21" s="255"/>
    </row>
    <row r="22" spans="1:7" ht="24" customHeight="1">
      <c r="A22" s="376" t="s">
        <v>94</v>
      </c>
      <c r="B22" s="256"/>
      <c r="C22" s="244"/>
      <c r="D22" s="234"/>
      <c r="E22" s="245"/>
      <c r="F22" s="234">
        <f t="shared" ref="F22:F24" si="2">D22*E22</f>
        <v>0</v>
      </c>
      <c r="G22" s="255"/>
    </row>
    <row r="23" spans="1:7" ht="24" customHeight="1">
      <c r="A23" s="373"/>
      <c r="B23" s="254"/>
      <c r="C23" s="244"/>
      <c r="D23" s="234"/>
      <c r="E23" s="245"/>
      <c r="F23" s="234">
        <f t="shared" si="2"/>
        <v>0</v>
      </c>
      <c r="G23" s="255"/>
    </row>
    <row r="24" spans="1:7" ht="24" customHeight="1">
      <c r="A24" s="373"/>
      <c r="B24" s="254"/>
      <c r="C24" s="244"/>
      <c r="D24" s="234"/>
      <c r="E24" s="245"/>
      <c r="F24" s="234">
        <f t="shared" si="2"/>
        <v>0</v>
      </c>
      <c r="G24" s="255"/>
    </row>
    <row r="25" spans="1:7" ht="24" customHeight="1">
      <c r="A25" s="374"/>
      <c r="B25" s="363" t="s">
        <v>90</v>
      </c>
      <c r="C25" s="364"/>
      <c r="D25" s="364"/>
      <c r="E25" s="365"/>
      <c r="F25" s="230">
        <f>SUM(F22:F24)</f>
        <v>0</v>
      </c>
      <c r="G25" s="255"/>
    </row>
    <row r="26" spans="1:7" ht="24" customHeight="1">
      <c r="A26" s="377" t="s">
        <v>95</v>
      </c>
      <c r="B26" s="254"/>
      <c r="C26" s="244"/>
      <c r="D26" s="234"/>
      <c r="E26" s="245"/>
      <c r="F26" s="234">
        <f t="shared" ref="F26:F28" si="3">D26*E26</f>
        <v>0</v>
      </c>
      <c r="G26" s="255"/>
    </row>
    <row r="27" spans="1:7" ht="24" customHeight="1">
      <c r="A27" s="375"/>
      <c r="B27" s="254"/>
      <c r="C27" s="244"/>
      <c r="D27" s="234"/>
      <c r="E27" s="245"/>
      <c r="F27" s="234">
        <f t="shared" si="3"/>
        <v>0</v>
      </c>
      <c r="G27" s="255"/>
    </row>
    <row r="28" spans="1:7" ht="24" customHeight="1">
      <c r="A28" s="375"/>
      <c r="B28" s="254"/>
      <c r="C28" s="244"/>
      <c r="D28" s="234"/>
      <c r="E28" s="245"/>
      <c r="F28" s="234">
        <f t="shared" si="3"/>
        <v>0</v>
      </c>
      <c r="G28" s="255"/>
    </row>
    <row r="29" spans="1:7" ht="24" customHeight="1">
      <c r="A29" s="378"/>
      <c r="B29" s="363" t="s">
        <v>90</v>
      </c>
      <c r="C29" s="364"/>
      <c r="D29" s="364"/>
      <c r="E29" s="365"/>
      <c r="F29" s="230">
        <f>SUM(F26:F28)</f>
        <v>0</v>
      </c>
      <c r="G29" s="255"/>
    </row>
    <row r="30" spans="1:7" ht="24" customHeight="1">
      <c r="A30" s="376" t="s">
        <v>96</v>
      </c>
      <c r="B30" s="256"/>
      <c r="C30" s="244"/>
      <c r="D30" s="234"/>
      <c r="E30" s="245"/>
      <c r="F30" s="234">
        <f t="shared" ref="F30:F32" si="4">D30*E30</f>
        <v>0</v>
      </c>
      <c r="G30" s="255"/>
    </row>
    <row r="31" spans="1:7" ht="24" customHeight="1">
      <c r="A31" s="373"/>
      <c r="B31" s="254"/>
      <c r="C31" s="244"/>
      <c r="D31" s="234"/>
      <c r="E31" s="245"/>
      <c r="F31" s="234">
        <f t="shared" si="4"/>
        <v>0</v>
      </c>
      <c r="G31" s="255"/>
    </row>
    <row r="32" spans="1:7" ht="24" customHeight="1">
      <c r="A32" s="373"/>
      <c r="B32" s="254"/>
      <c r="C32" s="244"/>
      <c r="D32" s="234"/>
      <c r="E32" s="245"/>
      <c r="F32" s="234">
        <f t="shared" si="4"/>
        <v>0</v>
      </c>
      <c r="G32" s="255"/>
    </row>
    <row r="33" spans="1:7" ht="24" customHeight="1">
      <c r="A33" s="374"/>
      <c r="B33" s="363" t="s">
        <v>90</v>
      </c>
      <c r="C33" s="364"/>
      <c r="D33" s="364"/>
      <c r="E33" s="365"/>
      <c r="F33" s="230">
        <f>SUM(F30:F32)</f>
        <v>0</v>
      </c>
      <c r="G33" s="255"/>
    </row>
    <row r="34" spans="1:7" ht="24" customHeight="1">
      <c r="A34" s="376" t="s">
        <v>97</v>
      </c>
      <c r="B34" s="256"/>
      <c r="C34" s="244"/>
      <c r="D34" s="234"/>
      <c r="E34" s="245"/>
      <c r="F34" s="234">
        <f t="shared" ref="F34:F36" si="5">D34*E34</f>
        <v>0</v>
      </c>
      <c r="G34" s="255"/>
    </row>
    <row r="35" spans="1:7" ht="24" customHeight="1">
      <c r="A35" s="373"/>
      <c r="B35" s="254"/>
      <c r="C35" s="244"/>
      <c r="D35" s="234"/>
      <c r="E35" s="245"/>
      <c r="F35" s="234">
        <f t="shared" si="5"/>
        <v>0</v>
      </c>
      <c r="G35" s="255"/>
    </row>
    <row r="36" spans="1:7" ht="24" customHeight="1">
      <c r="A36" s="373"/>
      <c r="B36" s="254"/>
      <c r="C36" s="244"/>
      <c r="D36" s="234"/>
      <c r="E36" s="245"/>
      <c r="F36" s="234">
        <f t="shared" si="5"/>
        <v>0</v>
      </c>
      <c r="G36" s="255"/>
    </row>
    <row r="37" spans="1:7" ht="24" customHeight="1">
      <c r="A37" s="374"/>
      <c r="B37" s="363" t="s">
        <v>90</v>
      </c>
      <c r="C37" s="364"/>
      <c r="D37" s="364"/>
      <c r="E37" s="365"/>
      <c r="F37" s="230">
        <f>SUM(F34:F36)</f>
        <v>0</v>
      </c>
      <c r="G37" s="255"/>
    </row>
    <row r="38" spans="1:7" ht="24" customHeight="1">
      <c r="A38" s="257"/>
      <c r="B38" s="379" t="s">
        <v>98</v>
      </c>
      <c r="C38" s="379"/>
      <c r="D38" s="379"/>
      <c r="E38" s="380"/>
      <c r="F38" s="258">
        <f>SUM(F37,F33,F25,F29,F21,F17,F13,F8)</f>
        <v>0</v>
      </c>
      <c r="G38" s="259"/>
    </row>
    <row r="39" spans="1:7" ht="18" customHeight="1"/>
    <row r="40" spans="1:7" ht="60" customHeight="1">
      <c r="A40" s="366"/>
      <c r="B40" s="367"/>
      <c r="C40" s="367"/>
      <c r="D40" s="367"/>
      <c r="E40" s="367"/>
      <c r="F40" s="367"/>
      <c r="G40" s="367"/>
    </row>
    <row r="41" spans="1:7" ht="18" customHeight="1"/>
    <row r="42" spans="1:7" ht="18" customHeight="1"/>
    <row r="43" spans="1:7" ht="18" customHeight="1"/>
    <row r="44" spans="1:7" ht="18" customHeight="1"/>
    <row r="45" spans="1:7" ht="18" customHeight="1"/>
    <row r="46" spans="1:7" ht="18" customHeight="1"/>
    <row r="47" spans="1:7" ht="18" customHeight="1"/>
    <row r="48" spans="1:7" ht="18" customHeight="1"/>
    <row r="49" ht="18" customHeight="1"/>
    <row r="50" ht="18" customHeight="1"/>
    <row r="51" ht="18" customHeight="1"/>
  </sheetData>
  <mergeCells count="16">
    <mergeCell ref="A3:B3"/>
    <mergeCell ref="B21:E21"/>
    <mergeCell ref="B25:E25"/>
    <mergeCell ref="B29:E29"/>
    <mergeCell ref="B33:E33"/>
    <mergeCell ref="B37:E37"/>
    <mergeCell ref="A40:G40"/>
    <mergeCell ref="A4:A8"/>
    <mergeCell ref="A9:A13"/>
    <mergeCell ref="A14:A17"/>
    <mergeCell ref="A18:A21"/>
    <mergeCell ref="A22:A25"/>
    <mergeCell ref="A26:A29"/>
    <mergeCell ref="A30:A33"/>
    <mergeCell ref="A34:A37"/>
    <mergeCell ref="B38:E38"/>
  </mergeCells>
  <phoneticPr fontId="19"/>
  <dataValidations count="1">
    <dataValidation type="list" allowBlank="1" showInputMessage="1" showErrorMessage="1" sqref="C4:C7 C9:C12 C14:C16 C18:C20 C22:C24 C26:C28 C30:C32 C34:C36" xr:uid="{00000000-0002-0000-0700-000000000000}">
      <formula1>"変更なし,変更後,追加"</formula1>
    </dataValidation>
  </dataValidations>
  <pageMargins left="0.98425196850393704" right="0.98425196850393704" top="0.98425196850393704" bottom="0.98425196850393704" header="0.51181102362204722" footer="0.51181102362204722"/>
  <pageSetup paperSize="9" scale="78" orientation="portrait" blackAndWhite="1" r:id="rId1"/>
  <headerFooter>
    <oddHeader>&amp;R（2023.06版）</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19"/>
  <sheetViews>
    <sheetView view="pageBreakPreview" zoomScale="72" zoomScaleNormal="100" zoomScaleSheetLayoutView="100" workbookViewId="0">
      <selection activeCell="K14" sqref="K14"/>
    </sheetView>
  </sheetViews>
  <sheetFormatPr defaultColWidth="10.58203125" defaultRowHeight="20.25" customHeight="1" outlineLevelCol="1"/>
  <cols>
    <col min="1" max="1" width="28.58203125" style="1" customWidth="1"/>
    <col min="2" max="2" width="11.5" style="1" hidden="1" customWidth="1" outlineLevel="1"/>
    <col min="3" max="3" width="16.58203125" style="1" customWidth="1" collapsed="1"/>
    <col min="4" max="4" width="10.58203125" style="1" customWidth="1"/>
    <col min="5" max="6" width="18.58203125" style="1" customWidth="1"/>
    <col min="7" max="16383" width="10.58203125" style="1"/>
    <col min="16384" max="16384" width="10.58203125" style="3"/>
  </cols>
  <sheetData>
    <row r="1" spans="1:6 16384:16384" s="1" customFormat="1" ht="24" customHeight="1">
      <c r="A1" s="1" t="s">
        <v>99</v>
      </c>
      <c r="C1" s="24">
        <f>ROUND(E8,0)</f>
        <v>0</v>
      </c>
      <c r="D1" s="1" t="s">
        <v>23</v>
      </c>
      <c r="E1" s="43"/>
      <c r="XFD1" s="3"/>
    </row>
    <row r="2" spans="1:6 16384:16384" s="1" customFormat="1" ht="12" customHeight="1"/>
    <row r="3" spans="1:6 16384:16384" s="2" customFormat="1" ht="36" customHeight="1">
      <c r="A3" s="5" t="s">
        <v>81</v>
      </c>
      <c r="B3" s="18" t="s">
        <v>82</v>
      </c>
      <c r="C3" s="6" t="s">
        <v>100</v>
      </c>
      <c r="D3" s="6" t="s">
        <v>101</v>
      </c>
      <c r="E3" s="6" t="s">
        <v>85</v>
      </c>
      <c r="F3" s="7" t="s">
        <v>86</v>
      </c>
    </row>
    <row r="4" spans="1:6 16384:16384" s="1" customFormat="1" ht="24" customHeight="1">
      <c r="A4" s="8" t="s">
        <v>102</v>
      </c>
      <c r="B4" s="166"/>
      <c r="C4" s="44"/>
      <c r="D4" s="45"/>
      <c r="E4" s="46">
        <f>C4*D4</f>
        <v>0</v>
      </c>
      <c r="F4" s="10"/>
      <c r="XFD4" s="3"/>
    </row>
    <row r="5" spans="1:6 16384:16384" s="1" customFormat="1" ht="24" customHeight="1">
      <c r="A5" s="8"/>
      <c r="B5" s="166"/>
      <c r="C5" s="44"/>
      <c r="D5" s="45"/>
      <c r="E5" s="46">
        <f t="shared" ref="E5:E7" si="0">C5*D5</f>
        <v>0</v>
      </c>
      <c r="F5" s="10"/>
      <c r="XFD5" s="3"/>
    </row>
    <row r="6" spans="1:6 16384:16384" s="1" customFormat="1" ht="24" customHeight="1">
      <c r="A6" s="11"/>
      <c r="B6" s="166"/>
      <c r="C6" s="44"/>
      <c r="D6" s="45"/>
      <c r="E6" s="46">
        <f t="shared" si="0"/>
        <v>0</v>
      </c>
      <c r="F6" s="10"/>
      <c r="XFD6" s="3"/>
    </row>
    <row r="7" spans="1:6 16384:16384" s="1" customFormat="1" ht="24" customHeight="1">
      <c r="A7" s="11"/>
      <c r="B7" s="166"/>
      <c r="C7" s="44"/>
      <c r="D7" s="45"/>
      <c r="E7" s="46">
        <f t="shared" si="0"/>
        <v>0</v>
      </c>
      <c r="F7" s="10"/>
      <c r="XFD7" s="3"/>
    </row>
    <row r="8" spans="1:6 16384:16384" s="1" customFormat="1" ht="24" customHeight="1">
      <c r="A8" s="12" t="s">
        <v>77</v>
      </c>
      <c r="B8" s="48"/>
      <c r="C8" s="48"/>
      <c r="D8" s="49"/>
      <c r="E8" s="50">
        <f>SUM(E4:E7)</f>
        <v>0</v>
      </c>
      <c r="F8" s="14"/>
      <c r="XFD8" s="3"/>
    </row>
    <row r="9" spans="1:6 16384:16384" s="1" customFormat="1" ht="24" customHeight="1">
      <c r="D9" s="15"/>
      <c r="E9" s="16"/>
      <c r="XFD9" s="3"/>
    </row>
    <row r="10" spans="1:6 16384:16384" ht="24" customHeight="1">
      <c r="A10" s="1" t="s">
        <v>103</v>
      </c>
      <c r="C10" s="24">
        <f>ROUND(E17,0)</f>
        <v>0</v>
      </c>
      <c r="D10" s="1" t="s">
        <v>23</v>
      </c>
      <c r="E10" s="43"/>
    </row>
    <row r="11" spans="1:6 16384:16384" s="1" customFormat="1" ht="12" customHeight="1"/>
    <row r="12" spans="1:6 16384:16384" s="2" customFormat="1" ht="36" customHeight="1">
      <c r="A12" s="5" t="s">
        <v>81</v>
      </c>
      <c r="B12" s="18" t="s">
        <v>82</v>
      </c>
      <c r="C12" s="6" t="s">
        <v>83</v>
      </c>
      <c r="D12" s="6" t="s">
        <v>104</v>
      </c>
      <c r="E12" s="6" t="s">
        <v>85</v>
      </c>
      <c r="F12" s="7" t="s">
        <v>86</v>
      </c>
    </row>
    <row r="13" spans="1:6 16384:16384" ht="24" customHeight="1">
      <c r="A13" s="8" t="s">
        <v>105</v>
      </c>
      <c r="B13" s="166"/>
      <c r="C13" s="51"/>
      <c r="D13" s="45" t="s">
        <v>106</v>
      </c>
      <c r="E13" s="46"/>
      <c r="F13" s="10"/>
    </row>
    <row r="14" spans="1:6 16384:16384" ht="24" customHeight="1">
      <c r="A14" s="11" t="s">
        <v>107</v>
      </c>
      <c r="B14" s="166"/>
      <c r="C14" s="52"/>
      <c r="D14" s="45" t="s">
        <v>106</v>
      </c>
      <c r="E14" s="47"/>
      <c r="F14" s="10"/>
    </row>
    <row r="15" spans="1:6 16384:16384" ht="24" customHeight="1">
      <c r="A15" s="11" t="s">
        <v>108</v>
      </c>
      <c r="B15" s="166"/>
      <c r="C15" s="53"/>
      <c r="D15" s="45" t="s">
        <v>106</v>
      </c>
      <c r="E15" s="47"/>
      <c r="F15" s="10"/>
    </row>
    <row r="16" spans="1:6 16384:16384" ht="24" customHeight="1">
      <c r="A16" s="11"/>
      <c r="B16" s="166"/>
      <c r="C16" s="52"/>
      <c r="D16" s="45"/>
      <c r="E16" s="47"/>
      <c r="F16" s="10"/>
    </row>
    <row r="17" spans="1:6" ht="24" customHeight="1">
      <c r="A17" s="12" t="s">
        <v>77</v>
      </c>
      <c r="B17" s="48"/>
      <c r="C17" s="48"/>
      <c r="D17" s="49"/>
      <c r="E17" s="50">
        <f>SUM(E13:E16)</f>
        <v>0</v>
      </c>
      <c r="F17" s="14"/>
    </row>
    <row r="18" spans="1:6" ht="18" customHeight="1">
      <c r="D18" s="15"/>
      <c r="E18" s="16"/>
    </row>
    <row r="19" spans="1:6" ht="84" customHeight="1">
      <c r="A19" s="383"/>
      <c r="B19" s="383"/>
      <c r="C19" s="384"/>
      <c r="D19" s="384"/>
      <c r="E19" s="384"/>
      <c r="F19" s="384"/>
    </row>
  </sheetData>
  <mergeCells count="1">
    <mergeCell ref="A19:F19"/>
  </mergeCells>
  <phoneticPr fontId="19"/>
  <dataValidations count="1">
    <dataValidation type="list" allowBlank="1" showInputMessage="1" showErrorMessage="1" sqref="B13:B16 B4:B7" xr:uid="{00000000-0002-0000-0800-000000000000}">
      <formula1>"変更なし,変更後,追加"</formula1>
    </dataValidation>
  </dataValidations>
  <pageMargins left="0.98425196850393704" right="0.98425196850393704" top="0.98425196850393704" bottom="0.98425196850393704" header="0.51181102362204722" footer="0.51181102362204722"/>
  <pageSetup paperSize="9" scale="80" orientation="portrait" blackAndWhite="1" r:id="rId1"/>
  <headerFooter>
    <oddHeader>&amp;R（2023.06版）</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9"/>
  <sheetViews>
    <sheetView view="pageBreakPreview" topLeftCell="A14" zoomScaleNormal="100" zoomScaleSheetLayoutView="100" workbookViewId="0">
      <selection activeCell="C1" sqref="C1"/>
    </sheetView>
  </sheetViews>
  <sheetFormatPr defaultColWidth="10.58203125" defaultRowHeight="20.25" customHeight="1" outlineLevelCol="1"/>
  <cols>
    <col min="1" max="1" width="30.58203125" style="22" customWidth="1"/>
    <col min="2" max="2" width="11.08203125" style="22" hidden="1" customWidth="1" outlineLevel="1"/>
    <col min="3" max="3" width="14.58203125" style="22" customWidth="1" collapsed="1"/>
    <col min="4" max="4" width="8.58203125" style="22" customWidth="1"/>
    <col min="5" max="5" width="14.58203125" style="22" customWidth="1"/>
    <col min="6" max="6" width="24.58203125" style="22" customWidth="1"/>
    <col min="7" max="16384" width="10.58203125" style="22"/>
  </cols>
  <sheetData>
    <row r="1" spans="1:7" ht="24" customHeight="1">
      <c r="A1" s="23" t="s">
        <v>109</v>
      </c>
      <c r="B1" s="23"/>
      <c r="C1" s="24">
        <f>ROUND((C2+C11+C20),0)</f>
        <v>0</v>
      </c>
      <c r="D1" s="25" t="s">
        <v>23</v>
      </c>
      <c r="E1" s="26"/>
    </row>
    <row r="2" spans="1:7" ht="24" customHeight="1">
      <c r="A2" s="23" t="s">
        <v>110</v>
      </c>
      <c r="B2" s="23"/>
      <c r="C2" s="24">
        <f>E9</f>
        <v>0</v>
      </c>
      <c r="D2" s="22" t="s">
        <v>23</v>
      </c>
    </row>
    <row r="3" spans="1:7" customFormat="1" ht="12" customHeight="1">
      <c r="A3" s="22"/>
      <c r="B3" s="22"/>
      <c r="C3" s="27"/>
      <c r="D3" s="22"/>
      <c r="E3" s="22"/>
      <c r="F3" s="22"/>
      <c r="G3" s="22"/>
    </row>
    <row r="4" spans="1:7" s="2" customFormat="1" ht="24" customHeight="1">
      <c r="A4" s="28" t="s">
        <v>111</v>
      </c>
      <c r="B4" s="174" t="s">
        <v>82</v>
      </c>
      <c r="C4" s="6" t="s">
        <v>83</v>
      </c>
      <c r="D4" s="18" t="s">
        <v>84</v>
      </c>
      <c r="E4" s="6" t="s">
        <v>85</v>
      </c>
      <c r="F4" s="7" t="s">
        <v>86</v>
      </c>
    </row>
    <row r="5" spans="1:7" ht="24" customHeight="1">
      <c r="A5" s="29"/>
      <c r="B5" s="166"/>
      <c r="C5" s="44"/>
      <c r="D5" s="45"/>
      <c r="E5" s="30">
        <f>C5*D5</f>
        <v>0</v>
      </c>
      <c r="F5" s="31"/>
    </row>
    <row r="6" spans="1:7" ht="24" customHeight="1">
      <c r="A6" s="32"/>
      <c r="B6" s="166"/>
      <c r="C6" s="44"/>
      <c r="D6" s="45"/>
      <c r="E6" s="30">
        <f t="shared" ref="E6:E8" si="0">C6*D6</f>
        <v>0</v>
      </c>
      <c r="F6" s="33"/>
    </row>
    <row r="7" spans="1:7" ht="24" customHeight="1">
      <c r="A7" s="32"/>
      <c r="B7" s="166"/>
      <c r="C7" s="44"/>
      <c r="D7" s="45"/>
      <c r="E7" s="30">
        <f t="shared" si="0"/>
        <v>0</v>
      </c>
      <c r="F7" s="33"/>
    </row>
    <row r="8" spans="1:7" ht="24" customHeight="1">
      <c r="A8" s="32"/>
      <c r="B8" s="166"/>
      <c r="C8" s="44"/>
      <c r="D8" s="45"/>
      <c r="E8" s="30">
        <f t="shared" si="0"/>
        <v>0</v>
      </c>
      <c r="F8" s="34"/>
    </row>
    <row r="9" spans="1:7" ht="24" customHeight="1">
      <c r="A9" s="385" t="s">
        <v>112</v>
      </c>
      <c r="B9" s="386"/>
      <c r="C9" s="386"/>
      <c r="D9" s="387"/>
      <c r="E9" s="35">
        <f>SUM(E5:E8)</f>
        <v>0</v>
      </c>
      <c r="F9" s="36"/>
    </row>
    <row r="10" spans="1:7" ht="24" customHeight="1">
      <c r="D10" s="37"/>
      <c r="E10" s="37"/>
    </row>
    <row r="11" spans="1:7" ht="24" customHeight="1">
      <c r="A11" s="23" t="s">
        <v>113</v>
      </c>
      <c r="B11" s="23"/>
      <c r="C11" s="24">
        <f>E18</f>
        <v>0</v>
      </c>
      <c r="D11" s="22" t="s">
        <v>23</v>
      </c>
    </row>
    <row r="12" spans="1:7" customFormat="1" ht="12" customHeight="1">
      <c r="A12" s="22"/>
      <c r="B12" s="22"/>
      <c r="C12" s="27"/>
      <c r="D12" s="22"/>
      <c r="E12" s="22"/>
      <c r="F12" s="22"/>
      <c r="G12" s="22"/>
    </row>
    <row r="13" spans="1:7" s="2" customFormat="1" ht="24" customHeight="1">
      <c r="A13" s="28" t="s">
        <v>111</v>
      </c>
      <c r="B13" s="174" t="s">
        <v>82</v>
      </c>
      <c r="C13" s="6" t="s">
        <v>83</v>
      </c>
      <c r="D13" s="18" t="s">
        <v>84</v>
      </c>
      <c r="E13" s="6" t="s">
        <v>85</v>
      </c>
      <c r="F13" s="7" t="s">
        <v>86</v>
      </c>
    </row>
    <row r="14" spans="1:7" ht="24" customHeight="1">
      <c r="A14" s="29"/>
      <c r="B14" s="166"/>
      <c r="C14" s="44"/>
      <c r="D14" s="45"/>
      <c r="E14" s="30">
        <f>C14*D14</f>
        <v>0</v>
      </c>
      <c r="F14" s="31"/>
    </row>
    <row r="15" spans="1:7" ht="24" customHeight="1">
      <c r="A15" s="29"/>
      <c r="B15" s="166"/>
      <c r="C15" s="44"/>
      <c r="D15" s="45"/>
      <c r="E15" s="30">
        <f>C15*D15</f>
        <v>0</v>
      </c>
      <c r="F15" s="31"/>
    </row>
    <row r="16" spans="1:7" ht="24" customHeight="1">
      <c r="A16" s="29"/>
      <c r="B16" s="166"/>
      <c r="C16" s="44"/>
      <c r="D16" s="45"/>
      <c r="E16" s="30">
        <f>C16*D16</f>
        <v>0</v>
      </c>
      <c r="F16" s="33"/>
    </row>
    <row r="17" spans="1:7" ht="24" customHeight="1">
      <c r="A17" s="38"/>
      <c r="B17" s="166"/>
      <c r="C17" s="44"/>
      <c r="D17" s="45"/>
      <c r="E17" s="30">
        <f>C17*D17</f>
        <v>0</v>
      </c>
      <c r="F17" s="39"/>
    </row>
    <row r="18" spans="1:7" ht="24" customHeight="1">
      <c r="A18" s="385" t="s">
        <v>112</v>
      </c>
      <c r="B18" s="386"/>
      <c r="C18" s="386"/>
      <c r="D18" s="387"/>
      <c r="E18" s="40">
        <f>SUM(E14:E17)</f>
        <v>0</v>
      </c>
      <c r="F18" s="36"/>
    </row>
    <row r="19" spans="1:7" ht="24" customHeight="1">
      <c r="D19" s="37"/>
      <c r="E19" s="37"/>
    </row>
    <row r="20" spans="1:7" ht="24" customHeight="1">
      <c r="A20" s="23" t="s">
        <v>114</v>
      </c>
      <c r="B20" s="23"/>
      <c r="C20" s="24">
        <f>E26</f>
        <v>0</v>
      </c>
      <c r="D20" s="22" t="s">
        <v>23</v>
      </c>
    </row>
    <row r="21" spans="1:7" customFormat="1" ht="12" customHeight="1">
      <c r="A21" s="22"/>
      <c r="B21" s="22"/>
      <c r="C21" s="27"/>
      <c r="D21" s="22"/>
      <c r="E21" s="22"/>
      <c r="F21" s="22"/>
      <c r="G21" s="22"/>
    </row>
    <row r="22" spans="1:7" s="2" customFormat="1" ht="24" customHeight="1">
      <c r="A22" s="28" t="s">
        <v>111</v>
      </c>
      <c r="B22" s="174"/>
      <c r="C22" s="6" t="s">
        <v>83</v>
      </c>
      <c r="D22" s="18" t="s">
        <v>84</v>
      </c>
      <c r="E22" s="6" t="s">
        <v>85</v>
      </c>
      <c r="F22" s="7" t="s">
        <v>86</v>
      </c>
    </row>
    <row r="23" spans="1:7" ht="24" customHeight="1">
      <c r="A23" s="38"/>
      <c r="B23" s="176"/>
      <c r="C23" s="44"/>
      <c r="D23" s="45"/>
      <c r="E23" s="30">
        <f t="shared" ref="E23:E25" si="1">C23*D23</f>
        <v>0</v>
      </c>
      <c r="F23" s="34"/>
    </row>
    <row r="24" spans="1:7" ht="24" customHeight="1">
      <c r="A24" s="38"/>
      <c r="B24" s="176"/>
      <c r="C24" s="44"/>
      <c r="D24" s="45"/>
      <c r="E24" s="30">
        <f t="shared" si="1"/>
        <v>0</v>
      </c>
      <c r="F24" s="34"/>
    </row>
    <row r="25" spans="1:7" ht="24" customHeight="1">
      <c r="A25" s="38"/>
      <c r="B25" s="175"/>
      <c r="C25" s="44"/>
      <c r="D25" s="45"/>
      <c r="E25" s="30">
        <f t="shared" si="1"/>
        <v>0</v>
      </c>
      <c r="F25" s="39"/>
    </row>
    <row r="26" spans="1:7" ht="24" customHeight="1">
      <c r="A26" s="385" t="s">
        <v>112</v>
      </c>
      <c r="B26" s="386"/>
      <c r="C26" s="386"/>
      <c r="D26" s="387"/>
      <c r="E26" s="40">
        <f>SUM(E23:E25)</f>
        <v>0</v>
      </c>
      <c r="F26" s="41"/>
    </row>
    <row r="27" spans="1:7" ht="24" customHeight="1">
      <c r="D27" s="37"/>
      <c r="E27" s="42"/>
    </row>
    <row r="29" spans="1:7" ht="48" customHeight="1">
      <c r="A29" s="383"/>
      <c r="B29" s="383"/>
      <c r="C29" s="383"/>
      <c r="D29" s="383"/>
      <c r="E29" s="383"/>
      <c r="F29" s="383"/>
    </row>
  </sheetData>
  <mergeCells count="4">
    <mergeCell ref="A9:D9"/>
    <mergeCell ref="A18:D18"/>
    <mergeCell ref="A26:D26"/>
    <mergeCell ref="A29:F29"/>
  </mergeCells>
  <phoneticPr fontId="19"/>
  <dataValidations count="1">
    <dataValidation type="list" allowBlank="1" showInputMessage="1" showErrorMessage="1" sqref="B5:B8 B14:B17" xr:uid="{00000000-0002-0000-0900-000000000000}">
      <formula1>"変更なし,変更後,追加"</formula1>
    </dataValidation>
  </dataValidations>
  <pageMargins left="0.98425196850393704" right="0.98425196850393704" top="0.98425196850393704" bottom="0.98425196850393704" header="0.51181102362204722" footer="0.51181102362204722"/>
  <pageSetup paperSize="9" scale="80" orientation="portrait" blackAndWhite="1" r:id="rId1"/>
  <headerFooter>
    <oddHeader>&amp;R（2023.06版）</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30"/>
  <sheetViews>
    <sheetView view="pageBreakPreview" zoomScaleNormal="100" zoomScaleSheetLayoutView="100" workbookViewId="0">
      <selection activeCell="C2" sqref="C2"/>
    </sheetView>
  </sheetViews>
  <sheetFormatPr defaultColWidth="10.58203125" defaultRowHeight="20.25" customHeight="1" outlineLevelCol="1"/>
  <cols>
    <col min="1" max="1" width="28.58203125" style="1" customWidth="1"/>
    <col min="2" max="2" width="10.08203125" style="1" hidden="1" customWidth="1" outlineLevel="1"/>
    <col min="3" max="3" width="14.58203125" style="1" customWidth="1" collapsed="1"/>
    <col min="4" max="4" width="8.58203125" style="1" customWidth="1"/>
    <col min="5" max="5" width="14.58203125" style="1" customWidth="1"/>
    <col min="6" max="6" width="18.58203125" style="1" customWidth="1"/>
    <col min="7" max="16384" width="10.58203125" style="1"/>
  </cols>
  <sheetData>
    <row r="1" spans="1:6" ht="24" customHeight="1">
      <c r="A1" s="1" t="s">
        <v>115</v>
      </c>
      <c r="C1" s="388">
        <f>ROUND((C2+C9),0)</f>
        <v>0</v>
      </c>
      <c r="D1" s="388"/>
      <c r="E1" s="1" t="s">
        <v>23</v>
      </c>
    </row>
    <row r="2" spans="1:6" ht="24" customHeight="1">
      <c r="A2" s="1" t="s">
        <v>116</v>
      </c>
      <c r="C2" s="17">
        <f>E7</f>
        <v>0</v>
      </c>
      <c r="D2" s="1" t="s">
        <v>23</v>
      </c>
    </row>
    <row r="3" spans="1:6" ht="24" customHeight="1">
      <c r="A3" s="5" t="s">
        <v>81</v>
      </c>
      <c r="B3" s="18" t="s">
        <v>82</v>
      </c>
      <c r="C3" s="6" t="s">
        <v>83</v>
      </c>
      <c r="D3" s="18" t="s">
        <v>84</v>
      </c>
      <c r="E3" s="6" t="s">
        <v>85</v>
      </c>
      <c r="F3" s="7" t="s">
        <v>86</v>
      </c>
    </row>
    <row r="4" spans="1:6" ht="24" customHeight="1">
      <c r="A4" s="8"/>
      <c r="B4" s="166"/>
      <c r="C4" s="199"/>
      <c r="D4" s="45"/>
      <c r="E4" s="19">
        <f>C4*D4</f>
        <v>0</v>
      </c>
      <c r="F4" s="10"/>
    </row>
    <row r="5" spans="1:6" ht="24" customHeight="1">
      <c r="A5" s="8"/>
      <c r="B5" s="166"/>
      <c r="C5" s="199"/>
      <c r="D5" s="45"/>
      <c r="E5" s="19">
        <f>C5*D5</f>
        <v>0</v>
      </c>
      <c r="F5" s="10"/>
    </row>
    <row r="6" spans="1:6" ht="24" customHeight="1">
      <c r="A6" s="8"/>
      <c r="B6" s="166"/>
      <c r="C6" s="199"/>
      <c r="D6" s="45"/>
      <c r="E6" s="19">
        <f>C6*D6</f>
        <v>0</v>
      </c>
      <c r="F6" s="10"/>
    </row>
    <row r="7" spans="1:6" ht="24" customHeight="1">
      <c r="A7" s="389" t="s">
        <v>117</v>
      </c>
      <c r="B7" s="390"/>
      <c r="C7" s="390"/>
      <c r="D7" s="391"/>
      <c r="E7" s="21">
        <f>SUM(E4:E6)</f>
        <v>0</v>
      </c>
      <c r="F7" s="14"/>
    </row>
    <row r="8" spans="1:6" ht="24" customHeight="1"/>
    <row r="9" spans="1:6" ht="24" customHeight="1">
      <c r="A9" s="1" t="s">
        <v>118</v>
      </c>
      <c r="C9" s="225">
        <f>E15</f>
        <v>0</v>
      </c>
      <c r="D9" s="1" t="s">
        <v>23</v>
      </c>
    </row>
    <row r="10" spans="1:6" ht="24" customHeight="1">
      <c r="A10" s="5" t="s">
        <v>81</v>
      </c>
      <c r="B10" s="18" t="s">
        <v>82</v>
      </c>
      <c r="C10" s="6" t="s">
        <v>83</v>
      </c>
      <c r="D10" s="18" t="s">
        <v>84</v>
      </c>
      <c r="E10" s="6" t="s">
        <v>85</v>
      </c>
      <c r="F10" s="7" t="s">
        <v>86</v>
      </c>
    </row>
    <row r="11" spans="1:6" ht="24" customHeight="1">
      <c r="A11" s="8"/>
      <c r="B11" s="166"/>
      <c r="C11" s="199"/>
      <c r="D11" s="45"/>
      <c r="E11" s="19">
        <f t="shared" ref="E11:E14" si="0">C11*D11</f>
        <v>0</v>
      </c>
      <c r="F11" s="10"/>
    </row>
    <row r="12" spans="1:6" ht="24" customHeight="1">
      <c r="A12" s="8"/>
      <c r="B12" s="166"/>
      <c r="C12" s="199"/>
      <c r="D12" s="45"/>
      <c r="E12" s="19">
        <f t="shared" si="0"/>
        <v>0</v>
      </c>
      <c r="F12" s="10"/>
    </row>
    <row r="13" spans="1:6" ht="24" customHeight="1">
      <c r="A13" s="8"/>
      <c r="B13" s="166"/>
      <c r="C13" s="199"/>
      <c r="D13" s="45"/>
      <c r="E13" s="19">
        <f t="shared" si="0"/>
        <v>0</v>
      </c>
      <c r="F13" s="10"/>
    </row>
    <row r="14" spans="1:6" ht="24" customHeight="1">
      <c r="A14" s="8"/>
      <c r="B14" s="166"/>
      <c r="C14" s="199"/>
      <c r="D14" s="45"/>
      <c r="E14" s="19">
        <f t="shared" si="0"/>
        <v>0</v>
      </c>
      <c r="F14" s="10"/>
    </row>
    <row r="15" spans="1:6" ht="24" customHeight="1">
      <c r="A15" s="389" t="s">
        <v>117</v>
      </c>
      <c r="B15" s="390"/>
      <c r="C15" s="390"/>
      <c r="D15" s="391"/>
      <c r="E15" s="200">
        <f>SUM(E11:E14)</f>
        <v>0</v>
      </c>
      <c r="F15" s="14"/>
    </row>
    <row r="16" spans="1:6" ht="24" customHeight="1"/>
    <row r="18" spans="1:6" ht="60" customHeight="1">
      <c r="A18" s="392"/>
      <c r="B18" s="392"/>
      <c r="C18" s="393"/>
      <c r="D18" s="393"/>
      <c r="E18" s="393"/>
      <c r="F18" s="393"/>
    </row>
    <row r="29" spans="1:6" ht="20.25" customHeight="1">
      <c r="A29" s="394"/>
      <c r="B29" s="394"/>
      <c r="C29" s="394"/>
      <c r="D29" s="394"/>
      <c r="E29" s="394"/>
      <c r="F29" s="394"/>
    </row>
    <row r="30" spans="1:6" ht="20.25" customHeight="1">
      <c r="A30" s="394"/>
      <c r="B30" s="394"/>
      <c r="C30" s="394"/>
      <c r="D30" s="394"/>
      <c r="E30" s="394"/>
      <c r="F30" s="394"/>
    </row>
  </sheetData>
  <mergeCells count="5">
    <mergeCell ref="C1:D1"/>
    <mergeCell ref="A7:D7"/>
    <mergeCell ref="A15:D15"/>
    <mergeCell ref="A18:F18"/>
    <mergeCell ref="A29:F30"/>
  </mergeCells>
  <phoneticPr fontId="19"/>
  <dataValidations count="1">
    <dataValidation type="list" allowBlank="1" showInputMessage="1" showErrorMessage="1" sqref="B11:B14 B4:B6" xr:uid="{00000000-0002-0000-0A00-000000000000}">
      <formula1>"変更なし,変更後,追加"</formula1>
    </dataValidation>
  </dataValidations>
  <pageMargins left="0.98425196850393704" right="0.98425196850393704" top="0.98425196850393704" bottom="0.98425196850393704" header="0.51181102362204722" footer="0.51181102362204722"/>
  <pageSetup paperSize="9" scale="88" orientation="portrait" blackAndWhite="1" r:id="rId1"/>
  <headerFooter>
    <oddHeader>&amp;R（2023.06版）</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XFB16"/>
  <sheetViews>
    <sheetView view="pageBreakPreview" zoomScaleNormal="100" zoomScaleSheetLayoutView="100" workbookViewId="0">
      <selection activeCell="C2" sqref="C2"/>
    </sheetView>
  </sheetViews>
  <sheetFormatPr defaultColWidth="10.58203125" defaultRowHeight="20.25" customHeight="1" outlineLevelCol="1"/>
  <cols>
    <col min="1" max="1" width="28.58203125" style="1" customWidth="1"/>
    <col min="2" max="2" width="14" style="1" hidden="1" customWidth="1" outlineLevel="1"/>
    <col min="3" max="3" width="14.58203125" style="1" customWidth="1" collapsed="1"/>
    <col min="4" max="4" width="42.58203125" style="1" customWidth="1"/>
    <col min="5" max="5" width="5.5" style="1" customWidth="1"/>
    <col min="6" max="6" width="5.58203125" style="1" customWidth="1"/>
    <col min="7" max="7" width="1.58203125" style="1" customWidth="1"/>
    <col min="8" max="9" width="5.58203125" style="1" customWidth="1"/>
    <col min="10" max="10" width="5.5" style="1" customWidth="1"/>
    <col min="11" max="11" width="10.58203125" style="1"/>
    <col min="12" max="13" width="5.58203125" style="1" customWidth="1"/>
    <col min="14" max="16" width="10.58203125" style="1"/>
    <col min="17" max="17" width="7.08203125" style="1" customWidth="1"/>
    <col min="18" max="16381" width="10.58203125" style="1"/>
    <col min="16382" max="16384" width="10.58203125" style="3"/>
  </cols>
  <sheetData>
    <row r="1" spans="1:15 16382:16382" s="1" customFormat="1" ht="24" customHeight="1">
      <c r="A1" s="1" t="s">
        <v>119</v>
      </c>
      <c r="C1" s="4">
        <f>ROUND(C6,0)</f>
        <v>0</v>
      </c>
      <c r="D1" s="1" t="s">
        <v>23</v>
      </c>
      <c r="XFB1" s="3"/>
    </row>
    <row r="2" spans="1:15 16382:16382" s="1" customFormat="1" ht="12" customHeight="1"/>
    <row r="3" spans="1:15 16382:16382" s="2" customFormat="1" ht="24" customHeight="1">
      <c r="A3" s="5" t="s">
        <v>81</v>
      </c>
      <c r="B3" s="18" t="s">
        <v>82</v>
      </c>
      <c r="C3" s="6" t="s">
        <v>85</v>
      </c>
      <c r="D3" s="7" t="s">
        <v>86</v>
      </c>
    </row>
    <row r="4" spans="1:15 16382:16382" s="1" customFormat="1" ht="24" customHeight="1">
      <c r="A4" s="8" t="s">
        <v>120</v>
      </c>
      <c r="B4" s="166"/>
      <c r="C4" s="9"/>
      <c r="D4" s="10"/>
      <c r="XFB4" s="3"/>
    </row>
    <row r="5" spans="1:15 16382:16382" s="1" customFormat="1" ht="24" customHeight="1">
      <c r="A5" s="8" t="s">
        <v>121</v>
      </c>
      <c r="B5" s="166"/>
      <c r="C5" s="9"/>
      <c r="D5" s="10"/>
      <c r="XFB5" s="3"/>
    </row>
    <row r="6" spans="1:15 16382:16382" s="1" customFormat="1" ht="24" customHeight="1">
      <c r="A6" s="12" t="s">
        <v>77</v>
      </c>
      <c r="B6" s="48"/>
      <c r="C6" s="13">
        <f>SUM(C4:C5)</f>
        <v>0</v>
      </c>
      <c r="D6" s="14"/>
      <c r="XFB6" s="3"/>
    </row>
    <row r="7" spans="1:15 16382:16382" s="1" customFormat="1" ht="24" customHeight="1">
      <c r="C7" s="16"/>
      <c r="XFB7" s="3"/>
    </row>
    <row r="8" spans="1:15 16382:16382" ht="14.15" customHeight="1">
      <c r="A8" s="395"/>
      <c r="B8" s="395"/>
      <c r="C8" s="395"/>
      <c r="D8" s="395"/>
    </row>
    <row r="10" spans="1:15 16382:16382" ht="20.25" customHeight="1">
      <c r="E10" s="196"/>
    </row>
    <row r="16" spans="1:15 16382:16382" ht="20.25" customHeight="1">
      <c r="D16" s="2"/>
      <c r="E16" s="2"/>
      <c r="F16" s="2"/>
      <c r="G16" s="2"/>
      <c r="H16" s="2"/>
      <c r="I16" s="2"/>
      <c r="J16" s="2"/>
      <c r="K16" s="2"/>
      <c r="L16" s="2"/>
      <c r="M16" s="2"/>
      <c r="N16" s="2"/>
      <c r="O16" s="2"/>
    </row>
  </sheetData>
  <mergeCells count="1">
    <mergeCell ref="A8:D8"/>
  </mergeCells>
  <phoneticPr fontId="19"/>
  <dataValidations count="1">
    <dataValidation type="list" allowBlank="1" showInputMessage="1" showErrorMessage="1" sqref="B4:B5" xr:uid="{00000000-0002-0000-0B00-000000000000}">
      <formula1>"変更なし,変更後,追加"</formula1>
    </dataValidation>
  </dataValidations>
  <pageMargins left="0.98425196850393704" right="0.98425196850393704" top="0.98425196850393704" bottom="0.98425196850393704" header="0.51181102362204722" footer="0.51181102362204722"/>
  <pageSetup paperSize="9" scale="86" orientation="portrait" blackAndWhite="1" r:id="rId1"/>
  <headerFooter>
    <oddHeader>&amp;R（2023.06版）</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31"/>
  <sheetViews>
    <sheetView view="pageBreakPreview" topLeftCell="A10" zoomScaleNormal="100" workbookViewId="0">
      <selection activeCell="D3" sqref="D3"/>
    </sheetView>
  </sheetViews>
  <sheetFormatPr defaultColWidth="9" defaultRowHeight="13" outlineLevelCol="1"/>
  <cols>
    <col min="1" max="1" width="3.08203125" style="130" customWidth="1"/>
    <col min="2" max="2" width="24.58203125" style="130" customWidth="1"/>
    <col min="3" max="3" width="9.58203125" style="130" hidden="1" customWidth="1" outlineLevel="1"/>
    <col min="4" max="4" width="11" style="130" customWidth="1" collapsed="1"/>
    <col min="5" max="5" width="6.58203125" style="130" bestFit="1" customWidth="1"/>
    <col min="6" max="7" width="11" style="130" customWidth="1"/>
    <col min="8" max="8" width="4.58203125" style="130" customWidth="1"/>
    <col min="9" max="16384" width="9" style="130"/>
  </cols>
  <sheetData>
    <row r="1" spans="1:7" ht="20.9" customHeight="1">
      <c r="A1" s="130" t="s">
        <v>122</v>
      </c>
      <c r="D1" s="165">
        <f>D2</f>
        <v>0</v>
      </c>
      <c r="E1" s="130" t="s">
        <v>123</v>
      </c>
      <c r="F1" s="132"/>
    </row>
    <row r="2" spans="1:7" ht="20.9" customHeight="1">
      <c r="A2" s="133" t="s">
        <v>124</v>
      </c>
      <c r="D2" s="131">
        <f>ROUND(F30,0)</f>
        <v>0</v>
      </c>
      <c r="E2" s="130" t="s">
        <v>123</v>
      </c>
      <c r="F2" s="134"/>
      <c r="G2" s="133"/>
    </row>
    <row r="3" spans="1:7" ht="14.25" customHeight="1" thickBot="1">
      <c r="A3" s="135"/>
      <c r="B3" s="136"/>
      <c r="C3" s="136"/>
      <c r="D3" s="134"/>
      <c r="E3" s="133"/>
      <c r="F3" s="133"/>
      <c r="G3" s="133"/>
    </row>
    <row r="4" spans="1:7" ht="20.25" customHeight="1" thickBot="1">
      <c r="A4" s="396" t="s">
        <v>125</v>
      </c>
      <c r="B4" s="397"/>
      <c r="C4" s="177" t="s">
        <v>88</v>
      </c>
      <c r="D4" s="137" t="s">
        <v>83</v>
      </c>
      <c r="E4" s="197" t="s">
        <v>126</v>
      </c>
      <c r="F4" s="138" t="s">
        <v>85</v>
      </c>
      <c r="G4" s="139" t="s">
        <v>127</v>
      </c>
    </row>
    <row r="5" spans="1:7" ht="20.9" customHeight="1">
      <c r="A5" s="400" t="s">
        <v>128</v>
      </c>
      <c r="B5" s="401"/>
      <c r="C5" s="401"/>
      <c r="D5" s="401"/>
      <c r="E5" s="401"/>
      <c r="F5" s="401"/>
      <c r="G5" s="402"/>
    </row>
    <row r="6" spans="1:7" ht="20.9" customHeight="1">
      <c r="A6" s="140"/>
      <c r="B6" s="141" t="s">
        <v>129</v>
      </c>
      <c r="C6" s="166"/>
      <c r="D6" s="201"/>
      <c r="E6" s="208"/>
      <c r="F6" s="142">
        <f>D6*E6</f>
        <v>0</v>
      </c>
      <c r="G6" s="143"/>
    </row>
    <row r="7" spans="1:7" ht="20.9" customHeight="1">
      <c r="A7" s="403"/>
      <c r="B7" s="141" t="s">
        <v>130</v>
      </c>
      <c r="C7" s="141"/>
      <c r="D7" s="202"/>
      <c r="E7" s="208"/>
      <c r="F7" s="142">
        <f t="shared" ref="F7:F10" si="0">D7*E7</f>
        <v>0</v>
      </c>
      <c r="G7" s="143"/>
    </row>
    <row r="8" spans="1:7" ht="20.9" customHeight="1">
      <c r="A8" s="404"/>
      <c r="B8" s="141" t="s">
        <v>131</v>
      </c>
      <c r="C8" s="141"/>
      <c r="D8" s="202"/>
      <c r="E8" s="208"/>
      <c r="F8" s="142">
        <f t="shared" si="0"/>
        <v>0</v>
      </c>
      <c r="G8" s="143"/>
    </row>
    <row r="9" spans="1:7" ht="20.9" customHeight="1">
      <c r="A9" s="404"/>
      <c r="B9" s="141" t="s">
        <v>132</v>
      </c>
      <c r="C9" s="141"/>
      <c r="D9" s="202"/>
      <c r="E9" s="208"/>
      <c r="F9" s="142">
        <f t="shared" si="0"/>
        <v>0</v>
      </c>
      <c r="G9" s="143"/>
    </row>
    <row r="10" spans="1:7" ht="20.9" customHeight="1" thickBot="1">
      <c r="A10" s="404"/>
      <c r="B10" s="141"/>
      <c r="C10" s="148"/>
      <c r="D10" s="203"/>
      <c r="E10" s="209"/>
      <c r="F10" s="144">
        <f t="shared" si="0"/>
        <v>0</v>
      </c>
      <c r="G10" s="145"/>
    </row>
    <row r="11" spans="1:7" ht="20.9" customHeight="1">
      <c r="A11" s="405"/>
      <c r="B11" s="409" t="s">
        <v>133</v>
      </c>
      <c r="C11" s="410"/>
      <c r="D11" s="410"/>
      <c r="E11" s="410"/>
      <c r="F11" s="226">
        <f>SUM(F6:F10)</f>
        <v>0</v>
      </c>
      <c r="G11" s="146"/>
    </row>
    <row r="12" spans="1:7" ht="20.9" customHeight="1">
      <c r="A12" s="406" t="s">
        <v>134</v>
      </c>
      <c r="B12" s="407"/>
      <c r="C12" s="407"/>
      <c r="D12" s="407"/>
      <c r="E12" s="407"/>
      <c r="F12" s="407"/>
      <c r="G12" s="408"/>
    </row>
    <row r="13" spans="1:7" ht="20.9" customHeight="1">
      <c r="A13" s="320"/>
      <c r="B13" s="156" t="s">
        <v>135</v>
      </c>
      <c r="C13" s="179"/>
      <c r="D13" s="204"/>
      <c r="E13" s="210"/>
      <c r="F13" s="157">
        <f t="shared" ref="F13:F18" si="1">D13*E13</f>
        <v>0</v>
      </c>
      <c r="G13" s="158"/>
    </row>
    <row r="14" spans="1:7" ht="20.9" customHeight="1">
      <c r="A14" s="320"/>
      <c r="B14" s="141" t="s">
        <v>136</v>
      </c>
      <c r="C14" s="141"/>
      <c r="D14" s="205"/>
      <c r="E14" s="211"/>
      <c r="F14" s="142">
        <f t="shared" si="1"/>
        <v>0</v>
      </c>
      <c r="G14" s="147"/>
    </row>
    <row r="15" spans="1:7" ht="20.9" customHeight="1">
      <c r="A15" s="320"/>
      <c r="B15" s="141" t="s">
        <v>137</v>
      </c>
      <c r="C15" s="141"/>
      <c r="D15" s="205"/>
      <c r="E15" s="211"/>
      <c r="F15" s="142">
        <f t="shared" si="1"/>
        <v>0</v>
      </c>
      <c r="G15" s="147"/>
    </row>
    <row r="16" spans="1:7" ht="20.9" customHeight="1">
      <c r="A16" s="320"/>
      <c r="B16" s="141" t="s">
        <v>138</v>
      </c>
      <c r="C16" s="141"/>
      <c r="D16" s="205"/>
      <c r="E16" s="211"/>
      <c r="F16" s="142">
        <f t="shared" si="1"/>
        <v>0</v>
      </c>
      <c r="G16" s="147"/>
    </row>
    <row r="17" spans="1:7" ht="20.9" customHeight="1">
      <c r="A17" s="320"/>
      <c r="B17" s="148" t="s">
        <v>139</v>
      </c>
      <c r="C17" s="148"/>
      <c r="D17" s="206"/>
      <c r="E17" s="212"/>
      <c r="F17" s="144">
        <f t="shared" si="1"/>
        <v>0</v>
      </c>
      <c r="G17" s="149"/>
    </row>
    <row r="18" spans="1:7" ht="20.9" customHeight="1" thickBot="1">
      <c r="A18" s="320"/>
      <c r="B18" s="150"/>
      <c r="C18" s="150"/>
      <c r="D18" s="207"/>
      <c r="E18" s="213"/>
      <c r="F18" s="151">
        <f t="shared" si="1"/>
        <v>0</v>
      </c>
      <c r="G18" s="152"/>
    </row>
    <row r="19" spans="1:7" ht="20.9" customHeight="1">
      <c r="A19" s="153"/>
      <c r="B19" s="409" t="s">
        <v>133</v>
      </c>
      <c r="C19" s="410"/>
      <c r="D19" s="410"/>
      <c r="E19" s="410"/>
      <c r="F19" s="228">
        <f>SUM(F13:F18)</f>
        <v>0</v>
      </c>
      <c r="G19" s="154"/>
    </row>
    <row r="20" spans="1:7" ht="20.9" customHeight="1">
      <c r="A20" s="406" t="s">
        <v>140</v>
      </c>
      <c r="B20" s="407"/>
      <c r="C20" s="407"/>
      <c r="D20" s="407"/>
      <c r="E20" s="407"/>
      <c r="F20" s="407"/>
      <c r="G20" s="408"/>
    </row>
    <row r="21" spans="1:7" ht="20.9" customHeight="1">
      <c r="A21" s="155"/>
      <c r="B21" s="178"/>
      <c r="C21" s="179"/>
      <c r="D21" s="214"/>
      <c r="E21" s="210"/>
      <c r="F21" s="157">
        <f t="shared" ref="F21:F23" si="2">D21*E21</f>
        <v>0</v>
      </c>
      <c r="G21" s="158"/>
    </row>
    <row r="22" spans="1:7" ht="20.9" customHeight="1">
      <c r="A22" s="155"/>
      <c r="B22" s="156"/>
      <c r="C22" s="141"/>
      <c r="D22" s="204"/>
      <c r="E22" s="210"/>
      <c r="F22" s="157">
        <f t="shared" si="2"/>
        <v>0</v>
      </c>
      <c r="G22" s="158"/>
    </row>
    <row r="23" spans="1:7" ht="20.9" customHeight="1" thickBot="1">
      <c r="A23" s="155"/>
      <c r="B23" s="159"/>
      <c r="C23" s="141"/>
      <c r="D23" s="215"/>
      <c r="E23" s="220"/>
      <c r="F23" s="160">
        <f t="shared" si="2"/>
        <v>0</v>
      </c>
      <c r="G23" s="161"/>
    </row>
    <row r="24" spans="1:7" ht="20.9" customHeight="1">
      <c r="A24" s="153"/>
      <c r="B24" s="409" t="s">
        <v>133</v>
      </c>
      <c r="C24" s="410"/>
      <c r="D24" s="410"/>
      <c r="E24" s="410"/>
      <c r="F24" s="226">
        <f>SUM(F21:F23)</f>
        <v>0</v>
      </c>
      <c r="G24" s="146"/>
    </row>
    <row r="25" spans="1:7" ht="20.9" customHeight="1">
      <c r="A25" s="406" t="s">
        <v>141</v>
      </c>
      <c r="B25" s="407"/>
      <c r="C25" s="407"/>
      <c r="D25" s="407"/>
      <c r="E25" s="407"/>
      <c r="F25" s="407"/>
      <c r="G25" s="408"/>
    </row>
    <row r="26" spans="1:7" ht="20.9" customHeight="1">
      <c r="A26" s="155"/>
      <c r="B26" s="178"/>
      <c r="C26" s="179"/>
      <c r="D26" s="55"/>
      <c r="E26" s="218"/>
      <c r="F26" s="157">
        <f t="shared" ref="F26:F28" si="3">D26*E26</f>
        <v>0</v>
      </c>
      <c r="G26" s="158"/>
    </row>
    <row r="27" spans="1:7" ht="20.9" customHeight="1">
      <c r="A27" s="155"/>
      <c r="B27" s="156"/>
      <c r="C27" s="141"/>
      <c r="D27" s="216"/>
      <c r="E27" s="218"/>
      <c r="F27" s="157">
        <f t="shared" si="3"/>
        <v>0</v>
      </c>
      <c r="G27" s="158"/>
    </row>
    <row r="28" spans="1:7" ht="20.9" customHeight="1" thickBot="1">
      <c r="A28" s="155"/>
      <c r="B28" s="159"/>
      <c r="C28" s="141"/>
      <c r="D28" s="217"/>
      <c r="E28" s="219"/>
      <c r="F28" s="160">
        <f t="shared" si="3"/>
        <v>0</v>
      </c>
      <c r="G28" s="161"/>
    </row>
    <row r="29" spans="1:7" ht="20.9" customHeight="1">
      <c r="A29" s="153"/>
      <c r="B29" s="409" t="s">
        <v>133</v>
      </c>
      <c r="C29" s="410"/>
      <c r="D29" s="410"/>
      <c r="E29" s="410"/>
      <c r="F29" s="226">
        <f>SUM(F25:F28)</f>
        <v>0</v>
      </c>
      <c r="G29" s="146"/>
    </row>
    <row r="30" spans="1:7" ht="20.9" customHeight="1" thickBot="1">
      <c r="A30" s="398" t="s">
        <v>142</v>
      </c>
      <c r="B30" s="399"/>
      <c r="C30" s="399"/>
      <c r="D30" s="399"/>
      <c r="E30" s="399"/>
      <c r="F30" s="227">
        <f>F11+F19+F24+F29</f>
        <v>0</v>
      </c>
      <c r="G30" s="162"/>
    </row>
    <row r="31" spans="1:7" s="163" customFormat="1" ht="18" customHeight="1">
      <c r="A31" s="164"/>
      <c r="B31" s="164"/>
      <c r="C31" s="164"/>
      <c r="D31" s="164"/>
      <c r="E31" s="164"/>
      <c r="F31" s="164"/>
      <c r="G31" s="164"/>
    </row>
  </sheetData>
  <mergeCells count="11">
    <mergeCell ref="A4:B4"/>
    <mergeCell ref="A30:E30"/>
    <mergeCell ref="A5:G5"/>
    <mergeCell ref="A7:A11"/>
    <mergeCell ref="A20:G20"/>
    <mergeCell ref="A12:G12"/>
    <mergeCell ref="A25:G25"/>
    <mergeCell ref="B11:E11"/>
    <mergeCell ref="B19:E19"/>
    <mergeCell ref="B24:E24"/>
    <mergeCell ref="B29:E29"/>
  </mergeCells>
  <phoneticPr fontId="19"/>
  <dataValidations count="1">
    <dataValidation type="list" allowBlank="1" showInputMessage="1" showErrorMessage="1" sqref="C6:C10 C13:C18 C21:C23 C26:C28" xr:uid="{00000000-0002-0000-0C00-000000000000}">
      <formula1>"変更なし,変更後,追加"</formula1>
    </dataValidation>
  </dataValidations>
  <pageMargins left="0.98425196850393704" right="0.98425196850393704" top="0.98425196850393704" bottom="0.98425196850393704" header="0.51181102362204722" footer="0.51181102362204722"/>
  <pageSetup paperSize="9" orientation="portrait" blackAndWhite="1" r:id="rId1"/>
  <headerFooter>
    <oddHeader>&amp;R（2023.06版）</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85E7D-A778-4758-9CDE-8CDAD5D66998}">
  <dimension ref="A1"/>
  <sheetViews>
    <sheetView workbookViewId="0"/>
  </sheetViews>
  <sheetFormatPr defaultRowHeight="14"/>
  <sheetData/>
  <phoneticPr fontId="19"/>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pageSetUpPr fitToPage="1"/>
  </sheetPr>
  <dimension ref="A1:XFC27"/>
  <sheetViews>
    <sheetView view="pageBreakPreview" topLeftCell="A11" zoomScaleNormal="100" zoomScaleSheetLayoutView="100" workbookViewId="0">
      <selection activeCell="B3" sqref="B3:D3"/>
    </sheetView>
  </sheetViews>
  <sheetFormatPr defaultColWidth="9" defaultRowHeight="14"/>
  <cols>
    <col min="1" max="1" width="2.08203125" style="100" customWidth="1"/>
    <col min="2" max="2" width="42.58203125" style="100" customWidth="1"/>
    <col min="3" max="3" width="20" style="100" customWidth="1"/>
    <col min="4" max="4" width="13.5" style="101" customWidth="1"/>
    <col min="5" max="5" width="10.58203125" style="101" customWidth="1"/>
    <col min="6" max="6" width="13.58203125" style="100" customWidth="1"/>
    <col min="7" max="16383" width="9" style="100"/>
  </cols>
  <sheetData>
    <row r="1" spans="2:5" ht="32.15" customHeight="1">
      <c r="C1" s="57" t="s">
        <v>17</v>
      </c>
      <c r="D1" s="195" t="s">
        <v>18</v>
      </c>
    </row>
    <row r="2" spans="2:5" s="23" customFormat="1" ht="37.5" customHeight="1">
      <c r="B2" s="331" t="s">
        <v>19</v>
      </c>
      <c r="C2" s="331"/>
      <c r="D2" s="331"/>
      <c r="E2" s="113"/>
    </row>
    <row r="3" spans="2:5" s="23" customFormat="1" ht="43.5" customHeight="1">
      <c r="B3" s="333" t="s">
        <v>20</v>
      </c>
      <c r="C3" s="333"/>
      <c r="D3" s="333"/>
      <c r="E3" s="103"/>
    </row>
    <row r="4" spans="2:5" s="23" customFormat="1" ht="30" customHeight="1">
      <c r="B4" s="23" t="s">
        <v>21</v>
      </c>
      <c r="D4" s="103"/>
      <c r="E4" s="103"/>
    </row>
    <row r="5" spans="2:5" s="23" customFormat="1" ht="32.25" customHeight="1">
      <c r="B5" s="23" t="s">
        <v>22</v>
      </c>
      <c r="C5" s="104">
        <f>報酬!C1</f>
        <v>0</v>
      </c>
      <c r="D5" s="103" t="s">
        <v>23</v>
      </c>
      <c r="E5" s="103"/>
    </row>
    <row r="6" spans="2:5" s="23" customFormat="1" ht="12" customHeight="1">
      <c r="D6" s="103"/>
      <c r="E6" s="103"/>
    </row>
    <row r="7" spans="2:5" s="23" customFormat="1" ht="27.75" customHeight="1">
      <c r="B7" s="23" t="s">
        <v>24</v>
      </c>
      <c r="C7" s="105">
        <f>SUM(C8:C10)+SUM(C14:C18)</f>
        <v>0</v>
      </c>
      <c r="D7" s="103" t="s">
        <v>23</v>
      </c>
      <c r="E7" s="103"/>
    </row>
    <row r="8" spans="2:5" s="23" customFormat="1" ht="26.25" customHeight="1">
      <c r="B8" s="23" t="s">
        <v>25</v>
      </c>
      <c r="C8" s="106">
        <f>'旅費（航空賃、その他）'!E19</f>
        <v>0</v>
      </c>
      <c r="D8" s="118" t="s">
        <v>23</v>
      </c>
      <c r="E8" s="103"/>
    </row>
    <row r="9" spans="2:5" s="23" customFormat="1" ht="26.25" customHeight="1">
      <c r="B9" s="23" t="s">
        <v>26</v>
      </c>
      <c r="C9" s="106">
        <f>'旅費（航空賃、その他）'!T19</f>
        <v>0</v>
      </c>
      <c r="D9" s="103" t="s">
        <v>23</v>
      </c>
      <c r="E9" s="103"/>
    </row>
    <row r="10" spans="2:5" s="23" customFormat="1" ht="26.25" customHeight="1">
      <c r="B10" s="23" t="s">
        <v>27</v>
      </c>
      <c r="C10" s="232">
        <f>SUM(C11:C13)</f>
        <v>0</v>
      </c>
      <c r="D10" s="118" t="s">
        <v>23</v>
      </c>
      <c r="E10" s="103"/>
    </row>
    <row r="11" spans="2:5" s="23" customFormat="1" ht="14.15" customHeight="1">
      <c r="B11" s="124"/>
      <c r="C11" s="223">
        <f>一般業務費!F38</f>
        <v>0</v>
      </c>
      <c r="D11" s="126" t="s">
        <v>23</v>
      </c>
      <c r="E11" s="103"/>
    </row>
    <row r="12" spans="2:5" s="23" customFormat="1" ht="14.15" customHeight="1">
      <c r="B12" s="124"/>
      <c r="C12" s="125"/>
      <c r="D12" s="126"/>
      <c r="E12" s="103"/>
    </row>
    <row r="13" spans="2:5" s="23" customFormat="1" ht="14.15" customHeight="1">
      <c r="B13" s="124"/>
      <c r="C13" s="125"/>
      <c r="D13" s="126"/>
      <c r="E13" s="103"/>
    </row>
    <row r="14" spans="2:5" s="23" customFormat="1" ht="26.25" customHeight="1">
      <c r="B14" s="23" t="s">
        <v>28</v>
      </c>
      <c r="C14" s="106">
        <f>通訳傭上費・報告書作成費!C1</f>
        <v>0</v>
      </c>
      <c r="D14" s="118" t="s">
        <v>23</v>
      </c>
      <c r="E14" s="103"/>
    </row>
    <row r="15" spans="2:5" s="23" customFormat="1" ht="26.25" customHeight="1">
      <c r="B15" s="23" t="s">
        <v>29</v>
      </c>
      <c r="C15" s="106">
        <f>通訳傭上費・報告書作成費!C10</f>
        <v>0</v>
      </c>
      <c r="D15" s="118" t="s">
        <v>23</v>
      </c>
      <c r="E15" s="103"/>
    </row>
    <row r="16" spans="2:5" s="23" customFormat="1" ht="26.25" customHeight="1">
      <c r="B16" s="23" t="s">
        <v>30</v>
      </c>
      <c r="C16" s="106">
        <f>機材費!C1</f>
        <v>0</v>
      </c>
      <c r="D16" s="118" t="s">
        <v>23</v>
      </c>
      <c r="E16" s="103"/>
    </row>
    <row r="17" spans="2:5" s="23" customFormat="1" ht="26.25" customHeight="1">
      <c r="B17" s="23" t="s">
        <v>31</v>
      </c>
      <c r="C17" s="106">
        <f>再委託費!C1</f>
        <v>0</v>
      </c>
      <c r="D17" s="118" t="s">
        <v>23</v>
      </c>
      <c r="E17" s="103"/>
    </row>
    <row r="18" spans="2:5" s="23" customFormat="1" ht="26.25" customHeight="1">
      <c r="B18" s="23" t="s">
        <v>32</v>
      </c>
      <c r="C18" s="106">
        <f>'国内業務費（定額計上用）'!C1</f>
        <v>0</v>
      </c>
      <c r="D18" s="118" t="s">
        <v>23</v>
      </c>
      <c r="E18" s="103"/>
    </row>
    <row r="19" spans="2:5" s="23" customFormat="1" ht="12" customHeight="1">
      <c r="C19" s="106"/>
      <c r="D19" s="103"/>
      <c r="E19" s="103"/>
    </row>
    <row r="20" spans="2:5" s="23" customFormat="1" ht="30" customHeight="1">
      <c r="B20" s="23" t="s">
        <v>33</v>
      </c>
      <c r="C20" s="107">
        <f>C7+C5</f>
        <v>0</v>
      </c>
      <c r="D20" s="103" t="s">
        <v>23</v>
      </c>
      <c r="E20" s="103"/>
    </row>
    <row r="21" spans="2:5" s="23" customFormat="1" ht="12" customHeight="1">
      <c r="C21" s="106"/>
      <c r="D21" s="103"/>
      <c r="E21" s="103"/>
    </row>
    <row r="22" spans="2:5" s="23" customFormat="1" ht="26.25" customHeight="1">
      <c r="B22" s="23" t="s">
        <v>34</v>
      </c>
      <c r="C22" s="193" t="str" cm="1">
        <f t="array" ref="C22">_xlfn.IFS(D1="調査業務約款",ROUNDDOWN(C20*10%,0),D1="事業実施支援業務約款",IF(C8="0",ROUNDDOWN(C20*10%,0),"0"))</f>
        <v>0</v>
      </c>
      <c r="D22" s="103" t="s">
        <v>35</v>
      </c>
      <c r="E22" s="103"/>
    </row>
    <row r="23" spans="2:5" s="23" customFormat="1" ht="12" customHeight="1">
      <c r="C23" s="106"/>
      <c r="D23" s="103"/>
      <c r="E23" s="103"/>
    </row>
    <row r="24" spans="2:5" s="23" customFormat="1" ht="26.25" customHeight="1">
      <c r="B24" s="108" t="s">
        <v>36</v>
      </c>
      <c r="C24" s="105">
        <f>C20+C22</f>
        <v>0</v>
      </c>
      <c r="D24" s="109" t="s">
        <v>23</v>
      </c>
      <c r="E24" s="109"/>
    </row>
    <row r="25" spans="2:5" s="23" customFormat="1" ht="24" customHeight="1">
      <c r="D25" s="103"/>
      <c r="E25" s="103"/>
    </row>
    <row r="27" spans="2:5" ht="63.65" customHeight="1">
      <c r="B27" s="332"/>
      <c r="C27" s="332"/>
      <c r="D27" s="332"/>
      <c r="E27" s="117"/>
    </row>
  </sheetData>
  <dataConsolidate/>
  <mergeCells count="3">
    <mergeCell ref="B2:D2"/>
    <mergeCell ref="B27:D27"/>
    <mergeCell ref="B3:D3"/>
  </mergeCells>
  <phoneticPr fontId="19"/>
  <dataValidations count="6">
    <dataValidation type="list" allowBlank="1" showInputMessage="1" showErrorMessage="1" sqref="B2:D2" xr:uid="{00000000-0002-0000-0100-000000000000}">
      <formula1>"見積書,最終見積書,【附属書Ⅲ】　　　　　　契約金額内訳書,契約金額詳細内訳書"</formula1>
    </dataValidation>
    <dataValidation type="list" allowBlank="1" showInputMessage="1" showErrorMessage="1" sqref="D9:D10 D16:D18" xr:uid="{00000000-0002-0000-0100-000001000000}">
      <formula1>"円,円（定額計上）"</formula1>
    </dataValidation>
    <dataValidation type="list" allowBlank="1" showInputMessage="1" showErrorMessage="1" sqref="B11:B13" xr:uid="{00000000-0002-0000-0100-000002000000}">
      <formula1>"               ,通常積算分,合意単価適用分,定額計上分"</formula1>
    </dataValidation>
    <dataValidation type="list" allowBlank="1" showInputMessage="1" showErrorMessage="1" sqref="D8" xr:uid="{00000000-0002-0000-0100-000003000000}">
      <formula1>"円,円（QCBS合意単価）,円（定額計上）"</formula1>
    </dataValidation>
    <dataValidation type="list" allowBlank="1" showInputMessage="1" showErrorMessage="1" sqref="D1" xr:uid="{00000000-0002-0000-0100-000004000000}">
      <formula1>"調査業務約款,事業実施支援業務約款"</formula1>
    </dataValidation>
    <dataValidation type="list" allowBlank="1" showInputMessage="1" showErrorMessage="1" sqref="D11:D15" xr:uid="{BA585ECF-E8D5-429C-B764-DD68B37507B3}">
      <formula1>"円,円（定額計上）,円（QCBS合意単価）"</formula1>
    </dataValidation>
  </dataValidations>
  <pageMargins left="0.98425196850393704" right="0.98425196850393704" top="0.98425196850393704" bottom="0.98425196850393704" header="0.51181102362204722" footer="0.51181102362204722"/>
  <pageSetup paperSize="9" scale="98" orientation="portrait" blackAndWhite="1" r:id="rId1"/>
  <headerFooter>
    <oddHeader>&amp;R（2023.06版）</oddHead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94444-DF8E-43DD-B71D-F484B979F024}">
  <sheetPr>
    <tabColor theme="6" tint="0.79998168889431442"/>
    <pageSetUpPr fitToPage="1"/>
  </sheetPr>
  <dimension ref="A1:XFC34"/>
  <sheetViews>
    <sheetView view="pageBreakPreview" topLeftCell="A12" zoomScale="90" zoomScaleNormal="100" zoomScaleSheetLayoutView="90" workbookViewId="0">
      <selection activeCell="B3" sqref="B3:D3"/>
    </sheetView>
  </sheetViews>
  <sheetFormatPr defaultColWidth="9" defaultRowHeight="14"/>
  <cols>
    <col min="1" max="1" width="2.08203125" style="100" customWidth="1"/>
    <col min="2" max="2" width="42.58203125" style="100" customWidth="1"/>
    <col min="3" max="3" width="20" style="100" customWidth="1"/>
    <col min="4" max="4" width="13.5" style="101" customWidth="1"/>
    <col min="5" max="5" width="10.58203125" style="101" customWidth="1"/>
    <col min="6" max="6" width="13.58203125" style="100" customWidth="1"/>
    <col min="7" max="16383" width="9" style="100"/>
  </cols>
  <sheetData>
    <row r="1" spans="2:5" ht="32.15" customHeight="1">
      <c r="C1" s="57" t="s">
        <v>17</v>
      </c>
      <c r="D1" s="271" t="s">
        <v>37</v>
      </c>
    </row>
    <row r="2" spans="2:5" s="23" customFormat="1" ht="37.5" customHeight="1">
      <c r="B2" s="331" t="s">
        <v>38</v>
      </c>
      <c r="C2" s="331"/>
      <c r="D2" s="331"/>
      <c r="E2" s="113"/>
    </row>
    <row r="3" spans="2:5" s="23" customFormat="1" ht="42.75" customHeight="1">
      <c r="B3" s="333" t="s">
        <v>20</v>
      </c>
      <c r="C3" s="333"/>
      <c r="D3" s="333"/>
      <c r="E3" s="103"/>
    </row>
    <row r="4" spans="2:5" s="23" customFormat="1" ht="30" customHeight="1">
      <c r="B4" s="23" t="s">
        <v>21</v>
      </c>
      <c r="D4" s="103"/>
      <c r="E4" s="103"/>
    </row>
    <row r="5" spans="2:5" s="23" customFormat="1" ht="36.65" customHeight="1" thickBot="1">
      <c r="B5" s="283" t="s">
        <v>39</v>
      </c>
      <c r="C5" s="264">
        <f>SUM(C6+C8)</f>
        <v>0</v>
      </c>
      <c r="D5" s="283" t="s">
        <v>35</v>
      </c>
    </row>
    <row r="6" spans="2:5" s="23" customFormat="1" ht="18.649999999999999" customHeight="1">
      <c r="B6" s="286" t="s">
        <v>22</v>
      </c>
      <c r="C6" s="287">
        <f>報酬!C1</f>
        <v>0</v>
      </c>
      <c r="D6" s="288" t="s">
        <v>23</v>
      </c>
      <c r="E6" s="103"/>
    </row>
    <row r="7" spans="2:5" s="23" customFormat="1" ht="6" customHeight="1">
      <c r="B7" s="289"/>
      <c r="C7" s="289"/>
      <c r="D7" s="290"/>
      <c r="E7" s="103"/>
    </row>
    <row r="8" spans="2:5" s="23" customFormat="1" ht="20.5" customHeight="1">
      <c r="B8" s="286" t="s">
        <v>24</v>
      </c>
      <c r="C8" s="291">
        <f>SUM(C9:C16)</f>
        <v>0</v>
      </c>
      <c r="D8" s="288" t="s">
        <v>23</v>
      </c>
      <c r="E8" s="103"/>
    </row>
    <row r="9" spans="2:5" s="23" customFormat="1" ht="20.5" customHeight="1">
      <c r="B9" s="289" t="s">
        <v>25</v>
      </c>
      <c r="C9" s="292">
        <f>'旅費（航空賃、その他）'!E19</f>
        <v>0</v>
      </c>
      <c r="D9" s="290" t="s">
        <v>23</v>
      </c>
      <c r="E9" s="103"/>
    </row>
    <row r="10" spans="2:5" s="23" customFormat="1" ht="20.5" customHeight="1">
      <c r="B10" s="289" t="s">
        <v>26</v>
      </c>
      <c r="C10" s="292">
        <f>'旅費（航空賃、その他）'!T19</f>
        <v>0</v>
      </c>
      <c r="D10" s="290" t="s">
        <v>23</v>
      </c>
      <c r="E10" s="103"/>
    </row>
    <row r="11" spans="2:5" s="23" customFormat="1" ht="20.5" customHeight="1">
      <c r="B11" s="289" t="s">
        <v>27</v>
      </c>
      <c r="C11" s="293">
        <f>一般業務費!D1</f>
        <v>0</v>
      </c>
      <c r="D11" s="290" t="s">
        <v>23</v>
      </c>
      <c r="E11" s="103"/>
    </row>
    <row r="12" spans="2:5" s="23" customFormat="1" ht="20.5" customHeight="1">
      <c r="B12" s="289" t="s">
        <v>28</v>
      </c>
      <c r="C12" s="292">
        <f>通訳傭上費・報告書作成費!C1</f>
        <v>0</v>
      </c>
      <c r="D12" s="290" t="s">
        <v>23</v>
      </c>
      <c r="E12" s="103"/>
    </row>
    <row r="13" spans="2:5" s="23" customFormat="1" ht="20.5" customHeight="1">
      <c r="B13" s="289" t="s">
        <v>29</v>
      </c>
      <c r="C13" s="292">
        <f>通訳傭上費・報告書作成費!C10</f>
        <v>0</v>
      </c>
      <c r="D13" s="290" t="s">
        <v>23</v>
      </c>
      <c r="E13" s="103"/>
    </row>
    <row r="14" spans="2:5" s="23" customFormat="1" ht="20.5" customHeight="1">
      <c r="B14" s="289" t="s">
        <v>30</v>
      </c>
      <c r="C14" s="292">
        <f>機材費!C1</f>
        <v>0</v>
      </c>
      <c r="D14" s="290" t="s">
        <v>23</v>
      </c>
      <c r="E14" s="103"/>
    </row>
    <row r="15" spans="2:5" s="23" customFormat="1" ht="20.5" customHeight="1">
      <c r="B15" s="289" t="s">
        <v>31</v>
      </c>
      <c r="C15" s="292">
        <f>再委託費!C1</f>
        <v>0</v>
      </c>
      <c r="D15" s="290" t="s">
        <v>23</v>
      </c>
      <c r="E15" s="103"/>
    </row>
    <row r="16" spans="2:5" s="23" customFormat="1" ht="20.5" customHeight="1">
      <c r="B16" s="289" t="s">
        <v>32</v>
      </c>
      <c r="C16" s="292">
        <f>'国内業務費（定額計上用）'!C1</f>
        <v>0</v>
      </c>
      <c r="D16" s="290" t="s">
        <v>23</v>
      </c>
      <c r="E16" s="103"/>
    </row>
    <row r="17" spans="2:5" s="23" customFormat="1" ht="3.65" customHeight="1">
      <c r="B17" s="289"/>
      <c r="C17" s="292"/>
      <c r="D17" s="292"/>
      <c r="E17" s="103"/>
    </row>
    <row r="18" spans="2:5" s="23" customFormat="1" ht="26.25" customHeight="1" thickBot="1">
      <c r="B18" s="278" t="s">
        <v>40</v>
      </c>
      <c r="C18" s="264">
        <f>SUM(C21:C24)</f>
        <v>0</v>
      </c>
      <c r="D18" s="283" t="s">
        <v>35</v>
      </c>
      <c r="E18" s="103"/>
    </row>
    <row r="19" spans="2:5" s="23" customFormat="1" ht="19.399999999999999" customHeight="1">
      <c r="B19" s="262" t="s">
        <v>24</v>
      </c>
      <c r="C19" s="263"/>
      <c r="D19" s="263"/>
      <c r="E19" s="103"/>
    </row>
    <row r="20" spans="2:5" s="23" customFormat="1" ht="19.399999999999999" customHeight="1">
      <c r="B20" s="270" t="s">
        <v>41</v>
      </c>
      <c r="C20" s="263"/>
      <c r="D20" s="263"/>
      <c r="E20" s="103"/>
    </row>
    <row r="21" spans="2:5" s="23" customFormat="1" ht="19.399999999999999" customHeight="1">
      <c r="B21" s="267" t="s">
        <v>42</v>
      </c>
      <c r="C21" s="268"/>
      <c r="D21" s="103" t="s">
        <v>23</v>
      </c>
      <c r="E21" s="103"/>
    </row>
    <row r="22" spans="2:5" s="23" customFormat="1" ht="19.399999999999999" customHeight="1">
      <c r="B22" s="267" t="s">
        <v>42</v>
      </c>
      <c r="C22" s="268"/>
      <c r="D22" s="103" t="s">
        <v>23</v>
      </c>
      <c r="E22" s="103"/>
    </row>
    <row r="23" spans="2:5" s="23" customFormat="1" ht="19.399999999999999" customHeight="1">
      <c r="B23" s="267" t="s">
        <v>42</v>
      </c>
      <c r="C23" s="268"/>
      <c r="D23" s="103" t="s">
        <v>23</v>
      </c>
      <c r="E23" s="103"/>
    </row>
    <row r="24" spans="2:5" s="23" customFormat="1" ht="19.399999999999999" customHeight="1">
      <c r="B24" s="265" t="s">
        <v>43</v>
      </c>
      <c r="C24" s="266"/>
      <c r="D24" s="103" t="s">
        <v>23</v>
      </c>
      <c r="E24" s="103"/>
    </row>
    <row r="25" spans="2:5" s="23" customFormat="1" ht="19.399999999999999" customHeight="1">
      <c r="B25" s="265"/>
      <c r="C25" s="266"/>
      <c r="D25" s="103"/>
      <c r="E25" s="103"/>
    </row>
    <row r="26" spans="2:5" s="23" customFormat="1" ht="6" customHeight="1">
      <c r="C26" s="106"/>
      <c r="D26" s="103"/>
      <c r="E26" s="103"/>
    </row>
    <row r="27" spans="2:5" s="23" customFormat="1" ht="16.399999999999999" customHeight="1">
      <c r="B27" s="262" t="s">
        <v>44</v>
      </c>
      <c r="C27" s="107">
        <f>C18+C5</f>
        <v>0</v>
      </c>
      <c r="D27" s="103" t="s">
        <v>23</v>
      </c>
      <c r="E27" s="103"/>
    </row>
    <row r="28" spans="2:5" s="23" customFormat="1" ht="6.65" customHeight="1">
      <c r="C28" s="106"/>
      <c r="D28" s="103"/>
      <c r="E28" s="103"/>
    </row>
    <row r="29" spans="2:5" s="23" customFormat="1" ht="16.399999999999999" customHeight="1">
      <c r="B29" s="262" t="s">
        <v>45</v>
      </c>
      <c r="C29" s="193" cm="1">
        <f t="array" ref="C29">_xlfn.IFS(D1="調査業務約款",ROUNDDOWN(C27*10%,0),D1="事業実施支援業務約款",IF(C9="0",ROUNDDOWN(C27*10%,0),"0"))</f>
        <v>0</v>
      </c>
      <c r="D29" s="103" t="s">
        <v>35</v>
      </c>
      <c r="E29" s="103"/>
    </row>
    <row r="30" spans="2:5" s="23" customFormat="1" ht="6.65" customHeight="1">
      <c r="C30" s="106"/>
      <c r="D30" s="103"/>
      <c r="E30" s="103"/>
    </row>
    <row r="31" spans="2:5" s="23" customFormat="1" ht="22.75" customHeight="1">
      <c r="B31" s="284" t="s">
        <v>36</v>
      </c>
      <c r="C31" s="105">
        <f>C27+C29</f>
        <v>0</v>
      </c>
      <c r="D31" s="285" t="s">
        <v>23</v>
      </c>
      <c r="E31" s="109"/>
    </row>
    <row r="32" spans="2:5" s="23" customFormat="1" ht="24" customHeight="1">
      <c r="D32" s="103"/>
      <c r="E32" s="103"/>
    </row>
    <row r="34" spans="2:5" s="100" customFormat="1" ht="63.65" customHeight="1">
      <c r="B34" s="332"/>
      <c r="C34" s="332"/>
      <c r="D34" s="332"/>
      <c r="E34" s="117"/>
    </row>
  </sheetData>
  <dataConsolidate/>
  <mergeCells count="3">
    <mergeCell ref="B2:D2"/>
    <mergeCell ref="B34:D34"/>
    <mergeCell ref="B3:D3"/>
  </mergeCells>
  <phoneticPr fontId="19"/>
  <dataValidations count="2">
    <dataValidation type="list" allowBlank="1" showInputMessage="1" showErrorMessage="1" sqref="D10" xr:uid="{E8971ABE-D779-46D5-A678-D6B4D3F358CA}">
      <formula1>"円,円（定額計上）"</formula1>
    </dataValidation>
    <dataValidation type="list" allowBlank="1" showInputMessage="1" showErrorMessage="1" sqref="B2:D2" xr:uid="{574EBCC5-A71B-47FA-81AE-A47ADBC4FE33}">
      <formula1>"見積書,最終見積書,【附属書Ⅲ】　　　　　　契約金額内訳書,契約金額詳細内訳書"</formula1>
    </dataValidation>
  </dataValidations>
  <pageMargins left="0.98425196850393704" right="0.98425196850393704" top="0.98425196850393704" bottom="0.98425196850393704" header="0.51181102362204722" footer="0.51181102362204722"/>
  <pageSetup paperSize="9" scale="98" orientation="portrait" blackAndWhite="1" r:id="rId1"/>
  <headerFooter>
    <oddHeader>&amp;R（2023.06版）</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185C-E7E8-4652-8E60-313D7A78409F}">
  <sheetPr>
    <tabColor theme="6" tint="0.79998168889431442"/>
    <pageSetUpPr fitToPage="1"/>
  </sheetPr>
  <dimension ref="A1:XFD34"/>
  <sheetViews>
    <sheetView view="pageBreakPreview" topLeftCell="A14" zoomScale="90" zoomScaleNormal="100" zoomScaleSheetLayoutView="90" workbookViewId="0">
      <selection activeCell="B2" sqref="B2:H2"/>
    </sheetView>
  </sheetViews>
  <sheetFormatPr defaultColWidth="9" defaultRowHeight="14"/>
  <cols>
    <col min="1" max="1" width="2.08203125" style="100" customWidth="1"/>
    <col min="2" max="2" width="42" style="100" customWidth="1"/>
    <col min="3" max="3" width="17.5" style="100" customWidth="1"/>
    <col min="4" max="4" width="6.08203125" style="100" customWidth="1"/>
    <col min="5" max="5" width="17.5" style="100" customWidth="1"/>
    <col min="6" max="6" width="7.58203125" style="101" customWidth="1"/>
    <col min="7" max="7" width="17.5" style="181" customWidth="1"/>
    <col min="8" max="8" width="7" style="101" customWidth="1"/>
    <col min="9" max="16383" width="9" style="100"/>
  </cols>
  <sheetData>
    <row r="1" spans="2:8" ht="30" customHeight="1">
      <c r="F1" s="57" t="s">
        <v>17</v>
      </c>
      <c r="G1" s="269" t="s">
        <v>37</v>
      </c>
    </row>
    <row r="2" spans="2:8" s="23" customFormat="1" ht="37.5" customHeight="1">
      <c r="B2" s="331" t="s">
        <v>46</v>
      </c>
      <c r="C2" s="331"/>
      <c r="D2" s="331"/>
      <c r="E2" s="331"/>
      <c r="F2" s="331"/>
      <c r="G2" s="331"/>
      <c r="H2" s="331"/>
    </row>
    <row r="3" spans="2:8" s="23" customFormat="1" ht="30" customHeight="1">
      <c r="B3" s="102"/>
      <c r="C3" s="102"/>
      <c r="D3" s="102"/>
      <c r="F3" s="103"/>
      <c r="G3" s="57"/>
      <c r="H3" s="103"/>
    </row>
    <row r="4" spans="2:8" s="23" customFormat="1" ht="30" customHeight="1">
      <c r="B4" s="102"/>
      <c r="C4" s="108" t="s">
        <v>47</v>
      </c>
      <c r="D4" s="184"/>
      <c r="E4" s="189">
        <f>C31</f>
        <v>9776</v>
      </c>
      <c r="F4" s="185" t="s">
        <v>23</v>
      </c>
      <c r="G4" s="57"/>
      <c r="H4" s="103"/>
    </row>
    <row r="5" spans="2:8" s="23" customFormat="1" ht="30" customHeight="1">
      <c r="B5" s="102"/>
      <c r="C5" s="186" t="s">
        <v>48</v>
      </c>
      <c r="D5" s="187"/>
      <c r="E5" s="190">
        <f>E31</f>
        <v>0</v>
      </c>
      <c r="F5" s="188" t="s">
        <v>23</v>
      </c>
      <c r="G5" s="57"/>
      <c r="H5" s="103"/>
    </row>
    <row r="6" spans="2:8" s="100" customFormat="1" ht="24" customHeight="1">
      <c r="C6" s="183" t="s">
        <v>49</v>
      </c>
      <c r="D6" s="183"/>
      <c r="E6" s="183" t="s">
        <v>50</v>
      </c>
      <c r="F6" s="101"/>
      <c r="G6" s="183" t="s">
        <v>51</v>
      </c>
      <c r="H6" s="101"/>
    </row>
    <row r="7" spans="2:8" s="100" customFormat="1" ht="10.4" customHeight="1">
      <c r="C7" s="183"/>
      <c r="D7" s="183"/>
      <c r="E7" s="183"/>
      <c r="F7" s="101"/>
      <c r="G7" s="183"/>
      <c r="H7" s="101"/>
    </row>
    <row r="8" spans="2:8" s="100" customFormat="1" ht="36" customHeight="1" thickBot="1">
      <c r="B8" s="281" t="s">
        <v>39</v>
      </c>
      <c r="C8" s="282">
        <f>C9+C11</f>
        <v>8888</v>
      </c>
      <c r="D8" s="280" t="s">
        <v>23</v>
      </c>
      <c r="E8" s="282">
        <f>E9+E11</f>
        <v>0</v>
      </c>
      <c r="F8" s="280" t="s">
        <v>23</v>
      </c>
      <c r="G8" s="282">
        <f>G9+G11</f>
        <v>-8888</v>
      </c>
      <c r="H8" s="280" t="s">
        <v>23</v>
      </c>
    </row>
    <row r="9" spans="2:8" s="23" customFormat="1" ht="24" customHeight="1">
      <c r="B9" s="294" t="s">
        <v>22</v>
      </c>
      <c r="C9" s="294"/>
      <c r="D9" s="295" t="s">
        <v>23</v>
      </c>
      <c r="E9" s="296">
        <f>報酬!C1</f>
        <v>0</v>
      </c>
      <c r="F9" s="295" t="s">
        <v>23</v>
      </c>
      <c r="G9" s="297">
        <f>E9-C9</f>
        <v>0</v>
      </c>
      <c r="H9" s="295" t="s">
        <v>23</v>
      </c>
    </row>
    <row r="10" spans="2:8" s="23" customFormat="1" ht="4.75" customHeight="1">
      <c r="B10" s="298"/>
      <c r="C10" s="298"/>
      <c r="D10" s="299"/>
      <c r="E10" s="298"/>
      <c r="F10" s="299"/>
      <c r="G10" s="300"/>
      <c r="H10" s="299"/>
    </row>
    <row r="11" spans="2:8" s="23" customFormat="1" ht="24" customHeight="1">
      <c r="B11" s="294" t="s">
        <v>24</v>
      </c>
      <c r="C11" s="301">
        <f>SUM(C12:C14)+SUM(C15:C19)</f>
        <v>8888</v>
      </c>
      <c r="D11" s="295" t="s">
        <v>23</v>
      </c>
      <c r="E11" s="301">
        <f>SUM(E12:E14)+SUM(E15:E19)</f>
        <v>0</v>
      </c>
      <c r="F11" s="295" t="s">
        <v>23</v>
      </c>
      <c r="G11" s="297">
        <f t="shared" ref="G11:G16" si="0">E11-C11</f>
        <v>-8888</v>
      </c>
      <c r="H11" s="295" t="s">
        <v>23</v>
      </c>
    </row>
    <row r="12" spans="2:8" s="23" customFormat="1" ht="24" customHeight="1">
      <c r="B12" s="298" t="s">
        <v>25</v>
      </c>
      <c r="C12" s="302">
        <v>1111</v>
      </c>
      <c r="D12" s="299" t="s">
        <v>23</v>
      </c>
      <c r="E12" s="302">
        <f>'旅費（航空賃、その他）'!E19</f>
        <v>0</v>
      </c>
      <c r="F12" s="299" t="s">
        <v>23</v>
      </c>
      <c r="G12" s="303">
        <f t="shared" si="0"/>
        <v>-1111</v>
      </c>
      <c r="H12" s="299" t="s">
        <v>23</v>
      </c>
    </row>
    <row r="13" spans="2:8" s="23" customFormat="1" ht="24" customHeight="1">
      <c r="B13" s="298" t="s">
        <v>26</v>
      </c>
      <c r="C13" s="302">
        <v>1111</v>
      </c>
      <c r="D13" s="299" t="s">
        <v>23</v>
      </c>
      <c r="E13" s="302">
        <f>'旅費（航空賃、その他）'!T19</f>
        <v>0</v>
      </c>
      <c r="F13" s="299" t="s">
        <v>23</v>
      </c>
      <c r="G13" s="303">
        <f t="shared" si="0"/>
        <v>-1111</v>
      </c>
      <c r="H13" s="299" t="s">
        <v>23</v>
      </c>
    </row>
    <row r="14" spans="2:8" s="23" customFormat="1" ht="24" customHeight="1">
      <c r="B14" s="298" t="s">
        <v>27</v>
      </c>
      <c r="C14" s="302">
        <v>1111</v>
      </c>
      <c r="D14" s="299" t="s">
        <v>23</v>
      </c>
      <c r="E14" s="304">
        <f>一般業務費!D1</f>
        <v>0</v>
      </c>
      <c r="F14" s="299" t="s">
        <v>23</v>
      </c>
      <c r="G14" s="303">
        <f t="shared" si="0"/>
        <v>-1111</v>
      </c>
      <c r="H14" s="299" t="s">
        <v>23</v>
      </c>
    </row>
    <row r="15" spans="2:8" s="23" customFormat="1" ht="24" customHeight="1">
      <c r="B15" s="298" t="s">
        <v>28</v>
      </c>
      <c r="C15" s="302">
        <v>1111</v>
      </c>
      <c r="D15" s="299" t="s">
        <v>23</v>
      </c>
      <c r="E15" s="302">
        <f>通訳傭上費・報告書作成費!C1</f>
        <v>0</v>
      </c>
      <c r="F15" s="299" t="s">
        <v>23</v>
      </c>
      <c r="G15" s="303">
        <f t="shared" si="0"/>
        <v>-1111</v>
      </c>
      <c r="H15" s="299" t="s">
        <v>23</v>
      </c>
    </row>
    <row r="16" spans="2:8" s="23" customFormat="1" ht="24" customHeight="1">
      <c r="B16" s="298" t="s">
        <v>29</v>
      </c>
      <c r="C16" s="302">
        <v>1111</v>
      </c>
      <c r="D16" s="299" t="s">
        <v>23</v>
      </c>
      <c r="E16" s="302">
        <f>通訳傭上費・報告書作成費!C10</f>
        <v>0</v>
      </c>
      <c r="F16" s="299" t="s">
        <v>23</v>
      </c>
      <c r="G16" s="303">
        <f t="shared" si="0"/>
        <v>-1111</v>
      </c>
      <c r="H16" s="299" t="s">
        <v>23</v>
      </c>
    </row>
    <row r="17" spans="2:8" s="23" customFormat="1" ht="24" customHeight="1">
      <c r="B17" s="298" t="s">
        <v>30</v>
      </c>
      <c r="C17" s="302">
        <v>1111</v>
      </c>
      <c r="D17" s="299" t="s">
        <v>23</v>
      </c>
      <c r="E17" s="302">
        <f>機材費!C1</f>
        <v>0</v>
      </c>
      <c r="F17" s="299" t="s">
        <v>23</v>
      </c>
      <c r="G17" s="303">
        <f t="shared" ref="G17:G19" si="1">E17-C17</f>
        <v>-1111</v>
      </c>
      <c r="H17" s="299" t="s">
        <v>23</v>
      </c>
    </row>
    <row r="18" spans="2:8" s="23" customFormat="1" ht="24" customHeight="1">
      <c r="B18" s="298" t="s">
        <v>31</v>
      </c>
      <c r="C18" s="302">
        <v>1111</v>
      </c>
      <c r="D18" s="299" t="s">
        <v>23</v>
      </c>
      <c r="E18" s="302">
        <f>再委託費!C1</f>
        <v>0</v>
      </c>
      <c r="F18" s="299" t="s">
        <v>23</v>
      </c>
      <c r="G18" s="303">
        <f t="shared" si="1"/>
        <v>-1111</v>
      </c>
      <c r="H18" s="299" t="s">
        <v>23</v>
      </c>
    </row>
    <row r="19" spans="2:8" s="23" customFormat="1" ht="24" customHeight="1">
      <c r="B19" s="298" t="s">
        <v>32</v>
      </c>
      <c r="C19" s="302">
        <v>1111</v>
      </c>
      <c r="D19" s="299" t="s">
        <v>23</v>
      </c>
      <c r="E19" s="302">
        <f>'国内業務費（定額計上用）'!C1</f>
        <v>0</v>
      </c>
      <c r="F19" s="299" t="s">
        <v>23</v>
      </c>
      <c r="G19" s="303">
        <f t="shared" si="1"/>
        <v>-1111</v>
      </c>
      <c r="H19" s="299" t="s">
        <v>23</v>
      </c>
    </row>
    <row r="20" spans="2:8" s="23" customFormat="1" ht="5.5" customHeight="1">
      <c r="B20" s="298"/>
      <c r="C20" s="302"/>
      <c r="D20" s="299"/>
      <c r="E20" s="302"/>
      <c r="F20" s="299"/>
      <c r="G20" s="303"/>
      <c r="H20" s="299"/>
    </row>
    <row r="21" spans="2:8" s="23" customFormat="1" ht="39.65" customHeight="1" thickBot="1">
      <c r="B21" s="278" t="s">
        <v>40</v>
      </c>
      <c r="C21" s="279">
        <f>C23+C24+C25</f>
        <v>0</v>
      </c>
      <c r="D21" s="280" t="s">
        <v>23</v>
      </c>
      <c r="E21" s="279">
        <f>E23+E24+E25</f>
        <v>0</v>
      </c>
      <c r="F21" s="280" t="s">
        <v>23</v>
      </c>
      <c r="G21" s="279">
        <f>G23+G24+G25</f>
        <v>0</v>
      </c>
      <c r="H21" s="280" t="s">
        <v>23</v>
      </c>
    </row>
    <row r="22" spans="2:8" s="23" customFormat="1" ht="24" customHeight="1">
      <c r="B22" s="262" t="s">
        <v>24</v>
      </c>
      <c r="C22" s="272"/>
      <c r="D22" s="273"/>
      <c r="E22" s="272"/>
      <c r="F22" s="273"/>
      <c r="G22" s="274"/>
      <c r="H22" s="273"/>
    </row>
    <row r="23" spans="2:8" s="23" customFormat="1" ht="24" customHeight="1">
      <c r="B23" s="275" t="s">
        <v>52</v>
      </c>
      <c r="C23" s="276"/>
      <c r="D23" s="103" t="s">
        <v>23</v>
      </c>
      <c r="E23" s="276"/>
      <c r="F23" s="103" t="s">
        <v>23</v>
      </c>
      <c r="G23" s="180">
        <f t="shared" ref="G23:G25" si="2">E23-C23</f>
        <v>0</v>
      </c>
      <c r="H23" s="103" t="s">
        <v>23</v>
      </c>
    </row>
    <row r="24" spans="2:8" s="23" customFormat="1" ht="24" customHeight="1">
      <c r="B24" s="275" t="s">
        <v>53</v>
      </c>
      <c r="C24" s="277"/>
      <c r="D24" s="103" t="s">
        <v>23</v>
      </c>
      <c r="E24" s="277"/>
      <c r="F24" s="103" t="s">
        <v>23</v>
      </c>
      <c r="G24" s="180">
        <f t="shared" si="2"/>
        <v>0</v>
      </c>
      <c r="H24" s="103" t="s">
        <v>23</v>
      </c>
    </row>
    <row r="25" spans="2:8" s="23" customFormat="1" ht="24" customHeight="1">
      <c r="B25" s="275" t="s">
        <v>54</v>
      </c>
      <c r="C25" s="277"/>
      <c r="D25" s="103" t="s">
        <v>23</v>
      </c>
      <c r="E25" s="277"/>
      <c r="F25" s="103" t="s">
        <v>23</v>
      </c>
      <c r="G25" s="180">
        <f t="shared" si="2"/>
        <v>0</v>
      </c>
      <c r="H25" s="103" t="s">
        <v>23</v>
      </c>
    </row>
    <row r="26" spans="2:8" s="23" customFormat="1" ht="9.65" customHeight="1">
      <c r="D26" s="103"/>
      <c r="E26" s="106"/>
      <c r="F26" s="103"/>
      <c r="G26" s="57"/>
      <c r="H26" s="103"/>
    </row>
    <row r="27" spans="2:8" s="23" customFormat="1" ht="18.649999999999999" customHeight="1">
      <c r="B27" s="262" t="s">
        <v>55</v>
      </c>
      <c r="C27" s="107">
        <f>C21+C8</f>
        <v>8888</v>
      </c>
      <c r="D27" s="109" t="s">
        <v>23</v>
      </c>
      <c r="E27" s="107">
        <f>E11+E9</f>
        <v>0</v>
      </c>
      <c r="F27" s="109" t="s">
        <v>23</v>
      </c>
      <c r="G27" s="191">
        <f>E27-C27</f>
        <v>-8888</v>
      </c>
      <c r="H27" s="109" t="s">
        <v>23</v>
      </c>
    </row>
    <row r="28" spans="2:8" s="23" customFormat="1" ht="6" customHeight="1">
      <c r="D28" s="103"/>
      <c r="E28" s="106"/>
      <c r="F28" s="103"/>
      <c r="G28" s="57"/>
      <c r="H28" s="103"/>
    </row>
    <row r="29" spans="2:8" s="23" customFormat="1" ht="18.649999999999999" customHeight="1">
      <c r="B29" s="262" t="s">
        <v>45</v>
      </c>
      <c r="C29" s="193" cm="1">
        <f t="array" ref="C29">_xlfn.IFS($G$1="調査業務約款",ROUNDDOWN(C27*10%,0),$G$1="事業実施支援業務約款",IF(C12="0",ROUNDDOWN(C27*10%,0),"0"))</f>
        <v>888</v>
      </c>
      <c r="D29" s="109" t="s">
        <v>35</v>
      </c>
      <c r="E29" s="193" cm="1">
        <f t="array" ref="E29">_xlfn.IFS($G$1="調査業務約款",ROUNDDOWN(E27*10%,0),$G$1="事業実施支援業務約款",IF(E12="0",ROUNDDOWN(E27*10%,0),"0"))</f>
        <v>0</v>
      </c>
      <c r="F29" s="109" t="s">
        <v>35</v>
      </c>
      <c r="G29" s="193" cm="1">
        <f t="array" ref="G29">_xlfn.IFS($G$1="調査業務約款",ROUNDDOWN(G27*10%,0),$G$1="事業実施支援業務約款",IF(G12="0",ROUNDDOWN(G27*10%,0),"0"))</f>
        <v>-888</v>
      </c>
      <c r="H29" s="109" t="s">
        <v>35</v>
      </c>
    </row>
    <row r="30" spans="2:8" s="23" customFormat="1" ht="3" customHeight="1">
      <c r="D30" s="103"/>
      <c r="E30" s="106"/>
      <c r="F30" s="103"/>
      <c r="G30" s="57"/>
      <c r="H30" s="103"/>
    </row>
    <row r="31" spans="2:8" s="23" customFormat="1" ht="31.75" customHeight="1">
      <c r="B31" s="284" t="s">
        <v>36</v>
      </c>
      <c r="C31" s="105">
        <f>C27+C29</f>
        <v>9776</v>
      </c>
      <c r="D31" s="285" t="s">
        <v>23</v>
      </c>
      <c r="E31" s="105">
        <f>E27+E29</f>
        <v>0</v>
      </c>
      <c r="F31" s="285" t="s">
        <v>23</v>
      </c>
      <c r="G31" s="105">
        <f>G27+G29</f>
        <v>-9776</v>
      </c>
      <c r="H31" s="285" t="s">
        <v>23</v>
      </c>
    </row>
    <row r="32" spans="2:8" s="23" customFormat="1" ht="24" customHeight="1">
      <c r="F32" s="103"/>
      <c r="G32" s="57"/>
      <c r="H32" s="103"/>
    </row>
    <row r="34" spans="2:7 16384:16384" s="100" customFormat="1" ht="63.65" customHeight="1">
      <c r="B34" s="332"/>
      <c r="C34" s="332"/>
      <c r="D34" s="332"/>
      <c r="E34" s="332"/>
      <c r="F34" s="332"/>
      <c r="G34" s="182"/>
      <c r="XFD34"/>
    </row>
  </sheetData>
  <dataConsolidate/>
  <mergeCells count="2">
    <mergeCell ref="B2:H2"/>
    <mergeCell ref="B34:F34"/>
  </mergeCells>
  <phoneticPr fontId="19"/>
  <dataValidations count="2">
    <dataValidation type="list" errorStyle="information" allowBlank="1" showInputMessage="1" showErrorMessage="1" error="変更契約セット提出時に別紙「●」は手入力できます。" sqref="B2:H2" xr:uid="{DC21F3BC-3394-4BAB-A9BC-3AD9E04369DE}">
      <formula1>"変更契約金額内訳書（案),　最終変更見積書,　　　　　　　　                 変更契約金額内訳書　　　　　　　　　　  別紙●,"</formula1>
    </dataValidation>
    <dataValidation type="list" allowBlank="1" showInputMessage="1" showErrorMessage="1" sqref="F13 H13 D13" xr:uid="{DAA04E52-4F0B-42DE-88C8-BE1BAA981CCC}">
      <formula1>"円,円（定額計上）"</formula1>
    </dataValidation>
  </dataValidations>
  <pageMargins left="0.98425196850393704" right="0.98425196850393704" top="0.98425196850393704" bottom="0.98425196850393704" header="0.51181102362204722" footer="0.51181102362204722"/>
  <pageSetup paperSize="9" scale="64" orientation="portrait" blackAndWhite="1" r:id="rId1"/>
  <headerFooter>
    <oddHeader>&amp;R（2023.06版）</oddHead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26420-4020-457D-855D-D527BDD9477E}">
  <sheetPr>
    <tabColor theme="8" tint="0.79998168889431442"/>
    <pageSetUpPr fitToPage="1"/>
  </sheetPr>
  <dimension ref="A1:XFC33"/>
  <sheetViews>
    <sheetView view="pageBreakPreview" topLeftCell="A10" zoomScale="90" zoomScaleNormal="100" zoomScaleSheetLayoutView="90" workbookViewId="0">
      <selection activeCell="B3" sqref="B3:D3"/>
    </sheetView>
  </sheetViews>
  <sheetFormatPr defaultColWidth="9" defaultRowHeight="14"/>
  <cols>
    <col min="1" max="1" width="2.08203125" style="100" customWidth="1"/>
    <col min="2" max="2" width="42.58203125" style="100" customWidth="1"/>
    <col min="3" max="3" width="20" style="100" customWidth="1"/>
    <col min="4" max="4" width="13.5" style="101" customWidth="1"/>
    <col min="5" max="5" width="10.58203125" style="101" customWidth="1"/>
    <col min="6" max="6" width="13.58203125" style="100" customWidth="1"/>
    <col min="7" max="16383" width="9" style="100"/>
  </cols>
  <sheetData>
    <row r="1" spans="2:5" ht="32.15" customHeight="1">
      <c r="C1" s="57" t="s">
        <v>17</v>
      </c>
      <c r="D1" s="271" t="s">
        <v>37</v>
      </c>
    </row>
    <row r="2" spans="2:5" s="23" customFormat="1" ht="37.5" customHeight="1">
      <c r="B2" s="334" t="s">
        <v>38</v>
      </c>
      <c r="C2" s="334"/>
      <c r="D2" s="334"/>
      <c r="E2" s="113"/>
    </row>
    <row r="3" spans="2:5" s="23" customFormat="1" ht="46.5" customHeight="1">
      <c r="B3" s="333" t="s">
        <v>20</v>
      </c>
      <c r="C3" s="333"/>
      <c r="D3" s="333"/>
      <c r="E3" s="103"/>
    </row>
    <row r="4" spans="2:5" s="23" customFormat="1" ht="30" customHeight="1">
      <c r="B4" s="23" t="s">
        <v>21</v>
      </c>
      <c r="D4" s="103"/>
      <c r="E4" s="103"/>
    </row>
    <row r="5" spans="2:5" s="23" customFormat="1" ht="36.65" customHeight="1" thickBot="1">
      <c r="B5" s="283" t="s">
        <v>39</v>
      </c>
      <c r="C5" s="264">
        <f>SUM(C6+C8)</f>
        <v>0</v>
      </c>
      <c r="D5" s="283" t="s">
        <v>35</v>
      </c>
    </row>
    <row r="6" spans="2:5" s="23" customFormat="1" ht="18.649999999999999" customHeight="1">
      <c r="B6" s="286" t="s">
        <v>22</v>
      </c>
      <c r="C6" s="287">
        <f>報酬!C1</f>
        <v>0</v>
      </c>
      <c r="D6" s="288" t="s">
        <v>23</v>
      </c>
      <c r="E6" s="103"/>
    </row>
    <row r="7" spans="2:5" s="23" customFormat="1" ht="6" customHeight="1">
      <c r="B7" s="289"/>
      <c r="C7" s="289"/>
      <c r="D7" s="290"/>
      <c r="E7" s="103"/>
    </row>
    <row r="8" spans="2:5" s="23" customFormat="1" ht="20.5" customHeight="1">
      <c r="B8" s="286" t="s">
        <v>24</v>
      </c>
      <c r="C8" s="291">
        <f>SUM(C9:C15)</f>
        <v>0</v>
      </c>
      <c r="D8" s="288" t="s">
        <v>23</v>
      </c>
      <c r="E8" s="103"/>
    </row>
    <row r="9" spans="2:5" s="23" customFormat="1" ht="20.5" customHeight="1">
      <c r="B9" s="289" t="s">
        <v>25</v>
      </c>
      <c r="C9" s="292">
        <f>'旅費（航空賃、その他）'!E19</f>
        <v>0</v>
      </c>
      <c r="D9" s="290" t="s">
        <v>23</v>
      </c>
      <c r="E9" s="103"/>
    </row>
    <row r="10" spans="2:5" s="23" customFormat="1" ht="20.5" customHeight="1">
      <c r="B10" s="289" t="s">
        <v>26</v>
      </c>
      <c r="C10" s="292">
        <f>'旅費（航空賃、その他）'!T19</f>
        <v>0</v>
      </c>
      <c r="D10" s="290" t="s">
        <v>23</v>
      </c>
      <c r="E10" s="103"/>
    </row>
    <row r="11" spans="2:5" s="23" customFormat="1" ht="20.5" customHeight="1">
      <c r="B11" s="289" t="s">
        <v>27</v>
      </c>
      <c r="C11" s="293">
        <f>一般業務費!D1</f>
        <v>0</v>
      </c>
      <c r="D11" s="290" t="s">
        <v>23</v>
      </c>
      <c r="E11" s="103"/>
    </row>
    <row r="12" spans="2:5" s="23" customFormat="1" ht="20.5" customHeight="1">
      <c r="B12" s="289" t="s">
        <v>28</v>
      </c>
      <c r="C12" s="292">
        <f>通訳傭上費・報告書作成費!C1</f>
        <v>0</v>
      </c>
      <c r="D12" s="290" t="s">
        <v>23</v>
      </c>
      <c r="E12" s="103"/>
    </row>
    <row r="13" spans="2:5" s="23" customFormat="1" ht="20.5" customHeight="1">
      <c r="B13" s="289" t="s">
        <v>29</v>
      </c>
      <c r="C13" s="292">
        <f>通訳傭上費・報告書作成費!C10</f>
        <v>0</v>
      </c>
      <c r="D13" s="290" t="s">
        <v>23</v>
      </c>
      <c r="E13" s="103"/>
    </row>
    <row r="14" spans="2:5" s="23" customFormat="1" ht="20.5" customHeight="1">
      <c r="B14" s="289" t="s">
        <v>30</v>
      </c>
      <c r="C14" s="292">
        <f>機材費!C1</f>
        <v>0</v>
      </c>
      <c r="D14" s="290" t="s">
        <v>23</v>
      </c>
      <c r="E14" s="103"/>
    </row>
    <row r="15" spans="2:5" s="23" customFormat="1" ht="20.5" customHeight="1">
      <c r="B15" s="289" t="s">
        <v>31</v>
      </c>
      <c r="C15" s="292">
        <f>再委託費!C1</f>
        <v>0</v>
      </c>
      <c r="D15" s="290" t="s">
        <v>23</v>
      </c>
      <c r="E15" s="103"/>
    </row>
    <row r="16" spans="2:5" s="23" customFormat="1" ht="3.65" customHeight="1">
      <c r="B16" s="289"/>
      <c r="C16" s="292"/>
      <c r="D16" s="292"/>
      <c r="E16" s="103"/>
    </row>
    <row r="17" spans="2:5" s="23" customFormat="1" ht="26.25" customHeight="1" thickBot="1">
      <c r="B17" s="278" t="s">
        <v>40</v>
      </c>
      <c r="C17" s="264">
        <f>SUM(C20:C23)</f>
        <v>0</v>
      </c>
      <c r="D17" s="283" t="s">
        <v>35</v>
      </c>
      <c r="E17" s="103"/>
    </row>
    <row r="18" spans="2:5" s="23" customFormat="1" ht="19.399999999999999" customHeight="1">
      <c r="B18" s="262" t="s">
        <v>24</v>
      </c>
      <c r="C18" s="263"/>
      <c r="D18" s="263"/>
      <c r="E18" s="103"/>
    </row>
    <row r="19" spans="2:5" s="23" customFormat="1" ht="19.399999999999999" customHeight="1">
      <c r="B19" s="270" t="s">
        <v>41</v>
      </c>
      <c r="C19" s="263"/>
      <c r="D19" s="263"/>
      <c r="E19" s="103"/>
    </row>
    <row r="20" spans="2:5" s="23" customFormat="1" ht="19.399999999999999" customHeight="1">
      <c r="B20" s="267" t="s">
        <v>42</v>
      </c>
      <c r="C20" s="268"/>
      <c r="D20" s="103" t="s">
        <v>23</v>
      </c>
      <c r="E20" s="103"/>
    </row>
    <row r="21" spans="2:5" s="23" customFormat="1" ht="19.399999999999999" customHeight="1">
      <c r="B21" s="267" t="s">
        <v>42</v>
      </c>
      <c r="C21" s="268"/>
      <c r="D21" s="103" t="s">
        <v>23</v>
      </c>
      <c r="E21" s="103"/>
    </row>
    <row r="22" spans="2:5" s="23" customFormat="1" ht="19.399999999999999" customHeight="1">
      <c r="B22" s="267" t="s">
        <v>42</v>
      </c>
      <c r="C22" s="268"/>
      <c r="D22" s="103" t="s">
        <v>23</v>
      </c>
      <c r="E22" s="103"/>
    </row>
    <row r="23" spans="2:5" s="23" customFormat="1" ht="19.399999999999999" customHeight="1">
      <c r="B23" s="265" t="s">
        <v>43</v>
      </c>
      <c r="C23" s="266"/>
      <c r="D23" s="103" t="s">
        <v>23</v>
      </c>
      <c r="E23" s="103"/>
    </row>
    <row r="24" spans="2:5" s="23" customFormat="1" ht="19.399999999999999" customHeight="1">
      <c r="B24" s="265"/>
      <c r="C24" s="266"/>
      <c r="D24" s="103"/>
      <c r="E24" s="103"/>
    </row>
    <row r="25" spans="2:5" s="23" customFormat="1" ht="6" customHeight="1">
      <c r="C25" s="106"/>
      <c r="D25" s="103"/>
      <c r="E25" s="103"/>
    </row>
    <row r="26" spans="2:5" s="23" customFormat="1" ht="16.399999999999999" customHeight="1">
      <c r="B26" s="262" t="s">
        <v>44</v>
      </c>
      <c r="C26" s="107">
        <f>C17+C5</f>
        <v>0</v>
      </c>
      <c r="D26" s="103" t="s">
        <v>23</v>
      </c>
      <c r="E26" s="103"/>
    </row>
    <row r="27" spans="2:5" s="23" customFormat="1" ht="6.65" customHeight="1">
      <c r="C27" s="106"/>
      <c r="D27" s="103"/>
      <c r="E27" s="103"/>
    </row>
    <row r="28" spans="2:5" s="23" customFormat="1" ht="16.399999999999999" customHeight="1">
      <c r="B28" s="262" t="s">
        <v>45</v>
      </c>
      <c r="C28" s="193" cm="1">
        <f t="array" ref="C28">_xlfn.IFS(D1="調査業務約款",ROUNDDOWN(C26*10%,0),D1="事業実施支援業務約款",IF(C9="0",ROUNDDOWN(C26*10%,0),"0"))</f>
        <v>0</v>
      </c>
      <c r="D28" s="103" t="s">
        <v>35</v>
      </c>
      <c r="E28" s="103"/>
    </row>
    <row r="29" spans="2:5" s="23" customFormat="1" ht="6.65" customHeight="1">
      <c r="C29" s="106"/>
      <c r="D29" s="103"/>
      <c r="E29" s="103"/>
    </row>
    <row r="30" spans="2:5" s="23" customFormat="1" ht="22.75" customHeight="1">
      <c r="B30" s="284" t="s">
        <v>36</v>
      </c>
      <c r="C30" s="105">
        <f>C26+C28</f>
        <v>0</v>
      </c>
      <c r="D30" s="285" t="s">
        <v>23</v>
      </c>
      <c r="E30" s="109"/>
    </row>
    <row r="31" spans="2:5" s="23" customFormat="1" ht="24" customHeight="1">
      <c r="D31" s="103"/>
      <c r="E31" s="103"/>
    </row>
    <row r="33" spans="2:5" s="100" customFormat="1" ht="63.65" customHeight="1">
      <c r="B33" s="332"/>
      <c r="C33" s="332"/>
      <c r="D33" s="332"/>
      <c r="E33" s="117"/>
    </row>
  </sheetData>
  <dataConsolidate/>
  <mergeCells count="3">
    <mergeCell ref="B2:D2"/>
    <mergeCell ref="B33:D33"/>
    <mergeCell ref="B3:D3"/>
  </mergeCells>
  <phoneticPr fontId="19"/>
  <dataValidations count="2">
    <dataValidation type="list" allowBlank="1" showInputMessage="1" showErrorMessage="1" sqref="B2:D2" xr:uid="{E10D9474-8724-4CBB-9270-C33DE5579A09}">
      <formula1>"【附属書Ⅲ】　　　　　　契約金額内訳書,契約金額詳細内訳書"</formula1>
    </dataValidation>
    <dataValidation type="list" allowBlank="1" showInputMessage="1" showErrorMessage="1" sqref="D10" xr:uid="{CFA2E1EB-BC9E-4B9C-ADD0-176878B23803}">
      <formula1>"円,円（定額計上）"</formula1>
    </dataValidation>
  </dataValidations>
  <pageMargins left="0.98425196850393704" right="0.98425196850393704" top="0.98425196850393704" bottom="0.98425196850393704" header="0.51181102362204722" footer="0.51181102362204722"/>
  <pageSetup paperSize="9" scale="98" orientation="portrait" blackAndWhite="1" r:id="rId1"/>
  <headerFooter>
    <oddHeader>&amp;R（2023.06版）</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5A678-8193-4320-A56E-6D9C397D815B}">
  <sheetPr>
    <tabColor theme="8" tint="0.79998168889431442"/>
    <pageSetUpPr fitToPage="1"/>
  </sheetPr>
  <dimension ref="A1:XFC27"/>
  <sheetViews>
    <sheetView view="pageBreakPreview" topLeftCell="A5" zoomScale="90" zoomScaleNormal="100" zoomScaleSheetLayoutView="90" workbookViewId="0">
      <selection activeCell="C4" sqref="C4:D4"/>
    </sheetView>
  </sheetViews>
  <sheetFormatPr defaultColWidth="9" defaultRowHeight="14"/>
  <cols>
    <col min="1" max="1" width="2.08203125" style="100" customWidth="1"/>
    <col min="2" max="2" width="42.58203125" style="100" customWidth="1"/>
    <col min="3" max="3" width="20" style="100" customWidth="1"/>
    <col min="4" max="4" width="17.33203125" style="101" customWidth="1"/>
    <col min="5" max="5" width="10.58203125" style="101" customWidth="1"/>
    <col min="6" max="6" width="13.58203125" style="100" customWidth="1"/>
    <col min="7" max="16383" width="9" style="100"/>
  </cols>
  <sheetData>
    <row r="1" spans="2:5" ht="32.15" customHeight="1">
      <c r="C1" s="57"/>
      <c r="D1" s="271"/>
    </row>
    <row r="2" spans="2:5" s="23" customFormat="1" ht="37.5" customHeight="1">
      <c r="B2" s="335" t="s">
        <v>56</v>
      </c>
      <c r="C2" s="335"/>
      <c r="D2" s="335"/>
      <c r="E2" s="113"/>
    </row>
    <row r="3" spans="2:5" s="23" customFormat="1" ht="30.65" customHeight="1">
      <c r="B3" s="310"/>
      <c r="C3" s="310"/>
      <c r="D3" s="311" t="s">
        <v>0</v>
      </c>
      <c r="E3" s="113"/>
    </row>
    <row r="4" spans="2:5" s="23" customFormat="1" ht="30.65" customHeight="1">
      <c r="B4" s="312"/>
      <c r="C4" s="336" t="s">
        <v>57</v>
      </c>
      <c r="D4" s="336"/>
      <c r="E4" s="113"/>
    </row>
    <row r="5" spans="2:5" s="23" customFormat="1" ht="41.5" customHeight="1">
      <c r="B5" s="333" t="s">
        <v>20</v>
      </c>
      <c r="C5" s="333"/>
      <c r="D5" s="333"/>
      <c r="E5" s="103"/>
    </row>
    <row r="6" spans="2:5" s="23" customFormat="1" ht="30" customHeight="1">
      <c r="B6" s="23" t="s">
        <v>21</v>
      </c>
      <c r="D6" s="103"/>
      <c r="E6" s="103"/>
    </row>
    <row r="7" spans="2:5" s="23" customFormat="1" ht="18.649999999999999" customHeight="1">
      <c r="B7" s="305" t="s">
        <v>22</v>
      </c>
      <c r="C7" s="306">
        <f>報酬!C1</f>
        <v>0</v>
      </c>
      <c r="D7" s="307" t="s">
        <v>23</v>
      </c>
      <c r="E7" s="103"/>
    </row>
    <row r="8" spans="2:5" s="23" customFormat="1" ht="6" customHeight="1">
      <c r="B8" s="260"/>
      <c r="C8" s="260"/>
      <c r="D8" s="308"/>
      <c r="E8" s="103"/>
    </row>
    <row r="9" spans="2:5" s="23" customFormat="1" ht="20.5" customHeight="1">
      <c r="B9" s="305" t="s">
        <v>24</v>
      </c>
      <c r="C9" s="107">
        <f>SUM(C10:C16)</f>
        <v>0</v>
      </c>
      <c r="D9" s="307" t="s">
        <v>23</v>
      </c>
      <c r="E9" s="103"/>
    </row>
    <row r="10" spans="2:5" s="23" customFormat="1" ht="20.5" customHeight="1">
      <c r="B10" s="260" t="s">
        <v>25</v>
      </c>
      <c r="C10" s="194">
        <f>'旅費（航空賃、その他）'!E19</f>
        <v>0</v>
      </c>
      <c r="D10" s="308" t="s">
        <v>23</v>
      </c>
      <c r="E10" s="103"/>
    </row>
    <row r="11" spans="2:5" s="23" customFormat="1" ht="20.5" customHeight="1">
      <c r="B11" s="260" t="s">
        <v>26</v>
      </c>
      <c r="C11" s="194">
        <f>'旅費（航空賃、その他）'!T19</f>
        <v>0</v>
      </c>
      <c r="D11" s="308" t="s">
        <v>23</v>
      </c>
      <c r="E11" s="103"/>
    </row>
    <row r="12" spans="2:5" s="23" customFormat="1" ht="20.5" customHeight="1">
      <c r="B12" s="260" t="s">
        <v>27</v>
      </c>
      <c r="C12" s="309">
        <f>一般業務費!D1</f>
        <v>0</v>
      </c>
      <c r="D12" s="308" t="s">
        <v>23</v>
      </c>
      <c r="E12" s="103"/>
    </row>
    <row r="13" spans="2:5" s="23" customFormat="1" ht="20.5" customHeight="1">
      <c r="B13" s="260" t="s">
        <v>28</v>
      </c>
      <c r="C13" s="194">
        <f>通訳傭上費・報告書作成費!C1</f>
        <v>0</v>
      </c>
      <c r="D13" s="308" t="s">
        <v>23</v>
      </c>
      <c r="E13" s="103"/>
    </row>
    <row r="14" spans="2:5" s="23" customFormat="1" ht="20.5" customHeight="1">
      <c r="B14" s="260" t="s">
        <v>29</v>
      </c>
      <c r="C14" s="194">
        <f>通訳傭上費・報告書作成費!C10</f>
        <v>0</v>
      </c>
      <c r="D14" s="308" t="s">
        <v>23</v>
      </c>
      <c r="E14" s="103"/>
    </row>
    <row r="15" spans="2:5" s="23" customFormat="1" ht="20.5" customHeight="1">
      <c r="B15" s="260" t="s">
        <v>30</v>
      </c>
      <c r="C15" s="194">
        <f>機材費!C1</f>
        <v>0</v>
      </c>
      <c r="D15" s="308" t="s">
        <v>23</v>
      </c>
      <c r="E15" s="103"/>
    </row>
    <row r="16" spans="2:5" s="23" customFormat="1" ht="20.5" customHeight="1">
      <c r="B16" s="260" t="s">
        <v>31</v>
      </c>
      <c r="C16" s="194">
        <f>再委託費!C1</f>
        <v>0</v>
      </c>
      <c r="D16" s="308" t="s">
        <v>23</v>
      </c>
      <c r="E16" s="103"/>
    </row>
    <row r="17" spans="2:5" s="23" customFormat="1" ht="3.65" customHeight="1">
      <c r="B17" s="260"/>
      <c r="C17" s="194"/>
      <c r="D17" s="194"/>
      <c r="E17" s="103"/>
    </row>
    <row r="18" spans="2:5" s="23" customFormat="1" ht="19.399999999999999" customHeight="1">
      <c r="B18" s="265"/>
      <c r="C18" s="266"/>
      <c r="D18" s="103"/>
      <c r="E18" s="103"/>
    </row>
    <row r="19" spans="2:5" s="23" customFormat="1" ht="6" customHeight="1">
      <c r="C19" s="106"/>
      <c r="D19" s="103"/>
      <c r="E19" s="103"/>
    </row>
    <row r="20" spans="2:5" s="23" customFormat="1" ht="16.399999999999999" customHeight="1">
      <c r="B20" s="262" t="s">
        <v>58</v>
      </c>
      <c r="C20" s="107">
        <f>C7+C9</f>
        <v>0</v>
      </c>
      <c r="D20" s="103" t="s">
        <v>23</v>
      </c>
      <c r="E20" s="103"/>
    </row>
    <row r="21" spans="2:5" s="23" customFormat="1" ht="6.65" customHeight="1">
      <c r="C21" s="106"/>
      <c r="D21" s="103"/>
      <c r="E21" s="103"/>
    </row>
    <row r="22" spans="2:5" s="23" customFormat="1" ht="16.399999999999999" customHeight="1">
      <c r="B22" s="262" t="s">
        <v>45</v>
      </c>
      <c r="C22" s="313">
        <f>ROUNDDOWN(C20*0.1,0)</f>
        <v>0</v>
      </c>
      <c r="D22" s="103" t="s">
        <v>35</v>
      </c>
      <c r="E22" s="103"/>
    </row>
    <row r="23" spans="2:5" s="23" customFormat="1" ht="6.65" customHeight="1">
      <c r="C23" s="106"/>
      <c r="D23" s="103"/>
      <c r="E23" s="103"/>
    </row>
    <row r="24" spans="2:5" s="23" customFormat="1" ht="22.75" customHeight="1">
      <c r="B24" s="284" t="s">
        <v>59</v>
      </c>
      <c r="C24" s="105">
        <f>C20+C22</f>
        <v>0</v>
      </c>
      <c r="D24" s="285" t="s">
        <v>23</v>
      </c>
      <c r="E24" s="109"/>
    </row>
    <row r="25" spans="2:5" s="23" customFormat="1" ht="24" customHeight="1">
      <c r="D25" s="103"/>
      <c r="E25" s="103"/>
    </row>
    <row r="27" spans="2:5" s="100" customFormat="1" ht="63.65" customHeight="1">
      <c r="B27" s="332"/>
      <c r="C27" s="332"/>
      <c r="D27" s="332"/>
      <c r="E27" s="117"/>
    </row>
  </sheetData>
  <dataConsolidate/>
  <mergeCells count="4">
    <mergeCell ref="B2:D2"/>
    <mergeCell ref="B27:D27"/>
    <mergeCell ref="C4:D4"/>
    <mergeCell ref="B5:D5"/>
  </mergeCells>
  <phoneticPr fontId="19"/>
  <dataValidations count="1">
    <dataValidation type="list" allowBlank="1" showInputMessage="1" showErrorMessage="1" sqref="D11" xr:uid="{0A477B00-F72D-450A-9E5B-33F80407AD57}">
      <formula1>"円,円（定額計上）"</formula1>
    </dataValidation>
  </dataValidations>
  <pageMargins left="0.98425196850393704" right="0.98425196850393704" top="0.98425196850393704" bottom="0.98425196850393704" header="0.51181102362204722" footer="0.51181102362204722"/>
  <pageSetup paperSize="9" scale="94" orientation="portrait" blackAndWhite="1" r:id="rId1"/>
  <headerFooter>
    <oddHeader>&amp;R（2023.06版）</oddHead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1"/>
  <sheetViews>
    <sheetView view="pageBreakPreview" topLeftCell="A9" zoomScaleNormal="100" zoomScaleSheetLayoutView="100" workbookViewId="0">
      <selection activeCell="C1" sqref="C1"/>
    </sheetView>
  </sheetViews>
  <sheetFormatPr defaultColWidth="10.58203125" defaultRowHeight="20.25" customHeight="1" outlineLevelRow="1" outlineLevelCol="1"/>
  <cols>
    <col min="1" max="1" width="31.58203125" style="22" customWidth="1"/>
    <col min="2" max="2" width="7.08203125" style="22" customWidth="1"/>
    <col min="3" max="3" width="14.58203125" style="22" customWidth="1"/>
    <col min="4" max="4" width="5.33203125" style="22" hidden="1" customWidth="1" outlineLevel="1"/>
    <col min="5" max="5" width="9.75" style="22" customWidth="1" collapsed="1"/>
    <col min="6" max="6" width="18.5" style="22" customWidth="1"/>
    <col min="7" max="7" width="4.58203125" style="22" customWidth="1"/>
    <col min="8" max="8" width="2.58203125" style="22" customWidth="1"/>
    <col min="9" max="9" width="4.58203125" style="22" customWidth="1"/>
    <col min="10" max="10" width="2.58203125" style="22" customWidth="1"/>
    <col min="11" max="11" width="4.58203125" style="22" customWidth="1"/>
    <col min="12" max="12" width="2.58203125" style="22" customWidth="1"/>
    <col min="13" max="13" width="3.58203125" style="22" customWidth="1"/>
    <col min="14" max="14" width="10.08203125" style="22" customWidth="1"/>
    <col min="15" max="16384" width="10.58203125" style="22"/>
  </cols>
  <sheetData>
    <row r="1" spans="1:6" ht="24" customHeight="1">
      <c r="A1" s="23" t="s">
        <v>22</v>
      </c>
      <c r="B1" s="23"/>
      <c r="C1" s="88">
        <f>ROUND(F19,0)</f>
        <v>0</v>
      </c>
      <c r="D1" s="88"/>
      <c r="E1" s="23" t="s">
        <v>23</v>
      </c>
    </row>
    <row r="2" spans="1:6" ht="12" customHeight="1" thickBot="1"/>
    <row r="3" spans="1:6" ht="23.9" customHeight="1">
      <c r="A3" s="339" t="s">
        <v>60</v>
      </c>
      <c r="B3" s="341" t="s">
        <v>61</v>
      </c>
      <c r="C3" s="343" t="s">
        <v>62</v>
      </c>
      <c r="D3" s="343" t="s">
        <v>63</v>
      </c>
      <c r="E3" s="341" t="s">
        <v>64</v>
      </c>
      <c r="F3" s="337" t="s">
        <v>65</v>
      </c>
    </row>
    <row r="4" spans="1:6" ht="20.9" customHeight="1" thickBot="1">
      <c r="A4" s="340"/>
      <c r="B4" s="342"/>
      <c r="C4" s="344"/>
      <c r="D4" s="344"/>
      <c r="E4" s="342"/>
      <c r="F4" s="338"/>
    </row>
    <row r="5" spans="1:6" ht="24" customHeight="1" outlineLevel="1" thickTop="1">
      <c r="A5" s="58" t="s">
        <v>66</v>
      </c>
      <c r="B5" s="59"/>
      <c r="C5" s="89"/>
      <c r="D5" s="166"/>
      <c r="E5" s="93"/>
      <c r="F5" s="90">
        <f t="shared" ref="F5:F18" si="0">(C5*E5)</f>
        <v>0</v>
      </c>
    </row>
    <row r="6" spans="1:6" ht="24" customHeight="1" outlineLevel="1">
      <c r="A6" s="58"/>
      <c r="B6" s="59"/>
      <c r="C6" s="89"/>
      <c r="D6" s="169"/>
      <c r="E6" s="93"/>
      <c r="F6" s="90">
        <f t="shared" si="0"/>
        <v>0</v>
      </c>
    </row>
    <row r="7" spans="1:6" ht="24" customHeight="1" outlineLevel="1">
      <c r="A7" s="58"/>
      <c r="B7" s="59"/>
      <c r="C7" s="89"/>
      <c r="D7" s="169"/>
      <c r="E7" s="93"/>
      <c r="F7" s="90">
        <f t="shared" si="0"/>
        <v>0</v>
      </c>
    </row>
    <row r="8" spans="1:6" ht="24" customHeight="1" outlineLevel="1">
      <c r="A8" s="58"/>
      <c r="B8" s="59"/>
      <c r="C8" s="89"/>
      <c r="D8" s="169"/>
      <c r="E8" s="93"/>
      <c r="F8" s="90">
        <f t="shared" si="0"/>
        <v>0</v>
      </c>
    </row>
    <row r="9" spans="1:6" ht="24" customHeight="1" outlineLevel="1">
      <c r="A9" s="58"/>
      <c r="B9" s="59"/>
      <c r="C9" s="89"/>
      <c r="D9" s="169"/>
      <c r="E9" s="93"/>
      <c r="F9" s="90">
        <f t="shared" si="0"/>
        <v>0</v>
      </c>
    </row>
    <row r="10" spans="1:6" ht="24" customHeight="1" outlineLevel="1">
      <c r="A10" s="58"/>
      <c r="B10" s="59"/>
      <c r="C10" s="89"/>
      <c r="D10" s="169"/>
      <c r="E10" s="93"/>
      <c r="F10" s="90">
        <f t="shared" si="0"/>
        <v>0</v>
      </c>
    </row>
    <row r="11" spans="1:6" ht="24" customHeight="1" outlineLevel="1">
      <c r="A11" s="58"/>
      <c r="B11" s="59"/>
      <c r="C11" s="89"/>
      <c r="D11" s="169"/>
      <c r="E11" s="93"/>
      <c r="F11" s="90">
        <f t="shared" si="0"/>
        <v>0</v>
      </c>
    </row>
    <row r="12" spans="1:6" ht="24" customHeight="1" outlineLevel="1">
      <c r="A12" s="58"/>
      <c r="B12" s="59"/>
      <c r="C12" s="89"/>
      <c r="D12" s="169"/>
      <c r="E12" s="93"/>
      <c r="F12" s="90">
        <f t="shared" si="0"/>
        <v>0</v>
      </c>
    </row>
    <row r="13" spans="1:6" ht="24" customHeight="1" outlineLevel="1">
      <c r="A13" s="58"/>
      <c r="B13" s="59"/>
      <c r="C13" s="91"/>
      <c r="D13" s="169"/>
      <c r="E13" s="93"/>
      <c r="F13" s="90">
        <f t="shared" si="0"/>
        <v>0</v>
      </c>
    </row>
    <row r="14" spans="1:6" ht="24" customHeight="1" outlineLevel="1">
      <c r="A14" s="92"/>
      <c r="B14" s="71"/>
      <c r="C14" s="91"/>
      <c r="D14" s="169"/>
      <c r="E14" s="93"/>
      <c r="F14" s="90">
        <f t="shared" si="0"/>
        <v>0</v>
      </c>
    </row>
    <row r="15" spans="1:6" ht="24" customHeight="1" outlineLevel="1">
      <c r="A15" s="70"/>
      <c r="B15" s="69"/>
      <c r="C15" s="94"/>
      <c r="D15" s="170"/>
      <c r="E15" s="93"/>
      <c r="F15" s="90">
        <f t="shared" si="0"/>
        <v>0</v>
      </c>
    </row>
    <row r="16" spans="1:6" ht="24" customHeight="1" outlineLevel="1">
      <c r="A16" s="92"/>
      <c r="B16" s="71"/>
      <c r="C16" s="221"/>
      <c r="D16" s="171"/>
      <c r="E16" s="120"/>
      <c r="F16" s="121">
        <f t="shared" si="0"/>
        <v>0</v>
      </c>
    </row>
    <row r="17" spans="1:6" ht="24" customHeight="1" outlineLevel="1">
      <c r="A17" s="70"/>
      <c r="B17" s="69"/>
      <c r="C17" s="94"/>
      <c r="D17" s="172"/>
      <c r="E17" s="224"/>
      <c r="F17" s="122">
        <f t="shared" si="0"/>
        <v>0</v>
      </c>
    </row>
    <row r="18" spans="1:6" ht="24" customHeight="1" outlineLevel="1" thickBot="1">
      <c r="A18" s="95"/>
      <c r="B18" s="96"/>
      <c r="C18" s="222"/>
      <c r="D18" s="173"/>
      <c r="E18" s="116"/>
      <c r="F18" s="123">
        <f t="shared" si="0"/>
        <v>0</v>
      </c>
    </row>
    <row r="19" spans="1:6" ht="24" customHeight="1" thickTop="1" thickBot="1">
      <c r="A19" s="97"/>
      <c r="B19" s="98"/>
      <c r="C19" s="98" t="s">
        <v>67</v>
      </c>
      <c r="D19" s="98"/>
      <c r="E19" s="99">
        <f>SUM(E5:E18)</f>
        <v>0</v>
      </c>
      <c r="F19" s="229">
        <f>SUM(F5:F18)</f>
        <v>0</v>
      </c>
    </row>
    <row r="21" spans="1:6" ht="20.25" customHeight="1">
      <c r="A21" s="192"/>
    </row>
  </sheetData>
  <mergeCells count="6">
    <mergeCell ref="F3:F4"/>
    <mergeCell ref="A3:A4"/>
    <mergeCell ref="B3:B4"/>
    <mergeCell ref="C3:C4"/>
    <mergeCell ref="D3:D4"/>
    <mergeCell ref="E3:E4"/>
  </mergeCells>
  <phoneticPr fontId="19"/>
  <dataValidations count="1">
    <dataValidation type="list" allowBlank="1" showInputMessage="1" showErrorMessage="1" sqref="D5:D18" xr:uid="{00000000-0002-0000-0300-000000000000}">
      <formula1>"変更なし,変更後,追加"</formula1>
    </dataValidation>
  </dataValidations>
  <pageMargins left="0.98425196850393704" right="0.98425196850393704" top="0.98425196850393704" bottom="0.98425196850393704" header="0.51181102362204722" footer="0.51181102362204722"/>
  <pageSetup paperSize="9" scale="92" orientation="portrait" blackAndWhite="1" r:id="rId1"/>
  <headerFooter>
    <oddHeader>&amp;R（2023.06版）</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T26"/>
  <sheetViews>
    <sheetView view="pageBreakPreview" zoomScaleNormal="75" zoomScaleSheetLayoutView="100" workbookViewId="0">
      <selection activeCell="E14" sqref="E14"/>
    </sheetView>
  </sheetViews>
  <sheetFormatPr defaultColWidth="10.58203125" defaultRowHeight="12" outlineLevelCol="1"/>
  <cols>
    <col min="1" max="1" width="26.58203125" style="22" customWidth="1"/>
    <col min="2" max="2" width="6.58203125" style="22" customWidth="1"/>
    <col min="3" max="3" width="9.08203125" style="22" hidden="1" customWidth="1" outlineLevel="1"/>
    <col min="4" max="4" width="8.58203125" style="22" customWidth="1" collapsed="1"/>
    <col min="5" max="5" width="19.25" style="22" customWidth="1"/>
    <col min="6" max="6" width="6.58203125" style="22" customWidth="1"/>
    <col min="7" max="7" width="3.58203125" style="22" customWidth="1"/>
    <col min="8" max="8" width="2.58203125" style="22" hidden="1" customWidth="1"/>
    <col min="9" max="9" width="6.58203125" style="22" customWidth="1"/>
    <col min="10" max="10" width="2.58203125" style="22" hidden="1" customWidth="1"/>
    <col min="11" max="11" width="3.58203125" style="22" customWidth="1"/>
    <col min="12" max="12" width="8.58203125" style="22" customWidth="1"/>
    <col min="13" max="13" width="6.58203125" style="22" customWidth="1"/>
    <col min="14" max="14" width="3.58203125" style="22" customWidth="1"/>
    <col min="15" max="15" width="2.58203125" style="22" hidden="1" customWidth="1"/>
    <col min="16" max="16" width="6.58203125" style="22" customWidth="1"/>
    <col min="17" max="17" width="2.58203125" style="22" hidden="1" customWidth="1"/>
    <col min="18" max="18" width="3.58203125" style="22" customWidth="1"/>
    <col min="19" max="19" width="12.58203125" style="22" customWidth="1"/>
    <col min="20" max="20" width="16.58203125" style="22" customWidth="1"/>
    <col min="21" max="21" width="10" style="22" customWidth="1"/>
    <col min="22" max="16384" width="10.58203125" style="22"/>
  </cols>
  <sheetData>
    <row r="1" spans="1:20" s="23" customFormat="1" ht="20.149999999999999" customHeight="1">
      <c r="A1" s="23" t="s">
        <v>24</v>
      </c>
      <c r="D1" s="57"/>
      <c r="E1" s="57"/>
    </row>
    <row r="2" spans="1:20" s="23" customFormat="1" ht="20.149999999999999" customHeight="1">
      <c r="A2" s="23" t="s">
        <v>25</v>
      </c>
      <c r="D2" s="359">
        <f>ROUND(E19,0)</f>
        <v>0</v>
      </c>
      <c r="E2" s="359"/>
      <c r="F2" s="23" t="s">
        <v>23</v>
      </c>
    </row>
    <row r="3" spans="1:20" s="23" customFormat="1" ht="20.149999999999999" customHeight="1">
      <c r="A3" s="23" t="s">
        <v>26</v>
      </c>
      <c r="D3" s="359">
        <f>ROUND(T19,0)</f>
        <v>0</v>
      </c>
      <c r="E3" s="359"/>
      <c r="F3" s="23" t="s">
        <v>23</v>
      </c>
    </row>
    <row r="4" spans="1:20" ht="18" customHeight="1" thickBot="1"/>
    <row r="5" spans="1:20" ht="24" customHeight="1" thickBot="1">
      <c r="A5" s="349" t="s">
        <v>60</v>
      </c>
      <c r="B5" s="351" t="s">
        <v>68</v>
      </c>
      <c r="C5" s="357" t="s">
        <v>63</v>
      </c>
      <c r="D5" s="353" t="s">
        <v>69</v>
      </c>
      <c r="E5" s="355" t="s">
        <v>145</v>
      </c>
      <c r="F5" s="360" t="s">
        <v>70</v>
      </c>
      <c r="G5" s="361"/>
      <c r="H5" s="361"/>
      <c r="I5" s="361"/>
      <c r="J5" s="361"/>
      <c r="K5" s="361"/>
      <c r="L5" s="361"/>
      <c r="M5" s="361"/>
      <c r="N5" s="361"/>
      <c r="O5" s="361"/>
      <c r="P5" s="361"/>
      <c r="Q5" s="361"/>
      <c r="R5" s="361"/>
      <c r="S5" s="361"/>
      <c r="T5" s="362"/>
    </row>
    <row r="6" spans="1:20" ht="38.5" customHeight="1" thickBot="1">
      <c r="A6" s="350"/>
      <c r="B6" s="352"/>
      <c r="C6" s="358"/>
      <c r="D6" s="354"/>
      <c r="E6" s="356"/>
      <c r="F6" s="411" t="s">
        <v>143</v>
      </c>
      <c r="G6" s="412"/>
      <c r="H6" s="412"/>
      <c r="I6" s="412"/>
      <c r="J6" s="412"/>
      <c r="K6" s="412"/>
      <c r="L6" s="412"/>
      <c r="M6" s="413" t="s">
        <v>144</v>
      </c>
      <c r="N6" s="412"/>
      <c r="O6" s="412"/>
      <c r="P6" s="412"/>
      <c r="Q6" s="412"/>
      <c r="R6" s="412"/>
      <c r="S6" s="414"/>
      <c r="T6" s="85" t="s">
        <v>71</v>
      </c>
    </row>
    <row r="7" spans="1:20" ht="30" customHeight="1" thickTop="1">
      <c r="A7" s="58" t="s">
        <v>66</v>
      </c>
      <c r="B7" s="59"/>
      <c r="C7" s="166"/>
      <c r="D7" s="60"/>
      <c r="E7" s="61"/>
      <c r="F7" s="62"/>
      <c r="G7" s="63" t="s">
        <v>72</v>
      </c>
      <c r="H7" s="54" t="s">
        <v>73</v>
      </c>
      <c r="I7" s="54"/>
      <c r="J7" s="54" t="s">
        <v>74</v>
      </c>
      <c r="K7" s="81" t="s">
        <v>75</v>
      </c>
      <c r="L7" s="82">
        <f>F7*I7</f>
        <v>0</v>
      </c>
      <c r="M7" s="83"/>
      <c r="N7" s="63" t="s">
        <v>72</v>
      </c>
      <c r="O7" s="54" t="s">
        <v>76</v>
      </c>
      <c r="P7" s="54"/>
      <c r="Q7" s="54" t="s">
        <v>74</v>
      </c>
      <c r="R7" s="81" t="s">
        <v>75</v>
      </c>
      <c r="S7" s="54">
        <f>M7*P7</f>
        <v>0</v>
      </c>
      <c r="T7" s="65">
        <f>SUM(L7+S7)</f>
        <v>0</v>
      </c>
    </row>
    <row r="8" spans="1:20" ht="30" customHeight="1">
      <c r="A8" s="58"/>
      <c r="B8" s="59"/>
      <c r="C8" s="166"/>
      <c r="D8" s="64"/>
      <c r="E8" s="65"/>
      <c r="F8" s="62"/>
      <c r="G8" s="66" t="s">
        <v>72</v>
      </c>
      <c r="H8" s="54" t="s">
        <v>73</v>
      </c>
      <c r="I8" s="54"/>
      <c r="J8" s="54" t="s">
        <v>74</v>
      </c>
      <c r="K8" s="84" t="s">
        <v>75</v>
      </c>
      <c r="L8" s="44">
        <f>F8*I8</f>
        <v>0</v>
      </c>
      <c r="M8" s="83"/>
      <c r="N8" s="66" t="s">
        <v>72</v>
      </c>
      <c r="O8" s="54" t="s">
        <v>76</v>
      </c>
      <c r="P8" s="54"/>
      <c r="Q8" s="54" t="s">
        <v>74</v>
      </c>
      <c r="R8" s="81" t="s">
        <v>75</v>
      </c>
      <c r="S8" s="83">
        <f>M8*P8</f>
        <v>0</v>
      </c>
      <c r="T8" s="65">
        <f>SUM(L8+S8)</f>
        <v>0</v>
      </c>
    </row>
    <row r="9" spans="1:20" ht="30" customHeight="1">
      <c r="A9" s="58"/>
      <c r="B9" s="59"/>
      <c r="C9" s="166"/>
      <c r="D9" s="64"/>
      <c r="E9" s="65"/>
      <c r="F9" s="62"/>
      <c r="G9" s="63" t="s">
        <v>72</v>
      </c>
      <c r="H9" s="54" t="s">
        <v>73</v>
      </c>
      <c r="I9" s="54"/>
      <c r="J9" s="54" t="s">
        <v>74</v>
      </c>
      <c r="K9" s="84" t="s">
        <v>75</v>
      </c>
      <c r="L9" s="44">
        <f t="shared" ref="L9:L16" si="0">F9*I9</f>
        <v>0</v>
      </c>
      <c r="M9" s="83"/>
      <c r="N9" s="66" t="s">
        <v>72</v>
      </c>
      <c r="O9" s="54" t="s">
        <v>76</v>
      </c>
      <c r="P9" s="54"/>
      <c r="Q9" s="54" t="s">
        <v>74</v>
      </c>
      <c r="R9" s="81" t="s">
        <v>75</v>
      </c>
      <c r="S9" s="83">
        <f t="shared" ref="S9:S17" si="1">M9*P9</f>
        <v>0</v>
      </c>
      <c r="T9" s="65">
        <f t="shared" ref="T9:T18" si="2">SUM(L9+S9)</f>
        <v>0</v>
      </c>
    </row>
    <row r="10" spans="1:20" ht="30" customHeight="1">
      <c r="A10" s="58"/>
      <c r="B10" s="59"/>
      <c r="C10" s="166"/>
      <c r="D10" s="64"/>
      <c r="E10" s="65"/>
      <c r="F10" s="62"/>
      <c r="G10" s="66" t="s">
        <v>72</v>
      </c>
      <c r="H10" s="54" t="s">
        <v>73</v>
      </c>
      <c r="I10" s="54"/>
      <c r="J10" s="54" t="s">
        <v>74</v>
      </c>
      <c r="K10" s="84" t="s">
        <v>75</v>
      </c>
      <c r="L10" s="44">
        <f t="shared" si="0"/>
        <v>0</v>
      </c>
      <c r="M10" s="83"/>
      <c r="N10" s="66" t="s">
        <v>72</v>
      </c>
      <c r="O10" s="54" t="s">
        <v>76</v>
      </c>
      <c r="P10" s="54"/>
      <c r="Q10" s="54" t="s">
        <v>74</v>
      </c>
      <c r="R10" s="81" t="s">
        <v>75</v>
      </c>
      <c r="S10" s="83">
        <f t="shared" si="1"/>
        <v>0</v>
      </c>
      <c r="T10" s="65">
        <f t="shared" si="2"/>
        <v>0</v>
      </c>
    </row>
    <row r="11" spans="1:20" ht="30" customHeight="1">
      <c r="A11" s="58"/>
      <c r="B11" s="59"/>
      <c r="C11" s="166"/>
      <c r="D11" s="67"/>
      <c r="E11" s="65"/>
      <c r="F11" s="62"/>
      <c r="G11" s="66" t="s">
        <v>72</v>
      </c>
      <c r="H11" s="68"/>
      <c r="I11" s="54"/>
      <c r="J11" s="68"/>
      <c r="K11" s="84" t="s">
        <v>75</v>
      </c>
      <c r="L11" s="44">
        <f t="shared" si="0"/>
        <v>0</v>
      </c>
      <c r="M11" s="83"/>
      <c r="N11" s="66" t="s">
        <v>72</v>
      </c>
      <c r="O11" s="68"/>
      <c r="P11" s="54"/>
      <c r="Q11" s="68"/>
      <c r="R11" s="81" t="s">
        <v>75</v>
      </c>
      <c r="S11" s="83">
        <f t="shared" si="1"/>
        <v>0</v>
      </c>
      <c r="T11" s="65">
        <f t="shared" si="2"/>
        <v>0</v>
      </c>
    </row>
    <row r="12" spans="1:20" ht="30" customHeight="1">
      <c r="A12" s="58"/>
      <c r="B12" s="59"/>
      <c r="C12" s="166"/>
      <c r="D12" s="67"/>
      <c r="E12" s="65"/>
      <c r="F12" s="62"/>
      <c r="G12" s="66" t="s">
        <v>72</v>
      </c>
      <c r="H12" s="68"/>
      <c r="I12" s="54"/>
      <c r="J12" s="68"/>
      <c r="K12" s="84" t="s">
        <v>75</v>
      </c>
      <c r="L12" s="44">
        <f t="shared" si="0"/>
        <v>0</v>
      </c>
      <c r="M12" s="83"/>
      <c r="N12" s="66" t="s">
        <v>72</v>
      </c>
      <c r="O12" s="68"/>
      <c r="P12" s="54"/>
      <c r="Q12" s="68"/>
      <c r="R12" s="81" t="s">
        <v>75</v>
      </c>
      <c r="S12" s="83">
        <f t="shared" si="1"/>
        <v>0</v>
      </c>
      <c r="T12" s="65">
        <f t="shared" si="2"/>
        <v>0</v>
      </c>
    </row>
    <row r="13" spans="1:20" ht="30" customHeight="1">
      <c r="A13" s="58"/>
      <c r="B13" s="59"/>
      <c r="C13" s="166"/>
      <c r="D13" s="67"/>
      <c r="E13" s="65"/>
      <c r="F13" s="62"/>
      <c r="G13" s="66" t="s">
        <v>72</v>
      </c>
      <c r="H13" s="68"/>
      <c r="I13" s="54"/>
      <c r="J13" s="68"/>
      <c r="K13" s="84" t="s">
        <v>75</v>
      </c>
      <c r="L13" s="44">
        <f t="shared" si="0"/>
        <v>0</v>
      </c>
      <c r="M13" s="83"/>
      <c r="N13" s="66" t="s">
        <v>72</v>
      </c>
      <c r="O13" s="68"/>
      <c r="P13" s="54"/>
      <c r="Q13" s="68"/>
      <c r="R13" s="81" t="s">
        <v>75</v>
      </c>
      <c r="S13" s="83">
        <f t="shared" si="1"/>
        <v>0</v>
      </c>
      <c r="T13" s="65">
        <f t="shared" si="2"/>
        <v>0</v>
      </c>
    </row>
    <row r="14" spans="1:20" ht="30" customHeight="1">
      <c r="A14" s="58"/>
      <c r="B14" s="59"/>
      <c r="C14" s="166"/>
      <c r="D14" s="67"/>
      <c r="E14" s="65"/>
      <c r="F14" s="62"/>
      <c r="G14" s="66" t="s">
        <v>72</v>
      </c>
      <c r="H14" s="68"/>
      <c r="I14" s="54"/>
      <c r="J14" s="68"/>
      <c r="K14" s="84" t="s">
        <v>75</v>
      </c>
      <c r="L14" s="44">
        <f t="shared" si="0"/>
        <v>0</v>
      </c>
      <c r="M14" s="83"/>
      <c r="N14" s="66" t="s">
        <v>72</v>
      </c>
      <c r="O14" s="68"/>
      <c r="P14" s="54"/>
      <c r="Q14" s="68"/>
      <c r="R14" s="81" t="s">
        <v>75</v>
      </c>
      <c r="S14" s="83">
        <f t="shared" si="1"/>
        <v>0</v>
      </c>
      <c r="T14" s="65">
        <f t="shared" si="2"/>
        <v>0</v>
      </c>
    </row>
    <row r="15" spans="1:20" ht="30" customHeight="1">
      <c r="A15" s="58"/>
      <c r="B15" s="59"/>
      <c r="C15" s="166"/>
      <c r="D15" s="67"/>
      <c r="E15" s="65"/>
      <c r="F15" s="62"/>
      <c r="G15" s="66" t="s">
        <v>72</v>
      </c>
      <c r="H15" s="68"/>
      <c r="I15" s="54"/>
      <c r="J15" s="68"/>
      <c r="K15" s="84" t="s">
        <v>75</v>
      </c>
      <c r="L15" s="44">
        <f t="shared" si="0"/>
        <v>0</v>
      </c>
      <c r="M15" s="83"/>
      <c r="N15" s="66" t="s">
        <v>72</v>
      </c>
      <c r="O15" s="68"/>
      <c r="P15" s="54"/>
      <c r="Q15" s="68"/>
      <c r="R15" s="81" t="s">
        <v>75</v>
      </c>
      <c r="S15" s="83">
        <f t="shared" si="1"/>
        <v>0</v>
      </c>
      <c r="T15" s="65">
        <f t="shared" si="2"/>
        <v>0</v>
      </c>
    </row>
    <row r="16" spans="1:20" ht="30" customHeight="1">
      <c r="A16" s="58"/>
      <c r="B16" s="69"/>
      <c r="C16" s="166"/>
      <c r="D16" s="67"/>
      <c r="E16" s="65"/>
      <c r="F16" s="62"/>
      <c r="G16" s="66" t="s">
        <v>72</v>
      </c>
      <c r="H16" s="68"/>
      <c r="I16" s="54"/>
      <c r="J16" s="68"/>
      <c r="K16" s="84" t="s">
        <v>75</v>
      </c>
      <c r="L16" s="44">
        <f t="shared" si="0"/>
        <v>0</v>
      </c>
      <c r="M16" s="83"/>
      <c r="N16" s="66" t="s">
        <v>72</v>
      </c>
      <c r="O16" s="68"/>
      <c r="P16" s="54"/>
      <c r="Q16" s="68"/>
      <c r="R16" s="81" t="s">
        <v>75</v>
      </c>
      <c r="S16" s="83">
        <f t="shared" si="1"/>
        <v>0</v>
      </c>
      <c r="T16" s="65">
        <f t="shared" si="2"/>
        <v>0</v>
      </c>
    </row>
    <row r="17" spans="1:20" ht="30" customHeight="1">
      <c r="A17" s="70"/>
      <c r="B17" s="71"/>
      <c r="C17" s="166"/>
      <c r="D17" s="72"/>
      <c r="E17" s="73"/>
      <c r="F17" s="198"/>
      <c r="G17" s="66" t="s">
        <v>72</v>
      </c>
      <c r="H17" s="68"/>
      <c r="I17" s="54"/>
      <c r="J17" s="68"/>
      <c r="K17" s="84" t="s">
        <v>75</v>
      </c>
      <c r="L17" s="44">
        <f t="shared" ref="L17" si="3">F17*I17</f>
        <v>0</v>
      </c>
      <c r="M17" s="83"/>
      <c r="N17" s="66" t="s">
        <v>72</v>
      </c>
      <c r="O17" s="68"/>
      <c r="P17" s="54"/>
      <c r="Q17" s="68"/>
      <c r="R17" s="81" t="s">
        <v>75</v>
      </c>
      <c r="S17" s="83">
        <f t="shared" si="1"/>
        <v>0</v>
      </c>
      <c r="T17" s="65">
        <f t="shared" si="2"/>
        <v>0</v>
      </c>
    </row>
    <row r="18" spans="1:20" ht="30" customHeight="1" thickBot="1">
      <c r="A18" s="75"/>
      <c r="B18" s="69"/>
      <c r="C18" s="167"/>
      <c r="D18" s="317"/>
      <c r="E18" s="76"/>
      <c r="F18" s="74"/>
      <c r="G18" s="66" t="s">
        <v>72</v>
      </c>
      <c r="H18" s="68"/>
      <c r="I18" s="54"/>
      <c r="J18" s="68"/>
      <c r="K18" s="84" t="s">
        <v>75</v>
      </c>
      <c r="L18" s="44">
        <f t="shared" ref="L18" si="4">F18*I18</f>
        <v>0</v>
      </c>
      <c r="M18" s="83"/>
      <c r="N18" s="66" t="s">
        <v>72</v>
      </c>
      <c r="O18" s="68"/>
      <c r="P18" s="54"/>
      <c r="Q18" s="68"/>
      <c r="R18" s="81" t="s">
        <v>75</v>
      </c>
      <c r="S18" s="83">
        <f t="shared" ref="S18" si="5">M18*P18</f>
        <v>0</v>
      </c>
      <c r="T18" s="65">
        <f t="shared" si="2"/>
        <v>0</v>
      </c>
    </row>
    <row r="19" spans="1:20" ht="30" customHeight="1" thickTop="1" thickBot="1">
      <c r="A19" s="315" t="s">
        <v>77</v>
      </c>
      <c r="B19" s="77"/>
      <c r="C19" s="168"/>
      <c r="D19" s="78">
        <f>SUM(D7:D18)</f>
        <v>0</v>
      </c>
      <c r="E19" s="79">
        <f>SUM(E7:E18)</f>
        <v>0</v>
      </c>
      <c r="F19" s="80"/>
      <c r="G19" s="80"/>
      <c r="H19" s="80"/>
      <c r="I19" s="345">
        <f>SUM(L7:L18)</f>
        <v>0</v>
      </c>
      <c r="J19" s="345"/>
      <c r="K19" s="345"/>
      <c r="L19" s="346"/>
      <c r="M19" s="80"/>
      <c r="N19" s="80"/>
      <c r="O19" s="80"/>
      <c r="P19" s="80"/>
      <c r="Q19" s="80"/>
      <c r="R19" s="80"/>
      <c r="S19" s="86">
        <f>SUM(S7:S18)</f>
        <v>0</v>
      </c>
      <c r="T19" s="87">
        <f>SUM(T7:T18)</f>
        <v>0</v>
      </c>
    </row>
    <row r="20" spans="1:20" s="114" customFormat="1" ht="30" customHeight="1">
      <c r="A20" s="113" t="s">
        <v>78</v>
      </c>
      <c r="B20" s="113"/>
      <c r="C20" s="113"/>
      <c r="D20" s="113"/>
      <c r="E20" s="113"/>
      <c r="F20" s="113"/>
      <c r="G20" s="113"/>
      <c r="H20" s="113"/>
      <c r="I20" s="113"/>
      <c r="J20" s="113"/>
      <c r="K20" s="113"/>
      <c r="L20" s="113"/>
      <c r="T20" s="115"/>
    </row>
    <row r="21" spans="1:20" s="114" customFormat="1" ht="30" customHeight="1">
      <c r="B21" s="113"/>
      <c r="C21" s="113"/>
      <c r="D21" s="113"/>
      <c r="E21" s="113"/>
      <c r="F21" s="113"/>
      <c r="G21" s="113"/>
      <c r="H21" s="113"/>
      <c r="I21" s="113"/>
      <c r="J21" s="113"/>
      <c r="K21" s="113"/>
      <c r="L21" s="113"/>
      <c r="T21" s="115"/>
    </row>
    <row r="22" spans="1:20" s="114" customFormat="1" ht="30" customHeight="1">
      <c r="B22" s="113"/>
      <c r="C22" s="113"/>
      <c r="D22" s="113"/>
      <c r="E22" s="113"/>
      <c r="F22" s="113"/>
      <c r="G22" s="113"/>
      <c r="H22" s="113"/>
      <c r="I22" s="113"/>
      <c r="J22" s="113"/>
      <c r="K22" s="113"/>
      <c r="L22" s="113"/>
      <c r="T22" s="115"/>
    </row>
    <row r="23" spans="1:20" ht="38.9" customHeight="1"/>
    <row r="24" spans="1:20" ht="37.4" customHeight="1">
      <c r="A24" s="347"/>
      <c r="B24" s="348"/>
      <c r="C24" s="348"/>
      <c r="D24" s="348"/>
      <c r="E24" s="348"/>
      <c r="F24" s="348"/>
      <c r="G24" s="348"/>
      <c r="H24" s="348"/>
      <c r="I24" s="348"/>
      <c r="J24" s="348"/>
      <c r="K24" s="348"/>
      <c r="L24" s="348"/>
      <c r="M24" s="348"/>
      <c r="N24" s="348"/>
      <c r="O24" s="348"/>
      <c r="P24" s="348"/>
      <c r="Q24" s="348"/>
      <c r="R24" s="348"/>
      <c r="S24" s="348"/>
      <c r="T24" s="348"/>
    </row>
    <row r="25" spans="1:20" ht="36" customHeight="1"/>
    <row r="26" spans="1:20" ht="18" customHeight="1"/>
  </sheetData>
  <mergeCells count="12">
    <mergeCell ref="D2:E2"/>
    <mergeCell ref="D3:E3"/>
    <mergeCell ref="F5:T5"/>
    <mergeCell ref="F6:L6"/>
    <mergeCell ref="M6:S6"/>
    <mergeCell ref="I19:L19"/>
    <mergeCell ref="A24:T24"/>
    <mergeCell ref="A5:A6"/>
    <mergeCell ref="B5:B6"/>
    <mergeCell ref="D5:D6"/>
    <mergeCell ref="E5:E6"/>
    <mergeCell ref="C5:C6"/>
  </mergeCells>
  <phoneticPr fontId="19"/>
  <dataValidations count="1">
    <dataValidation type="list" allowBlank="1" showInputMessage="1" showErrorMessage="1" sqref="C7:C18" xr:uid="{00000000-0002-0000-0400-000000000000}">
      <formula1>"変更なし,変更後,追加"</formula1>
    </dataValidation>
  </dataValidations>
  <pageMargins left="0.98425196850393704" right="0.98425196850393704" top="0.98425196850393704" bottom="0.98425196850393704" header="0.51181102362204722" footer="0.51181102362204722"/>
  <pageSetup paperSize="9" scale="54" orientation="portrait" blackAndWhite="1" r:id="rId1"/>
  <headerFooter>
    <oddHeader>&amp;R（2023.06版）</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14"/>
  <sheetViews>
    <sheetView view="pageBreakPreview" zoomScaleNormal="100" zoomScaleSheetLayoutView="100" workbookViewId="0">
      <selection activeCell="A12" sqref="A12"/>
    </sheetView>
  </sheetViews>
  <sheetFormatPr defaultColWidth="10.58203125" defaultRowHeight="20.25" customHeight="1" outlineLevelCol="1"/>
  <cols>
    <col min="1" max="1" width="28.58203125" style="1" customWidth="1"/>
    <col min="2" max="2" width="10.58203125" style="1" hidden="1" customWidth="1" outlineLevel="1"/>
    <col min="3" max="3" width="14.58203125" style="1" customWidth="1" collapsed="1"/>
    <col min="4" max="4" width="8.58203125" style="1" customWidth="1"/>
    <col min="5" max="5" width="14.58203125" style="1" customWidth="1"/>
    <col min="6" max="6" width="18.58203125" style="1" customWidth="1"/>
    <col min="7" max="16383" width="10.58203125" style="1"/>
    <col min="16384" max="16384" width="10.58203125" style="3"/>
  </cols>
  <sheetData>
    <row r="1" spans="1:7 16384:16384" s="1" customFormat="1" ht="24" customHeight="1">
      <c r="A1" s="23" t="s">
        <v>79</v>
      </c>
      <c r="C1" s="24">
        <f>ROUND(E12,0)</f>
        <v>0</v>
      </c>
      <c r="D1" s="1" t="s">
        <v>23</v>
      </c>
      <c r="E1" s="43"/>
      <c r="G1" s="1" t="s">
        <v>80</v>
      </c>
      <c r="XFD1" s="3"/>
    </row>
    <row r="2" spans="1:7 16384:16384" s="1" customFormat="1" ht="12" customHeight="1"/>
    <row r="3" spans="1:7 16384:16384" s="2" customFormat="1" ht="24" customHeight="1">
      <c r="A3" s="5" t="s">
        <v>81</v>
      </c>
      <c r="B3" s="18" t="s">
        <v>82</v>
      </c>
      <c r="C3" s="6" t="s">
        <v>83</v>
      </c>
      <c r="D3" s="18" t="s">
        <v>84</v>
      </c>
      <c r="E3" s="6" t="s">
        <v>85</v>
      </c>
      <c r="F3" s="7" t="s">
        <v>86</v>
      </c>
    </row>
    <row r="4" spans="1:7 16384:16384" s="1" customFormat="1" ht="24" customHeight="1">
      <c r="A4" s="8"/>
      <c r="B4" s="166"/>
      <c r="C4" s="56"/>
      <c r="D4" s="45"/>
      <c r="E4" s="46">
        <f>C4*D4</f>
        <v>0</v>
      </c>
      <c r="F4" s="10"/>
      <c r="XFD4" s="3"/>
    </row>
    <row r="5" spans="1:7 16384:16384" s="1" customFormat="1" ht="24" customHeight="1">
      <c r="A5" s="8"/>
      <c r="B5" s="20"/>
      <c r="C5" s="56"/>
      <c r="D5" s="45"/>
      <c r="E5" s="46">
        <f t="shared" ref="E5:E11" si="0">C5*D5</f>
        <v>0</v>
      </c>
      <c r="F5" s="10"/>
      <c r="XFD5" s="3"/>
    </row>
    <row r="6" spans="1:7 16384:16384" s="1" customFormat="1" ht="24" customHeight="1">
      <c r="A6" s="8"/>
      <c r="B6" s="20"/>
      <c r="C6" s="56"/>
      <c r="D6" s="45"/>
      <c r="E6" s="46">
        <f t="shared" si="0"/>
        <v>0</v>
      </c>
      <c r="F6" s="10"/>
      <c r="XFD6" s="3"/>
    </row>
    <row r="7" spans="1:7 16384:16384" s="1" customFormat="1" ht="24" customHeight="1">
      <c r="A7" s="8"/>
      <c r="B7" s="20"/>
      <c r="C7" s="56"/>
      <c r="D7" s="231"/>
      <c r="E7" s="46">
        <f t="shared" si="0"/>
        <v>0</v>
      </c>
      <c r="F7" s="10"/>
      <c r="XFD7" s="3"/>
    </row>
    <row r="8" spans="1:7 16384:16384" s="1" customFormat="1" ht="24" customHeight="1">
      <c r="A8" s="11"/>
      <c r="B8" s="20"/>
      <c r="C8" s="56"/>
      <c r="D8" s="231"/>
      <c r="E8" s="46">
        <f t="shared" si="0"/>
        <v>0</v>
      </c>
      <c r="F8" s="10"/>
      <c r="XFD8" s="3"/>
    </row>
    <row r="9" spans="1:7 16384:16384" s="1" customFormat="1" ht="24" customHeight="1">
      <c r="A9" s="8"/>
      <c r="B9" s="20"/>
      <c r="C9" s="56"/>
      <c r="D9" s="231"/>
      <c r="E9" s="46">
        <f t="shared" si="0"/>
        <v>0</v>
      </c>
      <c r="F9" s="10"/>
      <c r="XFD9" s="3"/>
    </row>
    <row r="10" spans="1:7 16384:16384" s="1" customFormat="1" ht="24" customHeight="1">
      <c r="A10" s="11"/>
      <c r="B10" s="20"/>
      <c r="C10" s="56"/>
      <c r="D10" s="45"/>
      <c r="E10" s="46">
        <f t="shared" si="0"/>
        <v>0</v>
      </c>
      <c r="F10" s="10"/>
      <c r="XFD10" s="3"/>
    </row>
    <row r="11" spans="1:7 16384:16384" s="1" customFormat="1" ht="24" customHeight="1">
      <c r="A11" s="11"/>
      <c r="B11" s="20"/>
      <c r="C11" s="56"/>
      <c r="D11" s="45"/>
      <c r="E11" s="46">
        <f t="shared" si="0"/>
        <v>0</v>
      </c>
      <c r="F11" s="10"/>
      <c r="XFD11" s="3"/>
    </row>
    <row r="12" spans="1:7 16384:16384" s="1" customFormat="1" ht="24" customHeight="1">
      <c r="A12" s="12" t="s">
        <v>77</v>
      </c>
      <c r="B12" s="48"/>
      <c r="C12" s="48"/>
      <c r="D12" s="49"/>
      <c r="E12" s="50">
        <f>SUM(E4:E11)</f>
        <v>0</v>
      </c>
      <c r="F12" s="14"/>
      <c r="XFD12" s="3"/>
    </row>
    <row r="13" spans="1:7 16384:16384" s="1" customFormat="1" ht="24" customHeight="1">
      <c r="D13" s="15"/>
      <c r="E13" s="16"/>
      <c r="XFD13" s="3"/>
    </row>
    <row r="14" spans="1:7 16384:16384" s="1" customFormat="1" ht="24" customHeight="1">
      <c r="D14" s="15"/>
      <c r="E14" s="16"/>
      <c r="XFD14" s="3"/>
    </row>
  </sheetData>
  <phoneticPr fontId="19"/>
  <dataValidations count="1">
    <dataValidation type="list" allowBlank="1" showInputMessage="1" showErrorMessage="1" sqref="B4:B11" xr:uid="{00000000-0002-0000-0500-000000000000}">
      <formula1>"変更なし,変更後,追加"</formula1>
    </dataValidation>
  </dataValidations>
  <pageMargins left="0.98425196850393704" right="0.98425196850393704" top="0.98425196850393704" bottom="0.98425196850393704" header="0.51181102362204722" footer="0.51181102362204722"/>
  <pageSetup paperSize="9" scale="88" orientation="portrait" blackAndWhite="1" r:id="rId1"/>
  <headerFooter>
    <oddHeader>&amp;R（2023.06版）</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表紙</vt:lpstr>
      <vt:lpstr>内訳書</vt:lpstr>
      <vt:lpstr>内訳書 (QCBSランプサム)</vt:lpstr>
      <vt:lpstr>内訳書 (QCBSランプサム_変更契約用) </vt:lpstr>
      <vt:lpstr>内訳書 (総合評価-ランプサム) </vt:lpstr>
      <vt:lpstr>【入札金額内訳書（総合評価-ランプサム)  </vt:lpstr>
      <vt:lpstr>報酬</vt:lpstr>
      <vt:lpstr>旅費（航空賃、その他）</vt:lpstr>
      <vt:lpstr>【別見積】戦争特約保険料</vt:lpstr>
      <vt:lpstr>一般業務費</vt:lpstr>
      <vt:lpstr>通訳傭上費・報告書作成費</vt:lpstr>
      <vt:lpstr>機材費</vt:lpstr>
      <vt:lpstr>再委託費</vt:lpstr>
      <vt:lpstr>国内業務費（定額計上用）</vt:lpstr>
      <vt:lpstr>国内業務費 (別見積_内訳有)</vt:lpstr>
      <vt:lpstr>Sheet1</vt:lpstr>
      <vt:lpstr>'【入札金額内訳書（総合評価-ランプサム)  '!Print_Area</vt:lpstr>
      <vt:lpstr>【別見積】戦争特約保険料!Print_Area</vt:lpstr>
      <vt:lpstr>一般業務費!Print_Area</vt:lpstr>
      <vt:lpstr>機材費!Print_Area</vt:lpstr>
      <vt:lpstr>'国内業務費 (別見積_内訳有)'!Print_Area</vt:lpstr>
      <vt:lpstr>'国内業務費（定額計上用）'!Print_Area</vt:lpstr>
      <vt:lpstr>再委託費!Print_Area</vt:lpstr>
      <vt:lpstr>通訳傭上費・報告書作成費!Print_Area</vt:lpstr>
      <vt:lpstr>内訳書!Print_Area</vt:lpstr>
      <vt:lpstr>'内訳書 (QCBSランプサム)'!Print_Area</vt:lpstr>
      <vt:lpstr>'内訳書 (QCBSランプサム_変更契約用) '!Print_Area</vt:lpstr>
      <vt:lpstr>'内訳書 (総合評価-ランプサム) '!Print_Area</vt:lpstr>
      <vt:lpstr>報酬!Print_Area</vt:lpstr>
      <vt:lpstr>'旅費（航空賃、その他）'!Print_Area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JICA</dc:creator>
  <cp:keywords/>
  <dc:description/>
  <cp:lastModifiedBy>松下　雄一</cp:lastModifiedBy>
  <cp:revision/>
  <dcterms:created xsi:type="dcterms:W3CDTF">2000-08-14T10:04:00Z</dcterms:created>
  <dcterms:modified xsi:type="dcterms:W3CDTF">2026-06-19T09:34:28Z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ies>
</file>