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単独型様式/03_変更契約/●【チェック済】03_変更契約/"/>
    </mc:Choice>
  </mc:AlternateContent>
  <xr:revisionPtr revIDLastSave="27" documentId="13_ncr:1_{33DAA8A6-C12B-4A42-BB1F-DBBAD08D4EA7}" xr6:coauthVersionLast="47" xr6:coauthVersionMax="47" xr10:uidLastSave="{2BD83AC7-CB7E-4424-930A-EED6F6DB4ADE}"/>
  <bookViews>
    <workbookView xWindow="-110" yWindow="-110" windowWidth="19420" windowHeight="10560" tabRatio="968" firstSheet="1" activeTab="2" xr2:uid="{00000000-000D-0000-FFFF-FFFF00000000}"/>
  </bookViews>
  <sheets>
    <sheet name="内訳書 (Worｄに揃えたVer)" sheetId="7" state="hidden" r:id="rId1"/>
    <sheet name="初めにお読みください" sheetId="15" r:id="rId2"/>
    <sheet name="総括表" sheetId="9" r:id="rId3"/>
    <sheet name="（変更後）内訳書" sheetId="10" r:id="rId4"/>
    <sheet name="（変更後）旅費（航空賃、その他）" sheetId="2" r:id="rId5"/>
    <sheet name="（変更後）旅費（その他　戦争特約保険料）" sheetId="16" r:id="rId6"/>
    <sheet name="（変更後）一般業務費" sheetId="11" r:id="rId7"/>
    <sheet name="（変更後）機材費" sheetId="12" r:id="rId8"/>
    <sheet name="（変更後）現地一時隔離関連費" sheetId="13" r:id="rId9"/>
    <sheet name="（変更後）本邦一時隔離関連費" sheetId="14" r:id="rId10"/>
    <sheet name="（変更後）直接人件費" sheetId="18" r:id="rId11"/>
    <sheet name="その他原価及び一般管理費等（変更後）" sheetId="19" r:id="rId12"/>
    <sheet name="変更の内容" sheetId="20" r:id="rId13"/>
  </sheets>
  <externalReferences>
    <externalReference r:id="rId14"/>
    <externalReference r:id="rId15"/>
    <externalReference r:id="rId16"/>
    <externalReference r:id="rId17"/>
  </externalReferences>
  <definedNames>
    <definedName name="DATA" localSheetId="2">#REF!</definedName>
    <definedName name="DATA" localSheetId="0">#REF!</definedName>
    <definedName name="DATA" localSheetId="12">#REF!</definedName>
    <definedName name="DATA">#REF!</definedName>
    <definedName name="_xlnm.Print_Area" localSheetId="3">'（変更後）内訳書'!$A$1:$E$19</definedName>
    <definedName name="_xlnm.Print_Area" localSheetId="4">'（変更後）旅費（航空賃、その他）'!$A$1:$U$23</definedName>
    <definedName name="_xlnm.Print_Area" localSheetId="2">総括表!$A$1:$T$23</definedName>
    <definedName name="_xlnm.Print_Area" localSheetId="0">'内訳書 (Worｄに揃えたVer)'!$A$1:$K$30</definedName>
    <definedName name="コンサルタントによる見積" localSheetId="2">#REF!</definedName>
    <definedName name="コンサルタントによる見積" localSheetId="0">#REF!</definedName>
    <definedName name="コンサルタントによる見積" localSheetId="12">#REF!</definedName>
    <definedName name="コンサルタントによる見積">#REF!</definedName>
    <definedName name="ドルレート" localSheetId="2">#REF!</definedName>
    <definedName name="ドルレート" localSheetId="0">#REF!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 localSheetId="0">#REF!</definedName>
    <definedName name="一般業務費地域分類" localSheetId="12">#REF!</definedName>
    <definedName name="一般業務費地域分類">#REF!</definedName>
    <definedName name="間接費合計" localSheetId="2">#REF!</definedName>
    <definedName name="間接費合計" localSheetId="0">#REF!</definedName>
    <definedName name="間接費合計">#REF!</definedName>
    <definedName name="基盤整備費合計" localSheetId="2">'[3]一般業務費（２）'!#REF!</definedName>
    <definedName name="基盤整備費合計" localSheetId="0">'[3]一般業務費（２）'!#REF!</definedName>
    <definedName name="基盤整備費合計">'[3]一般業務費（２）'!#REF!</definedName>
    <definedName name="基本人件費" localSheetId="2">#REF!</definedName>
    <definedName name="基本人件費" localSheetId="0">#REF!</definedName>
    <definedName name="基本人件費" localSheetId="12">#REF!</definedName>
    <definedName name="基本人件費">#REF!</definedName>
    <definedName name="技術交換費合計" localSheetId="2">#REF!</definedName>
    <definedName name="技術交換費合計" localSheetId="0">#REF!</definedName>
    <definedName name="技術交換費合計">#REF!</definedName>
    <definedName name="業務分類" localSheetId="2">#REF!</definedName>
    <definedName name="業務分類" localSheetId="0">#REF!</definedName>
    <definedName name="業務分類">#REF!</definedName>
    <definedName name="契約年度" localSheetId="2">#REF!</definedName>
    <definedName name="契約年度" localSheetId="0">#REF!</definedName>
    <definedName name="契約年度">#REF!</definedName>
    <definedName name="現地業務費合計" localSheetId="2">'[3]一般業務費（１）'!#REF!</definedName>
    <definedName name="現地業務費合計" localSheetId="0">'[3]一般業務費（１）'!#REF!</definedName>
    <definedName name="現地業務費合計">'[3]一般業務費（１）'!#REF!</definedName>
    <definedName name="現地調査人月" localSheetId="2">#REF!</definedName>
    <definedName name="現地調査人月" localSheetId="0">#REF!</definedName>
    <definedName name="現地調査人月" localSheetId="12">#REF!</definedName>
    <definedName name="現地調査人月">#REF!</definedName>
    <definedName name="現地通貨レート" localSheetId="2">#REF!</definedName>
    <definedName name="現地通貨レート" localSheetId="0">#REF!</definedName>
    <definedName name="現地通貨レート">#REF!</definedName>
    <definedName name="航空運賃" localSheetId="2">#REF!</definedName>
    <definedName name="航空運賃" localSheetId="0">#REF!</definedName>
    <definedName name="航空運賃">#REF!</definedName>
    <definedName name="航空賃C" localSheetId="2">#REF!</definedName>
    <definedName name="航空賃C" localSheetId="0">#REF!</definedName>
    <definedName name="航空賃C">#REF!</definedName>
    <definedName name="航空賃Y" localSheetId="2">#REF!</definedName>
    <definedName name="航空賃Y" localSheetId="0">#REF!</definedName>
    <definedName name="航空賃Y">#REF!</definedName>
    <definedName name="国一覧" localSheetId="2">#REF!</definedName>
    <definedName name="国一覧" localSheetId="0">#REF!</definedName>
    <definedName name="国一覧">#REF!</definedName>
    <definedName name="国内旅費" localSheetId="2">#REF!</definedName>
    <definedName name="国内旅費" localSheetId="0">#REF!</definedName>
    <definedName name="国内旅費">#REF!</definedName>
    <definedName name="国別地域分類表" localSheetId="2">#REF!</definedName>
    <definedName name="国別地域分類表" localSheetId="0">#REF!</definedName>
    <definedName name="国別地域分類表">#REF!</definedName>
    <definedName name="資機材費合計" localSheetId="2">#REF!</definedName>
    <definedName name="資機材費合計" localSheetId="0">#REF!</definedName>
    <definedName name="資機材費合計">#REF!</definedName>
    <definedName name="地域" localSheetId="2">#REF!</definedName>
    <definedName name="地域" localSheetId="0">#REF!</definedName>
    <definedName name="地域">#REF!</definedName>
    <definedName name="地域分類" localSheetId="2">#REF!</definedName>
    <definedName name="地域分類" localSheetId="0">#REF!</definedName>
    <definedName name="地域分類">#REF!</definedName>
    <definedName name="地域毎一般業務費単価" localSheetId="2">#REF!</definedName>
    <definedName name="地域毎一般業務費単価" localSheetId="0">#REF!</definedName>
    <definedName name="地域毎一般業務費単価">#REF!</definedName>
    <definedName name="調査旅費合計" localSheetId="2">#REF!</definedName>
    <definedName name="調査旅費合計" localSheetId="0">#REF!</definedName>
    <definedName name="調査旅費合計">#REF!</definedName>
    <definedName name="直人費コンサル" localSheetId="2">#REF!</definedName>
    <definedName name="直人費コンサル" localSheetId="0">#REF!</definedName>
    <definedName name="直人費コンサル">#REF!</definedName>
    <definedName name="直人費合計" localSheetId="2">#REF!</definedName>
    <definedName name="直人費合計" localSheetId="0">#REF!</definedName>
    <definedName name="直人費合計">#REF!</definedName>
    <definedName name="直接経費" localSheetId="2">#REF!</definedName>
    <definedName name="直接経費" localSheetId="0">#REF!</definedName>
    <definedName name="直接経費">#REF!</definedName>
    <definedName name="直接費" localSheetId="2">#REF!</definedName>
    <definedName name="直接費" localSheetId="0">#REF!</definedName>
    <definedName name="直接費">#REF!</definedName>
    <definedName name="通訳単価" localSheetId="2">#REF!</definedName>
    <definedName name="通訳単価" localSheetId="0">#REF!</definedName>
    <definedName name="通訳単価">#REF!</definedName>
    <definedName name="定率化" localSheetId="2">'[4](4)一般業務費-定率化'!$F$7:$H$16</definedName>
    <definedName name="定率化" localSheetId="0">#REF!</definedName>
    <definedName name="定率化" localSheetId="12">#REF!</definedName>
    <definedName name="定率化">#REF!</definedName>
    <definedName name="報告書作成費合計" localSheetId="2">#REF!</definedName>
    <definedName name="報告書作成費合計" localSheetId="0">#REF!</definedName>
    <definedName name="報告書作成費合計">#REF!</definedName>
    <definedName name="無償以外単価" localSheetId="2">#REF!</definedName>
    <definedName name="無償以外単価" localSheetId="0">#REF!</definedName>
    <definedName name="無償以外単価">#REF!</definedName>
    <definedName name="無償単価" localSheetId="2">#REF!</definedName>
    <definedName name="無償単価" localSheetId="0">#REF!</definedName>
    <definedName name="無償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 l="1"/>
  <c r="E3" i="2" s="1"/>
  <c r="F8" i="14"/>
  <c r="E15" i="12"/>
  <c r="F5" i="11"/>
  <c r="E5" i="16"/>
  <c r="D18" i="2"/>
  <c r="L17" i="2"/>
  <c r="F14" i="18"/>
  <c r="E14" i="18"/>
  <c r="H13" i="18"/>
  <c r="H12" i="18"/>
  <c r="H11" i="18"/>
  <c r="H10" i="18"/>
  <c r="H9" i="18"/>
  <c r="H8" i="18"/>
  <c r="H7" i="18"/>
  <c r="H6" i="18"/>
  <c r="I10" i="9"/>
  <c r="I9" i="9" s="1"/>
  <c r="H14" i="18" l="1"/>
  <c r="D2" i="18" s="1"/>
  <c r="G14" i="18"/>
  <c r="E12" i="16"/>
  <c r="E11" i="16"/>
  <c r="E10" i="16"/>
  <c r="E9" i="16"/>
  <c r="E8" i="16"/>
  <c r="E7" i="16"/>
  <c r="E6" i="16"/>
  <c r="D4" i="19" l="1"/>
  <c r="C14" i="10" s="1"/>
  <c r="M18" i="9" s="1"/>
  <c r="C13" i="10"/>
  <c r="M17" i="9" s="1"/>
  <c r="E13" i="16"/>
  <c r="C2" i="16" s="1"/>
  <c r="F12" i="14"/>
  <c r="F11" i="14"/>
  <c r="F10" i="14"/>
  <c r="F9" i="14"/>
  <c r="F25" i="13"/>
  <c r="F24" i="13"/>
  <c r="F23" i="13"/>
  <c r="F22" i="13"/>
  <c r="F21" i="13"/>
  <c r="F14" i="13"/>
  <c r="F13" i="13"/>
  <c r="F12" i="13"/>
  <c r="F11" i="13"/>
  <c r="F10" i="13"/>
  <c r="F9" i="13"/>
  <c r="F8" i="13"/>
  <c r="E22" i="12"/>
  <c r="E23" i="12" s="1"/>
  <c r="E16" i="12"/>
  <c r="E17" i="12" s="1"/>
  <c r="C12" i="12" s="1"/>
  <c r="E9" i="12"/>
  <c r="E8" i="12"/>
  <c r="E7" i="12"/>
  <c r="E6" i="12"/>
  <c r="F30" i="11"/>
  <c r="F29" i="11"/>
  <c r="F27" i="11"/>
  <c r="F26" i="11"/>
  <c r="F24" i="11"/>
  <c r="F23" i="11"/>
  <c r="F25" i="11" s="1"/>
  <c r="F21" i="11"/>
  <c r="F20" i="11"/>
  <c r="F19" i="11"/>
  <c r="F17" i="11"/>
  <c r="F16" i="11"/>
  <c r="F15" i="11"/>
  <c r="F13" i="11"/>
  <c r="F12" i="11"/>
  <c r="F11" i="11"/>
  <c r="F9" i="11"/>
  <c r="F8" i="11"/>
  <c r="F6" i="11"/>
  <c r="S17" i="2"/>
  <c r="S16" i="2"/>
  <c r="L16" i="2"/>
  <c r="S15" i="2"/>
  <c r="L15" i="2"/>
  <c r="S14" i="2"/>
  <c r="L14" i="2"/>
  <c r="S13" i="2"/>
  <c r="L13" i="2"/>
  <c r="S12" i="2"/>
  <c r="L12" i="2"/>
  <c r="S11" i="2"/>
  <c r="L11" i="2"/>
  <c r="S10" i="2"/>
  <c r="L10" i="2"/>
  <c r="S9" i="2"/>
  <c r="L9" i="2"/>
  <c r="S8" i="2"/>
  <c r="L8" i="2"/>
  <c r="F10" i="11" l="1"/>
  <c r="T12" i="2"/>
  <c r="C19" i="12"/>
  <c r="T16" i="2"/>
  <c r="F26" i="13"/>
  <c r="F13" i="14"/>
  <c r="E10" i="12"/>
  <c r="C3" i="12" s="1"/>
  <c r="F28" i="11"/>
  <c r="C7" i="10" a="1"/>
  <c r="C7" i="10" s="1"/>
  <c r="M11" i="9" s="1"/>
  <c r="S18" i="2"/>
  <c r="T10" i="2"/>
  <c r="T14" i="2"/>
  <c r="T11" i="2"/>
  <c r="T15" i="2"/>
  <c r="F14" i="11"/>
  <c r="F15" i="13"/>
  <c r="F18" i="11"/>
  <c r="F31" i="11"/>
  <c r="F22" i="11"/>
  <c r="F7" i="11"/>
  <c r="T8" i="2"/>
  <c r="T17" i="2"/>
  <c r="T9" i="2"/>
  <c r="T13" i="2"/>
  <c r="I18" i="2"/>
  <c r="C2" i="12" l="1"/>
  <c r="D5" i="13"/>
  <c r="D18" i="13"/>
  <c r="D4" i="14"/>
  <c r="F32" i="11"/>
  <c r="D2" i="11" s="1"/>
  <c r="T18" i="2"/>
  <c r="C10" i="10"/>
  <c r="M14" i="9" s="1"/>
  <c r="D2" i="14" l="1"/>
  <c r="C12" i="10" s="1"/>
  <c r="M16" i="9" s="1"/>
  <c r="Q16" i="9" s="1"/>
  <c r="E4" i="2"/>
  <c r="C8" i="10" s="1" a="1"/>
  <c r="C8" i="10" s="1"/>
  <c r="M12" i="9" s="1"/>
  <c r="D2" i="13"/>
  <c r="C11" i="10" s="1"/>
  <c r="M15" i="9" s="1"/>
  <c r="C9" i="10"/>
  <c r="M13" i="9" s="1"/>
  <c r="Q13" i="9" s="1"/>
  <c r="Q11" i="9"/>
  <c r="H23" i="7"/>
  <c r="H22" i="7"/>
  <c r="C6" i="10" l="1"/>
  <c r="D9" i="19" s="1"/>
  <c r="C15" i="10" s="1"/>
  <c r="C14" i="7"/>
  <c r="C5" i="7"/>
  <c r="M10" i="9" l="1"/>
  <c r="Q10" i="9" s="1"/>
  <c r="M19" i="9"/>
  <c r="C5" i="10"/>
  <c r="M9" i="9" s="1"/>
  <c r="H13" i="7"/>
  <c r="C16" i="10" l="1"/>
  <c r="C17" i="10" s="1" a="1"/>
  <c r="C17" i="10" s="1"/>
  <c r="H17" i="7"/>
  <c r="H12" i="7" s="1"/>
  <c r="C8" i="7"/>
  <c r="M20" i="9" l="1"/>
  <c r="C6" i="7"/>
  <c r="C10" i="7" l="1"/>
  <c r="C7" i="7"/>
  <c r="H4" i="7" s="1"/>
  <c r="H25" i="7" l="1"/>
  <c r="H27" i="7" s="1"/>
  <c r="H29" i="7" s="1"/>
  <c r="C9" i="7" l="1"/>
  <c r="M21" i="9" l="1"/>
  <c r="Q21" i="9" s="1"/>
  <c r="C18" i="10"/>
  <c r="M22" i="9" s="1"/>
  <c r="Q14" i="9"/>
  <c r="Q15" i="9"/>
  <c r="Q12" i="9"/>
  <c r="Q17" i="9" l="1"/>
  <c r="I20" i="9"/>
  <c r="Q20" i="9" s="1"/>
  <c r="Q18" i="9"/>
  <c r="Q9" i="9" l="1"/>
  <c r="I22" i="9"/>
  <c r="Q19" i="9" l="1"/>
  <c r="Q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Yoshizawa, Shinobu[芳沢 忍]</author>
  </authors>
  <commentList>
    <comment ref="T2" authorId="0" shapeId="0" xr:uid="{6E1556A9-7C70-48FA-85D9-B00DDF36A84D}">
      <text>
        <r>
          <rPr>
            <sz val="9"/>
            <color indexed="81"/>
            <rFont val="MS P ゴシック"/>
            <family val="3"/>
            <charset val="128"/>
          </rPr>
          <t>青色のセルのみ入力してください</t>
        </r>
      </text>
    </comment>
    <comment ref="F6" authorId="1" shapeId="0" xr:uid="{58893400-0E65-4090-BBBE-66C42A674E36}">
      <text>
        <r>
          <rPr>
            <sz val="9"/>
            <color indexed="81"/>
            <rFont val="MS P ゴシック"/>
            <family val="3"/>
            <charset val="128"/>
          </rPr>
          <t>31日以上の場合は逓減の上、積算
（例）日当70日の場合（30日＋30日×0.9＋10日×0.8）</t>
        </r>
      </text>
    </comment>
    <comment ref="F8" authorId="1" shapeId="0" xr:uid="{57BEC9BE-07FE-4F6C-80D5-C364555A3387}">
      <text>
        <r>
          <rPr>
            <sz val="9"/>
            <color indexed="81"/>
            <rFont val="MS P ゴシック"/>
            <family val="3"/>
            <charset val="128"/>
          </rPr>
          <t>各渡航毎に記載
（現地渡航3回であれば3行）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4" authorId="0" shapeId="0" xr:uid="{37C21FA8-A393-4B5A-B67E-E990BFB32FDF}">
      <text>
        <r>
          <rPr>
            <sz val="9"/>
            <color indexed="81"/>
            <rFont val="MS P ゴシック"/>
            <family val="3"/>
            <charset val="128"/>
          </rPr>
          <t>該当する項目のみ記載ください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2" authorId="0" shapeId="0" xr:uid="{7C1A267B-A598-42A6-821A-CA7B8EE1AE7B}">
      <text>
        <r>
          <rPr>
            <sz val="9"/>
            <color indexed="81"/>
            <rFont val="MS P ゴシック"/>
            <family val="3"/>
            <charset val="128"/>
          </rPr>
          <t>該当する項目のみ記載ください。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<sst xmlns="http://schemas.openxmlformats.org/spreadsheetml/2006/main" count="363" uniqueCount="171">
  <si>
    <t>見積金額内訳</t>
    <rPh sb="0" eb="2">
      <t>ミツモリ</t>
    </rPh>
    <rPh sb="2" eb="4">
      <t>キンガク</t>
    </rPh>
    <rPh sb="4" eb="6">
      <t>ウチワケ</t>
    </rPh>
    <phoneticPr fontId="8"/>
  </si>
  <si>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</si>
  <si>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</si>
  <si>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</si>
  <si>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</si>
  <si>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</si>
  <si>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</si>
  <si>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</si>
  <si>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</si>
  <si>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</si>
  <si>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</si>
  <si>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</si>
  <si>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</si>
  <si>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</si>
  <si>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</si>
  <si>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</si>
  <si>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</si>
  <si>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</si>
  <si>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</si>
  <si>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</si>
  <si>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</si>
  <si>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</si>
  <si>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</si>
  <si>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</si>
  <si>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8"/>
  </si>
  <si>
    <t>　４　機材費</t>
    <rPh sb="3" eb="5">
      <t>キザイ</t>
    </rPh>
    <rPh sb="5" eb="6">
      <t>ヒ</t>
    </rPh>
    <phoneticPr fontId="4"/>
  </si>
  <si>
    <t>Ⅲ　小計</t>
  </si>
  <si>
    <t>Ⅳ　消費税及び地方消費税　　　　　</t>
  </si>
  <si>
    <t>Ⅴ　合計</t>
  </si>
  <si>
    <t>　　（総括表に各費目の合計が自動入力されるように数式を入れております）。</t>
    <phoneticPr fontId="4"/>
  </si>
  <si>
    <t>[別紙〇]</t>
    <phoneticPr fontId="4"/>
  </si>
  <si>
    <t>変更契約金額内訳書</t>
    <rPh sb="0" eb="2">
      <t>ヘンコウ</t>
    </rPh>
    <rPh sb="2" eb="4">
      <t>ケイヤク</t>
    </rPh>
    <rPh sb="6" eb="8">
      <t>ウチワケ</t>
    </rPh>
    <rPh sb="8" eb="9">
      <t>ショ</t>
    </rPh>
    <phoneticPr fontId="16"/>
  </si>
  <si>
    <t>総括表</t>
    <phoneticPr fontId="16"/>
  </si>
  <si>
    <t>科　　　　目</t>
  </si>
  <si>
    <t>変更前</t>
    <rPh sb="0" eb="2">
      <t>ヘンコウ</t>
    </rPh>
    <rPh sb="2" eb="3">
      <t>マエ</t>
    </rPh>
    <phoneticPr fontId="16"/>
  </si>
  <si>
    <t>変更後</t>
    <rPh sb="0" eb="2">
      <t>ヘンコウ</t>
    </rPh>
    <rPh sb="2" eb="3">
      <t>ゴ</t>
    </rPh>
    <phoneticPr fontId="16"/>
  </si>
  <si>
    <t>差額</t>
    <rPh sb="0" eb="2">
      <t>サガク</t>
    </rPh>
    <phoneticPr fontId="16"/>
  </si>
  <si>
    <t>円</t>
    <rPh sb="0" eb="1">
      <t>エン</t>
    </rPh>
    <phoneticPr fontId="16"/>
  </si>
  <si>
    <t>　１　旅費（航空賃）</t>
    <rPh sb="3" eb="5">
      <t>リョヒ</t>
    </rPh>
    <rPh sb="6" eb="8">
      <t>コウクウ</t>
    </rPh>
    <rPh sb="8" eb="9">
      <t>チン</t>
    </rPh>
    <phoneticPr fontId="4"/>
  </si>
  <si>
    <t>　２　旅費（その他）</t>
    <rPh sb="3" eb="5">
      <t>リョヒ</t>
    </rPh>
    <rPh sb="8" eb="9">
      <t>タ</t>
    </rPh>
    <phoneticPr fontId="4"/>
  </si>
  <si>
    <t>　３　一般業務費</t>
    <rPh sb="3" eb="5">
      <t>イッパン</t>
    </rPh>
    <rPh sb="5" eb="7">
      <t>ギョウム</t>
    </rPh>
    <rPh sb="7" eb="8">
      <t>ヒ</t>
    </rPh>
    <phoneticPr fontId="4"/>
  </si>
  <si>
    <t>　５　現地一時隔離関連費</t>
    <rPh sb="3" eb="12">
      <t>ゲンチ</t>
    </rPh>
    <phoneticPr fontId="16"/>
  </si>
  <si>
    <t>　６　本邦一時隔離関連費</t>
    <rPh sb="3" eb="12">
      <t>ホンポウ</t>
    </rPh>
    <phoneticPr fontId="16"/>
  </si>
  <si>
    <t>Ⅲ　小　計</t>
    <rPh sb="2" eb="3">
      <t>ショウ</t>
    </rPh>
    <rPh sb="4" eb="5">
      <t>ケイ</t>
    </rPh>
    <phoneticPr fontId="4"/>
  </si>
  <si>
    <r>
      <rPr>
        <sz val="9"/>
        <rFont val="ＭＳ Ｐ明朝"/>
        <family val="1"/>
        <charset val="128"/>
      </rPr>
      <t>Ⅳ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4"/>
  </si>
  <si>
    <t>Ⅳ　合　計</t>
  </si>
  <si>
    <t>１　旅費（航空賃）</t>
    <phoneticPr fontId="4"/>
  </si>
  <si>
    <t>２　旅費（その他）</t>
    <phoneticPr fontId="4"/>
  </si>
  <si>
    <t>３　一般業務費</t>
    <phoneticPr fontId="4"/>
  </si>
  <si>
    <t>４　機材費</t>
    <rPh sb="2" eb="4">
      <t>キザイ</t>
    </rPh>
    <rPh sb="4" eb="5">
      <t>ヒ</t>
    </rPh>
    <phoneticPr fontId="4"/>
  </si>
  <si>
    <t>５　現地一時隔離関連費</t>
    <rPh sb="2" eb="11">
      <t>ゲンチ</t>
    </rPh>
    <phoneticPr fontId="4"/>
  </si>
  <si>
    <t>６　本邦一時隔離関連費</t>
    <rPh sb="2" eb="11">
      <t>ホンポウ</t>
    </rPh>
    <phoneticPr fontId="4"/>
  </si>
  <si>
    <t>Ⅱ　直接経費(変更後)</t>
    <rPh sb="7" eb="10">
      <t>ヘンコウゴ</t>
    </rPh>
    <phoneticPr fontId="4"/>
  </si>
  <si>
    <t>　１　旅費（航空賃）(変更後)</t>
    <phoneticPr fontId="4"/>
  </si>
  <si>
    <t>円</t>
    <rPh sb="0" eb="1">
      <t>エン</t>
    </rPh>
    <phoneticPr fontId="8"/>
  </si>
  <si>
    <t>　２　旅費（その他）(変更後)</t>
    <phoneticPr fontId="8"/>
  </si>
  <si>
    <t>日当</t>
  </si>
  <si>
    <t>宿泊</t>
  </si>
  <si>
    <t>特号・1号</t>
    <rPh sb="0" eb="2">
      <t>トクゴウ</t>
    </rPh>
    <rPh sb="4" eb="5">
      <t>ゴウ</t>
    </rPh>
    <phoneticPr fontId="4"/>
  </si>
  <si>
    <t>担当分野</t>
  </si>
  <si>
    <t>格付
(号)</t>
  </si>
  <si>
    <t>現地期間
(日間)</t>
    <phoneticPr fontId="8"/>
  </si>
  <si>
    <t>旅費
（航空賃）</t>
    <rPh sb="0" eb="2">
      <t>リョヒ</t>
    </rPh>
    <rPh sb="4" eb="6">
      <t>コウクウ</t>
    </rPh>
    <rPh sb="6" eb="7">
      <t>チン</t>
    </rPh>
    <phoneticPr fontId="4"/>
  </si>
  <si>
    <t>旅費（その他）</t>
    <phoneticPr fontId="8"/>
  </si>
  <si>
    <t>2号・3号</t>
    <rPh sb="4" eb="5">
      <t>ゴウ</t>
    </rPh>
    <phoneticPr fontId="4"/>
  </si>
  <si>
    <t>日　　当（円）</t>
  </si>
  <si>
    <t>宿　泊　料（円）</t>
  </si>
  <si>
    <t>金　　額
（円）</t>
  </si>
  <si>
    <t>4号</t>
    <rPh sb="1" eb="2">
      <t>ゴウ</t>
    </rPh>
    <phoneticPr fontId="4"/>
  </si>
  <si>
    <t>業務管理者／●●●計画</t>
    <rPh sb="0" eb="2">
      <t>ギョウム</t>
    </rPh>
    <rPh sb="2" eb="5">
      <t>カンリシャ</t>
    </rPh>
    <rPh sb="9" eb="11">
      <t>ケイカク</t>
    </rPh>
    <phoneticPr fontId="8"/>
  </si>
  <si>
    <t>×</t>
  </si>
  <si>
    <t>(</t>
    <phoneticPr fontId="4"/>
  </si>
  <si>
    <t>)</t>
    <phoneticPr fontId="4"/>
  </si>
  <si>
    <t>＝</t>
  </si>
  <si>
    <t>（</t>
  </si>
  <si>
    <t>）</t>
  </si>
  <si>
    <t>合　　計</t>
  </si>
  <si>
    <t>＊想定している航空経路、航空会社及び搭乗クラスを明示してください。</t>
    <rPh sb="1" eb="3">
      <t>ソウテイ</t>
    </rPh>
    <rPh sb="7" eb="9">
      <t>コウクウ</t>
    </rPh>
    <rPh sb="9" eb="11">
      <t>ケイロ</t>
    </rPh>
    <rPh sb="12" eb="14">
      <t>コウクウ</t>
    </rPh>
    <rPh sb="14" eb="16">
      <t>カイシャ</t>
    </rPh>
    <rPh sb="16" eb="17">
      <t>オヨ</t>
    </rPh>
    <rPh sb="18" eb="20">
      <t>トウジョウ</t>
    </rPh>
    <rPh sb="24" eb="26">
      <t>メイジ</t>
    </rPh>
    <phoneticPr fontId="8"/>
  </si>
  <si>
    <t>３　一般業務費(変更後)</t>
    <phoneticPr fontId="4"/>
  </si>
  <si>
    <t>細　　目</t>
  </si>
  <si>
    <t>単　　価
（円）</t>
  </si>
  <si>
    <t>数量</t>
  </si>
  <si>
    <t>備　考</t>
  </si>
  <si>
    <t>①特殊傭人費</t>
    <rPh sb="1" eb="3">
      <t>トクシュ</t>
    </rPh>
    <rPh sb="3" eb="4">
      <t>ヨウ</t>
    </rPh>
    <rPh sb="4" eb="5">
      <t>ジン</t>
    </rPh>
    <rPh sb="5" eb="6">
      <t>ヒ</t>
    </rPh>
    <phoneticPr fontId="8"/>
  </si>
  <si>
    <t>小　　計</t>
  </si>
  <si>
    <t>②車両関連費</t>
    <rPh sb="1" eb="3">
      <t>シャリョウ</t>
    </rPh>
    <rPh sb="3" eb="5">
      <t>カンレン</t>
    </rPh>
    <rPh sb="5" eb="6">
      <t>ヒ</t>
    </rPh>
    <phoneticPr fontId="8"/>
  </si>
  <si>
    <t>③セミナー等
実施関連費</t>
    <phoneticPr fontId="8"/>
  </si>
  <si>
    <t>④事務所関連費</t>
    <phoneticPr fontId="8"/>
  </si>
  <si>
    <t>⑤旅費・交通費</t>
    <phoneticPr fontId="8"/>
  </si>
  <si>
    <t>⑥施設・設備等関連費</t>
    <phoneticPr fontId="8"/>
  </si>
  <si>
    <t>⑦資料等翻訳費</t>
    <phoneticPr fontId="8"/>
  </si>
  <si>
    <t>⑧雑費</t>
    <phoneticPr fontId="8"/>
  </si>
  <si>
    <t>小　　計　①～⑧</t>
    <phoneticPr fontId="4"/>
  </si>
  <si>
    <t>４　機材費(変更後)</t>
    <phoneticPr fontId="4"/>
  </si>
  <si>
    <t>（１）機材購入費</t>
  </si>
  <si>
    <t>細　目</t>
  </si>
  <si>
    <t>単価（円）</t>
  </si>
  <si>
    <t>金額（円）</t>
  </si>
  <si>
    <t xml:space="preserve"> 小 計 </t>
  </si>
  <si>
    <t>（２）機材損料・借料</t>
  </si>
  <si>
    <t>（３）機材送料</t>
  </si>
  <si>
    <t>５　現地一時隔離関連費(変更後)</t>
    <rPh sb="2" eb="4">
      <t>ゲンチ</t>
    </rPh>
    <rPh sb="4" eb="6">
      <t>イチジ</t>
    </rPh>
    <rPh sb="6" eb="8">
      <t>カクリ</t>
    </rPh>
    <rPh sb="8" eb="10">
      <t>カンレン</t>
    </rPh>
    <rPh sb="10" eb="11">
      <t>ヒ</t>
    </rPh>
    <phoneticPr fontId="34"/>
  </si>
  <si>
    <t>（１）直接人件費相当額の待機費用</t>
    <phoneticPr fontId="34"/>
  </si>
  <si>
    <t>格付</t>
  </si>
  <si>
    <t>月額単価</t>
    <rPh sb="0" eb="2">
      <t>ゲツガク</t>
    </rPh>
    <phoneticPr fontId="34"/>
  </si>
  <si>
    <t>業務人月</t>
  </si>
  <si>
    <t>金額（円）</t>
    <rPh sb="3" eb="4">
      <t>エン</t>
    </rPh>
    <phoneticPr fontId="8"/>
  </si>
  <si>
    <t>備考</t>
    <rPh sb="0" eb="2">
      <t>ビコウ</t>
    </rPh>
    <phoneticPr fontId="8"/>
  </si>
  <si>
    <t>現地</t>
  </si>
  <si>
    <t>小　　　　計</t>
    <rPh sb="0" eb="1">
      <t>ショウ</t>
    </rPh>
    <rPh sb="5" eb="6">
      <t>ケイ</t>
    </rPh>
    <phoneticPr fontId="34"/>
  </si>
  <si>
    <t>（２）隔離施設までの移動費</t>
    <rPh sb="3" eb="5">
      <t>カクリ</t>
    </rPh>
    <rPh sb="5" eb="7">
      <t>シセツ</t>
    </rPh>
    <rPh sb="10" eb="12">
      <t>イドウ</t>
    </rPh>
    <rPh sb="12" eb="13">
      <t>ヒ</t>
    </rPh>
    <phoneticPr fontId="34"/>
  </si>
  <si>
    <t>細　目</t>
    <rPh sb="0" eb="1">
      <t>ホソ</t>
    </rPh>
    <rPh sb="2" eb="3">
      <t>メ</t>
    </rPh>
    <phoneticPr fontId="8"/>
  </si>
  <si>
    <t>単　価</t>
    <rPh sb="0" eb="1">
      <t>タン</t>
    </rPh>
    <rPh sb="2" eb="3">
      <t>アタイ</t>
    </rPh>
    <phoneticPr fontId="8"/>
  </si>
  <si>
    <t>数　量</t>
    <rPh sb="0" eb="1">
      <t>カズ</t>
    </rPh>
    <rPh sb="2" eb="3">
      <t>リョウ</t>
    </rPh>
    <phoneticPr fontId="8"/>
  </si>
  <si>
    <t>金額（円）</t>
    <phoneticPr fontId="8"/>
  </si>
  <si>
    <t>小　　　計</t>
    <rPh sb="0" eb="1">
      <t>ショウ</t>
    </rPh>
    <rPh sb="4" eb="5">
      <t>ケイ</t>
    </rPh>
    <phoneticPr fontId="4"/>
  </si>
  <si>
    <t>６　本邦一時隔離関連費(変更後)</t>
    <rPh sb="2" eb="4">
      <t>ホンポウ</t>
    </rPh>
    <rPh sb="4" eb="6">
      <t>イチジ</t>
    </rPh>
    <rPh sb="6" eb="8">
      <t>カクリ</t>
    </rPh>
    <rPh sb="8" eb="10">
      <t>カンレン</t>
    </rPh>
    <rPh sb="10" eb="11">
      <t>ヒ</t>
    </rPh>
    <phoneticPr fontId="34"/>
  </si>
  <si>
    <t>（１）本邦一時隔離（日当・宿泊費）</t>
    <rPh sb="3" eb="5">
      <t>ホンポウ</t>
    </rPh>
    <rPh sb="5" eb="7">
      <t>イチジ</t>
    </rPh>
    <rPh sb="7" eb="9">
      <t>カクリ</t>
    </rPh>
    <rPh sb="10" eb="12">
      <t>ニットウ</t>
    </rPh>
    <rPh sb="13" eb="16">
      <t>シュクハクヒ</t>
    </rPh>
    <phoneticPr fontId="34"/>
  </si>
  <si>
    <t>２　旅費（その他：戦争特約保険料）</t>
    <rPh sb="2" eb="4">
      <t>リョヒ</t>
    </rPh>
    <rPh sb="7" eb="8">
      <t>ホカ</t>
    </rPh>
    <phoneticPr fontId="4"/>
  </si>
  <si>
    <t>業務名称：</t>
    <rPh sb="0" eb="2">
      <t>ギョウム</t>
    </rPh>
    <rPh sb="2" eb="4">
      <t>メイショウ</t>
    </rPh>
    <phoneticPr fontId="4"/>
  </si>
  <si>
    <t>　　該当シートをもとにして内訳を作成ください。</t>
    <phoneticPr fontId="4"/>
  </si>
  <si>
    <t>適用約款：</t>
    <rPh sb="0" eb="2">
      <t>テキヨウ</t>
    </rPh>
    <rPh sb="2" eb="4">
      <t>ヤッカン</t>
    </rPh>
    <phoneticPr fontId="4"/>
  </si>
  <si>
    <t>事業実施支援業務約款</t>
  </si>
  <si>
    <t>Ⅰ　業務原価</t>
    <rPh sb="2" eb="6">
      <t>ギョウムゲンカ</t>
    </rPh>
    <phoneticPr fontId="4"/>
  </si>
  <si>
    <t>（１）直接経費</t>
    <rPh sb="3" eb="5">
      <t>チョクセツ</t>
    </rPh>
    <rPh sb="5" eb="7">
      <t>ケイヒ</t>
    </rPh>
    <phoneticPr fontId="4"/>
  </si>
  <si>
    <t>（２）直接人件費</t>
    <rPh sb="3" eb="5">
      <t>チョクセツ</t>
    </rPh>
    <rPh sb="5" eb="8">
      <t>ジンケンヒ</t>
    </rPh>
    <phoneticPr fontId="4"/>
  </si>
  <si>
    <t>（３）その他原価</t>
    <rPh sb="5" eb="6">
      <t>ホカ</t>
    </rPh>
    <rPh sb="6" eb="8">
      <t>ゲンカ</t>
    </rPh>
    <phoneticPr fontId="4"/>
  </si>
  <si>
    <t>Ⅱ　一般管理費等</t>
    <rPh sb="2" eb="8">
      <t>イッパンカンリヒトウ</t>
    </rPh>
    <phoneticPr fontId="4"/>
  </si>
  <si>
    <t>注１）本様式は、業務実施契約（単独型）（国内業務主体）に対応しています。</t>
    <rPh sb="0" eb="1">
      <t>チュウ</t>
    </rPh>
    <rPh sb="3" eb="6">
      <t>ホンヨウシキ</t>
    </rPh>
    <rPh sb="8" eb="10">
      <t>ギョウム</t>
    </rPh>
    <rPh sb="10" eb="12">
      <t>ジッシ</t>
    </rPh>
    <rPh sb="12" eb="14">
      <t>ケイヤク</t>
    </rPh>
    <rPh sb="15" eb="17">
      <t>タンドク</t>
    </rPh>
    <rPh sb="17" eb="18">
      <t>ガタ</t>
    </rPh>
    <rPh sb="20" eb="22">
      <t>コクナイ</t>
    </rPh>
    <rPh sb="22" eb="24">
      <t>ギョウム</t>
    </rPh>
    <rPh sb="24" eb="26">
      <t>シュタイ</t>
    </rPh>
    <rPh sb="28" eb="30">
      <t>タイオウ</t>
    </rPh>
    <phoneticPr fontId="4"/>
  </si>
  <si>
    <t>　　国内業務主体の開発コンサルタントによる業務の調達方法の詳細については以下をご参照ください。</t>
    <rPh sb="2" eb="4">
      <t>コクナイ</t>
    </rPh>
    <rPh sb="4" eb="6">
      <t>ギョウム</t>
    </rPh>
    <rPh sb="6" eb="8">
      <t>シュタイ</t>
    </rPh>
    <rPh sb="9" eb="11">
      <t>カイハツ</t>
    </rPh>
    <rPh sb="21" eb="23">
      <t>ギョウム</t>
    </rPh>
    <rPh sb="24" eb="26">
      <t>チョウタツ</t>
    </rPh>
    <rPh sb="26" eb="28">
      <t>ホウホウ</t>
    </rPh>
    <rPh sb="29" eb="31">
      <t>ショウサイ</t>
    </rPh>
    <rPh sb="36" eb="38">
      <t>イカ</t>
    </rPh>
    <rPh sb="40" eb="42">
      <t>サンショウ</t>
    </rPh>
    <phoneticPr fontId="4"/>
  </si>
  <si>
    <t>https://www.jica.go.jp/announce/information/20221025_02.html</t>
    <phoneticPr fontId="4"/>
  </si>
  <si>
    <t>（２）直接人件費</t>
    <rPh sb="3" eb="8">
      <t>チョクセツジンケンヒ</t>
    </rPh>
    <phoneticPr fontId="34"/>
  </si>
  <si>
    <t>（３）その他原価</t>
    <rPh sb="5" eb="8">
      <t>タゲンカ</t>
    </rPh>
    <phoneticPr fontId="34"/>
  </si>
  <si>
    <t>Ⅱ　一般管理費等</t>
    <rPh sb="2" eb="7">
      <t>イッパンカンリヒ</t>
    </rPh>
    <rPh sb="7" eb="8">
      <t>ナド</t>
    </rPh>
    <phoneticPr fontId="34"/>
  </si>
  <si>
    <t>Ⅲ　小　　計</t>
    <rPh sb="2" eb="3">
      <t>ショウ</t>
    </rPh>
    <rPh sb="5" eb="6">
      <t>ケイ</t>
    </rPh>
    <phoneticPr fontId="8"/>
  </si>
  <si>
    <t>Ⅳ　消費税額</t>
    <rPh sb="2" eb="5">
      <t>ショウヒゼイ</t>
    </rPh>
    <rPh sb="5" eb="6">
      <t>ガク</t>
    </rPh>
    <phoneticPr fontId="8"/>
  </si>
  <si>
    <t>円</t>
    <phoneticPr fontId="34"/>
  </si>
  <si>
    <t>Ⅴ　合　　計</t>
    <phoneticPr fontId="8"/>
  </si>
  <si>
    <t>格付（号）</t>
    <phoneticPr fontId="8"/>
  </si>
  <si>
    <t>月額
（円）</t>
    <phoneticPr fontId="8"/>
  </si>
  <si>
    <t>業務人月</t>
    <rPh sb="2" eb="4">
      <t>ニンゲツ</t>
    </rPh>
    <phoneticPr fontId="8"/>
  </si>
  <si>
    <t>金額
（円）</t>
    <phoneticPr fontId="8"/>
  </si>
  <si>
    <t>現地</t>
    <rPh sb="0" eb="2">
      <t>ゲンチ</t>
    </rPh>
    <phoneticPr fontId="8"/>
  </si>
  <si>
    <t>国内</t>
    <rPh sb="0" eb="2">
      <t>コクナイ</t>
    </rPh>
    <phoneticPr fontId="8"/>
  </si>
  <si>
    <t>合計</t>
    <rPh sb="0" eb="2">
      <t>ゴウケイ</t>
    </rPh>
    <phoneticPr fontId="8"/>
  </si>
  <si>
    <t>合計</t>
  </si>
  <si>
    <t>その他原価率</t>
    <rPh sb="2" eb="6">
      <t>タゲンカリツ</t>
    </rPh>
    <phoneticPr fontId="34"/>
  </si>
  <si>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34"/>
  </si>
  <si>
    <r>
      <t>一般管理費等率</t>
    </r>
    <r>
      <rPr>
        <vertAlign val="superscript"/>
        <sz val="12"/>
        <rFont val="ＭＳ ゴシック"/>
        <family val="3"/>
        <charset val="128"/>
      </rPr>
      <t>（注２）</t>
    </r>
    <rPh sb="8" eb="9">
      <t>チュウ</t>
    </rPh>
    <phoneticPr fontId="34"/>
  </si>
  <si>
    <t>計算式：（直接人件費＋直接経費＋その他原価）×（一般管理費等率÷（1－一般管理費等率））</t>
    <rPh sb="0" eb="3">
      <t>ケイサンシキ</t>
    </rPh>
    <phoneticPr fontId="34"/>
  </si>
  <si>
    <t>注１）一般管理費等は法人の場合のみ計上可能です。個人の場合に計上できません。
注２）非紛争影響国・地域は35％、紛争影響国・地域は40％としてください。なお40％の場合は手入力で変更してください。</t>
    <rPh sb="0" eb="1">
      <t>チュウ</t>
    </rPh>
    <rPh sb="24" eb="26">
      <t>コジン</t>
    </rPh>
    <rPh sb="27" eb="29">
      <t>バアイ</t>
    </rPh>
    <rPh sb="30" eb="32">
      <t>ケイジョウ</t>
    </rPh>
    <rPh sb="42" eb="43">
      <t>ヒ</t>
    </rPh>
    <rPh sb="43" eb="45">
      <t>フンソウ</t>
    </rPh>
    <rPh sb="82" eb="84">
      <t>バアイ</t>
    </rPh>
    <rPh sb="85" eb="88">
      <t>テニュウリョク</t>
    </rPh>
    <rPh sb="89" eb="91">
      <t>ヘンコウ</t>
    </rPh>
    <phoneticPr fontId="4"/>
  </si>
  <si>
    <t>（２）直接人件費（変更後）</t>
    <rPh sb="3" eb="8">
      <t>チョクセツジンケンヒ</t>
    </rPh>
    <rPh sb="9" eb="12">
      <t>ヘンコウゴ</t>
    </rPh>
    <phoneticPr fontId="8"/>
  </si>
  <si>
    <t>２.その他原価及び３.一般管理費等（変更後）</t>
    <rPh sb="7" eb="8">
      <t>オヨ</t>
    </rPh>
    <rPh sb="18" eb="21">
      <t>ヘンコウゴ</t>
    </rPh>
    <phoneticPr fontId="34"/>
  </si>
  <si>
    <t>２.　その他原価（変更後）</t>
    <rPh sb="5" eb="8">
      <t>タゲンカ</t>
    </rPh>
    <phoneticPr fontId="34"/>
  </si>
  <si>
    <r>
      <t>３.　一般管理費等（変更後）</t>
    </r>
    <r>
      <rPr>
        <vertAlign val="superscript"/>
        <sz val="12"/>
        <rFont val="ＭＳ ゴシック"/>
        <family val="3"/>
        <charset val="128"/>
      </rPr>
      <t>（注１）</t>
    </r>
    <rPh sb="3" eb="8">
      <t>イッパンカンリヒ</t>
    </rPh>
    <rPh sb="8" eb="9">
      <t>ナド</t>
    </rPh>
    <rPh sb="15" eb="16">
      <t>チュウ</t>
    </rPh>
    <phoneticPr fontId="34"/>
  </si>
  <si>
    <t>見積金額内訳書(変更後）</t>
  </si>
  <si>
    <t>注４）総括表の変更前の金額については、ハイライト部分に現契約金額から転記ください。</t>
    <rPh sb="0" eb="1">
      <t>チュウ</t>
    </rPh>
    <rPh sb="3" eb="6">
      <t>ソウカツヒョウ</t>
    </rPh>
    <rPh sb="7" eb="9">
      <t>ヘンコウ</t>
    </rPh>
    <rPh sb="9" eb="10">
      <t>マエ</t>
    </rPh>
    <rPh sb="11" eb="13">
      <t>キンガク</t>
    </rPh>
    <rPh sb="24" eb="26">
      <t>ブブン</t>
    </rPh>
    <rPh sb="27" eb="28">
      <t>ゲン</t>
    </rPh>
    <rPh sb="28" eb="30">
      <t>ケイヤク</t>
    </rPh>
    <rPh sb="30" eb="32">
      <t>キンガク</t>
    </rPh>
    <rPh sb="34" eb="36">
      <t>テンキ</t>
    </rPh>
    <phoneticPr fontId="16"/>
  </si>
  <si>
    <t>注６）一般管理費等は法人の場合のみ計上可能です。個人の場合に計上できませんので、その際は一般管理費等率を0にしてください。</t>
    <rPh sb="0" eb="1">
      <t>チュウ</t>
    </rPh>
    <rPh sb="3" eb="5">
      <t>イッパン</t>
    </rPh>
    <rPh sb="5" eb="8">
      <t>カンリヒ</t>
    </rPh>
    <rPh sb="8" eb="9">
      <t>トウ</t>
    </rPh>
    <rPh sb="10" eb="12">
      <t>ホウジン</t>
    </rPh>
    <rPh sb="13" eb="15">
      <t>バアイ</t>
    </rPh>
    <rPh sb="17" eb="19">
      <t>ケイジョウ</t>
    </rPh>
    <rPh sb="19" eb="21">
      <t>カノウ</t>
    </rPh>
    <rPh sb="24" eb="26">
      <t>コジン</t>
    </rPh>
    <rPh sb="27" eb="29">
      <t>バアイ</t>
    </rPh>
    <rPh sb="30" eb="32">
      <t>ケイジョウ</t>
    </rPh>
    <rPh sb="42" eb="43">
      <t>サイ</t>
    </rPh>
    <rPh sb="44" eb="46">
      <t>イッパン</t>
    </rPh>
    <rPh sb="46" eb="49">
      <t>カンリヒ</t>
    </rPh>
    <rPh sb="49" eb="50">
      <t>トウ</t>
    </rPh>
    <rPh sb="50" eb="51">
      <t>リツ</t>
    </rPh>
    <phoneticPr fontId="4"/>
  </si>
  <si>
    <t>注７）旅費（その他　戦争特約保険料）、一般業務費、機材費、現地一時隔離関連費、及び本邦一時隔離関連費の計上がある場合は、</t>
    <rPh sb="0" eb="1">
      <t>チュウ</t>
    </rPh>
    <phoneticPr fontId="4"/>
  </si>
  <si>
    <t>注５）変更後の金額は「（変更後）内訳書」以降のシートを使用してください。</t>
    <rPh sb="0" eb="1">
      <t>チュウ</t>
    </rPh>
    <rPh sb="3" eb="6">
      <t>ヘンコウゴ</t>
    </rPh>
    <rPh sb="7" eb="9">
      <t>キンガク</t>
    </rPh>
    <rPh sb="12" eb="15">
      <t>ヘンコウゴ</t>
    </rPh>
    <rPh sb="16" eb="19">
      <t>ウチワケショ</t>
    </rPh>
    <rPh sb="20" eb="22">
      <t>イコウ</t>
    </rPh>
    <rPh sb="27" eb="29">
      <t>シヨウ</t>
    </rPh>
    <phoneticPr fontId="4"/>
  </si>
  <si>
    <t>注２）本様式は、①総括表（変更前後の対比）、②金額内訳書（変更後）からなります。</t>
    <rPh sb="0" eb="1">
      <t>チュウ</t>
    </rPh>
    <rPh sb="3" eb="6">
      <t>ホンヨウシキ</t>
    </rPh>
    <rPh sb="9" eb="12">
      <t>ソウカツヒョウ</t>
    </rPh>
    <rPh sb="13" eb="15">
      <t>ヘンコウ</t>
    </rPh>
    <rPh sb="15" eb="17">
      <t>ゼンゴ</t>
    </rPh>
    <rPh sb="18" eb="20">
      <t>タイヒ</t>
    </rPh>
    <rPh sb="23" eb="25">
      <t>キンガク</t>
    </rPh>
    <rPh sb="25" eb="26">
      <t>ナイ</t>
    </rPh>
    <rPh sb="26" eb="28">
      <t>ヤクショ</t>
    </rPh>
    <rPh sb="27" eb="28">
      <t>ショ</t>
    </rPh>
    <rPh sb="29" eb="31">
      <t>ヘンコウ</t>
    </rPh>
    <rPh sb="31" eb="32">
      <t>ゴ</t>
    </rPh>
    <phoneticPr fontId="16"/>
  </si>
  <si>
    <t>注３）本様式は変更見積金額内訳書と変更契約金額内訳書に対応しています。表題を適宜、リストから選択してください。</t>
    <rPh sb="0" eb="1">
      <t>チュウ</t>
    </rPh>
    <rPh sb="3" eb="6">
      <t>ホンヨウシキ</t>
    </rPh>
    <rPh sb="7" eb="9">
      <t>ヘンコウ</t>
    </rPh>
    <rPh sb="9" eb="11">
      <t>ミツモリ</t>
    </rPh>
    <rPh sb="11" eb="13">
      <t>キンガク</t>
    </rPh>
    <rPh sb="13" eb="16">
      <t>ウチワケショ</t>
    </rPh>
    <rPh sb="17" eb="21">
      <t>ヘンコウケイヤク</t>
    </rPh>
    <rPh sb="21" eb="23">
      <t>キンガク</t>
    </rPh>
    <rPh sb="23" eb="26">
      <t>ウチワケショ</t>
    </rPh>
    <rPh sb="27" eb="29">
      <t>タイオウ</t>
    </rPh>
    <rPh sb="35" eb="37">
      <t>ヒョウダイ</t>
    </rPh>
    <rPh sb="38" eb="40">
      <t>テキギ</t>
    </rPh>
    <rPh sb="46" eb="48">
      <t>センタク</t>
    </rPh>
    <phoneticPr fontId="4"/>
  </si>
  <si>
    <t>様式一式</t>
    <rPh sb="0" eb="2">
      <t>ヨウシキ</t>
    </rPh>
    <rPh sb="2" eb="4">
      <t>イッシキ</t>
    </rPh>
    <phoneticPr fontId="4"/>
  </si>
  <si>
    <t>千円未満切捨てを削除しました。</t>
    <phoneticPr fontId="4"/>
  </si>
  <si>
    <t>消費税</t>
    <phoneticPr fontId="4"/>
  </si>
  <si>
    <t>算出方法を小数点第1位を切り捨てに修正しました。</t>
    <rPh sb="0" eb="4">
      <t>サンシュツホウホウ</t>
    </rPh>
    <rPh sb="17" eb="19">
      <t>シュウセイ</t>
    </rPh>
    <phoneticPr fontId="4"/>
  </si>
  <si>
    <t>　精算時は小数点第一位を切捨てで計上してください。</t>
    <rPh sb="5" eb="8">
      <t>ショウスウテン</t>
    </rPh>
    <rPh sb="8" eb="9">
      <t>ダイ</t>
    </rPh>
    <rPh sb="9" eb="10">
      <t>イチ</t>
    </rPh>
    <rPh sb="10" eb="11">
      <t>イ</t>
    </rPh>
    <rPh sb="12" eb="14">
      <t>キリス</t>
    </rPh>
    <rPh sb="16" eb="18">
      <t>ケイジョウ</t>
    </rPh>
    <phoneticPr fontId="4"/>
  </si>
  <si>
    <t>注８）外貨から円貨に換算した際の端数処理ですが、見積金額、契約金額においては小数点第一位の切捨て、切り上げ、四捨五入のいずれでも結構です。</t>
    <rPh sb="0" eb="1">
      <t>チュウ</t>
    </rPh>
    <rPh sb="3" eb="5">
      <t>ガイカ</t>
    </rPh>
    <rPh sb="7" eb="9">
      <t>エンカ</t>
    </rPh>
    <rPh sb="10" eb="12">
      <t>カンサン</t>
    </rPh>
    <rPh sb="14" eb="15">
      <t>サイ</t>
    </rPh>
    <rPh sb="16" eb="18">
      <t>ハスウ</t>
    </rPh>
    <rPh sb="18" eb="20">
      <t>ショリ</t>
    </rPh>
    <rPh sb="24" eb="26">
      <t>ミツモリ</t>
    </rPh>
    <rPh sb="26" eb="28">
      <t>キンガク</t>
    </rPh>
    <rPh sb="29" eb="31">
      <t>ケイヤク</t>
    </rPh>
    <rPh sb="31" eb="33">
      <t>キンガク</t>
    </rPh>
    <rPh sb="38" eb="41">
      <t>ショウスウテン</t>
    </rPh>
    <rPh sb="41" eb="44">
      <t>ダイイチイ</t>
    </rPh>
    <rPh sb="45" eb="47">
      <t>キリス</t>
    </rPh>
    <rPh sb="49" eb="50">
      <t>キ</t>
    </rPh>
    <rPh sb="51" eb="52">
      <t>ア</t>
    </rPh>
    <rPh sb="54" eb="58">
      <t>シシャゴニュウ</t>
    </rPh>
    <rPh sb="64" eb="66">
      <t>ケッコウ</t>
    </rPh>
    <phoneticPr fontId="4"/>
  </si>
  <si>
    <t>小　　計</t>
    <phoneticPr fontId="4"/>
  </si>
  <si>
    <t>単価（円）</t>
    <phoneticPr fontId="4"/>
  </si>
  <si>
    <t>数量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</si>
</sst>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00;;;@"/>
    <numFmt numFmtId="180" formatCode="#,##0.0;[Red]\-#,##0.0"/>
    <numFmt numFmtId="181" formatCode="#,##0_ ;[Red]\-#,##0\ "/>
    <numFmt numFmtId="182" formatCode="yyyy&quot;年&quot;m&quot;月&quot;;@"/>
  </numFmts>
  <fonts count="41">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2"/>
      <name val="Osaka"/>
      <charset val="128"/>
    </font>
    <font>
      <sz val="12"/>
      <name val="ＭＳ ゴシック"/>
      <family val="3"/>
      <charset val="128"/>
    </font>
    <font>
      <u/>
      <sz val="14"/>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u/>
      <sz val="12"/>
      <color theme="10"/>
      <name val="Osaka"/>
      <family val="3"/>
      <charset val="128"/>
    </font>
    <font>
      <sz val="6"/>
      <name val="ＭＳ ゴシック"/>
      <family val="2"/>
      <charset val="128"/>
    </font>
    <font>
      <sz val="10"/>
      <name val="ＭＳ 明朝"/>
      <family val="1"/>
      <charset val="128"/>
    </font>
    <font>
      <sz val="10"/>
      <color theme="1"/>
      <name val="ＭＳ 明朝"/>
      <family val="1"/>
      <charset val="128"/>
    </font>
    <font>
      <sz val="10"/>
      <color indexed="8"/>
      <name val="ＭＳ 明朝"/>
      <family val="1"/>
      <charset val="128"/>
    </font>
    <font>
      <sz val="8"/>
      <name val="ＭＳ Ｐ明朝"/>
      <family val="1"/>
      <charset val="128"/>
    </font>
    <font>
      <sz val="9"/>
      <name val="ＭＳ Ｐ明朝"/>
      <family val="1"/>
      <charset val="128"/>
    </font>
    <font>
      <sz val="10"/>
      <color theme="1"/>
      <name val="ＭＳ ゴシック"/>
      <family val="3"/>
      <charset val="128"/>
    </font>
    <font>
      <sz val="10"/>
      <color rgb="FFFF0000"/>
      <name val="ＭＳ ゴシック"/>
      <family val="3"/>
      <charset val="128"/>
    </font>
    <font>
      <sz val="12"/>
      <name val="HGPｺﾞｼｯｸE"/>
      <family val="3"/>
      <charset val="128"/>
    </font>
    <font>
      <sz val="12"/>
      <color theme="1"/>
      <name val="ＭＳ ゴシック"/>
      <family val="3"/>
      <charset val="128"/>
    </font>
    <font>
      <b/>
      <sz val="12"/>
      <color rgb="FFFF0000"/>
      <name val="ＭＳ ゴシック"/>
      <family val="3"/>
      <charset val="128"/>
    </font>
    <font>
      <b/>
      <u/>
      <sz val="12"/>
      <name val="ＭＳ ゴシック"/>
      <family val="3"/>
      <charset val="128"/>
    </font>
    <font>
      <u/>
      <sz val="10"/>
      <name val="ＭＳ ゴシック"/>
      <family val="3"/>
      <charset val="128"/>
    </font>
    <font>
      <i/>
      <sz val="10"/>
      <name val="ＭＳ ゴシック"/>
      <family val="3"/>
      <charset val="128"/>
    </font>
    <font>
      <b/>
      <i/>
      <sz val="10"/>
      <name val="ＭＳ ゴシック"/>
      <family val="3"/>
      <charset val="128"/>
    </font>
    <font>
      <sz val="9"/>
      <color indexed="81"/>
      <name val="MS P ゴシック"/>
      <family val="3"/>
      <charset val="128"/>
    </font>
    <font>
      <sz val="9"/>
      <name val="ＭＳ ゴシック"/>
      <family val="3"/>
      <charset val="128"/>
    </font>
    <font>
      <sz val="14"/>
      <name val="ＭＳ ゴシック"/>
      <family val="3"/>
      <charset val="128"/>
    </font>
    <font>
      <sz val="6"/>
      <name val="ＭＳ ゴシック"/>
      <family val="3"/>
      <charset val="128"/>
    </font>
    <font>
      <sz val="10"/>
      <color theme="1"/>
      <name val="ＭＳ ゴシック"/>
      <family val="2"/>
      <charset val="128"/>
    </font>
    <font>
      <strike/>
      <sz val="12"/>
      <color rgb="FFFF0000"/>
      <name val="ＭＳ ゴシック"/>
      <family val="3"/>
      <charset val="128"/>
    </font>
    <font>
      <strike/>
      <u/>
      <sz val="12"/>
      <color rgb="FFFF0000"/>
      <name val="ＭＳ ゴシック"/>
      <family val="3"/>
      <charset val="128"/>
    </font>
    <font>
      <sz val="14"/>
      <color rgb="FFFFFFFF"/>
      <name val="ＭＳ Ｐゴシック"/>
      <family val="3"/>
      <charset val="128"/>
    </font>
    <font>
      <vertAlign val="superscript"/>
      <sz val="12"/>
      <name val="ＭＳ ゴシック"/>
      <family val="3"/>
      <charset val="128"/>
    </font>
    <font>
      <u/>
      <sz val="12"/>
      <name val="Osaka"/>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59999389629810485"/>
        <bgColor indexed="64"/>
      </patternFill>
    </fill>
    <fill>
      <patternFill patternType="solid">
        <fgColor rgb="FFFF99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DDEBF7"/>
        <bgColor indexed="64"/>
      </patternFill>
    </fill>
  </fills>
  <borders count="93">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indexed="64"/>
      </left>
      <right/>
      <top style="thin">
        <color auto="1"/>
      </top>
      <bottom style="double">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indexed="64"/>
      </right>
      <top style="medium">
        <color auto="1"/>
      </top>
      <bottom style="double">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auto="1"/>
      </right>
      <top style="medium">
        <color auto="1"/>
      </top>
      <bottom/>
      <diagonal/>
    </border>
    <border>
      <left style="thin">
        <color indexed="64"/>
      </left>
      <right style="medium">
        <color auto="1"/>
      </right>
      <top/>
      <bottom style="double">
        <color auto="1"/>
      </bottom>
      <diagonal/>
    </border>
    <border>
      <left style="thin">
        <color indexed="64"/>
      </left>
      <right style="medium">
        <color auto="1"/>
      </right>
      <top style="double">
        <color auto="1"/>
      </top>
      <bottom style="thin">
        <color auto="1"/>
      </bottom>
      <diagonal/>
    </border>
    <border>
      <left style="thin">
        <color indexed="64"/>
      </left>
      <right style="medium">
        <color auto="1"/>
      </right>
      <top style="thin">
        <color auto="1"/>
      </top>
      <bottom style="thin">
        <color auto="1"/>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bottom style="thin">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right/>
      <top style="double">
        <color auto="1"/>
      </top>
      <bottom/>
      <diagonal/>
    </border>
    <border>
      <left style="medium">
        <color auto="1"/>
      </left>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style="double">
        <color auto="1"/>
      </top>
      <bottom style="thin">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medium">
        <color indexed="64"/>
      </top>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indexed="64"/>
      </left>
      <right/>
      <top style="double">
        <color auto="1"/>
      </top>
      <bottom style="thin">
        <color auto="1"/>
      </bottom>
      <diagonal/>
    </border>
    <border>
      <left/>
      <right style="thin">
        <color indexed="64"/>
      </right>
      <top/>
      <bottom style="medium">
        <color indexed="64"/>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indexed="64"/>
      </right>
      <top/>
      <bottom style="double">
        <color auto="1"/>
      </bottom>
      <diagonal/>
    </border>
    <border>
      <left/>
      <right style="thin">
        <color auto="1"/>
      </right>
      <top style="thin">
        <color auto="1"/>
      </top>
      <bottom style="double">
        <color auto="1"/>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3" fillId="0" borderId="0"/>
    <xf numFmtId="38" fontId="3" fillId="0" borderId="0" applyFont="0" applyFill="0" applyBorder="0" applyAlignment="0" applyProtection="0"/>
    <xf numFmtId="0" fontId="5" fillId="0" borderId="0"/>
    <xf numFmtId="40" fontId="5" fillId="0" borderId="0" applyFont="0" applyFill="0" applyBorder="0" applyAlignment="0" applyProtection="0"/>
    <xf numFmtId="0" fontId="2" fillId="0" borderId="0">
      <alignment vertical="center"/>
    </xf>
    <xf numFmtId="0" fontId="1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5" fillId="0" borderId="0">
      <alignment vertical="center"/>
    </xf>
    <xf numFmtId="0" fontId="5" fillId="0" borderId="0"/>
    <xf numFmtId="0" fontId="25" fillId="0" borderId="0">
      <alignment vertical="center"/>
    </xf>
    <xf numFmtId="0" fontId="3" fillId="0" borderId="0"/>
    <xf numFmtId="38" fontId="3" fillId="0" borderId="0" applyFont="0" applyFill="0" applyBorder="0" applyAlignment="0" applyProtection="0">
      <alignment vertical="center"/>
    </xf>
  </cellStyleXfs>
  <cellXfs count="425">
    <xf numFmtId="0" fontId="0" fillId="0" borderId="0" xfId="0"/>
    <xf numFmtId="0" fontId="6" fillId="0" borderId="0" xfId="3" applyFont="1" applyAlignment="1">
      <alignment vertical="center"/>
    </xf>
    <xf numFmtId="0" fontId="5" fillId="0" borderId="0" xfId="3"/>
    <xf numFmtId="0" fontId="6" fillId="0" borderId="0" xfId="3" applyFont="1" applyAlignment="1">
      <alignment horizontal="center" vertical="center"/>
    </xf>
    <xf numFmtId="0" fontId="6" fillId="0" borderId="0" xfId="3" applyFont="1" applyAlignment="1">
      <alignment horizontal="left" vertical="center"/>
    </xf>
    <xf numFmtId="0" fontId="14" fillId="0" borderId="0" xfId="3" applyFont="1" applyAlignment="1">
      <alignment vertical="center"/>
    </xf>
    <xf numFmtId="38" fontId="12" fillId="0" borderId="0" xfId="4" applyNumberFormat="1" applyFont="1" applyBorder="1" applyAlignment="1">
      <alignment horizontal="right" vertical="center"/>
    </xf>
    <xf numFmtId="38" fontId="12" fillId="0" borderId="3" xfId="4" applyNumberFormat="1" applyFont="1" applyBorder="1" applyAlignment="1">
      <alignment vertical="center"/>
    </xf>
    <xf numFmtId="38" fontId="6" fillId="0" borderId="0" xfId="4" applyNumberFormat="1" applyFont="1" applyAlignment="1">
      <alignment vertical="center"/>
    </xf>
    <xf numFmtId="38" fontId="6" fillId="0" borderId="0" xfId="4" applyNumberFormat="1" applyFont="1" applyBorder="1" applyAlignment="1">
      <alignment vertical="center"/>
    </xf>
    <xf numFmtId="38" fontId="12" fillId="0" borderId="3" xfId="4" applyNumberFormat="1" applyFont="1" applyFill="1" applyBorder="1" applyAlignment="1">
      <alignment vertical="center"/>
    </xf>
    <xf numFmtId="0" fontId="10" fillId="0" borderId="3" xfId="3" applyFont="1" applyBorder="1" applyAlignment="1">
      <alignment vertical="center"/>
    </xf>
    <xf numFmtId="0" fontId="10" fillId="0" borderId="0" xfId="3" applyFont="1" applyAlignment="1">
      <alignment horizontal="center" vertical="center"/>
    </xf>
    <xf numFmtId="0" fontId="10" fillId="0" borderId="0" xfId="3" applyFont="1" applyAlignment="1">
      <alignment horizontal="left" vertical="center"/>
    </xf>
    <xf numFmtId="0" fontId="13" fillId="0" borderId="0" xfId="3" applyFont="1" applyAlignment="1">
      <alignment horizontal="left" vertical="top"/>
    </xf>
    <xf numFmtId="0" fontId="6" fillId="0" borderId="0" xfId="3" applyFont="1"/>
    <xf numFmtId="0" fontId="6" fillId="0" borderId="0" xfId="3" applyFont="1" applyAlignment="1">
      <alignment horizontal="center"/>
    </xf>
    <xf numFmtId="0" fontId="6" fillId="0" borderId="0" xfId="3" applyFont="1" applyAlignment="1">
      <alignment horizontal="left"/>
    </xf>
    <xf numFmtId="2" fontId="6" fillId="0" borderId="0" xfId="3" applyNumberFormat="1" applyFont="1" applyAlignment="1">
      <alignment vertical="center"/>
    </xf>
    <xf numFmtId="38" fontId="6" fillId="0" borderId="0" xfId="3" applyNumberFormat="1" applyFont="1" applyAlignment="1">
      <alignment vertical="center"/>
    </xf>
    <xf numFmtId="0" fontId="1" fillId="0" borderId="0" xfId="7">
      <alignment vertical="center"/>
    </xf>
    <xf numFmtId="0" fontId="17" fillId="0" borderId="0" xfId="1" applyFont="1" applyProtection="1">
      <protection locked="0"/>
    </xf>
    <xf numFmtId="0" fontId="18" fillId="0" borderId="5" xfId="7" applyFont="1" applyBorder="1">
      <alignment vertical="center"/>
    </xf>
    <xf numFmtId="0" fontId="18" fillId="0" borderId="37" xfId="7" applyFont="1" applyBorder="1">
      <alignment vertical="center"/>
    </xf>
    <xf numFmtId="38" fontId="1" fillId="0" borderId="0" xfId="7" applyNumberFormat="1">
      <alignment vertical="center"/>
    </xf>
    <xf numFmtId="0" fontId="18" fillId="0" borderId="4" xfId="7" applyFont="1" applyBorder="1">
      <alignment vertical="center"/>
    </xf>
    <xf numFmtId="0" fontId="18" fillId="0" borderId="39" xfId="7" applyFont="1" applyBorder="1">
      <alignment vertical="center"/>
    </xf>
    <xf numFmtId="0" fontId="18" fillId="0" borderId="43" xfId="7" applyFont="1" applyBorder="1">
      <alignment vertical="center"/>
    </xf>
    <xf numFmtId="0" fontId="18" fillId="0" borderId="30" xfId="7" applyFont="1" applyBorder="1">
      <alignment vertical="center"/>
    </xf>
    <xf numFmtId="0" fontId="18" fillId="0" borderId="33" xfId="7" applyFont="1" applyBorder="1">
      <alignment vertical="center"/>
    </xf>
    <xf numFmtId="0" fontId="1" fillId="0" borderId="0" xfId="7" applyAlignment="1"/>
    <xf numFmtId="0" fontId="35" fillId="0" borderId="0" xfId="7" applyFont="1">
      <alignment vertical="center"/>
    </xf>
    <xf numFmtId="0" fontId="6" fillId="0" borderId="0" xfId="3" applyFont="1" applyAlignment="1">
      <alignment horizontal="right" vertical="center"/>
    </xf>
    <xf numFmtId="0" fontId="9" fillId="0" borderId="0" xfId="3" applyFont="1" applyAlignment="1">
      <alignment vertical="center"/>
    </xf>
    <xf numFmtId="0" fontId="9" fillId="0" borderId="21" xfId="3" applyFont="1" applyBorder="1" applyAlignment="1">
      <alignment horizontal="center" vertical="center" wrapText="1"/>
    </xf>
    <xf numFmtId="38" fontId="11" fillId="0" borderId="0" xfId="4" applyNumberFormat="1" applyFont="1" applyBorder="1" applyAlignment="1">
      <alignment horizontal="center" vertical="center"/>
    </xf>
    <xf numFmtId="38" fontId="11" fillId="0" borderId="4" xfId="4" applyNumberFormat="1" applyFont="1" applyBorder="1" applyAlignment="1">
      <alignment horizontal="center" vertical="center"/>
    </xf>
    <xf numFmtId="0" fontId="9" fillId="0" borderId="24" xfId="3" applyFont="1" applyBorder="1" applyAlignment="1">
      <alignment horizontal="left" vertical="center"/>
    </xf>
    <xf numFmtId="0" fontId="9" fillId="0" borderId="25" xfId="3" applyFont="1" applyBorder="1" applyAlignment="1">
      <alignment vertical="center"/>
    </xf>
    <xf numFmtId="0" fontId="11" fillId="0" borderId="26" xfId="3" applyFont="1" applyBorder="1" applyAlignment="1">
      <alignment horizontal="center" vertical="center"/>
    </xf>
    <xf numFmtId="38" fontId="9" fillId="0" borderId="28" xfId="4" applyNumberFormat="1" applyFont="1" applyBorder="1" applyAlignment="1">
      <alignment horizontal="right" vertical="center"/>
    </xf>
    <xf numFmtId="38" fontId="6" fillId="0" borderId="28" xfId="4" applyNumberFormat="1" applyFont="1" applyBorder="1" applyAlignment="1">
      <alignment vertical="center"/>
    </xf>
    <xf numFmtId="0" fontId="9" fillId="0" borderId="0" xfId="3" applyFont="1" applyAlignment="1">
      <alignment horizontal="right" vertical="center"/>
    </xf>
    <xf numFmtId="0" fontId="6" fillId="3" borderId="1" xfId="3" applyFont="1" applyFill="1" applyBorder="1" applyAlignment="1">
      <alignment vertical="center"/>
    </xf>
    <xf numFmtId="49" fontId="11" fillId="3" borderId="10" xfId="3" applyNumberFormat="1" applyFont="1" applyFill="1" applyBorder="1" applyAlignment="1">
      <alignment horizontal="center" vertical="center"/>
    </xf>
    <xf numFmtId="0" fontId="11" fillId="3" borderId="22" xfId="3" applyFont="1" applyFill="1" applyBorder="1" applyAlignment="1">
      <alignment horizontal="center" vertical="center" wrapText="1"/>
    </xf>
    <xf numFmtId="38" fontId="11" fillId="3" borderId="23" xfId="4" applyNumberFormat="1" applyFont="1" applyFill="1" applyBorder="1" applyAlignment="1">
      <alignment horizontal="right" vertical="center" wrapText="1"/>
    </xf>
    <xf numFmtId="38" fontId="11" fillId="3" borderId="23" xfId="4" applyNumberFormat="1" applyFont="1" applyFill="1" applyBorder="1" applyAlignment="1">
      <alignment horizontal="right" vertical="center"/>
    </xf>
    <xf numFmtId="38" fontId="11" fillId="10" borderId="3" xfId="4" applyNumberFormat="1" applyFont="1" applyFill="1" applyBorder="1" applyAlignment="1">
      <alignment horizontal="right" vertical="center"/>
    </xf>
    <xf numFmtId="38" fontId="11" fillId="10" borderId="10" xfId="4" applyNumberFormat="1" applyFont="1" applyFill="1" applyBorder="1" applyAlignment="1">
      <alignment horizontal="center" vertical="center"/>
    </xf>
    <xf numFmtId="38" fontId="11" fillId="10" borderId="10" xfId="4" applyNumberFormat="1" applyFont="1" applyFill="1" applyBorder="1" applyAlignment="1">
      <alignment horizontal="right" vertical="center"/>
    </xf>
    <xf numFmtId="38" fontId="11" fillId="10" borderId="3" xfId="4" applyNumberFormat="1" applyFont="1" applyFill="1" applyBorder="1" applyAlignment="1">
      <alignment horizontal="center" vertical="center"/>
    </xf>
    <xf numFmtId="38" fontId="11" fillId="10" borderId="2" xfId="4" applyNumberFormat="1" applyFont="1" applyFill="1" applyBorder="1" applyAlignment="1">
      <alignment horizontal="right" vertical="center"/>
    </xf>
    <xf numFmtId="38" fontId="11" fillId="10" borderId="23" xfId="4" applyNumberFormat="1" applyFont="1" applyFill="1" applyBorder="1" applyAlignment="1">
      <alignment horizontal="right" vertical="center"/>
    </xf>
    <xf numFmtId="38" fontId="11" fillId="10" borderId="9" xfId="4" applyNumberFormat="1" applyFont="1" applyFill="1" applyBorder="1" applyAlignment="1">
      <alignment horizontal="right" vertical="center"/>
    </xf>
    <xf numFmtId="38" fontId="24" fillId="0" borderId="0" xfId="2" applyFont="1" applyBorder="1" applyAlignment="1">
      <alignment horizontal="center"/>
    </xf>
    <xf numFmtId="0" fontId="26" fillId="0" borderId="0" xfId="3" applyFont="1"/>
    <xf numFmtId="0" fontId="6" fillId="0" borderId="0" xfId="0" applyFont="1" applyAlignment="1">
      <alignment vertical="center"/>
    </xf>
    <xf numFmtId="176" fontId="27" fillId="0" borderId="3" xfId="0" applyNumberFormat="1" applyFont="1" applyBorder="1" applyAlignment="1">
      <alignment vertical="center"/>
    </xf>
    <xf numFmtId="0" fontId="6" fillId="0" borderId="0" xfId="0" applyFont="1"/>
    <xf numFmtId="0" fontId="9" fillId="0" borderId="0" xfId="0" applyFont="1" applyAlignment="1">
      <alignment vertical="center"/>
    </xf>
    <xf numFmtId="176" fontId="28" fillId="0" borderId="0" xfId="0" applyNumberFormat="1" applyFont="1" applyAlignment="1">
      <alignment vertical="center"/>
    </xf>
    <xf numFmtId="0" fontId="9" fillId="0" borderId="54"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vertical="center"/>
    </xf>
    <xf numFmtId="38" fontId="9" fillId="0" borderId="2" xfId="4" applyNumberFormat="1" applyFont="1" applyBorder="1" applyAlignment="1">
      <alignment horizontal="right" vertical="center"/>
    </xf>
    <xf numFmtId="0" fontId="9" fillId="0" borderId="57" xfId="0" applyFont="1" applyBorder="1" applyAlignment="1">
      <alignment vertical="center" wrapText="1"/>
    </xf>
    <xf numFmtId="0" fontId="29" fillId="0" borderId="6" xfId="0" applyFont="1" applyBorder="1" applyAlignment="1">
      <alignment vertical="center"/>
    </xf>
    <xf numFmtId="38" fontId="9" fillId="0" borderId="6" xfId="4" applyNumberFormat="1" applyFont="1" applyBorder="1" applyAlignment="1">
      <alignment vertical="center"/>
    </xf>
    <xf numFmtId="0" fontId="9" fillId="0" borderId="6" xfId="0" applyFont="1" applyBorder="1" applyAlignment="1">
      <alignment horizontal="right" vertical="center"/>
    </xf>
    <xf numFmtId="0" fontId="9" fillId="0" borderId="47" xfId="0" applyFont="1" applyBorder="1" applyAlignment="1">
      <alignment vertical="center" wrapText="1"/>
    </xf>
    <xf numFmtId="38" fontId="9" fillId="0" borderId="6" xfId="4" applyNumberFormat="1" applyFont="1" applyBorder="1" applyAlignment="1">
      <alignment horizontal="right" vertical="center"/>
    </xf>
    <xf numFmtId="0" fontId="9" fillId="0" borderId="6" xfId="0" applyFont="1" applyBorder="1" applyAlignment="1">
      <alignment vertical="center"/>
    </xf>
    <xf numFmtId="0" fontId="30" fillId="0" borderId="6" xfId="0" applyFont="1" applyBorder="1" applyAlignment="1">
      <alignment vertical="center"/>
    </xf>
    <xf numFmtId="0" fontId="9" fillId="0" borderId="48" xfId="0" applyFont="1" applyBorder="1" applyAlignment="1">
      <alignment horizontal="left" vertical="center"/>
    </xf>
    <xf numFmtId="38" fontId="9" fillId="0" borderId="59" xfId="4" applyNumberFormat="1" applyFont="1" applyBorder="1" applyAlignment="1">
      <alignment horizontal="right" vertical="center"/>
    </xf>
    <xf numFmtId="0" fontId="9" fillId="0" borderId="61" xfId="0" applyFont="1" applyBorder="1" applyAlignment="1">
      <alignment vertical="center" wrapText="1"/>
    </xf>
    <xf numFmtId="0" fontId="9" fillId="0" borderId="48" xfId="0" applyFont="1" applyBorder="1" applyAlignment="1">
      <alignment horizontal="centerContinuous" vertical="center"/>
    </xf>
    <xf numFmtId="0" fontId="9" fillId="0" borderId="0" xfId="0" applyFont="1"/>
    <xf numFmtId="0" fontId="9" fillId="0" borderId="62" xfId="0" applyFont="1" applyBorder="1" applyAlignment="1">
      <alignment vertical="center" wrapText="1"/>
    </xf>
    <xf numFmtId="0" fontId="9" fillId="0" borderId="63" xfId="0" applyFont="1" applyBorder="1" applyAlignment="1">
      <alignment vertical="center" textRotation="255"/>
    </xf>
    <xf numFmtId="0" fontId="9" fillId="0" borderId="64" xfId="0" applyFont="1" applyBorder="1" applyAlignment="1">
      <alignment horizontal="center" vertical="center"/>
    </xf>
    <xf numFmtId="0" fontId="6" fillId="0" borderId="43" xfId="0" applyFont="1" applyBorder="1" applyAlignment="1">
      <alignment horizontal="center" vertical="center"/>
    </xf>
    <xf numFmtId="0" fontId="6" fillId="0" borderId="64" xfId="0" applyFont="1" applyBorder="1" applyAlignment="1">
      <alignment horizontal="center" vertical="center"/>
    </xf>
    <xf numFmtId="38" fontId="10" fillId="0" borderId="41" xfId="4" applyNumberFormat="1" applyFont="1" applyBorder="1" applyAlignment="1">
      <alignment horizontal="right" vertical="center"/>
    </xf>
    <xf numFmtId="0" fontId="9" fillId="0" borderId="65" xfId="0" applyFont="1" applyBorder="1" applyAlignment="1">
      <alignment vertical="center" wrapText="1"/>
    </xf>
    <xf numFmtId="176" fontId="10" fillId="0" borderId="3" xfId="0" applyNumberFormat="1" applyFont="1" applyBorder="1" applyAlignment="1">
      <alignment vertical="center"/>
    </xf>
    <xf numFmtId="0" fontId="9" fillId="0" borderId="0" xfId="0" applyFont="1" applyAlignment="1">
      <alignment horizontal="left" vertical="center"/>
    </xf>
    <xf numFmtId="176" fontId="9" fillId="0" borderId="0" xfId="0" applyNumberFormat="1" applyFont="1" applyAlignment="1">
      <alignment vertical="center"/>
    </xf>
    <xf numFmtId="0" fontId="11" fillId="0" borderId="66" xfId="0" applyFont="1" applyBorder="1" applyAlignment="1">
      <alignment horizontal="center" vertical="center"/>
    </xf>
    <xf numFmtId="0" fontId="11" fillId="0" borderId="54" xfId="0" applyFont="1" applyBorder="1" applyAlignment="1">
      <alignment horizontal="center"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center" vertical="center"/>
    </xf>
    <xf numFmtId="0" fontId="9" fillId="0" borderId="51" xfId="0" applyFont="1" applyBorder="1" applyAlignment="1">
      <alignment vertical="center"/>
    </xf>
    <xf numFmtId="0" fontId="9" fillId="0" borderId="67" xfId="0" applyFont="1" applyBorder="1" applyAlignment="1">
      <alignment vertical="center"/>
    </xf>
    <xf numFmtId="0" fontId="9" fillId="0" borderId="47" xfId="0" applyFont="1" applyBorder="1" applyAlignment="1">
      <alignment vertical="center"/>
    </xf>
    <xf numFmtId="0" fontId="9" fillId="0" borderId="69" xfId="0" applyFont="1" applyBorder="1" applyAlignment="1">
      <alignment vertical="center"/>
    </xf>
    <xf numFmtId="0" fontId="9" fillId="0" borderId="0" xfId="0" applyFont="1" applyAlignment="1">
      <alignment horizontal="right" vertical="center"/>
    </xf>
    <xf numFmtId="0" fontId="9" fillId="0" borderId="38" xfId="0" applyFont="1" applyBorder="1" applyAlignment="1">
      <alignment vertical="center"/>
    </xf>
    <xf numFmtId="0" fontId="9" fillId="0" borderId="50" xfId="0" applyFont="1" applyBorder="1" applyAlignment="1">
      <alignment vertical="center"/>
    </xf>
    <xf numFmtId="0" fontId="9" fillId="0" borderId="70" xfId="0" applyFont="1" applyBorder="1" applyAlignment="1">
      <alignment vertical="center"/>
    </xf>
    <xf numFmtId="176" fontId="9" fillId="0" borderId="41" xfId="0" applyNumberFormat="1" applyFont="1" applyBorder="1" applyAlignment="1">
      <alignment horizontal="right" vertical="center"/>
    </xf>
    <xf numFmtId="0" fontId="9" fillId="0" borderId="65" xfId="0" applyFont="1" applyBorder="1" applyAlignment="1">
      <alignment vertical="center"/>
    </xf>
    <xf numFmtId="176" fontId="9" fillId="0" borderId="0" xfId="0" applyNumberFormat="1" applyFont="1" applyAlignment="1">
      <alignment horizontal="right" vertical="center"/>
    </xf>
    <xf numFmtId="0" fontId="9" fillId="3" borderId="0" xfId="3" applyFont="1" applyFill="1" applyAlignment="1">
      <alignment vertical="center"/>
    </xf>
    <xf numFmtId="38" fontId="9" fillId="0" borderId="71" xfId="4" applyNumberFormat="1" applyFont="1" applyBorder="1" applyAlignment="1">
      <alignment horizontal="right" vertical="center"/>
    </xf>
    <xf numFmtId="38" fontId="11" fillId="2" borderId="72" xfId="4" applyNumberFormat="1" applyFont="1" applyFill="1" applyBorder="1" applyAlignment="1">
      <alignment horizontal="center" vertical="center"/>
    </xf>
    <xf numFmtId="38" fontId="11" fillId="2" borderId="4" xfId="4" applyNumberFormat="1" applyFont="1" applyFill="1" applyBorder="1" applyAlignment="1">
      <alignment horizontal="center" vertical="center"/>
    </xf>
    <xf numFmtId="38" fontId="11" fillId="2" borderId="0" xfId="4" applyNumberFormat="1" applyFont="1" applyFill="1" applyBorder="1" applyAlignment="1">
      <alignment horizontal="center" vertical="center"/>
    </xf>
    <xf numFmtId="176" fontId="11" fillId="3" borderId="3" xfId="3" applyNumberFormat="1" applyFont="1" applyFill="1" applyBorder="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0" fontId="9" fillId="0" borderId="0" xfId="3" applyFont="1" applyAlignment="1">
      <alignment horizontal="center" vertical="center"/>
    </xf>
    <xf numFmtId="0" fontId="9" fillId="0" borderId="73" xfId="3" applyFont="1" applyBorder="1" applyAlignment="1">
      <alignment horizontal="center" vertical="center" wrapText="1"/>
    </xf>
    <xf numFmtId="38" fontId="11" fillId="10" borderId="0" xfId="4" applyNumberFormat="1" applyFont="1" applyFill="1" applyBorder="1" applyAlignment="1">
      <alignment horizontal="right" vertical="center"/>
    </xf>
    <xf numFmtId="38" fontId="6" fillId="10" borderId="0" xfId="4" applyNumberFormat="1" applyFont="1" applyFill="1" applyBorder="1" applyAlignment="1">
      <alignment vertical="center"/>
    </xf>
    <xf numFmtId="38" fontId="11" fillId="12" borderId="27" xfId="3" applyNumberFormat="1" applyFont="1" applyFill="1" applyBorder="1" applyAlignment="1">
      <alignment horizontal="right" vertical="center"/>
    </xf>
    <xf numFmtId="38" fontId="6" fillId="12" borderId="27" xfId="4" applyNumberFormat="1" applyFont="1" applyFill="1" applyBorder="1" applyAlignment="1">
      <alignment vertical="center"/>
    </xf>
    <xf numFmtId="0" fontId="9" fillId="0" borderId="0" xfId="0" applyFont="1" applyAlignment="1">
      <alignment vertical="center" wrapText="1"/>
    </xf>
    <xf numFmtId="0" fontId="6" fillId="0" borderId="0" xfId="3" applyFont="1" applyAlignment="1">
      <alignment vertical="top"/>
    </xf>
    <xf numFmtId="176" fontId="11" fillId="2" borderId="18" xfId="3" applyNumberFormat="1" applyFont="1" applyFill="1" applyBorder="1" applyAlignment="1">
      <alignment horizontal="right" vertical="center"/>
    </xf>
    <xf numFmtId="38" fontId="11" fillId="12" borderId="72" xfId="4" applyNumberFormat="1" applyFont="1" applyFill="1" applyBorder="1" applyAlignment="1">
      <alignment horizontal="center" vertical="center"/>
    </xf>
    <xf numFmtId="38" fontId="11" fillId="12" borderId="4" xfId="4" applyNumberFormat="1" applyFont="1" applyFill="1" applyBorder="1" applyAlignment="1">
      <alignment horizontal="center" vertical="center"/>
    </xf>
    <xf numFmtId="176" fontId="11" fillId="12" borderId="18" xfId="3" applyNumberFormat="1" applyFont="1" applyFill="1" applyBorder="1" applyAlignment="1">
      <alignment horizontal="right" vertical="center"/>
    </xf>
    <xf numFmtId="38" fontId="11" fillId="12" borderId="3" xfId="4" applyNumberFormat="1" applyFont="1" applyFill="1" applyBorder="1" applyAlignment="1">
      <alignment horizontal="right" vertical="center"/>
    </xf>
    <xf numFmtId="0" fontId="9" fillId="2" borderId="0" xfId="0" applyFont="1" applyFill="1"/>
    <xf numFmtId="176" fontId="9" fillId="4" borderId="6" xfId="0" applyNumberFormat="1" applyFont="1" applyFill="1" applyBorder="1" applyAlignment="1">
      <alignment horizontal="center"/>
    </xf>
    <xf numFmtId="0" fontId="9" fillId="0" borderId="0" xfId="0" applyFont="1" applyAlignment="1">
      <alignment horizontal="center"/>
    </xf>
    <xf numFmtId="176" fontId="9" fillId="0" borderId="0" xfId="0" applyNumberFormat="1" applyFont="1"/>
    <xf numFmtId="0" fontId="22" fillId="6" borderId="6" xfId="0" applyFont="1" applyFill="1" applyBorder="1" applyAlignment="1">
      <alignment horizontal="centerContinuous"/>
    </xf>
    <xf numFmtId="176" fontId="9" fillId="0" borderId="0" xfId="0" applyNumberFormat="1" applyFont="1" applyAlignment="1">
      <alignment horizontal="center"/>
    </xf>
    <xf numFmtId="0" fontId="9" fillId="8" borderId="38" xfId="0" applyFont="1" applyFill="1" applyBorder="1" applyAlignment="1">
      <alignment horizontal="centerContinuous"/>
    </xf>
    <xf numFmtId="0" fontId="9" fillId="9" borderId="0" xfId="0" applyFont="1" applyFill="1" applyAlignment="1">
      <alignment horizontal="centerContinuous"/>
    </xf>
    <xf numFmtId="0" fontId="23" fillId="2" borderId="0" xfId="0" applyFont="1" applyFill="1"/>
    <xf numFmtId="38" fontId="11" fillId="13" borderId="9" xfId="4" applyNumberFormat="1" applyFont="1" applyFill="1" applyBorder="1" applyAlignment="1">
      <alignment horizontal="right" vertical="center"/>
    </xf>
    <xf numFmtId="0" fontId="6" fillId="0" borderId="0" xfId="10" applyFont="1">
      <alignment vertical="center"/>
    </xf>
    <xf numFmtId="38" fontId="6" fillId="0" borderId="0" xfId="2" applyFont="1" applyFill="1" applyAlignment="1">
      <alignment vertical="center"/>
    </xf>
    <xf numFmtId="0" fontId="33" fillId="0" borderId="0" xfId="10" applyFont="1" applyAlignment="1">
      <alignment horizontal="right" vertical="center"/>
    </xf>
    <xf numFmtId="0" fontId="25" fillId="0" borderId="0" xfId="10">
      <alignment vertical="center"/>
    </xf>
    <xf numFmtId="0" fontId="12" fillId="0" borderId="0" xfId="10" applyFont="1">
      <alignment vertical="center"/>
    </xf>
    <xf numFmtId="0" fontId="6" fillId="0" borderId="0" xfId="10" applyFont="1" applyAlignment="1">
      <alignment horizontal="left" vertical="center" wrapText="1"/>
    </xf>
    <xf numFmtId="0" fontId="12" fillId="0" borderId="0" xfId="10" applyFont="1" applyAlignment="1">
      <alignment vertical="center" wrapText="1"/>
    </xf>
    <xf numFmtId="176" fontId="12" fillId="0" borderId="3" xfId="10" applyNumberFormat="1" applyFont="1" applyBorder="1" applyAlignment="1">
      <alignment vertical="center" wrapText="1"/>
    </xf>
    <xf numFmtId="0" fontId="12" fillId="0" borderId="0" xfId="10" applyFont="1" applyAlignment="1">
      <alignment horizontal="center" vertical="center"/>
    </xf>
    <xf numFmtId="176" fontId="25" fillId="0" borderId="0" xfId="10" applyNumberFormat="1">
      <alignment vertical="center"/>
    </xf>
    <xf numFmtId="178" fontId="25" fillId="0" borderId="36" xfId="10" applyNumberFormat="1" applyBorder="1" applyAlignment="1">
      <alignment horizontal="center" vertical="center" wrapText="1"/>
    </xf>
    <xf numFmtId="179" fontId="25" fillId="0" borderId="76" xfId="10" applyNumberFormat="1" applyBorder="1" applyAlignment="1">
      <alignment horizontal="center" vertical="center"/>
    </xf>
    <xf numFmtId="178" fontId="25" fillId="0" borderId="1" xfId="10" applyNumberFormat="1" applyBorder="1" applyAlignment="1">
      <alignment horizontal="left" vertical="center" shrinkToFit="1"/>
    </xf>
    <xf numFmtId="176" fontId="25" fillId="0" borderId="2" xfId="10" applyNumberFormat="1" applyBorder="1" applyAlignment="1">
      <alignment horizontal="center" vertical="center"/>
    </xf>
    <xf numFmtId="176" fontId="6" fillId="0" borderId="77" xfId="11" applyNumberFormat="1" applyFont="1" applyBorder="1" applyAlignment="1">
      <alignment vertical="center"/>
    </xf>
    <xf numFmtId="176" fontId="25" fillId="0" borderId="6" xfId="10" applyNumberFormat="1" applyBorder="1" applyAlignment="1">
      <alignment horizontal="right" vertical="center"/>
    </xf>
    <xf numFmtId="176" fontId="25" fillId="0" borderId="2" xfId="10" applyNumberFormat="1" applyBorder="1">
      <alignment vertical="center"/>
    </xf>
    <xf numFmtId="176" fontId="6" fillId="0" borderId="39" xfId="11" applyNumberFormat="1" applyFont="1" applyBorder="1" applyAlignment="1">
      <alignment vertical="center"/>
    </xf>
    <xf numFmtId="178" fontId="25" fillId="0" borderId="38" xfId="10" applyNumberFormat="1" applyBorder="1" applyAlignment="1">
      <alignment horizontal="left" vertical="center" shrinkToFit="1"/>
    </xf>
    <xf numFmtId="176" fontId="25" fillId="0" borderId="6" xfId="10" applyNumberFormat="1" applyBorder="1" applyAlignment="1">
      <alignment horizontal="center" vertical="center"/>
    </xf>
    <xf numFmtId="176" fontId="25" fillId="0" borderId="6" xfId="10" applyNumberFormat="1" applyBorder="1">
      <alignment vertical="center"/>
    </xf>
    <xf numFmtId="176" fontId="25" fillId="0" borderId="2" xfId="10" applyNumberFormat="1" applyBorder="1" applyAlignment="1">
      <alignment horizontal="right" vertical="center"/>
    </xf>
    <xf numFmtId="176" fontId="6" fillId="0" borderId="62" xfId="11" applyNumberFormat="1" applyFont="1" applyBorder="1" applyAlignment="1">
      <alignment vertical="center"/>
    </xf>
    <xf numFmtId="0" fontId="25" fillId="0" borderId="39" xfId="10" applyBorder="1">
      <alignment vertical="center"/>
    </xf>
    <xf numFmtId="176" fontId="25" fillId="0" borderId="78" xfId="10" applyNumberFormat="1" applyBorder="1" applyAlignment="1">
      <alignment horizontal="right" vertical="center"/>
    </xf>
    <xf numFmtId="0" fontId="25" fillId="0" borderId="79" xfId="10" applyBorder="1">
      <alignment vertical="center"/>
    </xf>
    <xf numFmtId="0" fontId="6" fillId="0" borderId="0" xfId="10" applyFont="1" applyAlignment="1">
      <alignment horizontal="left" vertical="center"/>
    </xf>
    <xf numFmtId="0" fontId="6" fillId="0" borderId="0" xfId="12" applyFont="1">
      <alignment vertical="center"/>
    </xf>
    <xf numFmtId="176" fontId="6" fillId="0" borderId="0" xfId="12" applyNumberFormat="1" applyFont="1">
      <alignment vertical="center"/>
    </xf>
    <xf numFmtId="176" fontId="6" fillId="0" borderId="7" xfId="11" applyNumberFormat="1" applyFont="1" applyBorder="1" applyAlignment="1">
      <alignment horizontal="right" vertical="center"/>
    </xf>
    <xf numFmtId="176" fontId="6" fillId="0" borderId="86" xfId="11" applyNumberFormat="1" applyFont="1" applyBorder="1" applyAlignment="1">
      <alignment vertical="center"/>
    </xf>
    <xf numFmtId="176" fontId="25" fillId="0" borderId="9" xfId="10" applyNumberFormat="1" applyBorder="1">
      <alignment vertical="center"/>
    </xf>
    <xf numFmtId="176" fontId="6" fillId="0" borderId="46" xfId="11" applyNumberFormat="1" applyFont="1" applyBorder="1" applyAlignment="1">
      <alignment vertical="center"/>
    </xf>
    <xf numFmtId="176" fontId="6" fillId="0" borderId="7" xfId="11" applyNumberFormat="1" applyFont="1" applyBorder="1" applyAlignment="1">
      <alignment vertical="center"/>
    </xf>
    <xf numFmtId="176" fontId="6" fillId="0" borderId="47" xfId="11" applyNumberFormat="1" applyFont="1" applyBorder="1" applyAlignment="1">
      <alignment vertical="center"/>
    </xf>
    <xf numFmtId="176" fontId="6" fillId="0" borderId="42" xfId="11" applyNumberFormat="1" applyFont="1" applyBorder="1" applyAlignment="1">
      <alignment horizontal="right" vertical="center"/>
    </xf>
    <xf numFmtId="176" fontId="6" fillId="0" borderId="65" xfId="11" applyNumberFormat="1" applyFont="1" applyBorder="1" applyAlignment="1">
      <alignment vertical="center"/>
    </xf>
    <xf numFmtId="38" fontId="0" fillId="0" borderId="0" xfId="2" applyFont="1" applyFill="1" applyAlignment="1">
      <alignment vertical="center"/>
    </xf>
    <xf numFmtId="0" fontId="6" fillId="0" borderId="0" xfId="10" applyFont="1" applyAlignment="1">
      <alignment vertical="center" wrapText="1"/>
    </xf>
    <xf numFmtId="2" fontId="6" fillId="0" borderId="6" xfId="10" applyNumberFormat="1" applyFont="1" applyBorder="1" applyAlignment="1">
      <alignment horizontal="center" vertical="center"/>
    </xf>
    <xf numFmtId="2" fontId="6" fillId="0" borderId="2" xfId="10" applyNumberFormat="1" applyFont="1" applyBorder="1" applyAlignment="1">
      <alignment horizontal="center" vertical="center"/>
    </xf>
    <xf numFmtId="0" fontId="5" fillId="0" borderId="0" xfId="3" applyAlignment="1">
      <alignment vertical="center"/>
    </xf>
    <xf numFmtId="180" fontId="11" fillId="3" borderId="3" xfId="4" applyNumberFormat="1" applyFont="1" applyFill="1" applyBorder="1" applyAlignment="1">
      <alignment horizontal="right" vertical="center"/>
    </xf>
    <xf numFmtId="38" fontId="9" fillId="0" borderId="59" xfId="14" applyFont="1" applyBorder="1" applyAlignment="1">
      <alignment horizontal="right" vertical="center"/>
    </xf>
    <xf numFmtId="38" fontId="9" fillId="0" borderId="6" xfId="14" applyFont="1" applyBorder="1" applyAlignment="1">
      <alignment horizontal="right" vertical="center"/>
    </xf>
    <xf numFmtId="38" fontId="9" fillId="0" borderId="60" xfId="14" applyFont="1" applyBorder="1" applyAlignment="1">
      <alignment horizontal="right" vertical="center"/>
    </xf>
    <xf numFmtId="38" fontId="9" fillId="0" borderId="6" xfId="14" applyFont="1" applyBorder="1" applyAlignment="1">
      <alignment vertical="center"/>
    </xf>
    <xf numFmtId="38" fontId="9" fillId="0" borderId="50" xfId="14" applyFont="1" applyBorder="1" applyAlignment="1">
      <alignment vertical="center"/>
    </xf>
    <xf numFmtId="0" fontId="36" fillId="0" borderId="0" xfId="3" applyFont="1" applyAlignment="1">
      <alignment vertical="top"/>
    </xf>
    <xf numFmtId="0" fontId="36" fillId="2" borderId="0" xfId="3" applyFont="1" applyFill="1" applyAlignment="1">
      <alignment vertical="top"/>
    </xf>
    <xf numFmtId="0" fontId="1" fillId="0" borderId="0" xfId="7" applyAlignment="1">
      <alignment horizontal="center" vertical="center"/>
    </xf>
    <xf numFmtId="0" fontId="13" fillId="0" borderId="0" xfId="0" applyFont="1" applyAlignment="1">
      <alignment horizontal="justify" vertical="top"/>
    </xf>
    <xf numFmtId="0" fontId="12" fillId="0" borderId="0" xfId="10" applyFont="1" applyBorder="1">
      <alignment vertical="center"/>
    </xf>
    <xf numFmtId="0" fontId="6" fillId="0" borderId="0" xfId="10" applyFont="1" applyBorder="1">
      <alignment vertical="center"/>
    </xf>
    <xf numFmtId="178" fontId="25" fillId="0" borderId="0" xfId="10" applyNumberFormat="1" applyBorder="1" applyAlignment="1">
      <alignment horizontal="center" vertical="center" wrapText="1"/>
    </xf>
    <xf numFmtId="178" fontId="25" fillId="0" borderId="0" xfId="10" applyNumberFormat="1" applyBorder="1">
      <alignment vertical="center"/>
    </xf>
    <xf numFmtId="176" fontId="25" fillId="2" borderId="0" xfId="10" applyNumberFormat="1" applyFill="1" applyBorder="1" applyAlignment="1">
      <alignment horizontal="center" vertical="center"/>
    </xf>
    <xf numFmtId="176" fontId="25" fillId="0" borderId="0" xfId="10" applyNumberFormat="1" applyBorder="1">
      <alignment vertical="center"/>
    </xf>
    <xf numFmtId="38" fontId="10" fillId="0" borderId="3" xfId="2" applyFont="1" applyBorder="1" applyAlignment="1">
      <alignment vertical="center"/>
    </xf>
    <xf numFmtId="0" fontId="14" fillId="0" borderId="0" xfId="0" applyFont="1" applyAlignment="1">
      <alignment vertical="center"/>
    </xf>
    <xf numFmtId="0" fontId="6" fillId="0" borderId="52" xfId="0" applyFont="1" applyBorder="1" applyAlignment="1">
      <alignment horizontal="center" vertical="center"/>
    </xf>
    <xf numFmtId="0" fontId="6" fillId="0" borderId="54" xfId="0" applyFont="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1" xfId="0" applyFont="1" applyBorder="1" applyAlignment="1">
      <alignment vertical="center"/>
    </xf>
    <xf numFmtId="38" fontId="6" fillId="0" borderId="2" xfId="2" applyFont="1" applyBorder="1" applyAlignment="1">
      <alignment vertical="center"/>
    </xf>
    <xf numFmtId="0" fontId="6" fillId="0" borderId="10" xfId="0" applyFont="1" applyBorder="1" applyAlignment="1">
      <alignment horizontal="center" vertical="center"/>
    </xf>
    <xf numFmtId="38" fontId="6" fillId="0" borderId="10" xfId="2" applyFont="1" applyBorder="1" applyAlignment="1">
      <alignment horizontal="right" vertical="center"/>
    </xf>
    <xf numFmtId="0" fontId="6" fillId="0" borderId="22" xfId="0" applyFont="1" applyBorder="1" applyAlignment="1">
      <alignment vertical="center"/>
    </xf>
    <xf numFmtId="0" fontId="6" fillId="0" borderId="67" xfId="0" applyFont="1" applyBorder="1" applyAlignment="1">
      <alignment vertical="center"/>
    </xf>
    <xf numFmtId="38" fontId="6" fillId="0" borderId="87" xfId="2" applyFont="1" applyBorder="1" applyAlignment="1">
      <alignment vertical="center"/>
    </xf>
    <xf numFmtId="0" fontId="6" fillId="0" borderId="79" xfId="0" applyFont="1" applyBorder="1" applyAlignment="1">
      <alignment vertical="center"/>
    </xf>
    <xf numFmtId="0" fontId="6" fillId="0" borderId="0" xfId="0" applyFont="1" applyAlignment="1">
      <alignment horizontal="right" vertical="center"/>
    </xf>
    <xf numFmtId="0" fontId="6" fillId="0" borderId="0" xfId="3" applyFont="1" applyAlignment="1">
      <alignment horizontal="left" vertical="center"/>
    </xf>
    <xf numFmtId="0" fontId="6" fillId="2" borderId="0" xfId="3" applyFont="1" applyFill="1" applyAlignment="1">
      <alignment vertical="top" wrapText="1"/>
    </xf>
    <xf numFmtId="0" fontId="13" fillId="0" borderId="0" xfId="3" applyFont="1" applyAlignment="1">
      <alignment horizontal="right"/>
    </xf>
    <xf numFmtId="0" fontId="13" fillId="0" borderId="0" xfId="3" applyFont="1" applyAlignment="1">
      <alignment vertical="center"/>
    </xf>
    <xf numFmtId="0" fontId="36" fillId="0" borderId="0" xfId="0" applyFont="1" applyAlignment="1">
      <alignment horizontal="left" vertical="top"/>
    </xf>
    <xf numFmtId="0" fontId="36" fillId="0" borderId="0" xfId="3" applyFont="1"/>
    <xf numFmtId="0" fontId="36" fillId="0" borderId="0" xfId="3" applyFont="1" applyAlignment="1">
      <alignment vertical="center"/>
    </xf>
    <xf numFmtId="0" fontId="37" fillId="0" borderId="0" xfId="6" applyFont="1"/>
    <xf numFmtId="38" fontId="6" fillId="0" borderId="0" xfId="4" applyNumberFormat="1" applyFont="1" applyAlignment="1">
      <alignment horizontal="right" vertical="center"/>
    </xf>
    <xf numFmtId="38" fontId="6" fillId="0" borderId="0" xfId="3" applyNumberFormat="1" applyFont="1" applyAlignment="1">
      <alignment horizontal="right" vertical="center"/>
    </xf>
    <xf numFmtId="38" fontId="12" fillId="0" borderId="3" xfId="4" applyNumberFormat="1" applyFont="1" applyBorder="1" applyAlignment="1">
      <alignment horizontal="right" vertical="center"/>
    </xf>
    <xf numFmtId="0" fontId="36" fillId="0" borderId="0" xfId="3" applyFont="1" applyAlignment="1">
      <alignment horizontal="left" vertical="top" wrapText="1"/>
    </xf>
    <xf numFmtId="0" fontId="36" fillId="0" borderId="0" xfId="3" applyFont="1" applyAlignment="1">
      <alignment horizontal="right" vertical="top"/>
    </xf>
    <xf numFmtId="0" fontId="6" fillId="0" borderId="0" xfId="3" applyFont="1" applyAlignment="1">
      <alignment horizontal="right"/>
    </xf>
    <xf numFmtId="0" fontId="6" fillId="11" borderId="0" xfId="0" applyFont="1" applyFill="1" applyAlignment="1">
      <alignment horizontal="center" vertical="center" wrapText="1"/>
    </xf>
    <xf numFmtId="9" fontId="6" fillId="0" borderId="0" xfId="3" applyNumberFormat="1" applyFont="1" applyAlignment="1">
      <alignment vertical="center"/>
    </xf>
    <xf numFmtId="176" fontId="27" fillId="0" borderId="3" xfId="3" applyNumberFormat="1" applyFont="1" applyBorder="1" applyAlignment="1">
      <alignment vertical="center"/>
    </xf>
    <xf numFmtId="0" fontId="6" fillId="0" borderId="90"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 xfId="3" applyFont="1" applyBorder="1" applyAlignment="1">
      <alignment vertical="center"/>
    </xf>
    <xf numFmtId="49" fontId="6" fillId="0" borderId="10" xfId="3" applyNumberFormat="1" applyFont="1" applyBorder="1" applyAlignment="1">
      <alignment horizontal="center" vertical="center"/>
    </xf>
    <xf numFmtId="38" fontId="6" fillId="0" borderId="10" xfId="4" applyNumberFormat="1" applyFont="1" applyBorder="1" applyAlignment="1">
      <alignment horizontal="right" vertical="center"/>
    </xf>
    <xf numFmtId="40" fontId="6" fillId="0" borderId="10" xfId="4" applyFont="1" applyBorder="1" applyAlignment="1">
      <alignment horizontal="right" vertical="center"/>
    </xf>
    <xf numFmtId="2" fontId="6" fillId="0" borderId="2" xfId="3" applyNumberFormat="1" applyFont="1" applyBorder="1" applyAlignment="1">
      <alignment horizontal="center" vertical="center"/>
    </xf>
    <xf numFmtId="2" fontId="6" fillId="0" borderId="6" xfId="3" applyNumberFormat="1" applyFont="1" applyBorder="1" applyAlignment="1">
      <alignment horizontal="center" vertical="center"/>
    </xf>
    <xf numFmtId="38" fontId="6" fillId="0" borderId="22" xfId="4" applyNumberFormat="1" applyFont="1" applyBorder="1" applyAlignment="1">
      <alignment horizontal="right" vertical="center"/>
    </xf>
    <xf numFmtId="0" fontId="6" fillId="0" borderId="74" xfId="3" applyFont="1" applyBorder="1" applyAlignment="1">
      <alignment vertical="center"/>
    </xf>
    <xf numFmtId="49" fontId="6" fillId="0" borderId="91" xfId="3" applyNumberFormat="1" applyFont="1" applyBorder="1" applyAlignment="1">
      <alignment horizontal="center" vertical="center"/>
    </xf>
    <xf numFmtId="38" fontId="6" fillId="0" borderId="91" xfId="4" applyNumberFormat="1" applyFont="1" applyBorder="1" applyAlignment="1">
      <alignment horizontal="right" vertical="center"/>
    </xf>
    <xf numFmtId="40" fontId="6" fillId="0" borderId="91" xfId="4" applyFont="1" applyBorder="1" applyAlignment="1">
      <alignment horizontal="right" vertical="center"/>
    </xf>
    <xf numFmtId="2" fontId="6" fillId="0" borderId="75" xfId="3" applyNumberFormat="1" applyFont="1" applyBorder="1" applyAlignment="1">
      <alignment horizontal="center" vertical="center"/>
    </xf>
    <xf numFmtId="38" fontId="6" fillId="0" borderId="20" xfId="4" applyNumberFormat="1" applyFont="1" applyBorder="1" applyAlignment="1">
      <alignment horizontal="right" vertical="center"/>
    </xf>
    <xf numFmtId="0" fontId="6" fillId="0" borderId="63" xfId="3" applyFont="1" applyBorder="1" applyAlignment="1">
      <alignment horizontal="centerContinuous" vertical="center"/>
    </xf>
    <xf numFmtId="0" fontId="6" fillId="0" borderId="71" xfId="3" applyFont="1" applyBorder="1" applyAlignment="1">
      <alignment horizontal="centerContinuous" vertical="center"/>
    </xf>
    <xf numFmtId="2" fontId="6" fillId="0" borderId="78" xfId="3" applyNumberFormat="1" applyFont="1" applyBorder="1" applyAlignment="1">
      <alignment horizontal="center" vertical="center"/>
    </xf>
    <xf numFmtId="0" fontId="38" fillId="0" borderId="0" xfId="3" applyFont="1"/>
    <xf numFmtId="9" fontId="6" fillId="0" borderId="0" xfId="4" applyNumberFormat="1" applyFont="1" applyBorder="1" applyAlignment="1">
      <alignment horizontal="center" vertical="center"/>
    </xf>
    <xf numFmtId="9" fontId="6" fillId="0" borderId="0" xfId="3" applyNumberFormat="1" applyFont="1" applyAlignment="1">
      <alignment horizontal="center" vertical="center"/>
    </xf>
    <xf numFmtId="38" fontId="12" fillId="0" borderId="0" xfId="4" applyNumberFormat="1" applyFont="1" applyBorder="1" applyAlignment="1">
      <alignment vertical="center"/>
    </xf>
    <xf numFmtId="0" fontId="13" fillId="0" borderId="0" xfId="3" applyFont="1" applyAlignment="1">
      <alignment horizontal="left" vertical="top" wrapText="1"/>
    </xf>
    <xf numFmtId="38" fontId="12" fillId="0" borderId="4" xfId="4" applyNumberFormat="1" applyFont="1" applyBorder="1" applyAlignment="1">
      <alignment horizontal="right" vertical="center"/>
    </xf>
    <xf numFmtId="176" fontId="7" fillId="12" borderId="0" xfId="3" applyNumberFormat="1" applyFont="1" applyFill="1" applyAlignment="1">
      <alignment vertical="center"/>
    </xf>
    <xf numFmtId="38" fontId="12" fillId="0" borderId="3" xfId="3" applyNumberFormat="1" applyFont="1" applyBorder="1" applyAlignment="1">
      <alignment vertical="center"/>
    </xf>
    <xf numFmtId="0" fontId="6" fillId="0" borderId="0" xfId="3" applyFont="1" applyAlignment="1">
      <alignment horizontal="right" vertical="center"/>
    </xf>
    <xf numFmtId="0" fontId="18" fillId="0" borderId="69" xfId="7" applyFont="1" applyBorder="1">
      <alignment vertical="center"/>
    </xf>
    <xf numFmtId="0" fontId="1" fillId="0" borderId="0" xfId="7" applyBorder="1">
      <alignment vertical="center"/>
    </xf>
    <xf numFmtId="38" fontId="9" fillId="0" borderId="78" xfId="4" applyNumberFormat="1" applyFont="1" applyBorder="1" applyAlignment="1">
      <alignment horizontal="right" vertical="center"/>
    </xf>
    <xf numFmtId="181" fontId="6" fillId="0" borderId="48" xfId="4" applyNumberFormat="1" applyFont="1" applyBorder="1" applyAlignment="1">
      <alignment horizontal="right" vertical="center"/>
    </xf>
    <xf numFmtId="0" fontId="6" fillId="0" borderId="0" xfId="7" applyFont="1" applyAlignment="1">
      <alignment horizontal="left" vertical="center" wrapText="1"/>
    </xf>
    <xf numFmtId="0" fontId="6" fillId="0" borderId="0" xfId="3" applyFont="1" applyAlignment="1">
      <alignment horizontal="left" vertical="top" wrapText="1"/>
    </xf>
    <xf numFmtId="0" fontId="6" fillId="0" borderId="0" xfId="7" applyFont="1" applyAlignment="1">
      <alignment horizontal="left" vertical="center" wrapText="1"/>
    </xf>
    <xf numFmtId="0" fontId="0" fillId="0" borderId="0" xfId="0" applyFont="1"/>
    <xf numFmtId="0" fontId="40" fillId="0" borderId="0" xfId="6" applyFont="1"/>
    <xf numFmtId="0" fontId="6" fillId="0" borderId="0" xfId="7" applyFont="1">
      <alignment vertical="center"/>
    </xf>
    <xf numFmtId="0" fontId="6" fillId="0" borderId="0" xfId="7" applyFont="1" applyAlignment="1">
      <alignment horizontal="left" vertical="center"/>
    </xf>
    <xf numFmtId="0" fontId="6" fillId="2" borderId="0" xfId="3" applyFont="1" applyFill="1" applyAlignment="1">
      <alignment vertical="center"/>
    </xf>
    <xf numFmtId="0" fontId="6" fillId="2" borderId="0" xfId="3" applyFont="1" applyFill="1" applyAlignment="1">
      <alignment horizontal="center" vertical="center"/>
    </xf>
    <xf numFmtId="0" fontId="12" fillId="0" borderId="0" xfId="3" applyFont="1" applyAlignment="1">
      <alignment vertical="center"/>
    </xf>
    <xf numFmtId="38" fontId="6" fillId="0" borderId="71" xfId="4" applyNumberFormat="1" applyFont="1" applyBorder="1" applyAlignment="1">
      <alignment vertical="center"/>
    </xf>
    <xf numFmtId="38" fontId="10" fillId="0" borderId="79" xfId="4" applyNumberFormat="1" applyFont="1" applyBorder="1" applyAlignment="1">
      <alignment vertical="center"/>
    </xf>
    <xf numFmtId="179" fontId="25" fillId="0" borderId="0" xfId="10" applyNumberFormat="1" applyBorder="1" applyAlignment="1">
      <alignment horizontal="center" vertical="center"/>
    </xf>
    <xf numFmtId="176" fontId="25" fillId="0" borderId="0" xfId="10" applyNumberFormat="1" applyBorder="1" applyAlignment="1">
      <alignment horizontal="right" vertical="center"/>
    </xf>
    <xf numFmtId="0" fontId="25" fillId="0" borderId="0" xfId="10" applyBorder="1">
      <alignment vertical="center"/>
    </xf>
    <xf numFmtId="182" fontId="0" fillId="0" borderId="0" xfId="0" applyNumberFormat="1"/>
    <xf numFmtId="0" fontId="0" fillId="0" borderId="6" xfId="0" applyBorder="1"/>
    <xf numFmtId="0" fontId="12" fillId="0" borderId="0" xfId="3" applyFont="1" applyAlignment="1">
      <alignment horizontal="center" vertical="center"/>
    </xf>
    <xf numFmtId="0" fontId="13" fillId="0" borderId="0" xfId="3" applyFont="1" applyAlignment="1">
      <alignment horizontal="justify" vertical="top" wrapText="1"/>
    </xf>
    <xf numFmtId="0" fontId="13" fillId="0" borderId="0" xfId="3" applyFont="1" applyAlignment="1">
      <alignment horizontal="justify" vertical="top"/>
    </xf>
    <xf numFmtId="0" fontId="6" fillId="0" borderId="0" xfId="7" applyFont="1" applyAlignment="1">
      <alignment horizontal="left" vertical="center" wrapText="1"/>
    </xf>
    <xf numFmtId="0" fontId="17" fillId="0" borderId="38"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38" fontId="18" fillId="11" borderId="6" xfId="8" applyFont="1" applyFill="1" applyBorder="1" applyAlignment="1">
      <alignment vertical="center"/>
    </xf>
    <xf numFmtId="38" fontId="18" fillId="11" borderId="7" xfId="8" applyFont="1" applyFill="1" applyBorder="1" applyAlignment="1">
      <alignment vertical="center"/>
    </xf>
    <xf numFmtId="38" fontId="18" fillId="0" borderId="6" xfId="8" applyFont="1" applyFill="1" applyBorder="1" applyAlignment="1">
      <alignment vertical="center"/>
    </xf>
    <xf numFmtId="38" fontId="18" fillId="0" borderId="7" xfId="8" applyFont="1" applyFill="1" applyBorder="1" applyAlignment="1">
      <alignment vertical="center"/>
    </xf>
    <xf numFmtId="38" fontId="18" fillId="0" borderId="6" xfId="8" applyFont="1" applyBorder="1" applyAlignment="1">
      <alignment horizontal="right" vertical="center"/>
    </xf>
    <xf numFmtId="38" fontId="18" fillId="0" borderId="7" xfId="8" applyFont="1" applyBorder="1" applyAlignment="1">
      <alignment horizontal="right" vertical="center"/>
    </xf>
    <xf numFmtId="0" fontId="19" fillId="0" borderId="38" xfId="1" applyFont="1" applyBorder="1" applyAlignment="1">
      <alignment vertical="center"/>
    </xf>
    <xf numFmtId="0" fontId="19" fillId="0" borderId="6" xfId="1" applyFont="1" applyBorder="1" applyAlignment="1">
      <alignment vertical="center"/>
    </xf>
    <xf numFmtId="0" fontId="19" fillId="0" borderId="7" xfId="1" applyFont="1" applyBorder="1" applyAlignment="1">
      <alignment vertical="center"/>
    </xf>
    <xf numFmtId="0" fontId="20" fillId="0" borderId="40" xfId="1" applyFont="1" applyBorder="1" applyAlignment="1" applyProtection="1">
      <alignment vertical="center" wrapText="1"/>
      <protection locked="0"/>
    </xf>
    <xf numFmtId="0" fontId="20" fillId="0" borderId="41" xfId="1" applyFont="1" applyBorder="1" applyAlignment="1" applyProtection="1">
      <alignment vertical="center" wrapText="1"/>
      <protection locked="0"/>
    </xf>
    <xf numFmtId="0" fontId="20" fillId="0" borderId="42" xfId="1" applyFont="1" applyBorder="1" applyAlignment="1" applyProtection="1">
      <alignment vertical="center" wrapText="1"/>
      <protection locked="0"/>
    </xf>
    <xf numFmtId="38" fontId="18" fillId="11" borderId="41" xfId="8" applyFont="1" applyFill="1" applyBorder="1" applyAlignment="1">
      <alignment vertical="center"/>
    </xf>
    <xf numFmtId="38" fontId="18" fillId="11" borderId="42" xfId="8" applyFont="1" applyFill="1" applyBorder="1" applyAlignment="1">
      <alignment vertical="center"/>
    </xf>
    <xf numFmtId="38" fontId="18" fillId="0" borderId="41" xfId="8" applyFont="1" applyFill="1" applyBorder="1" applyAlignment="1">
      <alignment horizontal="right" vertical="center"/>
    </xf>
    <xf numFmtId="38" fontId="18" fillId="0" borderId="42" xfId="8" applyFont="1" applyFill="1" applyBorder="1" applyAlignment="1">
      <alignment horizontal="right" vertical="center"/>
    </xf>
    <xf numFmtId="38" fontId="18" fillId="0" borderId="41" xfId="8" applyFont="1" applyBorder="1" applyAlignment="1">
      <alignment horizontal="right" vertical="center"/>
    </xf>
    <xf numFmtId="38" fontId="18" fillId="0" borderId="42" xfId="8" applyFont="1" applyBorder="1" applyAlignment="1">
      <alignment horizontal="right" vertical="center"/>
    </xf>
    <xf numFmtId="0" fontId="17" fillId="0" borderId="29" xfId="1" applyFont="1" applyBorder="1" applyAlignment="1">
      <alignment horizontal="left" vertical="center"/>
    </xf>
    <xf numFmtId="0" fontId="17" fillId="0" borderId="30" xfId="1" applyFont="1" applyBorder="1" applyAlignment="1">
      <alignment horizontal="left" vertical="center"/>
    </xf>
    <xf numFmtId="38" fontId="18" fillId="0" borderId="31" xfId="8" applyFont="1" applyBorder="1" applyAlignment="1">
      <alignment vertical="center"/>
    </xf>
    <xf numFmtId="38" fontId="18" fillId="0" borderId="30" xfId="8" applyFont="1" applyBorder="1" applyAlignment="1">
      <alignment vertical="center"/>
    </xf>
    <xf numFmtId="38" fontId="18" fillId="0" borderId="92" xfId="8" applyFont="1" applyFill="1" applyBorder="1" applyAlignment="1">
      <alignment horizontal="right" vertical="center"/>
    </xf>
    <xf numFmtId="38" fontId="18" fillId="0" borderId="31" xfId="8" applyFont="1" applyFill="1" applyBorder="1" applyAlignment="1">
      <alignment horizontal="right" vertical="center"/>
    </xf>
    <xf numFmtId="38" fontId="18" fillId="0" borderId="92" xfId="8" applyFont="1" applyBorder="1" applyAlignment="1">
      <alignment horizontal="right" vertical="center"/>
    </xf>
    <xf numFmtId="38" fontId="18" fillId="0" borderId="31" xfId="8" applyFont="1" applyBorder="1" applyAlignment="1">
      <alignment horizontal="right" vertical="center"/>
    </xf>
    <xf numFmtId="38" fontId="18" fillId="0" borderId="6" xfId="8" applyFont="1" applyBorder="1" applyAlignment="1">
      <alignment vertical="center"/>
    </xf>
    <xf numFmtId="38" fontId="18" fillId="0" borderId="7" xfId="8" applyFont="1" applyBorder="1" applyAlignment="1">
      <alignment vertical="center"/>
    </xf>
    <xf numFmtId="38" fontId="18" fillId="0" borderId="35" xfId="8" applyFont="1" applyFill="1" applyBorder="1" applyAlignment="1">
      <alignment vertical="center"/>
    </xf>
    <xf numFmtId="38" fontId="18" fillId="0" borderId="36" xfId="8" applyFont="1" applyFill="1" applyBorder="1" applyAlignment="1">
      <alignment vertical="center"/>
    </xf>
    <xf numFmtId="0" fontId="17" fillId="0" borderId="34" xfId="1" applyFont="1" applyBorder="1" applyAlignment="1">
      <alignment horizontal="left" vertical="center"/>
    </xf>
    <xf numFmtId="0" fontId="17" fillId="0" borderId="35" xfId="1" applyFont="1" applyBorder="1" applyAlignment="1">
      <alignment horizontal="left" vertical="center"/>
    </xf>
    <xf numFmtId="0" fontId="17" fillId="0" borderId="36" xfId="1" applyFont="1" applyBorder="1" applyAlignment="1">
      <alignment horizontal="left" vertical="center"/>
    </xf>
    <xf numFmtId="38" fontId="18" fillId="0" borderId="35" xfId="8" applyFont="1" applyBorder="1" applyAlignment="1">
      <alignment vertical="center"/>
    </xf>
    <xf numFmtId="38" fontId="18" fillId="0" borderId="36" xfId="8" applyFont="1" applyBorder="1" applyAlignment="1">
      <alignment vertical="center"/>
    </xf>
    <xf numFmtId="0" fontId="1" fillId="0" borderId="0" xfId="7" applyAlignment="1">
      <alignment horizontal="center" vertical="center"/>
    </xf>
    <xf numFmtId="0" fontId="6" fillId="11" borderId="0" xfId="3" applyFont="1" applyFill="1" applyAlignment="1">
      <alignment horizontal="center" vertical="center"/>
    </xf>
    <xf numFmtId="0" fontId="17" fillId="0" borderId="29" xfId="1" applyFont="1" applyBorder="1" applyAlignment="1">
      <alignment horizontal="center" vertical="center"/>
    </xf>
    <xf numFmtId="0" fontId="17" fillId="0" borderId="30" xfId="1" applyFont="1" applyBorder="1" applyAlignment="1">
      <alignment horizontal="center" vertical="center"/>
    </xf>
    <xf numFmtId="0" fontId="17" fillId="0" borderId="31" xfId="7" applyFont="1" applyBorder="1" applyAlignment="1">
      <alignment horizontal="center" vertical="center"/>
    </xf>
    <xf numFmtId="0" fontId="17" fillId="0" borderId="30" xfId="7" applyFont="1" applyBorder="1" applyAlignment="1">
      <alignment horizontal="center" vertical="center"/>
    </xf>
    <xf numFmtId="0" fontId="17" fillId="0" borderId="32" xfId="7" applyFont="1" applyBorder="1" applyAlignment="1">
      <alignment horizontal="center" vertical="center"/>
    </xf>
    <xf numFmtId="0" fontId="17" fillId="0" borderId="33" xfId="7" applyFont="1" applyBorder="1" applyAlignment="1">
      <alignment horizontal="center" vertical="center"/>
    </xf>
    <xf numFmtId="0" fontId="1" fillId="0" borderId="0" xfId="7" applyAlignment="1">
      <alignment horizontal="left" vertical="center"/>
    </xf>
    <xf numFmtId="0" fontId="36" fillId="0" borderId="0" xfId="3" applyFont="1" applyAlignment="1">
      <alignment horizontal="right" vertical="top"/>
    </xf>
    <xf numFmtId="0" fontId="36" fillId="0" borderId="0" xfId="3" applyFont="1" applyAlignment="1">
      <alignment horizontal="left" vertical="top" wrapText="1"/>
    </xf>
    <xf numFmtId="0" fontId="9" fillId="0" borderId="11" xfId="3" applyFont="1" applyBorder="1" applyAlignment="1">
      <alignment horizontal="center" vertical="center"/>
    </xf>
    <xf numFmtId="0" fontId="9" fillId="0" borderId="14" xfId="3" applyFont="1" applyBorder="1" applyAlignment="1">
      <alignment vertical="center"/>
    </xf>
    <xf numFmtId="0" fontId="9" fillId="0" borderId="12" xfId="3" applyFont="1" applyBorder="1" applyAlignment="1">
      <alignment horizontal="center" vertical="center" wrapText="1"/>
    </xf>
    <xf numFmtId="0" fontId="9" fillId="0" borderId="15" xfId="3" applyFont="1" applyBorder="1" applyAlignment="1">
      <alignment vertical="center"/>
    </xf>
    <xf numFmtId="0" fontId="9" fillId="0" borderId="13"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6" xfId="3" applyFont="1" applyBorder="1" applyAlignment="1">
      <alignment vertical="center" wrapText="1"/>
    </xf>
    <xf numFmtId="176" fontId="9" fillId="2" borderId="0" xfId="0" applyNumberFormat="1" applyFont="1" applyFill="1" applyAlignment="1">
      <alignment horizontal="center"/>
    </xf>
    <xf numFmtId="3" fontId="9" fillId="5" borderId="7" xfId="0" applyNumberFormat="1" applyFont="1" applyFill="1" applyBorder="1" applyAlignment="1"/>
    <xf numFmtId="3" fontId="9" fillId="5" borderId="8" xfId="0" applyNumberFormat="1" applyFont="1" applyFill="1" applyBorder="1" applyAlignment="1"/>
    <xf numFmtId="176" fontId="9" fillId="7" borderId="0" xfId="0" applyNumberFormat="1" applyFont="1" applyFill="1" applyAlignment="1">
      <alignment horizontal="center"/>
    </xf>
    <xf numFmtId="0" fontId="10" fillId="0" borderId="5" xfId="3" applyFont="1" applyBorder="1" applyAlignment="1">
      <alignment horizontal="center"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17" xfId="3"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38" fontId="6" fillId="0" borderId="28" xfId="4" applyNumberFormat="1" applyFont="1" applyBorder="1" applyAlignment="1">
      <alignment horizontal="right" vertical="center"/>
    </xf>
    <xf numFmtId="38" fontId="6" fillId="0" borderId="25" xfId="4" applyNumberFormat="1" applyFont="1" applyBorder="1" applyAlignment="1">
      <alignment horizontal="right" vertical="center"/>
    </xf>
    <xf numFmtId="0" fontId="9" fillId="0" borderId="0" xfId="0" applyFont="1" applyAlignment="1">
      <alignment horizontal="left" vertical="top" wrapText="1"/>
    </xf>
    <xf numFmtId="3" fontId="9" fillId="5" borderId="0" xfId="0" applyNumberFormat="1" applyFont="1" applyFill="1" applyAlignment="1"/>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64" xfId="0" applyFont="1" applyBorder="1" applyAlignment="1">
      <alignment horizontal="center" vertical="center"/>
    </xf>
    <xf numFmtId="0" fontId="13" fillId="0" borderId="0" xfId="0" applyFont="1" applyAlignment="1">
      <alignment horizontal="justify" vertical="top" wrapText="1"/>
    </xf>
    <xf numFmtId="0" fontId="13" fillId="0" borderId="0" xfId="0" applyFont="1" applyAlignment="1">
      <alignment horizontal="justify" vertical="top"/>
    </xf>
    <xf numFmtId="0" fontId="9" fillId="0" borderId="58" xfId="0" applyFont="1" applyBorder="1" applyAlignment="1">
      <alignment horizontal="center" vertical="center" textRotation="255" wrapText="1"/>
    </xf>
    <xf numFmtId="0" fontId="9" fillId="0" borderId="56" xfId="0" applyFont="1" applyBorder="1" applyAlignment="1">
      <alignment horizontal="center" vertical="center" textRotation="255" wrapText="1"/>
    </xf>
    <xf numFmtId="0" fontId="6" fillId="0" borderId="56" xfId="0" applyFont="1" applyBorder="1" applyAlignment="1">
      <alignment vertical="center" textRotation="255"/>
    </xf>
    <xf numFmtId="0" fontId="6" fillId="0" borderId="1" xfId="0" applyFont="1" applyBorder="1" applyAlignment="1">
      <alignment vertical="center" textRotation="255"/>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6" xfId="0" applyFont="1" applyBorder="1" applyAlignment="1">
      <alignment vertical="center" textRotation="255" wrapText="1"/>
    </xf>
    <xf numFmtId="0" fontId="9" fillId="0" borderId="56" xfId="0" applyFont="1" applyBorder="1" applyAlignment="1">
      <alignment vertical="center" textRotation="255"/>
    </xf>
    <xf numFmtId="0" fontId="9" fillId="0" borderId="1" xfId="0" applyFont="1" applyBorder="1" applyAlignment="1">
      <alignment vertical="center" textRotation="255"/>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9" fillId="0" borderId="58" xfId="0" applyFont="1" applyBorder="1" applyAlignment="1">
      <alignment vertical="center" textRotation="255" wrapText="1"/>
    </xf>
    <xf numFmtId="0" fontId="9" fillId="0" borderId="1" xfId="0" applyFont="1" applyBorder="1" applyAlignment="1">
      <alignment vertical="center" textRotation="255" wrapText="1"/>
    </xf>
    <xf numFmtId="0" fontId="9" fillId="0" borderId="58" xfId="0" applyFont="1" applyBorder="1" applyAlignment="1">
      <alignment vertical="center" textRotation="255"/>
    </xf>
    <xf numFmtId="0" fontId="6" fillId="0" borderId="56" xfId="0" applyFont="1" applyBorder="1" applyAlignment="1">
      <alignment vertical="center" textRotation="255" wrapText="1"/>
    </xf>
    <xf numFmtId="0" fontId="6" fillId="0" borderId="1" xfId="0" applyFont="1" applyBorder="1" applyAlignment="1">
      <alignment vertical="center" textRotation="255" wrapText="1"/>
    </xf>
    <xf numFmtId="0" fontId="6" fillId="0" borderId="56" xfId="0" applyFont="1" applyBorder="1" applyAlignment="1">
      <alignment horizontal="center" vertical="center" textRotation="255"/>
    </xf>
    <xf numFmtId="0" fontId="6" fillId="0" borderId="1" xfId="0" applyFont="1" applyBorder="1" applyAlignment="1">
      <alignment horizontal="center" vertical="center" textRotation="255"/>
    </xf>
    <xf numFmtId="177" fontId="9" fillId="0" borderId="52" xfId="0" applyNumberFormat="1" applyFont="1" applyBorder="1" applyAlignment="1">
      <alignment horizontal="center" vertical="center"/>
    </xf>
    <xf numFmtId="177" fontId="6" fillId="0" borderId="53" xfId="0" applyNumberFormat="1" applyFont="1" applyBorder="1" applyAlignment="1">
      <alignment horizontal="center" vertical="center"/>
    </xf>
    <xf numFmtId="0" fontId="6" fillId="0" borderId="56"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68" xfId="0" applyFont="1" applyBorder="1" applyAlignment="1">
      <alignment horizontal="right" vertical="center"/>
    </xf>
    <xf numFmtId="0" fontId="6" fillId="0" borderId="43" xfId="0" applyFont="1" applyBorder="1" applyAlignment="1">
      <alignment horizontal="right" vertical="center"/>
    </xf>
    <xf numFmtId="0" fontId="6" fillId="0" borderId="64" xfId="0" applyFont="1" applyBorder="1" applyAlignment="1">
      <alignment horizontal="right" vertical="center"/>
    </xf>
    <xf numFmtId="0" fontId="6" fillId="0" borderId="68" xfId="13" applyFont="1" applyBorder="1" applyAlignment="1">
      <alignment horizontal="center" vertical="center"/>
    </xf>
    <xf numFmtId="0" fontId="6" fillId="0" borderId="43" xfId="13" applyFont="1" applyBorder="1" applyAlignment="1">
      <alignment horizontal="center" vertical="center"/>
    </xf>
    <xf numFmtId="0" fontId="32" fillId="0" borderId="84" xfId="11" applyFont="1" applyBorder="1" applyAlignment="1">
      <alignment horizontal="center" vertical="center"/>
    </xf>
    <xf numFmtId="0" fontId="32" fillId="0" borderId="85" xfId="11" applyFont="1" applyBorder="1" applyAlignment="1">
      <alignment horizontal="center" vertical="center"/>
    </xf>
    <xf numFmtId="0" fontId="32" fillId="0" borderId="67" xfId="11" applyFont="1" applyBorder="1" applyAlignment="1">
      <alignment horizontal="center" vertical="center"/>
    </xf>
    <xf numFmtId="0" fontId="32" fillId="0" borderId="4" xfId="11" applyFont="1" applyBorder="1" applyAlignment="1">
      <alignment horizontal="center" vertical="center"/>
    </xf>
    <xf numFmtId="0" fontId="11" fillId="0" borderId="13" xfId="11" applyFont="1" applyBorder="1" applyAlignment="1">
      <alignment horizontal="center" vertical="center" wrapText="1"/>
    </xf>
    <xf numFmtId="0" fontId="11" fillId="0" borderId="16" xfId="11" applyFont="1" applyBorder="1" applyAlignment="1">
      <alignment horizontal="center" vertical="center" wrapText="1"/>
    </xf>
    <xf numFmtId="38" fontId="13" fillId="0" borderId="0" xfId="2" applyFont="1" applyFill="1" applyAlignment="1">
      <alignment horizontal="left" vertical="center" wrapText="1"/>
    </xf>
    <xf numFmtId="0" fontId="11" fillId="0" borderId="80" xfId="11" applyFont="1" applyBorder="1" applyAlignment="1">
      <alignment horizontal="center" vertical="center"/>
    </xf>
    <xf numFmtId="0" fontId="11" fillId="0" borderId="49" xfId="11" applyFont="1" applyBorder="1" applyAlignment="1">
      <alignment horizontal="center" vertical="center"/>
    </xf>
    <xf numFmtId="0" fontId="11" fillId="0" borderId="82" xfId="11" applyFont="1" applyBorder="1" applyAlignment="1">
      <alignment horizontal="center" vertical="center"/>
    </xf>
    <xf numFmtId="0" fontId="11" fillId="0" borderId="83" xfId="11" applyFont="1" applyBorder="1" applyAlignment="1">
      <alignment horizontal="center" vertical="center"/>
    </xf>
    <xf numFmtId="0" fontId="11" fillId="0" borderId="81" xfId="11" applyFont="1" applyBorder="1" applyAlignment="1">
      <alignment horizontal="center" vertical="center"/>
    </xf>
    <xf numFmtId="0" fontId="11" fillId="0" borderId="76" xfId="11" applyFont="1" applyBorder="1" applyAlignment="1">
      <alignment horizontal="center" vertical="center"/>
    </xf>
    <xf numFmtId="0" fontId="11" fillId="0" borderId="81" xfId="11" applyFont="1" applyBorder="1" applyAlignment="1">
      <alignment horizontal="center" vertical="center" wrapText="1"/>
    </xf>
    <xf numFmtId="0" fontId="11" fillId="0" borderId="76" xfId="11" applyFont="1" applyBorder="1" applyAlignment="1">
      <alignment horizontal="center" vertical="center" wrapText="1"/>
    </xf>
    <xf numFmtId="0" fontId="11" fillId="0" borderId="44" xfId="11" applyFont="1" applyBorder="1" applyAlignment="1">
      <alignment horizontal="center" vertical="center" wrapText="1"/>
    </xf>
    <xf numFmtId="0" fontId="11" fillId="0" borderId="45" xfId="11" applyFont="1" applyBorder="1" applyAlignment="1">
      <alignment horizontal="center" vertical="center" wrapText="1"/>
    </xf>
    <xf numFmtId="179" fontId="25" fillId="0" borderId="68" xfId="10" applyNumberFormat="1" applyBorder="1" applyAlignment="1">
      <alignment horizontal="center" vertical="center"/>
    </xf>
    <xf numFmtId="179" fontId="25" fillId="0" borderId="43" xfId="10" applyNumberFormat="1" applyBorder="1" applyAlignment="1">
      <alignment horizontal="center" vertical="center"/>
    </xf>
    <xf numFmtId="178" fontId="25" fillId="0" borderId="34" xfId="10" applyNumberFormat="1" applyBorder="1" applyAlignment="1">
      <alignment horizontal="center" vertical="center"/>
    </xf>
    <xf numFmtId="178" fontId="25" fillId="0" borderId="74" xfId="10" applyNumberFormat="1" applyBorder="1" applyAlignment="1">
      <alignment horizontal="center" vertical="center"/>
    </xf>
    <xf numFmtId="178" fontId="25" fillId="0" borderId="35" xfId="10" applyNumberFormat="1" applyBorder="1" applyAlignment="1">
      <alignment horizontal="center" vertical="center"/>
    </xf>
    <xf numFmtId="178" fontId="25" fillId="0" borderId="75" xfId="10" applyNumberFormat="1" applyBorder="1" applyAlignment="1">
      <alignment horizontal="center" vertical="center"/>
    </xf>
    <xf numFmtId="178" fontId="25" fillId="0" borderId="35" xfId="10" applyNumberFormat="1" applyBorder="1" applyAlignment="1">
      <alignment horizontal="center" vertical="center" wrapText="1"/>
    </xf>
    <xf numFmtId="178" fontId="25" fillId="0" borderId="12" xfId="10" applyNumberFormat="1" applyBorder="1" applyAlignment="1">
      <alignment horizontal="center" vertical="center" wrapText="1"/>
    </xf>
    <xf numFmtId="178" fontId="25" fillId="0" borderId="15" xfId="10" applyNumberFormat="1" applyBorder="1" applyAlignment="1">
      <alignment horizontal="center" vertical="center"/>
    </xf>
    <xf numFmtId="0" fontId="6" fillId="0" borderId="44" xfId="3" applyFont="1" applyBorder="1" applyAlignment="1">
      <alignment horizontal="center" vertical="center" wrapText="1"/>
    </xf>
    <xf numFmtId="0" fontId="6" fillId="0" borderId="45" xfId="3" applyFont="1" applyBorder="1" applyAlignment="1">
      <alignment horizontal="center" vertical="center" wrapText="1"/>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88" xfId="3" applyFont="1" applyBorder="1" applyAlignment="1">
      <alignment horizontal="center" vertical="center" wrapText="1"/>
    </xf>
    <xf numFmtId="0" fontId="6" fillId="0" borderId="9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5" xfId="3" applyFont="1" applyBorder="1" applyAlignment="1">
      <alignment horizontal="center" vertical="center" wrapText="1"/>
    </xf>
    <xf numFmtId="0" fontId="6" fillId="0" borderId="89" xfId="3" applyFont="1" applyBorder="1" applyAlignment="1">
      <alignment horizontal="center" vertical="center" wrapText="1"/>
    </xf>
    <xf numFmtId="0" fontId="10" fillId="0" borderId="0" xfId="3" applyFont="1" applyAlignment="1">
      <alignment horizontal="left" vertical="center"/>
    </xf>
    <xf numFmtId="0" fontId="6" fillId="0" borderId="0" xfId="3" applyFont="1" applyAlignment="1">
      <alignment horizontal="left" vertical="top" wrapText="1"/>
    </xf>
    <xf numFmtId="0" fontId="13" fillId="0" borderId="0" xfId="3" applyFont="1" applyAlignment="1">
      <alignment horizontal="left" vertical="top" wrapText="1"/>
    </xf>
    <xf numFmtId="182" fontId="0" fillId="0" borderId="6" xfId="0" applyNumberFormat="1" applyBorder="1" applyAlignment="1">
      <alignment horizontal="right"/>
    </xf>
  </cellXfs>
  <cellStyles count="15">
    <cellStyle name="ハイパーリンク" xfId="6" builtinId="8"/>
    <cellStyle name="桁区切り" xfId="14" builtinId="6"/>
    <cellStyle name="桁区切り 2" xfId="2" xr:uid="{00000000-0005-0000-0000-000001000000}"/>
    <cellStyle name="桁区切り 3" xfId="4" xr:uid="{00000000-0005-0000-0000-000002000000}"/>
    <cellStyle name="桁区切り 4" xfId="8" xr:uid="{00000000-0005-0000-0000-000003000000}"/>
    <cellStyle name="標準" xfId="0" builtinId="0"/>
    <cellStyle name="標準 10" xfId="10" xr:uid="{06B6003D-1E11-4FDE-B296-CA3920BDD22B}"/>
    <cellStyle name="標準 2" xfId="1" xr:uid="{00000000-0005-0000-0000-000005000000}"/>
    <cellStyle name="標準 3" xfId="3" xr:uid="{00000000-0005-0000-0000-000006000000}"/>
    <cellStyle name="標準 4" xfId="5" xr:uid="{00000000-0005-0000-0000-000007000000}"/>
    <cellStyle name="標準 4 2" xfId="9" xr:uid="{BAB26CFE-BBEE-49B2-80B0-D978EE8ABB01}"/>
    <cellStyle name="標準 5" xfId="7" xr:uid="{00000000-0005-0000-0000-000008000000}"/>
    <cellStyle name="標準 9" xfId="12" xr:uid="{28D7BF61-0444-4D19-BA36-319ADEDB78C9}"/>
    <cellStyle name="標準_Sheet1" xfId="11" xr:uid="{CEA9B602-E3F8-4C0F-9E87-72F93FC71B92}"/>
    <cellStyle name="標準_Sheet1 2" xfId="13" xr:uid="{27A4DBAC-244B-4DA8-B692-24F148A36F14}"/>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row r="3">
          <cell r="M3">
            <v>1</v>
          </cell>
        </row>
      </sheetData>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F7" t="str">
            <v>地域</v>
          </cell>
          <cell r="G7" t="str">
            <v>開発調査</v>
          </cell>
          <cell r="H7" t="str">
            <v>無償</v>
          </cell>
        </row>
        <row r="8">
          <cell r="F8" t="str">
            <v>インドシナ</v>
          </cell>
          <cell r="G8">
            <v>46</v>
          </cell>
          <cell r="H8">
            <v>13</v>
          </cell>
        </row>
        <row r="9">
          <cell r="F9" t="str">
            <v>東南アジア</v>
          </cell>
          <cell r="G9">
            <v>36</v>
          </cell>
          <cell r="H9">
            <v>18</v>
          </cell>
        </row>
        <row r="10">
          <cell r="F10" t="str">
            <v>東アジア</v>
          </cell>
          <cell r="G10">
            <v>35</v>
          </cell>
          <cell r="H10">
            <v>25</v>
          </cell>
        </row>
        <row r="11">
          <cell r="F11" t="str">
            <v>その他アジア</v>
          </cell>
          <cell r="G11">
            <v>33</v>
          </cell>
          <cell r="H11">
            <v>14</v>
          </cell>
        </row>
        <row r="12">
          <cell r="F12" t="str">
            <v>大洋州</v>
          </cell>
          <cell r="G12">
            <v>33</v>
          </cell>
          <cell r="H12">
            <v>14</v>
          </cell>
        </row>
        <row r="13">
          <cell r="F13" t="str">
            <v>中近東</v>
          </cell>
          <cell r="G13">
            <v>43</v>
          </cell>
          <cell r="H13">
            <v>32</v>
          </cell>
        </row>
        <row r="14">
          <cell r="F14" t="str">
            <v>アフリカ</v>
          </cell>
          <cell r="G14">
            <v>58</v>
          </cell>
          <cell r="H14">
            <v>25</v>
          </cell>
        </row>
        <row r="15">
          <cell r="F15" t="str">
            <v>中南米</v>
          </cell>
          <cell r="G15">
            <v>46</v>
          </cell>
          <cell r="H15">
            <v>25</v>
          </cell>
        </row>
        <row r="16">
          <cell r="F16" t="str">
            <v>欧州</v>
          </cell>
          <cell r="G16">
            <v>75</v>
          </cell>
          <cell r="H16">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ica.go.jp/announce/information/20221025_02.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
  <cols>
    <col min="1" max="1" width="3.58203125" style="15" customWidth="1"/>
    <col min="2" max="2" width="29.58203125" style="15" customWidth="1"/>
    <col min="3" max="3" width="19.58203125" style="15" customWidth="1"/>
    <col min="4" max="4" width="3" style="15" customWidth="1"/>
    <col min="5" max="5" width="8.58203125" style="15" customWidth="1"/>
    <col min="6" max="6" width="6.5" style="15" customWidth="1"/>
    <col min="7" max="8" width="18.08203125" style="15" customWidth="1"/>
    <col min="9" max="9" width="4.58203125" style="16" customWidth="1"/>
    <col min="10" max="10" width="10.58203125" style="17" customWidth="1"/>
    <col min="11" max="11" width="4.58203125" style="15" customWidth="1"/>
    <col min="12" max="16384" width="9" style="15"/>
  </cols>
  <sheetData>
    <row r="1" spans="1:10" s="1" customFormat="1" ht="37.5" customHeight="1">
      <c r="A1" s="276" t="s">
        <v>0</v>
      </c>
      <c r="B1" s="276"/>
      <c r="C1" s="276"/>
      <c r="D1" s="276"/>
      <c r="E1" s="276"/>
      <c r="F1" s="276"/>
      <c r="G1" s="276"/>
      <c r="H1" s="276"/>
      <c r="I1" s="276"/>
      <c r="J1" s="276"/>
    </row>
    <row r="2" spans="1:10" s="1" customFormat="1" ht="30" customHeight="1">
      <c r="A2" s="1" t="s">
        <v>1</v>
      </c>
      <c r="I2" s="3"/>
      <c r="J2" s="4"/>
    </row>
    <row r="3" spans="1:10" s="1" customFormat="1" ht="30" customHeight="1">
      <c r="A3" s="1" t="s">
        <v>2</v>
      </c>
      <c r="B3" s="5"/>
      <c r="C3" s="5"/>
      <c r="D3" s="5"/>
      <c r="E3" s="5"/>
      <c r="F3" s="5"/>
      <c r="G3" s="5"/>
      <c r="I3" s="3"/>
      <c r="J3" s="4"/>
    </row>
    <row r="4" spans="1:10" s="1" customFormat="1" ht="32.25" customHeight="1">
      <c r="A4" s="1" t="s">
        <v>3</v>
      </c>
      <c r="H4" s="6" t="e">
        <f>C7</f>
        <v>#REF!</v>
      </c>
      <c r="I4" s="3" t="s">
        <v>4</v>
      </c>
      <c r="J4" s="4"/>
    </row>
    <row r="5" spans="1:10" s="1" customFormat="1" ht="24" customHeight="1">
      <c r="B5" s="1" t="s">
        <v>5</v>
      </c>
      <c r="C5" s="1" t="e">
        <f>#REF!</f>
        <v>#REF!</v>
      </c>
      <c r="H5" s="6"/>
      <c r="I5" s="3"/>
      <c r="J5" s="4"/>
    </row>
    <row r="6" spans="1:10" s="1" customFormat="1" ht="24" customHeight="1">
      <c r="B6" s="1" t="s">
        <v>6</v>
      </c>
      <c r="C6" s="18" t="e">
        <f>#REF!</f>
        <v>#REF!</v>
      </c>
      <c r="H6" s="6"/>
      <c r="I6" s="3"/>
      <c r="J6" s="4"/>
    </row>
    <row r="7" spans="1:10" s="1" customFormat="1" ht="24" customHeight="1">
      <c r="B7" s="1" t="s">
        <v>7</v>
      </c>
      <c r="C7" s="19" t="e">
        <f>#REF!</f>
        <v>#REF!</v>
      </c>
      <c r="H7" s="6"/>
      <c r="I7" s="3"/>
      <c r="J7" s="4"/>
    </row>
    <row r="8" spans="1:10" s="1" customFormat="1" ht="24" customHeight="1">
      <c r="B8" s="1" t="s">
        <v>8</v>
      </c>
      <c r="C8" s="1" t="e">
        <f>#REF!</f>
        <v>#REF!</v>
      </c>
      <c r="H8" s="6"/>
      <c r="I8" s="3"/>
      <c r="J8" s="4"/>
    </row>
    <row r="9" spans="1:10" s="1" customFormat="1" ht="24" customHeight="1">
      <c r="B9" s="1" t="s">
        <v>9</v>
      </c>
      <c r="C9" s="1" t="e">
        <f>#REF!</f>
        <v>#REF!</v>
      </c>
      <c r="H9" s="6"/>
      <c r="I9" s="3"/>
      <c r="J9" s="4"/>
    </row>
    <row r="10" spans="1:10" s="1" customFormat="1" ht="24" customHeight="1">
      <c r="B10" s="1" t="s">
        <v>10</v>
      </c>
      <c r="C10" s="1" t="e">
        <f>#REF!</f>
        <v>#REF!</v>
      </c>
      <c r="H10" s="6"/>
      <c r="I10" s="3"/>
      <c r="J10" s="4"/>
    </row>
    <row r="11" spans="1:10" s="1" customFormat="1" ht="12" customHeight="1">
      <c r="I11" s="3"/>
      <c r="J11" s="4"/>
    </row>
    <row r="12" spans="1:10" s="1" customFormat="1" ht="27.75" customHeight="1">
      <c r="A12" s="1" t="s">
        <v>11</v>
      </c>
      <c r="H12" s="7" t="e">
        <f>SUM(H13:H23)</f>
        <v>#REF!</v>
      </c>
      <c r="I12" s="3" t="s">
        <v>4</v>
      </c>
      <c r="J12" s="4"/>
    </row>
    <row r="13" spans="1:10" s="1" customFormat="1" ht="26.25" customHeight="1">
      <c r="B13" s="1" t="s">
        <v>12</v>
      </c>
      <c r="H13" s="8">
        <f>'（変更後）旅費（航空賃、その他）'!F21</f>
        <v>0</v>
      </c>
      <c r="I13" s="3" t="s">
        <v>4</v>
      </c>
      <c r="J13" s="4"/>
    </row>
    <row r="14" spans="1:10" s="1" customFormat="1" ht="26.25" customHeight="1">
      <c r="B14" s="1" t="s">
        <v>13</v>
      </c>
      <c r="C14" s="19">
        <f>'（変更後）旅費（航空賃、その他）'!F8</f>
        <v>0</v>
      </c>
      <c r="D14" s="1" t="s">
        <v>14</v>
      </c>
      <c r="F14" s="1" t="s">
        <v>15</v>
      </c>
      <c r="H14" s="8"/>
      <c r="I14" s="3"/>
      <c r="J14" s="4"/>
    </row>
    <row r="15" spans="1:10" s="1" customFormat="1" ht="26.25" customHeight="1">
      <c r="B15" s="1" t="s">
        <v>16</v>
      </c>
      <c r="D15" s="1" t="s">
        <v>14</v>
      </c>
      <c r="F15" s="1" t="s">
        <v>15</v>
      </c>
      <c r="H15" s="8"/>
      <c r="I15" s="3"/>
      <c r="J15" s="4"/>
    </row>
    <row r="16" spans="1:10" s="1" customFormat="1" ht="26.25" customHeight="1">
      <c r="H16" s="8"/>
      <c r="I16" s="3"/>
      <c r="J16" s="4"/>
    </row>
    <row r="17" spans="1:10" s="1" customFormat="1" ht="26.25" customHeight="1">
      <c r="B17" s="1" t="s">
        <v>17</v>
      </c>
      <c r="H17" s="8">
        <f>'（変更後）旅費（航空賃、その他）'!U21</f>
        <v>0</v>
      </c>
      <c r="I17" s="3" t="s">
        <v>4</v>
      </c>
      <c r="J17" s="4"/>
    </row>
    <row r="18" spans="1:10" s="1" customFormat="1" ht="26.25" customHeight="1">
      <c r="B18" s="1" t="s">
        <v>18</v>
      </c>
      <c r="H18" s="8"/>
      <c r="I18" s="3"/>
      <c r="J18" s="4"/>
    </row>
    <row r="19" spans="1:10" s="1" customFormat="1" ht="26.25" customHeight="1">
      <c r="B19" s="1" t="s">
        <v>19</v>
      </c>
      <c r="D19" s="1" t="s">
        <v>14</v>
      </c>
      <c r="F19" s="1" t="s">
        <v>20</v>
      </c>
      <c r="H19" s="8"/>
      <c r="I19" s="3"/>
      <c r="J19" s="4"/>
    </row>
    <row r="20" spans="1:10" s="1" customFormat="1" ht="26.25" customHeight="1">
      <c r="B20" s="1" t="s">
        <v>21</v>
      </c>
      <c r="D20" s="1" t="s">
        <v>14</v>
      </c>
      <c r="F20" s="1" t="s">
        <v>22</v>
      </c>
      <c r="H20" s="8"/>
      <c r="I20" s="3"/>
      <c r="J20" s="4"/>
    </row>
    <row r="21" spans="1:10" s="1" customFormat="1" ht="26.25" customHeight="1">
      <c r="H21" s="8"/>
      <c r="I21" s="3"/>
      <c r="J21" s="4"/>
    </row>
    <row r="22" spans="1:10" s="1" customFormat="1" ht="26.25" customHeight="1">
      <c r="B22" s="1" t="s">
        <v>23</v>
      </c>
      <c r="H22" s="9" t="e">
        <f>#REF!</f>
        <v>#REF!</v>
      </c>
      <c r="I22" s="3" t="s">
        <v>4</v>
      </c>
      <c r="J22" s="4" t="s">
        <v>24</v>
      </c>
    </row>
    <row r="23" spans="1:10" s="1" customFormat="1" ht="26.25" customHeight="1">
      <c r="B23" s="1" t="s">
        <v>25</v>
      </c>
      <c r="H23" s="8" t="e">
        <f>#REF!</f>
        <v>#REF!</v>
      </c>
      <c r="I23" s="3" t="s">
        <v>4</v>
      </c>
      <c r="J23" s="4"/>
    </row>
    <row r="24" spans="1:10" s="1" customFormat="1" ht="12" customHeight="1">
      <c r="H24" s="8"/>
      <c r="I24" s="3"/>
      <c r="J24" s="4"/>
    </row>
    <row r="25" spans="1:10" s="1" customFormat="1" ht="30" customHeight="1">
      <c r="B25" s="1" t="s">
        <v>26</v>
      </c>
      <c r="H25" s="10" t="e">
        <f>H12+H4</f>
        <v>#REF!</v>
      </c>
      <c r="I25" s="3" t="s">
        <v>4</v>
      </c>
      <c r="J25" s="4"/>
    </row>
    <row r="26" spans="1:10" s="1" customFormat="1" ht="12" customHeight="1">
      <c r="H26" s="8"/>
      <c r="I26" s="3"/>
      <c r="J26" s="4"/>
    </row>
    <row r="27" spans="1:10" s="1" customFormat="1" ht="26.25" customHeight="1">
      <c r="B27" s="1" t="s">
        <v>27</v>
      </c>
      <c r="H27" s="10" t="e">
        <f>H25*10%</f>
        <v>#REF!</v>
      </c>
      <c r="I27" s="3" t="s">
        <v>4</v>
      </c>
      <c r="J27" s="4"/>
    </row>
    <row r="28" spans="1:10" s="1" customFormat="1" ht="12" customHeight="1">
      <c r="H28" s="8"/>
      <c r="I28" s="3"/>
      <c r="J28" s="4"/>
    </row>
    <row r="29" spans="1:10" s="1" customFormat="1" ht="26.25" customHeight="1">
      <c r="B29" s="11" t="s">
        <v>28</v>
      </c>
      <c r="C29" s="11"/>
      <c r="D29" s="11"/>
      <c r="E29" s="11"/>
      <c r="F29" s="11"/>
      <c r="G29" s="11"/>
      <c r="H29" s="7" t="e">
        <f>H25+H27</f>
        <v>#REF!</v>
      </c>
      <c r="I29" s="12" t="s">
        <v>4</v>
      </c>
      <c r="J29" s="13"/>
    </row>
    <row r="30" spans="1:10" s="1" customFormat="1" ht="24" customHeight="1">
      <c r="I30" s="3"/>
      <c r="J30" s="4"/>
    </row>
    <row r="32" spans="1:10" ht="60" customHeight="1">
      <c r="A32" s="277"/>
      <c r="B32" s="278"/>
      <c r="C32" s="278"/>
      <c r="D32" s="278"/>
      <c r="E32" s="278"/>
      <c r="F32" s="278"/>
      <c r="G32" s="278"/>
      <c r="H32" s="278"/>
      <c r="I32" s="278"/>
      <c r="J32" s="14"/>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A052-34AE-4A6F-A957-37EC004C163D}">
  <sheetPr>
    <pageSetUpPr fitToPage="1"/>
  </sheetPr>
  <dimension ref="A1:AF20"/>
  <sheetViews>
    <sheetView zoomScale="85" zoomScaleNormal="85" workbookViewId="0"/>
  </sheetViews>
  <sheetFormatPr defaultColWidth="8.58203125" defaultRowHeight="14"/>
  <cols>
    <col min="1" max="16384" width="8.58203125" style="59"/>
  </cols>
  <sheetData>
    <row r="1" spans="1:32" s="262" customFormat="1">
      <c r="A1" s="262" t="s">
        <v>128</v>
      </c>
    </row>
    <row r="2" spans="1:32" s="262" customFormat="1">
      <c r="A2" s="262" t="s">
        <v>129</v>
      </c>
    </row>
    <row r="3" spans="1:32" s="262" customFormat="1">
      <c r="B3" s="263" t="s">
        <v>130</v>
      </c>
    </row>
    <row r="5" spans="1:32" ht="15" customHeight="1">
      <c r="A5" s="279" t="s">
        <v>160</v>
      </c>
      <c r="B5" s="279"/>
      <c r="C5" s="279"/>
      <c r="D5" s="279"/>
      <c r="E5" s="279"/>
      <c r="F5" s="279"/>
      <c r="G5" s="279"/>
      <c r="H5" s="279"/>
      <c r="I5" s="279"/>
      <c r="J5" s="279"/>
      <c r="K5" s="279"/>
      <c r="L5" s="279"/>
      <c r="M5" s="279"/>
      <c r="N5" s="279"/>
      <c r="O5" s="279"/>
      <c r="P5" s="279"/>
      <c r="Q5" s="279"/>
      <c r="R5" s="279"/>
      <c r="S5" s="279"/>
      <c r="T5" s="264"/>
      <c r="U5" s="264"/>
      <c r="V5" s="264"/>
      <c r="W5" s="264"/>
      <c r="X5" s="264"/>
      <c r="Y5" s="264"/>
      <c r="Z5" s="264"/>
      <c r="AA5" s="264"/>
      <c r="AB5" s="264"/>
      <c r="AC5" s="264"/>
      <c r="AD5" s="264"/>
      <c r="AE5" s="264"/>
      <c r="AF5" s="264"/>
    </row>
    <row r="6" spans="1:32" ht="15" customHeight="1">
      <c r="A6" s="261"/>
      <c r="B6" s="261"/>
      <c r="C6" s="261"/>
      <c r="D6" s="261"/>
      <c r="E6" s="261"/>
      <c r="F6" s="261"/>
      <c r="G6" s="261"/>
      <c r="H6" s="261"/>
      <c r="I6" s="261"/>
      <c r="J6" s="261"/>
      <c r="K6" s="261"/>
      <c r="L6" s="261"/>
      <c r="M6" s="261"/>
      <c r="N6" s="261"/>
      <c r="O6" s="261"/>
      <c r="P6" s="261"/>
      <c r="Q6" s="261"/>
      <c r="R6" s="261"/>
      <c r="S6" s="261"/>
      <c r="T6" s="264"/>
      <c r="U6" s="264"/>
      <c r="V6" s="264"/>
      <c r="W6" s="264"/>
      <c r="X6" s="264"/>
      <c r="Y6" s="264"/>
      <c r="Z6" s="264"/>
      <c r="AA6" s="264"/>
      <c r="AB6" s="264"/>
      <c r="AC6" s="264"/>
      <c r="AD6" s="264"/>
      <c r="AE6" s="264"/>
      <c r="AF6" s="264"/>
    </row>
    <row r="7" spans="1:32">
      <c r="A7" s="59" t="s">
        <v>161</v>
      </c>
    </row>
    <row r="9" spans="1:32" ht="15" customHeight="1">
      <c r="A9" s="279" t="s">
        <v>156</v>
      </c>
      <c r="B9" s="279"/>
      <c r="C9" s="279"/>
      <c r="D9" s="279"/>
      <c r="E9" s="279"/>
      <c r="F9" s="279"/>
      <c r="G9" s="279"/>
      <c r="H9" s="279"/>
      <c r="I9" s="279"/>
      <c r="J9" s="279"/>
      <c r="K9" s="279"/>
      <c r="L9" s="279"/>
      <c r="M9" s="279"/>
      <c r="N9" s="279"/>
      <c r="O9" s="279"/>
      <c r="P9" s="279"/>
      <c r="Q9" s="279"/>
      <c r="R9" s="279"/>
      <c r="S9" s="279"/>
      <c r="T9" s="264"/>
      <c r="U9" s="264"/>
      <c r="V9" s="264"/>
      <c r="W9" s="264"/>
      <c r="X9" s="264"/>
      <c r="Y9" s="264"/>
      <c r="Z9" s="264"/>
      <c r="AA9" s="264"/>
      <c r="AB9" s="264"/>
      <c r="AC9" s="264"/>
      <c r="AD9" s="264"/>
      <c r="AE9" s="264"/>
      <c r="AF9" s="264"/>
    </row>
    <row r="10" spans="1:32" ht="15" customHeight="1">
      <c r="A10" s="259"/>
      <c r="B10" s="259"/>
      <c r="C10" s="259"/>
      <c r="D10" s="259"/>
      <c r="E10" s="259"/>
      <c r="F10" s="259"/>
      <c r="G10" s="259"/>
      <c r="H10" s="259"/>
      <c r="I10" s="259"/>
      <c r="J10" s="259"/>
      <c r="K10" s="259"/>
      <c r="L10" s="259"/>
      <c r="M10" s="259"/>
      <c r="N10" s="259"/>
      <c r="O10" s="259"/>
      <c r="P10" s="259"/>
      <c r="Q10" s="259"/>
      <c r="R10" s="259"/>
      <c r="S10" s="259"/>
      <c r="T10" s="264"/>
      <c r="U10" s="264"/>
      <c r="V10" s="264"/>
      <c r="W10" s="264"/>
      <c r="X10" s="264"/>
      <c r="Y10" s="264"/>
      <c r="Z10" s="264"/>
      <c r="AA10" s="264"/>
      <c r="AB10" s="264"/>
      <c r="AC10" s="264"/>
      <c r="AD10" s="264"/>
      <c r="AE10" s="264"/>
      <c r="AF10" s="264"/>
    </row>
    <row r="11" spans="1:32" ht="15" customHeight="1">
      <c r="A11" s="265" t="s">
        <v>159</v>
      </c>
      <c r="B11" s="259"/>
      <c r="C11" s="259"/>
      <c r="D11" s="259"/>
      <c r="E11" s="259"/>
      <c r="F11" s="259"/>
      <c r="G11" s="259"/>
      <c r="H11" s="259"/>
      <c r="I11" s="259"/>
      <c r="J11" s="259"/>
      <c r="K11" s="259"/>
      <c r="L11" s="259"/>
      <c r="M11" s="259"/>
      <c r="N11" s="259"/>
      <c r="O11" s="259"/>
      <c r="P11" s="259"/>
      <c r="Q11" s="259"/>
      <c r="R11" s="259"/>
      <c r="S11" s="259"/>
      <c r="T11" s="264"/>
      <c r="U11" s="264"/>
      <c r="V11" s="264"/>
      <c r="W11" s="264"/>
      <c r="X11" s="264"/>
      <c r="Y11" s="264"/>
      <c r="Z11" s="264"/>
      <c r="AA11" s="264"/>
      <c r="AB11" s="264"/>
      <c r="AC11" s="264"/>
      <c r="AD11" s="264"/>
      <c r="AE11" s="264"/>
      <c r="AF11" s="264"/>
    </row>
    <row r="12" spans="1:32" ht="15" customHeight="1">
      <c r="A12" s="265" t="s">
        <v>29</v>
      </c>
      <c r="B12" s="259"/>
      <c r="C12" s="259"/>
      <c r="D12" s="259"/>
      <c r="E12" s="259"/>
      <c r="F12" s="259"/>
      <c r="G12" s="259"/>
      <c r="H12" s="259"/>
      <c r="I12" s="259"/>
      <c r="J12" s="259"/>
      <c r="K12" s="259"/>
      <c r="L12" s="259"/>
      <c r="M12" s="259"/>
      <c r="N12" s="259"/>
      <c r="O12" s="259"/>
      <c r="P12" s="259"/>
      <c r="Q12" s="259"/>
      <c r="R12" s="259"/>
      <c r="S12" s="259"/>
      <c r="T12" s="264"/>
      <c r="U12" s="264"/>
      <c r="V12" s="264"/>
      <c r="W12" s="264"/>
      <c r="X12" s="264"/>
      <c r="Y12" s="264"/>
      <c r="Z12" s="264"/>
      <c r="AA12" s="264"/>
      <c r="AB12" s="264"/>
      <c r="AC12" s="264"/>
      <c r="AD12" s="264"/>
      <c r="AE12" s="264"/>
      <c r="AF12" s="264"/>
    </row>
    <row r="13" spans="1:32">
      <c r="A13" s="262"/>
      <c r="B13" s="262"/>
      <c r="C13" s="262"/>
      <c r="D13" s="262"/>
      <c r="E13" s="262"/>
      <c r="F13" s="262"/>
      <c r="G13" s="262"/>
      <c r="H13" s="262"/>
      <c r="I13" s="262"/>
      <c r="J13" s="262"/>
      <c r="K13" s="262"/>
      <c r="L13" s="262"/>
      <c r="M13" s="262"/>
      <c r="N13" s="262"/>
      <c r="O13" s="262"/>
      <c r="P13" s="262"/>
      <c r="Q13" s="262"/>
    </row>
    <row r="14" spans="1:32">
      <c r="A14" s="262" t="s">
        <v>157</v>
      </c>
      <c r="B14" s="262"/>
      <c r="C14" s="262"/>
      <c r="D14" s="262"/>
      <c r="E14" s="262"/>
      <c r="F14" s="262"/>
      <c r="G14" s="262"/>
      <c r="H14" s="262"/>
      <c r="I14" s="262"/>
      <c r="J14" s="262"/>
      <c r="K14" s="262"/>
      <c r="L14" s="262"/>
      <c r="M14" s="262"/>
      <c r="N14" s="262"/>
      <c r="O14" s="262"/>
      <c r="P14" s="262"/>
      <c r="Q14" s="262"/>
    </row>
    <row r="15" spans="1:32">
      <c r="A15" s="262"/>
      <c r="B15" s="262"/>
      <c r="C15" s="262"/>
      <c r="D15" s="262"/>
      <c r="E15" s="262"/>
      <c r="F15" s="262"/>
      <c r="G15" s="262"/>
      <c r="H15" s="262"/>
      <c r="I15" s="262"/>
      <c r="J15" s="262"/>
      <c r="K15" s="262"/>
      <c r="L15" s="262"/>
      <c r="M15" s="262"/>
      <c r="N15" s="262"/>
      <c r="O15" s="262"/>
      <c r="P15" s="262"/>
      <c r="Q15" s="262"/>
    </row>
    <row r="16" spans="1:32">
      <c r="A16" s="122" t="s">
        <v>158</v>
      </c>
      <c r="B16" s="212"/>
      <c r="C16" s="212"/>
      <c r="D16" s="212"/>
      <c r="E16" s="212"/>
      <c r="F16" s="212"/>
      <c r="G16" s="212"/>
      <c r="H16" s="212"/>
      <c r="I16" s="260"/>
      <c r="J16" s="15"/>
      <c r="K16" s="15"/>
      <c r="L16" s="15"/>
      <c r="M16" s="15"/>
      <c r="N16" s="15"/>
      <c r="O16" s="15"/>
      <c r="P16" s="15"/>
      <c r="Q16" s="15"/>
    </row>
    <row r="17" spans="1:17">
      <c r="A17" s="122" t="s">
        <v>120</v>
      </c>
      <c r="B17" s="212"/>
      <c r="C17" s="212"/>
      <c r="D17" s="212"/>
      <c r="E17" s="212"/>
      <c r="F17" s="212"/>
      <c r="G17" s="212"/>
      <c r="H17" s="212"/>
      <c r="I17" s="260"/>
      <c r="J17" s="15"/>
      <c r="K17" s="15"/>
      <c r="L17" s="15"/>
      <c r="M17" s="15"/>
      <c r="N17" s="15"/>
      <c r="O17" s="15"/>
      <c r="P17" s="15"/>
      <c r="Q17" s="15"/>
    </row>
    <row r="19" spans="1:17">
      <c r="A19" s="262" t="s">
        <v>167</v>
      </c>
    </row>
    <row r="20" spans="1:17">
      <c r="A20" s="262" t="s">
        <v>166</v>
      </c>
    </row>
  </sheetData>
  <mergeCells count="2">
    <mergeCell ref="A5:S5"/>
    <mergeCell ref="A9:S9"/>
  </mergeCells>
  <phoneticPr fontId="4"/>
  <hyperlinks>
    <hyperlink ref="B3" r:id="rId1" xr:uid="{86C67657-CDDC-40FA-9CE2-40AAF03842F7}"/>
  </hyperlinks>
  <pageMargins left="0.7" right="0.7" top="0.75" bottom="0.75" header="0.3" footer="0.3"/>
  <pageSetup paperSize="9" scale="75"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7"/>
  <sheetViews>
    <sheetView tabSelected="1" view="pageBreakPreview" zoomScaleNormal="100" zoomScaleSheetLayoutView="100" workbookViewId="0"/>
  </sheetViews>
  <sheetFormatPr defaultColWidth="9" defaultRowHeight="14"/>
  <cols>
    <col min="1" max="1" width="2.33203125" style="20" customWidth="1"/>
    <col min="2" max="14" width="3.58203125" style="20" customWidth="1"/>
    <col min="15" max="15" width="4.08203125" style="20" customWidth="1"/>
    <col min="16" max="33" width="3.58203125" style="20" customWidth="1"/>
    <col min="34" max="50" width="9" style="20"/>
    <col min="51" max="51" width="5.5" style="20" customWidth="1"/>
    <col min="52" max="16384" width="9" style="20"/>
  </cols>
  <sheetData>
    <row r="1" spans="1:51">
      <c r="B1" s="326"/>
      <c r="C1" s="326"/>
      <c r="D1" s="326"/>
      <c r="E1" s="326"/>
      <c r="F1" s="326"/>
      <c r="G1" s="326"/>
      <c r="H1" s="326"/>
      <c r="I1" s="318"/>
      <c r="J1" s="318"/>
      <c r="K1" s="318"/>
      <c r="L1" s="318"/>
      <c r="M1" s="318"/>
      <c r="N1" s="318"/>
      <c r="O1" s="318"/>
      <c r="P1" s="318"/>
      <c r="Q1" s="188"/>
      <c r="R1" s="318"/>
      <c r="S1" s="318"/>
      <c r="T1" s="188"/>
      <c r="U1" s="318"/>
      <c r="V1" s="318"/>
      <c r="W1" s="318"/>
      <c r="X1" s="318"/>
      <c r="Y1" s="318"/>
      <c r="Z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row>
    <row r="2" spans="1:51">
      <c r="R2" s="31" t="s">
        <v>30</v>
      </c>
    </row>
    <row r="3" spans="1:51">
      <c r="B3" s="318" t="s">
        <v>31</v>
      </c>
      <c r="C3" s="318"/>
      <c r="D3" s="318"/>
      <c r="E3" s="318"/>
      <c r="F3" s="318"/>
      <c r="G3" s="318"/>
      <c r="H3" s="318"/>
      <c r="I3" s="318"/>
      <c r="J3" s="318"/>
      <c r="K3" s="318"/>
      <c r="L3" s="318"/>
      <c r="M3" s="318"/>
      <c r="N3" s="318"/>
      <c r="O3" s="318"/>
      <c r="P3" s="318"/>
      <c r="Q3" s="318"/>
      <c r="R3" s="318"/>
      <c r="S3" s="318"/>
      <c r="T3" s="318"/>
    </row>
    <row r="5" spans="1:51" s="1" customFormat="1" ht="25" customHeight="1">
      <c r="A5" s="1" t="s">
        <v>119</v>
      </c>
      <c r="E5" s="319"/>
      <c r="F5" s="319"/>
      <c r="G5" s="319"/>
      <c r="H5" s="319"/>
      <c r="I5" s="319"/>
      <c r="J5" s="319"/>
      <c r="K5" s="319"/>
      <c r="L5" s="319"/>
      <c r="M5" s="319"/>
      <c r="N5" s="319"/>
      <c r="O5" s="319"/>
      <c r="P5" s="319"/>
      <c r="Q5" s="319"/>
      <c r="R5" s="319"/>
      <c r="S5" s="319"/>
      <c r="T5" s="319"/>
    </row>
    <row r="6" spans="1:51" s="266" customFormat="1" ht="25" customHeight="1">
      <c r="E6" s="267"/>
      <c r="F6" s="267"/>
      <c r="G6" s="267"/>
      <c r="H6" s="267"/>
      <c r="I6" s="267"/>
      <c r="J6" s="267"/>
      <c r="K6" s="267"/>
      <c r="L6" s="267"/>
      <c r="M6" s="267"/>
      <c r="N6" s="267"/>
      <c r="O6" s="267"/>
      <c r="P6" s="267"/>
      <c r="Q6" s="267"/>
      <c r="R6" s="267"/>
      <c r="S6" s="267"/>
      <c r="T6" s="267"/>
    </row>
    <row r="7" spans="1:51" ht="14.5" thickBot="1">
      <c r="B7" s="21" t="s">
        <v>32</v>
      </c>
      <c r="C7" s="21"/>
      <c r="D7" s="21"/>
      <c r="E7" s="21"/>
    </row>
    <row r="8" spans="1:51" ht="24" customHeight="1" thickBot="1">
      <c r="B8" s="320" t="s">
        <v>33</v>
      </c>
      <c r="C8" s="321"/>
      <c r="D8" s="321"/>
      <c r="E8" s="321"/>
      <c r="F8" s="321"/>
      <c r="G8" s="321"/>
      <c r="H8" s="321"/>
      <c r="I8" s="322" t="s">
        <v>34</v>
      </c>
      <c r="J8" s="323"/>
      <c r="K8" s="323"/>
      <c r="L8" s="324"/>
      <c r="M8" s="323" t="s">
        <v>35</v>
      </c>
      <c r="N8" s="323"/>
      <c r="O8" s="323"/>
      <c r="P8" s="323"/>
      <c r="Q8" s="322" t="s">
        <v>36</v>
      </c>
      <c r="R8" s="323"/>
      <c r="S8" s="323"/>
      <c r="T8" s="325"/>
    </row>
    <row r="9" spans="1:51" ht="24" customHeight="1" thickBot="1">
      <c r="B9" s="313" t="s">
        <v>123</v>
      </c>
      <c r="C9" s="314"/>
      <c r="D9" s="314"/>
      <c r="E9" s="314"/>
      <c r="F9" s="314"/>
      <c r="G9" s="314"/>
      <c r="H9" s="315"/>
      <c r="I9" s="311">
        <f>I10+I17+I18</f>
        <v>0</v>
      </c>
      <c r="J9" s="311"/>
      <c r="K9" s="312"/>
      <c r="L9" s="22" t="s">
        <v>37</v>
      </c>
      <c r="M9" s="311">
        <f>'（変更後）内訳書'!C5</f>
        <v>0</v>
      </c>
      <c r="N9" s="311"/>
      <c r="O9" s="312"/>
      <c r="P9" s="22" t="s">
        <v>37</v>
      </c>
      <c r="Q9" s="316">
        <f>M9-I9</f>
        <v>0</v>
      </c>
      <c r="R9" s="316"/>
      <c r="S9" s="317"/>
      <c r="T9" s="23" t="s">
        <v>37</v>
      </c>
      <c r="U9" s="24"/>
    </row>
    <row r="10" spans="1:51" ht="24" customHeight="1">
      <c r="B10" s="280" t="s">
        <v>124</v>
      </c>
      <c r="C10" s="281"/>
      <c r="D10" s="281"/>
      <c r="E10" s="281"/>
      <c r="F10" s="281"/>
      <c r="G10" s="281"/>
      <c r="H10" s="282"/>
      <c r="I10" s="285">
        <f>SUM(I11:K16)</f>
        <v>0</v>
      </c>
      <c r="J10" s="285"/>
      <c r="K10" s="286"/>
      <c r="L10" s="25" t="s">
        <v>37</v>
      </c>
      <c r="M10" s="311">
        <f>'（変更後）内訳書'!C6</f>
        <v>0</v>
      </c>
      <c r="N10" s="311"/>
      <c r="O10" s="312"/>
      <c r="P10" s="25" t="s">
        <v>37</v>
      </c>
      <c r="Q10" s="287">
        <f>M10-I10</f>
        <v>0</v>
      </c>
      <c r="R10" s="287"/>
      <c r="S10" s="288"/>
      <c r="T10" s="26" t="s">
        <v>37</v>
      </c>
      <c r="U10" s="24"/>
    </row>
    <row r="11" spans="1:51" ht="24" customHeight="1">
      <c r="B11" s="280" t="s">
        <v>38</v>
      </c>
      <c r="C11" s="281"/>
      <c r="D11" s="281"/>
      <c r="E11" s="281"/>
      <c r="F11" s="281"/>
      <c r="G11" s="281"/>
      <c r="H11" s="282"/>
      <c r="I11" s="283"/>
      <c r="J11" s="283"/>
      <c r="K11" s="284"/>
      <c r="L11" s="25" t="s">
        <v>37</v>
      </c>
      <c r="M11" s="287">
        <f>'（変更後）内訳書'!C7</f>
        <v>0</v>
      </c>
      <c r="N11" s="287"/>
      <c r="O11" s="288"/>
      <c r="P11" s="25" t="s">
        <v>37</v>
      </c>
      <c r="Q11" s="287">
        <f>M11-I11</f>
        <v>0</v>
      </c>
      <c r="R11" s="287"/>
      <c r="S11" s="288"/>
      <c r="T11" s="26" t="s">
        <v>37</v>
      </c>
      <c r="U11" s="24"/>
    </row>
    <row r="12" spans="1:51" ht="24" customHeight="1">
      <c r="B12" s="280" t="s">
        <v>39</v>
      </c>
      <c r="C12" s="281"/>
      <c r="D12" s="281"/>
      <c r="E12" s="281"/>
      <c r="F12" s="281"/>
      <c r="G12" s="281"/>
      <c r="H12" s="282"/>
      <c r="I12" s="283"/>
      <c r="J12" s="283"/>
      <c r="K12" s="284"/>
      <c r="L12" s="25" t="s">
        <v>37</v>
      </c>
      <c r="M12" s="287">
        <f>'（変更後）内訳書'!C8</f>
        <v>0</v>
      </c>
      <c r="N12" s="287"/>
      <c r="O12" s="288"/>
      <c r="P12" s="25" t="s">
        <v>37</v>
      </c>
      <c r="Q12" s="287">
        <f t="shared" ref="Q12:Q14" si="0">M12-I12</f>
        <v>0</v>
      </c>
      <c r="R12" s="287"/>
      <c r="S12" s="288"/>
      <c r="T12" s="26" t="s">
        <v>37</v>
      </c>
      <c r="U12" s="24"/>
    </row>
    <row r="13" spans="1:51" ht="24" customHeight="1">
      <c r="B13" s="289" t="s">
        <v>40</v>
      </c>
      <c r="C13" s="290"/>
      <c r="D13" s="290"/>
      <c r="E13" s="290"/>
      <c r="F13" s="290"/>
      <c r="G13" s="290"/>
      <c r="H13" s="291"/>
      <c r="I13" s="283"/>
      <c r="J13" s="283"/>
      <c r="K13" s="284"/>
      <c r="L13" s="25" t="s">
        <v>37</v>
      </c>
      <c r="M13" s="287">
        <f>'（変更後）内訳書'!C9</f>
        <v>0</v>
      </c>
      <c r="N13" s="287"/>
      <c r="O13" s="288"/>
      <c r="P13" s="25" t="s">
        <v>37</v>
      </c>
      <c r="Q13" s="287">
        <f t="shared" si="0"/>
        <v>0</v>
      </c>
      <c r="R13" s="287"/>
      <c r="S13" s="288"/>
      <c r="T13" s="26" t="s">
        <v>37</v>
      </c>
      <c r="U13" s="24"/>
    </row>
    <row r="14" spans="1:51" ht="24" customHeight="1">
      <c r="B14" s="289" t="s">
        <v>25</v>
      </c>
      <c r="C14" s="290"/>
      <c r="D14" s="290"/>
      <c r="E14" s="290"/>
      <c r="F14" s="290"/>
      <c r="G14" s="290"/>
      <c r="H14" s="291"/>
      <c r="I14" s="283"/>
      <c r="J14" s="283"/>
      <c r="K14" s="284"/>
      <c r="L14" s="25" t="s">
        <v>37</v>
      </c>
      <c r="M14" s="287">
        <f>'（変更後）内訳書'!C10</f>
        <v>0</v>
      </c>
      <c r="N14" s="287"/>
      <c r="O14" s="288"/>
      <c r="P14" s="25" t="s">
        <v>37</v>
      </c>
      <c r="Q14" s="287">
        <f t="shared" si="0"/>
        <v>0</v>
      </c>
      <c r="R14" s="287"/>
      <c r="S14" s="288"/>
      <c r="T14" s="26" t="s">
        <v>37</v>
      </c>
      <c r="U14" s="24"/>
    </row>
    <row r="15" spans="1:51" ht="24" customHeight="1">
      <c r="B15" s="289" t="s">
        <v>41</v>
      </c>
      <c r="C15" s="290"/>
      <c r="D15" s="290"/>
      <c r="E15" s="290"/>
      <c r="F15" s="290"/>
      <c r="G15" s="290"/>
      <c r="H15" s="291"/>
      <c r="I15" s="283"/>
      <c r="J15" s="283"/>
      <c r="K15" s="284"/>
      <c r="L15" s="25" t="s">
        <v>37</v>
      </c>
      <c r="M15" s="287">
        <f>'（変更後）内訳書'!C11</f>
        <v>0</v>
      </c>
      <c r="N15" s="287"/>
      <c r="O15" s="288"/>
      <c r="P15" s="25" t="s">
        <v>37</v>
      </c>
      <c r="Q15" s="287">
        <f t="shared" ref="Q15:Q19" si="1">M15-I15</f>
        <v>0</v>
      </c>
      <c r="R15" s="287"/>
      <c r="S15" s="288"/>
      <c r="T15" s="26" t="s">
        <v>37</v>
      </c>
      <c r="U15" s="24"/>
    </row>
    <row r="16" spans="1:51" ht="24" customHeight="1">
      <c r="B16" s="289" t="s">
        <v>42</v>
      </c>
      <c r="C16" s="290"/>
      <c r="D16" s="290"/>
      <c r="E16" s="290"/>
      <c r="F16" s="290"/>
      <c r="G16" s="290"/>
      <c r="H16" s="291"/>
      <c r="I16" s="283"/>
      <c r="J16" s="283"/>
      <c r="K16" s="284"/>
      <c r="L16" s="25" t="s">
        <v>37</v>
      </c>
      <c r="M16" s="287">
        <f>'（変更後）内訳書'!C12</f>
        <v>0</v>
      </c>
      <c r="N16" s="287"/>
      <c r="O16" s="288"/>
      <c r="P16" s="25" t="s">
        <v>37</v>
      </c>
      <c r="Q16" s="287">
        <f t="shared" si="1"/>
        <v>0</v>
      </c>
      <c r="R16" s="287"/>
      <c r="S16" s="288"/>
      <c r="T16" s="26" t="s">
        <v>37</v>
      </c>
      <c r="U16" s="24"/>
    </row>
    <row r="17" spans="2:21" ht="24" customHeight="1">
      <c r="B17" s="280" t="s">
        <v>125</v>
      </c>
      <c r="C17" s="281"/>
      <c r="D17" s="281"/>
      <c r="E17" s="281"/>
      <c r="F17" s="281"/>
      <c r="G17" s="281"/>
      <c r="H17" s="282"/>
      <c r="I17" s="283"/>
      <c r="J17" s="283"/>
      <c r="K17" s="284"/>
      <c r="L17" s="25" t="s">
        <v>37</v>
      </c>
      <c r="M17" s="285">
        <f>'（変更後）内訳書'!C13</f>
        <v>0</v>
      </c>
      <c r="N17" s="285"/>
      <c r="O17" s="286"/>
      <c r="P17" s="25" t="s">
        <v>37</v>
      </c>
      <c r="Q17" s="287">
        <f t="shared" si="1"/>
        <v>0</v>
      </c>
      <c r="R17" s="287"/>
      <c r="S17" s="288"/>
      <c r="T17" s="26" t="s">
        <v>37</v>
      </c>
      <c r="U17" s="24"/>
    </row>
    <row r="18" spans="2:21" ht="24" customHeight="1">
      <c r="B18" s="280" t="s">
        <v>126</v>
      </c>
      <c r="C18" s="281"/>
      <c r="D18" s="281"/>
      <c r="E18" s="281"/>
      <c r="F18" s="281"/>
      <c r="G18" s="281"/>
      <c r="H18" s="282"/>
      <c r="I18" s="283"/>
      <c r="J18" s="283"/>
      <c r="K18" s="284"/>
      <c r="L18" s="25" t="s">
        <v>37</v>
      </c>
      <c r="M18" s="285">
        <f>'（変更後）内訳書'!C14</f>
        <v>0</v>
      </c>
      <c r="N18" s="285"/>
      <c r="O18" s="286"/>
      <c r="P18" s="25" t="s">
        <v>37</v>
      </c>
      <c r="Q18" s="287">
        <f t="shared" si="1"/>
        <v>0</v>
      </c>
      <c r="R18" s="287"/>
      <c r="S18" s="288"/>
      <c r="T18" s="26" t="s">
        <v>37</v>
      </c>
      <c r="U18" s="24"/>
    </row>
    <row r="19" spans="2:21" ht="24" customHeight="1">
      <c r="B19" s="280" t="s">
        <v>127</v>
      </c>
      <c r="C19" s="281"/>
      <c r="D19" s="281"/>
      <c r="E19" s="281"/>
      <c r="F19" s="281"/>
      <c r="G19" s="281"/>
      <c r="H19" s="282"/>
      <c r="I19" s="283"/>
      <c r="J19" s="283"/>
      <c r="K19" s="284"/>
      <c r="L19" s="25" t="s">
        <v>37</v>
      </c>
      <c r="M19" s="285">
        <f>'（変更後）内訳書'!C15</f>
        <v>0</v>
      </c>
      <c r="N19" s="285"/>
      <c r="O19" s="286"/>
      <c r="P19" s="25" t="s">
        <v>37</v>
      </c>
      <c r="Q19" s="287">
        <f t="shared" si="1"/>
        <v>0</v>
      </c>
      <c r="R19" s="287"/>
      <c r="S19" s="288"/>
      <c r="T19" s="26" t="s">
        <v>37</v>
      </c>
      <c r="U19" s="24"/>
    </row>
    <row r="20" spans="2:21" ht="24" customHeight="1">
      <c r="B20" s="289" t="s">
        <v>43</v>
      </c>
      <c r="C20" s="290"/>
      <c r="D20" s="290"/>
      <c r="E20" s="290"/>
      <c r="F20" s="290"/>
      <c r="G20" s="290"/>
      <c r="H20" s="291"/>
      <c r="I20" s="309">
        <f>I9+I19</f>
        <v>0</v>
      </c>
      <c r="J20" s="309"/>
      <c r="K20" s="310"/>
      <c r="L20" s="25" t="s">
        <v>37</v>
      </c>
      <c r="M20" s="285">
        <f>'（変更後）内訳書'!C16</f>
        <v>0</v>
      </c>
      <c r="N20" s="285"/>
      <c r="O20" s="286"/>
      <c r="P20" s="25" t="s">
        <v>37</v>
      </c>
      <c r="Q20" s="287">
        <f t="shared" ref="Q20:Q22" si="2">M20-I20</f>
        <v>0</v>
      </c>
      <c r="R20" s="287"/>
      <c r="S20" s="288"/>
      <c r="T20" s="26" t="s">
        <v>37</v>
      </c>
      <c r="U20" s="24"/>
    </row>
    <row r="21" spans="2:21" ht="41.15" customHeight="1" thickBot="1">
      <c r="B21" s="292" t="s">
        <v>44</v>
      </c>
      <c r="C21" s="293"/>
      <c r="D21" s="293"/>
      <c r="E21" s="293"/>
      <c r="F21" s="293"/>
      <c r="G21" s="293"/>
      <c r="H21" s="294"/>
      <c r="I21" s="295"/>
      <c r="J21" s="295"/>
      <c r="K21" s="296"/>
      <c r="L21" s="27" t="s">
        <v>37</v>
      </c>
      <c r="M21" s="297">
        <f>'（変更後）内訳書'!C17</f>
        <v>0</v>
      </c>
      <c r="N21" s="297"/>
      <c r="O21" s="298"/>
      <c r="P21" s="27" t="s">
        <v>37</v>
      </c>
      <c r="Q21" s="299">
        <f t="shared" si="2"/>
        <v>0</v>
      </c>
      <c r="R21" s="299"/>
      <c r="S21" s="300"/>
      <c r="T21" s="255" t="s">
        <v>37</v>
      </c>
      <c r="U21" s="24"/>
    </row>
    <row r="22" spans="2:21" ht="24" customHeight="1" thickBot="1">
      <c r="B22" s="301" t="s">
        <v>45</v>
      </c>
      <c r="C22" s="302"/>
      <c r="D22" s="302"/>
      <c r="E22" s="302"/>
      <c r="F22" s="302"/>
      <c r="G22" s="302"/>
      <c r="H22" s="302"/>
      <c r="I22" s="303">
        <f>I20+I21</f>
        <v>0</v>
      </c>
      <c r="J22" s="304"/>
      <c r="K22" s="304"/>
      <c r="L22" s="28" t="s">
        <v>37</v>
      </c>
      <c r="M22" s="305">
        <f>'（変更後）内訳書'!C18</f>
        <v>0</v>
      </c>
      <c r="N22" s="305"/>
      <c r="O22" s="306"/>
      <c r="P22" s="28" t="s">
        <v>37</v>
      </c>
      <c r="Q22" s="307">
        <f t="shared" si="2"/>
        <v>0</v>
      </c>
      <c r="R22" s="307"/>
      <c r="S22" s="308"/>
      <c r="T22" s="29" t="s">
        <v>37</v>
      </c>
      <c r="U22" s="24"/>
    </row>
    <row r="23" spans="2:21">
      <c r="Q23" s="256"/>
      <c r="R23" s="256"/>
      <c r="S23" s="256"/>
    </row>
    <row r="27" spans="2:21">
      <c r="Q27" s="30"/>
    </row>
  </sheetData>
  <mergeCells count="76">
    <mergeCell ref="AW1:AY1"/>
    <mergeCell ref="B3:T3"/>
    <mergeCell ref="B8:H8"/>
    <mergeCell ref="I8:L8"/>
    <mergeCell ref="M8:P8"/>
    <mergeCell ref="Q8:T8"/>
    <mergeCell ref="X1:Z1"/>
    <mergeCell ref="AB1:AC1"/>
    <mergeCell ref="AD1:AE1"/>
    <mergeCell ref="AF1:AG1"/>
    <mergeCell ref="AH1:AN1"/>
    <mergeCell ref="AO1:AQ1"/>
    <mergeCell ref="B1:H1"/>
    <mergeCell ref="I1:K1"/>
    <mergeCell ref="L1:N1"/>
    <mergeCell ref="O1:P1"/>
    <mergeCell ref="B9:H9"/>
    <mergeCell ref="I9:K9"/>
    <mergeCell ref="M9:O9"/>
    <mergeCell ref="Q9:S9"/>
    <mergeCell ref="AR1:AV1"/>
    <mergeCell ref="R1:S1"/>
    <mergeCell ref="U1:W1"/>
    <mergeCell ref="E5:T5"/>
    <mergeCell ref="B10:H10"/>
    <mergeCell ref="I10:K10"/>
    <mergeCell ref="M10:O10"/>
    <mergeCell ref="Q10:S10"/>
    <mergeCell ref="B11:H11"/>
    <mergeCell ref="I11:K11"/>
    <mergeCell ref="M11:O11"/>
    <mergeCell ref="Q11:S11"/>
    <mergeCell ref="B12:H12"/>
    <mergeCell ref="I12:K12"/>
    <mergeCell ref="M12:O12"/>
    <mergeCell ref="Q12:S12"/>
    <mergeCell ref="B20:H20"/>
    <mergeCell ref="I20:K20"/>
    <mergeCell ref="M20:O20"/>
    <mergeCell ref="Q20:S20"/>
    <mergeCell ref="B15:H15"/>
    <mergeCell ref="B16:H16"/>
    <mergeCell ref="I15:K15"/>
    <mergeCell ref="M15:O15"/>
    <mergeCell ref="Q15:S15"/>
    <mergeCell ref="I16:K16"/>
    <mergeCell ref="M16:O16"/>
    <mergeCell ref="Q16:S16"/>
    <mergeCell ref="B21:H21"/>
    <mergeCell ref="I21:K21"/>
    <mergeCell ref="M21:O21"/>
    <mergeCell ref="Q21:S21"/>
    <mergeCell ref="B22:H22"/>
    <mergeCell ref="I22:K22"/>
    <mergeCell ref="M22:O22"/>
    <mergeCell ref="Q22:S22"/>
    <mergeCell ref="B13:H13"/>
    <mergeCell ref="I13:K13"/>
    <mergeCell ref="M13:O13"/>
    <mergeCell ref="Q13:S13"/>
    <mergeCell ref="B14:H14"/>
    <mergeCell ref="I14:K14"/>
    <mergeCell ref="M14:O14"/>
    <mergeCell ref="Q14:S14"/>
    <mergeCell ref="B19:H19"/>
    <mergeCell ref="I19:K19"/>
    <mergeCell ref="M19:O19"/>
    <mergeCell ref="Q19:S19"/>
    <mergeCell ref="B17:H17"/>
    <mergeCell ref="I17:K17"/>
    <mergeCell ref="M17:O17"/>
    <mergeCell ref="Q17:S17"/>
    <mergeCell ref="B18:H18"/>
    <mergeCell ref="I18:K18"/>
    <mergeCell ref="M18:O18"/>
    <mergeCell ref="Q18:S18"/>
  </mergeCells>
  <phoneticPr fontId="16"/>
  <dataValidations count="1">
    <dataValidation type="list" allowBlank="1" showInputMessage="1" showErrorMessage="1" sqref="B3:T3" xr:uid="{50DAAD8D-DE0A-4723-8442-C2B62FAEE569}">
      <formula1>"変更見積金額内訳書,変更契約金額内訳書"</formula1>
    </dataValidation>
  </dataValidations>
  <pageMargins left="0.70866141732283472" right="0.70866141732283472" top="0.74803149606299213" bottom="0.74803149606299213" header="0.31496062992125984" footer="0.31496062992125984"/>
  <pageSetup paperSize="9" scale="110" orientation="portrait" r:id="rId1"/>
  <headerFooter>
    <oddHeader>&amp;R(2023.1版）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6350-1345-4980-96DD-D88F8902F273}">
  <sheetPr>
    <pageSetUpPr fitToPage="1"/>
  </sheetPr>
  <dimension ref="A1:XEW24"/>
  <sheetViews>
    <sheetView view="pageBreakPreview" zoomScale="80" zoomScaleNormal="100" zoomScaleSheetLayoutView="80" workbookViewId="0">
      <selection activeCell="F16" sqref="F16"/>
    </sheetView>
  </sheetViews>
  <sheetFormatPr defaultColWidth="9" defaultRowHeight="14"/>
  <cols>
    <col min="1" max="1" width="11.08203125" style="15" bestFit="1" customWidth="1"/>
    <col min="2" max="2" width="25.08203125" style="15" customWidth="1"/>
    <col min="3" max="3" width="20.08203125" style="15" customWidth="1"/>
    <col min="4" max="4" width="5.83203125" style="15" customWidth="1"/>
    <col min="5" max="5" width="25.33203125" style="15" customWidth="1"/>
    <col min="6" max="6" width="31.83203125" style="15" customWidth="1"/>
    <col min="7" max="16377" width="9" style="15"/>
    <col min="16378" max="16384" width="9" style="2"/>
  </cols>
  <sheetData>
    <row r="1" spans="1:14" ht="18" customHeight="1">
      <c r="A1" s="2"/>
      <c r="B1" s="2"/>
      <c r="C1" s="2"/>
      <c r="D1" s="224" t="s">
        <v>121</v>
      </c>
      <c r="E1" s="225" t="s">
        <v>122</v>
      </c>
    </row>
    <row r="2" spans="1:14" ht="18" customHeight="1">
      <c r="A2" s="2"/>
      <c r="B2" s="2"/>
      <c r="C2" s="2"/>
      <c r="D2" s="2"/>
      <c r="E2" s="213"/>
    </row>
    <row r="3" spans="1:14" s="1" customFormat="1" ht="33" customHeight="1">
      <c r="A3" s="276" t="s">
        <v>155</v>
      </c>
      <c r="B3" s="276"/>
      <c r="C3" s="276"/>
      <c r="D3" s="276"/>
      <c r="E3" s="276"/>
      <c r="F3" s="268"/>
      <c r="G3" s="268"/>
    </row>
    <row r="4" spans="1:14" ht="25" customHeight="1">
      <c r="A4" s="2"/>
      <c r="B4" s="2"/>
      <c r="C4" s="2"/>
      <c r="D4" s="2"/>
      <c r="E4" s="213"/>
    </row>
    <row r="5" spans="1:14" s="1" customFormat="1" ht="25" customHeight="1">
      <c r="B5" s="1" t="s">
        <v>123</v>
      </c>
      <c r="C5" s="253">
        <f>C6+C13+C14</f>
        <v>0</v>
      </c>
      <c r="D5" s="211" t="s">
        <v>4</v>
      </c>
      <c r="G5" s="55"/>
      <c r="H5" s="55"/>
      <c r="I5" s="55"/>
      <c r="J5" s="55"/>
      <c r="K5" s="55"/>
      <c r="L5" s="55"/>
      <c r="M5" s="55"/>
      <c r="N5" s="55"/>
    </row>
    <row r="6" spans="1:14" s="1" customFormat="1" ht="25" customHeight="1">
      <c r="B6" s="1" t="s">
        <v>124</v>
      </c>
      <c r="C6" s="221">
        <f>SUM(C7:C12)</f>
        <v>0</v>
      </c>
      <c r="D6" s="211" t="s">
        <v>4</v>
      </c>
      <c r="G6" s="55"/>
      <c r="H6" s="55"/>
      <c r="I6" s="55"/>
      <c r="J6" s="55"/>
      <c r="K6" s="55"/>
      <c r="L6" s="55"/>
      <c r="M6" s="55"/>
      <c r="N6" s="55"/>
    </row>
    <row r="7" spans="1:14" s="1" customFormat="1" ht="25" customHeight="1">
      <c r="B7" s="1" t="s">
        <v>46</v>
      </c>
      <c r="C7" s="258" cm="1">
        <f t="array" ref="C7">'（変更後）旅費（航空賃、その他）'!E3:E3</f>
        <v>0</v>
      </c>
      <c r="D7" s="211" t="s">
        <v>4</v>
      </c>
      <c r="G7" s="55"/>
      <c r="H7" s="55"/>
      <c r="I7" s="55"/>
      <c r="J7" s="55"/>
      <c r="K7" s="55"/>
      <c r="L7" s="55"/>
      <c r="M7" s="55"/>
      <c r="N7" s="55"/>
    </row>
    <row r="8" spans="1:14" s="1" customFormat="1" ht="25" customHeight="1">
      <c r="B8" s="1" t="s">
        <v>47</v>
      </c>
      <c r="C8" s="220" cm="1">
        <f t="array" ref="C8">'（変更後）旅費（航空賃、その他）'!E4:E4+'（変更後）旅費（その他　戦争特約保険料）'!C2</f>
        <v>0</v>
      </c>
      <c r="D8" s="211" t="s">
        <v>4</v>
      </c>
      <c r="G8" s="55"/>
      <c r="H8" s="55"/>
      <c r="I8" s="55"/>
      <c r="J8" s="55"/>
      <c r="K8" s="55"/>
      <c r="L8" s="55"/>
      <c r="M8" s="55"/>
      <c r="N8" s="55"/>
    </row>
    <row r="9" spans="1:14" s="1" customFormat="1" ht="25" customHeight="1">
      <c r="B9" s="1" t="s">
        <v>48</v>
      </c>
      <c r="C9" s="219">
        <f>'（変更後）一般業務費'!D2</f>
        <v>0</v>
      </c>
      <c r="D9" s="211" t="s">
        <v>4</v>
      </c>
    </row>
    <row r="10" spans="1:14" s="1" customFormat="1" ht="25" customHeight="1">
      <c r="B10" s="1" t="s">
        <v>49</v>
      </c>
      <c r="C10" s="219">
        <f>'（変更後）機材費'!C2</f>
        <v>0</v>
      </c>
      <c r="D10" s="211" t="s">
        <v>4</v>
      </c>
    </row>
    <row r="11" spans="1:14" s="1" customFormat="1" ht="25" customHeight="1">
      <c r="B11" s="1" t="s">
        <v>50</v>
      </c>
      <c r="C11" s="219">
        <f>'（変更後）現地一時隔離関連費'!D2</f>
        <v>0</v>
      </c>
      <c r="D11" s="211" t="s">
        <v>4</v>
      </c>
    </row>
    <row r="12" spans="1:14" s="1" customFormat="1" ht="25" customHeight="1">
      <c r="B12" s="1" t="s">
        <v>51</v>
      </c>
      <c r="C12" s="219">
        <f>'（変更後）本邦一時隔離関連費'!D2</f>
        <v>0</v>
      </c>
      <c r="D12" s="211" t="s">
        <v>4</v>
      </c>
    </row>
    <row r="13" spans="1:14" s="1" customFormat="1" ht="25" customHeight="1">
      <c r="B13" s="1" t="s">
        <v>131</v>
      </c>
      <c r="C13" s="221">
        <f>'（変更後）直接人件費'!D2</f>
        <v>0</v>
      </c>
      <c r="D13" s="211" t="s">
        <v>4</v>
      </c>
    </row>
    <row r="14" spans="1:14" s="1" customFormat="1" ht="25" customHeight="1">
      <c r="B14" s="1" t="s">
        <v>132</v>
      </c>
      <c r="C14" s="251">
        <f>'その他原価及び一般管理費等（変更後）'!D4</f>
        <v>0</v>
      </c>
      <c r="D14" s="211" t="s">
        <v>4</v>
      </c>
    </row>
    <row r="15" spans="1:14" s="1" customFormat="1" ht="25" customHeight="1">
      <c r="B15" s="1" t="s">
        <v>133</v>
      </c>
      <c r="C15" s="251">
        <f>'その他原価及び一般管理費等（変更後）'!D9</f>
        <v>0</v>
      </c>
      <c r="D15" s="211" t="s">
        <v>4</v>
      </c>
    </row>
    <row r="16" spans="1:14" s="1" customFormat="1" ht="25" customHeight="1">
      <c r="B16" s="211" t="s">
        <v>134</v>
      </c>
      <c r="C16" s="221">
        <f>C5+C15</f>
        <v>0</v>
      </c>
      <c r="D16" s="211" t="s">
        <v>4</v>
      </c>
    </row>
    <row r="17" spans="1:16377" s="1" customFormat="1" ht="25" customHeight="1">
      <c r="B17" s="211" t="s">
        <v>135</v>
      </c>
      <c r="C17" s="251" cm="1">
        <f t="array" ref="C17">_xlfn.IFS(E1="調査業務約款",ROUNDDOWN(C16*0.1,0),E1="事業実施支援業務約款",IF(C7=0,ROUNDDOWN(C16*0.1,0),0))</f>
        <v>0</v>
      </c>
      <c r="D17" s="211" t="s">
        <v>136</v>
      </c>
      <c r="E17" s="254"/>
    </row>
    <row r="18" spans="1:16377" s="1" customFormat="1" ht="25" customHeight="1">
      <c r="B18" s="11" t="s">
        <v>137</v>
      </c>
      <c r="C18" s="251">
        <f>SUM(C16:C17)</f>
        <v>0</v>
      </c>
      <c r="D18" s="211" t="s">
        <v>136</v>
      </c>
      <c r="E18" s="3"/>
    </row>
    <row r="19" spans="1:16377" s="15" customFormat="1" ht="15.75" customHeight="1">
      <c r="A19" s="215"/>
      <c r="B19" s="216"/>
      <c r="C19" s="186"/>
      <c r="D19" s="186"/>
      <c r="E19" s="186"/>
    </row>
    <row r="20" spans="1:16377" ht="61" customHeight="1">
      <c r="A20" s="223"/>
      <c r="B20" s="222"/>
      <c r="C20" s="222"/>
      <c r="D20" s="222"/>
      <c r="E20" s="222"/>
      <c r="F20" s="122"/>
    </row>
    <row r="21" spans="1:16377" s="179" customFormat="1">
      <c r="A21" s="223"/>
      <c r="B21" s="217"/>
      <c r="D21" s="222"/>
      <c r="E21" s="222"/>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row>
    <row r="22" spans="1:16377">
      <c r="A22" s="216"/>
      <c r="B22" s="218"/>
      <c r="C22" s="217"/>
      <c r="D22" s="186"/>
      <c r="E22" s="187"/>
    </row>
    <row r="23" spans="1:16377" ht="18" customHeight="1">
      <c r="A23" s="327"/>
      <c r="B23" s="328"/>
      <c r="C23" s="328"/>
      <c r="D23" s="328"/>
      <c r="E23" s="328"/>
    </row>
    <row r="24" spans="1:16377" ht="31.5" customHeight="1">
      <c r="A24" s="327"/>
      <c r="B24" s="328"/>
      <c r="C24" s="328"/>
      <c r="D24" s="328"/>
      <c r="E24" s="328"/>
    </row>
  </sheetData>
  <mergeCells count="3">
    <mergeCell ref="A23:A24"/>
    <mergeCell ref="B23:E24"/>
    <mergeCell ref="A3:E3"/>
  </mergeCells>
  <phoneticPr fontId="4"/>
  <dataValidations count="2">
    <dataValidation type="list" allowBlank="1" showInputMessage="1" showErrorMessage="1" sqref="E1" xr:uid="{387B982D-2DBF-4F6C-B305-1BEA10707111}">
      <formula1>"調査業務約款,事業実施支援業務約款"</formula1>
    </dataValidation>
    <dataValidation type="list" allowBlank="1" showInputMessage="1" showErrorMessage="1" sqref="A3 F3:G3" xr:uid="{1DE8A730-9969-4DF3-A7FD-6C8B86CFE457}">
      <formula1>"見積金額内訳書（変更後）,契約金額内訳書（変更後）"</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headerFooter>
    <oddHeader>&amp;R(2023.1版）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F23"/>
  <sheetViews>
    <sheetView view="pageBreakPreview" zoomScale="75" zoomScaleNormal="75" zoomScaleSheetLayoutView="75" workbookViewId="0">
      <selection activeCell="L4" sqref="L4"/>
    </sheetView>
  </sheetViews>
  <sheetFormatPr defaultColWidth="10.58203125" defaultRowHeight="12"/>
  <cols>
    <col min="1" max="1" width="3.58203125" style="33" customWidth="1"/>
    <col min="2" max="2" width="26.58203125" style="33" customWidth="1"/>
    <col min="3" max="3" width="6.58203125" style="33" customWidth="1"/>
    <col min="4" max="4" width="8.58203125" style="33" customWidth="1"/>
    <col min="5" max="6" width="16.58203125" style="33" customWidth="1"/>
    <col min="7" max="7" width="3.5" style="33" bestFit="1" customWidth="1"/>
    <col min="8" max="8" width="3" style="33" customWidth="1"/>
    <col min="9" max="9" width="15.33203125" style="33" customWidth="1"/>
    <col min="10" max="10" width="3.33203125" style="33" customWidth="1"/>
    <col min="11" max="11" width="3.5" style="33" bestFit="1" customWidth="1"/>
    <col min="12" max="12" width="12.33203125" style="33" customWidth="1"/>
    <col min="13" max="13" width="17.33203125" style="33" customWidth="1"/>
    <col min="14" max="14" width="3.58203125" style="33" customWidth="1"/>
    <col min="15" max="15" width="2.5" style="33" customWidth="1"/>
    <col min="16" max="16" width="17.5" style="33" customWidth="1"/>
    <col min="17" max="17" width="3.83203125" style="33" customWidth="1"/>
    <col min="18" max="18" width="2.58203125" style="33" customWidth="1"/>
    <col min="19" max="19" width="12.58203125" style="33" customWidth="1"/>
    <col min="20" max="20" width="16.58203125" style="33" customWidth="1"/>
    <col min="21" max="21" width="7" style="33" customWidth="1"/>
    <col min="22" max="22" width="10" style="33" customWidth="1"/>
    <col min="23" max="26" width="6.08203125" style="33" customWidth="1"/>
    <col min="27" max="27" width="2.83203125" style="33" customWidth="1"/>
    <col min="28" max="29" width="6.58203125" style="33" customWidth="1"/>
    <col min="30" max="16384" width="10.58203125" style="33"/>
  </cols>
  <sheetData>
    <row r="2" spans="2:32" s="1" customFormat="1" ht="20.149999999999999" customHeight="1">
      <c r="B2" s="1" t="s">
        <v>52</v>
      </c>
      <c r="D2" s="32"/>
      <c r="E2" s="32"/>
    </row>
    <row r="3" spans="2:32" s="1" customFormat="1" ht="20.149999999999999" customHeight="1">
      <c r="B3" s="1" t="s">
        <v>53</v>
      </c>
      <c r="E3" s="252">
        <f>E18</f>
        <v>0</v>
      </c>
      <c r="F3" s="1" t="s">
        <v>54</v>
      </c>
      <c r="V3" s="56"/>
    </row>
    <row r="4" spans="2:32" s="1" customFormat="1" ht="20.149999999999999" customHeight="1">
      <c r="B4" s="1" t="s">
        <v>55</v>
      </c>
      <c r="E4" s="252">
        <f>T18</f>
        <v>0</v>
      </c>
      <c r="F4" s="1" t="s">
        <v>54</v>
      </c>
      <c r="V4" s="128"/>
      <c r="W4" s="336" t="s">
        <v>56</v>
      </c>
      <c r="X4" s="336"/>
      <c r="Y4" s="336" t="s">
        <v>57</v>
      </c>
      <c r="Z4" s="336"/>
      <c r="AA4" s="128"/>
      <c r="AB4" s="128"/>
      <c r="AC4" s="128"/>
      <c r="AD4" s="128"/>
      <c r="AE4" s="128"/>
      <c r="AF4" s="128"/>
    </row>
    <row r="5" spans="2:32" ht="18" customHeight="1" thickBot="1">
      <c r="V5" s="129" t="s">
        <v>58</v>
      </c>
      <c r="W5" s="337">
        <v>5100</v>
      </c>
      <c r="X5" s="338"/>
      <c r="Y5" s="337">
        <v>15500</v>
      </c>
      <c r="Z5" s="338"/>
      <c r="AA5" s="80"/>
      <c r="AB5" s="130"/>
      <c r="AC5" s="131"/>
      <c r="AD5" s="131"/>
      <c r="AE5" s="128"/>
      <c r="AF5" s="128"/>
    </row>
    <row r="6" spans="2:32" ht="24" customHeight="1" thickBot="1">
      <c r="B6" s="329" t="s">
        <v>59</v>
      </c>
      <c r="C6" s="331" t="s">
        <v>60</v>
      </c>
      <c r="D6" s="333" t="s">
        <v>61</v>
      </c>
      <c r="E6" s="333" t="s">
        <v>62</v>
      </c>
      <c r="F6" s="340" t="s">
        <v>63</v>
      </c>
      <c r="G6" s="341"/>
      <c r="H6" s="341"/>
      <c r="I6" s="341"/>
      <c r="J6" s="341"/>
      <c r="K6" s="341"/>
      <c r="L6" s="341"/>
      <c r="M6" s="341"/>
      <c r="N6" s="341"/>
      <c r="O6" s="341"/>
      <c r="P6" s="341"/>
      <c r="Q6" s="341"/>
      <c r="R6" s="341"/>
      <c r="S6" s="341"/>
      <c r="T6" s="342"/>
      <c r="U6" s="115"/>
      <c r="V6" s="132" t="s">
        <v>64</v>
      </c>
      <c r="W6" s="337">
        <v>4500</v>
      </c>
      <c r="X6" s="338"/>
      <c r="Y6" s="337">
        <v>13500</v>
      </c>
      <c r="Z6" s="338"/>
      <c r="AA6" s="80"/>
      <c r="AB6" s="133"/>
      <c r="AC6" s="339"/>
      <c r="AD6" s="339"/>
      <c r="AE6" s="349"/>
      <c r="AF6" s="349"/>
    </row>
    <row r="7" spans="2:32" ht="24" customHeight="1" thickBot="1">
      <c r="B7" s="330"/>
      <c r="C7" s="332"/>
      <c r="D7" s="335"/>
      <c r="E7" s="334"/>
      <c r="F7" s="343" t="s">
        <v>65</v>
      </c>
      <c r="G7" s="344"/>
      <c r="H7" s="344"/>
      <c r="I7" s="344"/>
      <c r="J7" s="344"/>
      <c r="K7" s="344"/>
      <c r="L7" s="344"/>
      <c r="M7" s="345" t="s">
        <v>66</v>
      </c>
      <c r="N7" s="344"/>
      <c r="O7" s="344"/>
      <c r="P7" s="344"/>
      <c r="Q7" s="344"/>
      <c r="R7" s="344"/>
      <c r="S7" s="346"/>
      <c r="T7" s="34" t="s">
        <v>67</v>
      </c>
      <c r="U7" s="116"/>
      <c r="V7" s="134" t="s">
        <v>68</v>
      </c>
      <c r="W7" s="337">
        <v>3800</v>
      </c>
      <c r="X7" s="338"/>
      <c r="Y7" s="337">
        <v>11600</v>
      </c>
      <c r="Z7" s="338"/>
      <c r="AA7" s="80"/>
      <c r="AB7" s="133"/>
      <c r="AC7" s="339"/>
      <c r="AD7" s="339"/>
      <c r="AE7" s="349"/>
      <c r="AF7" s="349"/>
    </row>
    <row r="8" spans="2:32" ht="30" customHeight="1" thickTop="1">
      <c r="B8" s="43" t="s">
        <v>69</v>
      </c>
      <c r="C8" s="44"/>
      <c r="D8" s="45"/>
      <c r="E8" s="46"/>
      <c r="F8" s="112"/>
      <c r="G8" s="109" t="s">
        <v>70</v>
      </c>
      <c r="H8" s="124" t="s">
        <v>71</v>
      </c>
      <c r="I8" s="180"/>
      <c r="J8" s="127" t="s">
        <v>72</v>
      </c>
      <c r="K8" s="49" t="s">
        <v>73</v>
      </c>
      <c r="L8" s="50">
        <f t="shared" ref="L8:L16" si="0">F8*I8</f>
        <v>0</v>
      </c>
      <c r="M8" s="137"/>
      <c r="N8" s="35" t="s">
        <v>70</v>
      </c>
      <c r="O8" s="127" t="s">
        <v>74</v>
      </c>
      <c r="P8" s="180"/>
      <c r="Q8" s="48" t="s">
        <v>75</v>
      </c>
      <c r="R8" s="49" t="s">
        <v>73</v>
      </c>
      <c r="S8" s="48">
        <f t="shared" ref="S8:S17" si="1">M8*P8</f>
        <v>0</v>
      </c>
      <c r="T8" s="53">
        <f t="shared" ref="T8:T17" si="2">SUM(L8+S8)</f>
        <v>0</v>
      </c>
      <c r="U8" s="117"/>
      <c r="V8" s="135"/>
      <c r="W8" s="350"/>
      <c r="X8" s="350"/>
      <c r="Y8" s="350"/>
      <c r="Z8" s="350"/>
      <c r="AA8" s="80"/>
      <c r="AB8" s="133"/>
      <c r="AC8" s="339"/>
      <c r="AD8" s="339"/>
      <c r="AE8" s="349"/>
      <c r="AF8" s="349"/>
    </row>
    <row r="9" spans="2:32" ht="30" customHeight="1">
      <c r="B9" s="43"/>
      <c r="C9" s="44"/>
      <c r="D9" s="45"/>
      <c r="E9" s="47"/>
      <c r="F9" s="112"/>
      <c r="G9" s="110" t="s">
        <v>70</v>
      </c>
      <c r="H9" s="125" t="s">
        <v>71</v>
      </c>
      <c r="I9" s="180"/>
      <c r="J9" s="127" t="s">
        <v>72</v>
      </c>
      <c r="K9" s="51" t="s">
        <v>73</v>
      </c>
      <c r="L9" s="52">
        <f t="shared" si="0"/>
        <v>0</v>
      </c>
      <c r="M9" s="137"/>
      <c r="N9" s="36" t="s">
        <v>70</v>
      </c>
      <c r="O9" s="127" t="s">
        <v>74</v>
      </c>
      <c r="P9" s="180"/>
      <c r="Q9" s="48" t="s">
        <v>75</v>
      </c>
      <c r="R9" s="49" t="s">
        <v>73</v>
      </c>
      <c r="S9" s="54">
        <f t="shared" si="1"/>
        <v>0</v>
      </c>
      <c r="T9" s="53">
        <f t="shared" si="2"/>
        <v>0</v>
      </c>
      <c r="U9" s="117"/>
      <c r="V9" s="136"/>
      <c r="W9" s="128"/>
      <c r="X9" s="80"/>
      <c r="Y9" s="80"/>
      <c r="Z9" s="80"/>
      <c r="AA9" s="80"/>
      <c r="AB9" s="133"/>
      <c r="AC9" s="339"/>
      <c r="AD9" s="339"/>
      <c r="AE9" s="349"/>
      <c r="AF9" s="349"/>
    </row>
    <row r="10" spans="2:32" ht="30" customHeight="1">
      <c r="B10" s="43"/>
      <c r="C10" s="44"/>
      <c r="D10" s="45"/>
      <c r="E10" s="47"/>
      <c r="F10" s="112"/>
      <c r="G10" s="110" t="s">
        <v>70</v>
      </c>
      <c r="H10" s="125" t="s">
        <v>71</v>
      </c>
      <c r="I10" s="180"/>
      <c r="J10" s="127" t="s">
        <v>72</v>
      </c>
      <c r="K10" s="51" t="s">
        <v>73</v>
      </c>
      <c r="L10" s="52">
        <f t="shared" si="0"/>
        <v>0</v>
      </c>
      <c r="M10" s="137"/>
      <c r="N10" s="36" t="s">
        <v>70</v>
      </c>
      <c r="O10" s="127" t="s">
        <v>74</v>
      </c>
      <c r="P10" s="180"/>
      <c r="Q10" s="48" t="s">
        <v>75</v>
      </c>
      <c r="R10" s="49" t="s">
        <v>73</v>
      </c>
      <c r="S10" s="54">
        <f t="shared" si="1"/>
        <v>0</v>
      </c>
      <c r="T10" s="53">
        <f t="shared" si="2"/>
        <v>0</v>
      </c>
      <c r="U10" s="117"/>
      <c r="W10" s="128"/>
      <c r="X10" s="80"/>
      <c r="Y10" s="80"/>
      <c r="Z10" s="80"/>
      <c r="AA10" s="80"/>
      <c r="AB10" s="133"/>
      <c r="AC10" s="339"/>
      <c r="AD10" s="339"/>
      <c r="AE10" s="349"/>
      <c r="AF10" s="349"/>
    </row>
    <row r="11" spans="2:32" ht="30" customHeight="1">
      <c r="B11" s="43"/>
      <c r="C11" s="44"/>
      <c r="D11" s="45"/>
      <c r="E11" s="47"/>
      <c r="F11" s="112"/>
      <c r="G11" s="111" t="s">
        <v>70</v>
      </c>
      <c r="H11" s="125" t="s">
        <v>71</v>
      </c>
      <c r="I11" s="180"/>
      <c r="J11" s="127" t="s">
        <v>72</v>
      </c>
      <c r="K11" s="51" t="s">
        <v>73</v>
      </c>
      <c r="L11" s="52">
        <f t="shared" si="0"/>
        <v>0</v>
      </c>
      <c r="M11" s="137"/>
      <c r="N11" s="36" t="s">
        <v>70</v>
      </c>
      <c r="O11" s="127" t="s">
        <v>74</v>
      </c>
      <c r="P11" s="180"/>
      <c r="Q11" s="48" t="s">
        <v>75</v>
      </c>
      <c r="R11" s="49" t="s">
        <v>73</v>
      </c>
      <c r="S11" s="54">
        <f t="shared" si="1"/>
        <v>0</v>
      </c>
      <c r="T11" s="53">
        <f t="shared" si="2"/>
        <v>0</v>
      </c>
      <c r="U11" s="117"/>
      <c r="V11" s="128"/>
      <c r="W11" s="128"/>
      <c r="X11" s="80"/>
      <c r="Y11" s="80"/>
      <c r="Z11" s="80"/>
      <c r="AA11" s="80"/>
      <c r="AB11" s="133"/>
      <c r="AC11" s="339"/>
      <c r="AD11" s="339"/>
      <c r="AE11" s="349"/>
      <c r="AF11" s="349"/>
    </row>
    <row r="12" spans="2:32" ht="30" customHeight="1">
      <c r="B12" s="43"/>
      <c r="C12" s="44"/>
      <c r="D12" s="45"/>
      <c r="E12" s="47"/>
      <c r="F12" s="112"/>
      <c r="G12" s="110" t="s">
        <v>70</v>
      </c>
      <c r="H12" s="125" t="s">
        <v>71</v>
      </c>
      <c r="I12" s="180"/>
      <c r="J12" s="127" t="s">
        <v>72</v>
      </c>
      <c r="K12" s="51" t="s">
        <v>73</v>
      </c>
      <c r="L12" s="52">
        <f t="shared" si="0"/>
        <v>0</v>
      </c>
      <c r="M12" s="137"/>
      <c r="N12" s="36" t="s">
        <v>70</v>
      </c>
      <c r="O12" s="127" t="s">
        <v>74</v>
      </c>
      <c r="P12" s="180"/>
      <c r="Q12" s="48" t="s">
        <v>75</v>
      </c>
      <c r="R12" s="49" t="s">
        <v>73</v>
      </c>
      <c r="S12" s="54">
        <f t="shared" si="1"/>
        <v>0</v>
      </c>
      <c r="T12" s="53">
        <f t="shared" si="2"/>
        <v>0</v>
      </c>
      <c r="U12" s="117"/>
      <c r="V12" s="128"/>
      <c r="W12" s="128"/>
      <c r="X12" s="80"/>
      <c r="Y12" s="80"/>
      <c r="Z12" s="80"/>
      <c r="AA12" s="80"/>
      <c r="AB12" s="133"/>
      <c r="AC12" s="339"/>
      <c r="AD12" s="339"/>
      <c r="AE12" s="349"/>
      <c r="AF12" s="349"/>
    </row>
    <row r="13" spans="2:32" ht="30" customHeight="1">
      <c r="B13" s="43"/>
      <c r="C13" s="44"/>
      <c r="D13" s="45"/>
      <c r="E13" s="47"/>
      <c r="F13" s="112"/>
      <c r="G13" s="110" t="s">
        <v>70</v>
      </c>
      <c r="H13" s="125" t="s">
        <v>71</v>
      </c>
      <c r="I13" s="180"/>
      <c r="J13" s="127" t="s">
        <v>72</v>
      </c>
      <c r="K13" s="51" t="s">
        <v>73</v>
      </c>
      <c r="L13" s="52">
        <f t="shared" si="0"/>
        <v>0</v>
      </c>
      <c r="M13" s="137"/>
      <c r="N13" s="36" t="s">
        <v>70</v>
      </c>
      <c r="O13" s="127" t="s">
        <v>74</v>
      </c>
      <c r="P13" s="180"/>
      <c r="Q13" s="48" t="s">
        <v>75</v>
      </c>
      <c r="R13" s="49" t="s">
        <v>73</v>
      </c>
      <c r="S13" s="54">
        <f t="shared" si="1"/>
        <v>0</v>
      </c>
      <c r="T13" s="53">
        <f t="shared" si="2"/>
        <v>0</v>
      </c>
      <c r="U13" s="117"/>
      <c r="V13" s="128"/>
      <c r="W13" s="128"/>
      <c r="X13" s="80"/>
      <c r="Y13" s="80"/>
      <c r="Z13" s="80"/>
      <c r="AA13" s="80"/>
      <c r="AB13" s="133"/>
      <c r="AC13" s="339"/>
      <c r="AD13" s="339"/>
      <c r="AE13" s="349"/>
      <c r="AF13" s="349"/>
    </row>
    <row r="14" spans="2:32" ht="30" customHeight="1">
      <c r="B14" s="43"/>
      <c r="C14" s="44"/>
      <c r="D14" s="45"/>
      <c r="E14" s="47"/>
      <c r="F14" s="112"/>
      <c r="G14" s="111" t="s">
        <v>70</v>
      </c>
      <c r="H14" s="125" t="s">
        <v>71</v>
      </c>
      <c r="I14" s="180"/>
      <c r="J14" s="127" t="s">
        <v>72</v>
      </c>
      <c r="K14" s="51" t="s">
        <v>73</v>
      </c>
      <c r="L14" s="52">
        <f t="shared" si="0"/>
        <v>0</v>
      </c>
      <c r="M14" s="137"/>
      <c r="N14" s="36" t="s">
        <v>70</v>
      </c>
      <c r="O14" s="127" t="s">
        <v>74</v>
      </c>
      <c r="P14" s="180"/>
      <c r="Q14" s="48" t="s">
        <v>75</v>
      </c>
      <c r="R14" s="49" t="s">
        <v>73</v>
      </c>
      <c r="S14" s="54">
        <f t="shared" si="1"/>
        <v>0</v>
      </c>
      <c r="T14" s="53">
        <f t="shared" si="2"/>
        <v>0</v>
      </c>
      <c r="U14" s="117"/>
      <c r="V14" s="128"/>
      <c r="W14" s="128"/>
      <c r="X14" s="80"/>
      <c r="Y14" s="80"/>
      <c r="Z14" s="80"/>
      <c r="AA14" s="80"/>
      <c r="AB14" s="133"/>
      <c r="AC14" s="339"/>
      <c r="AD14" s="339"/>
      <c r="AE14" s="349"/>
      <c r="AF14" s="349"/>
    </row>
    <row r="15" spans="2:32" ht="30" customHeight="1">
      <c r="B15" s="43"/>
      <c r="C15" s="44"/>
      <c r="D15" s="45"/>
      <c r="E15" s="47"/>
      <c r="F15" s="112"/>
      <c r="G15" s="110" t="s">
        <v>70</v>
      </c>
      <c r="H15" s="125" t="s">
        <v>71</v>
      </c>
      <c r="I15" s="180"/>
      <c r="J15" s="127" t="s">
        <v>72</v>
      </c>
      <c r="K15" s="51" t="s">
        <v>73</v>
      </c>
      <c r="L15" s="52">
        <f t="shared" si="0"/>
        <v>0</v>
      </c>
      <c r="M15" s="137"/>
      <c r="N15" s="36" t="s">
        <v>70</v>
      </c>
      <c r="O15" s="127" t="s">
        <v>74</v>
      </c>
      <c r="P15" s="180"/>
      <c r="Q15" s="48" t="s">
        <v>75</v>
      </c>
      <c r="R15" s="49" t="s">
        <v>73</v>
      </c>
      <c r="S15" s="54">
        <f t="shared" si="1"/>
        <v>0</v>
      </c>
      <c r="T15" s="53">
        <f t="shared" si="2"/>
        <v>0</v>
      </c>
      <c r="U15" s="117"/>
      <c r="V15" s="128"/>
      <c r="W15" s="128"/>
      <c r="X15" s="80"/>
      <c r="Y15" s="80"/>
      <c r="Z15" s="80"/>
      <c r="AA15" s="80"/>
      <c r="AB15" s="133"/>
      <c r="AC15" s="339"/>
      <c r="AD15" s="339"/>
      <c r="AE15" s="349"/>
      <c r="AF15" s="349"/>
    </row>
    <row r="16" spans="2:32" ht="30" customHeight="1">
      <c r="B16" s="43"/>
      <c r="C16" s="44"/>
      <c r="D16" s="45"/>
      <c r="E16" s="47"/>
      <c r="F16" s="112"/>
      <c r="G16" s="110" t="s">
        <v>14</v>
      </c>
      <c r="H16" s="125" t="s">
        <v>71</v>
      </c>
      <c r="I16" s="180"/>
      <c r="J16" s="127" t="s">
        <v>72</v>
      </c>
      <c r="K16" s="51" t="s">
        <v>73</v>
      </c>
      <c r="L16" s="52">
        <f t="shared" si="0"/>
        <v>0</v>
      </c>
      <c r="M16" s="137"/>
      <c r="N16" s="36" t="s">
        <v>70</v>
      </c>
      <c r="O16" s="127" t="s">
        <v>74</v>
      </c>
      <c r="P16" s="180"/>
      <c r="Q16" s="48" t="s">
        <v>75</v>
      </c>
      <c r="R16" s="49" t="s">
        <v>73</v>
      </c>
      <c r="S16" s="54">
        <f t="shared" si="1"/>
        <v>0</v>
      </c>
      <c r="T16" s="53">
        <f t="shared" si="2"/>
        <v>0</v>
      </c>
      <c r="U16" s="117"/>
      <c r="V16" s="128"/>
      <c r="W16" s="128"/>
      <c r="X16" s="80"/>
      <c r="Y16" s="80"/>
      <c r="Z16" s="80"/>
      <c r="AA16" s="80"/>
      <c r="AB16" s="133"/>
      <c r="AC16" s="339"/>
      <c r="AD16" s="339"/>
      <c r="AE16" s="349"/>
      <c r="AF16" s="349"/>
    </row>
    <row r="17" spans="2:32" ht="30.75" customHeight="1" thickBot="1">
      <c r="B17" s="43"/>
      <c r="C17" s="44"/>
      <c r="D17" s="45"/>
      <c r="E17" s="47"/>
      <c r="F17" s="112"/>
      <c r="G17" s="123" t="s">
        <v>70</v>
      </c>
      <c r="H17" s="126" t="s">
        <v>71</v>
      </c>
      <c r="I17" s="180"/>
      <c r="J17" s="127" t="s">
        <v>72</v>
      </c>
      <c r="K17" s="51" t="s">
        <v>73</v>
      </c>
      <c r="L17" s="52">
        <f>F17*I17</f>
        <v>0</v>
      </c>
      <c r="M17" s="137"/>
      <c r="N17" s="36" t="s">
        <v>70</v>
      </c>
      <c r="O17" s="127" t="s">
        <v>74</v>
      </c>
      <c r="P17" s="180"/>
      <c r="Q17" s="48" t="s">
        <v>75</v>
      </c>
      <c r="R17" s="49" t="s">
        <v>73</v>
      </c>
      <c r="S17" s="54">
        <f t="shared" si="1"/>
        <v>0</v>
      </c>
      <c r="T17" s="53">
        <f t="shared" si="2"/>
        <v>0</v>
      </c>
      <c r="U17" s="117"/>
      <c r="V17" s="128"/>
      <c r="W17" s="128"/>
      <c r="X17" s="80"/>
      <c r="Y17" s="80"/>
      <c r="Z17" s="80"/>
      <c r="AA17" s="80"/>
      <c r="AB17" s="133"/>
      <c r="AC17" s="339"/>
      <c r="AD17" s="339"/>
      <c r="AE17" s="349"/>
      <c r="AF17" s="349"/>
    </row>
    <row r="18" spans="2:32" ht="38.5" customHeight="1" thickTop="1" thickBot="1">
      <c r="B18" s="37" t="s">
        <v>76</v>
      </c>
      <c r="C18" s="38"/>
      <c r="D18" s="39">
        <f>SUM(D8:D17)</f>
        <v>0</v>
      </c>
      <c r="E18" s="119">
        <f>SUM(E8:E17)</f>
        <v>0</v>
      </c>
      <c r="F18" s="40"/>
      <c r="G18" s="108"/>
      <c r="H18" s="108"/>
      <c r="I18" s="347">
        <f>SUM(L8:L17)</f>
        <v>0</v>
      </c>
      <c r="J18" s="347"/>
      <c r="K18" s="347"/>
      <c r="L18" s="348"/>
      <c r="M18" s="40"/>
      <c r="N18" s="40"/>
      <c r="O18" s="40"/>
      <c r="P18" s="40"/>
      <c r="Q18" s="40"/>
      <c r="R18" s="40"/>
      <c r="S18" s="41">
        <f>SUM(S8:S17)</f>
        <v>0</v>
      </c>
      <c r="T18" s="120">
        <f>SUM(T8:T17)</f>
        <v>0</v>
      </c>
      <c r="U18" s="118"/>
      <c r="V18" s="128"/>
      <c r="W18" s="128"/>
      <c r="X18" s="80"/>
      <c r="Y18" s="80"/>
      <c r="Z18" s="80"/>
      <c r="AA18" s="80"/>
      <c r="AB18" s="133"/>
      <c r="AC18" s="339"/>
      <c r="AD18" s="339"/>
      <c r="AE18" s="349"/>
      <c r="AF18" s="349"/>
    </row>
    <row r="19" spans="2:32" ht="27.75" customHeight="1">
      <c r="C19" s="107" t="s">
        <v>77</v>
      </c>
      <c r="D19" s="107"/>
      <c r="E19" s="107"/>
      <c r="F19" s="107"/>
      <c r="G19" s="107"/>
      <c r="H19" s="107"/>
      <c r="I19" s="107"/>
      <c r="J19" s="107"/>
      <c r="K19" s="107"/>
      <c r="L19" s="107"/>
      <c r="T19" s="42"/>
      <c r="U19" s="42"/>
    </row>
    <row r="20" spans="2:32" ht="18" customHeight="1"/>
    <row r="21" spans="2:32" ht="18" customHeight="1"/>
    <row r="22" spans="2:32" ht="18" customHeight="1"/>
    <row r="23" spans="2:32" ht="18" customHeight="1"/>
  </sheetData>
  <mergeCells count="32">
    <mergeCell ref="I18:L18"/>
    <mergeCell ref="AC6:AD6"/>
    <mergeCell ref="AE6:AF18"/>
    <mergeCell ref="AC18:AD18"/>
    <mergeCell ref="AC10:AD10"/>
    <mergeCell ref="AC11:AD11"/>
    <mergeCell ref="AC12:AD12"/>
    <mergeCell ref="AC13:AD13"/>
    <mergeCell ref="AC14:AD14"/>
    <mergeCell ref="AC15:AD15"/>
    <mergeCell ref="AC16:AD16"/>
    <mergeCell ref="AC17:AD17"/>
    <mergeCell ref="AC7:AD7"/>
    <mergeCell ref="W8:X8"/>
    <mergeCell ref="Y8:Z8"/>
    <mergeCell ref="AC8:AD8"/>
    <mergeCell ref="AC9:AD9"/>
    <mergeCell ref="F6:T6"/>
    <mergeCell ref="F7:L7"/>
    <mergeCell ref="M7:S7"/>
    <mergeCell ref="W7:X7"/>
    <mergeCell ref="Y7:Z7"/>
    <mergeCell ref="Y4:Z4"/>
    <mergeCell ref="W5:X5"/>
    <mergeCell ref="Y5:Z5"/>
    <mergeCell ref="W6:X6"/>
    <mergeCell ref="Y6:Z6"/>
    <mergeCell ref="B6:B7"/>
    <mergeCell ref="C6:C7"/>
    <mergeCell ref="E6:E7"/>
    <mergeCell ref="D6:D7"/>
    <mergeCell ref="W4:X4"/>
  </mergeCells>
  <phoneticPr fontId="4"/>
  <dataValidations count="1">
    <dataValidation type="list" allowBlank="1" showInputMessage="1" showErrorMessage="1" sqref="C8:C17" xr:uid="{876BB0F1-8EA5-4851-9305-CAD95F3A1AB9}">
      <formula1>"特,1,2,3,4"</formula1>
    </dataValidation>
  </dataValidations>
  <printOptions horizontalCentered="1"/>
  <pageMargins left="0.59055118110236227" right="0.59055118110236227" top="0.62992125984251968" bottom="0.6692913385826772" header="0.51181102362204722" footer="0.51181102362204722"/>
  <pageSetup paperSize="9" scale="62" orientation="landscape" r:id="rId1"/>
  <headerFooter alignWithMargins="0">
    <oddHeader>&amp;R(2023.1版）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3BB2-5B93-42A1-BD9C-9E4CC97500AA}">
  <dimension ref="B2:F14"/>
  <sheetViews>
    <sheetView workbookViewId="0">
      <selection activeCell="C5" sqref="C5:D12"/>
    </sheetView>
  </sheetViews>
  <sheetFormatPr defaultRowHeight="14"/>
  <cols>
    <col min="1" max="1" width="3.58203125" customWidth="1"/>
    <col min="2" max="2" width="34.08203125" customWidth="1"/>
    <col min="3" max="3" width="14.83203125" customWidth="1"/>
    <col min="5" max="5" width="9.58203125" customWidth="1"/>
  </cols>
  <sheetData>
    <row r="2" spans="2:6">
      <c r="B2" s="57" t="s">
        <v>118</v>
      </c>
      <c r="C2" s="196">
        <f>E13</f>
        <v>0</v>
      </c>
      <c r="D2" s="57" t="s">
        <v>4</v>
      </c>
      <c r="E2" s="197"/>
      <c r="F2" s="57"/>
    </row>
    <row r="3" spans="2:6" ht="14.5" thickBot="1">
      <c r="B3" s="57"/>
      <c r="C3" s="57"/>
      <c r="D3" s="57"/>
      <c r="E3" s="57"/>
      <c r="F3" s="57"/>
    </row>
    <row r="4" spans="2:6" ht="28.5" thickBot="1">
      <c r="B4" s="198" t="s">
        <v>79</v>
      </c>
      <c r="C4" s="199" t="s">
        <v>96</v>
      </c>
      <c r="D4" s="200" t="s">
        <v>81</v>
      </c>
      <c r="E4" s="199" t="s">
        <v>97</v>
      </c>
      <c r="F4" s="201" t="s">
        <v>82</v>
      </c>
    </row>
    <row r="5" spans="2:6" ht="24.65" customHeight="1" thickTop="1">
      <c r="B5" s="202"/>
      <c r="C5" s="203"/>
      <c r="D5" s="204"/>
      <c r="E5" s="205">
        <f>C5*D5</f>
        <v>0</v>
      </c>
      <c r="F5" s="206"/>
    </row>
    <row r="6" spans="2:6" ht="24.65" customHeight="1">
      <c r="B6" s="202"/>
      <c r="C6" s="203"/>
      <c r="D6" s="204"/>
      <c r="E6" s="205">
        <f t="shared" ref="E6:E12" si="0">C6*D6</f>
        <v>0</v>
      </c>
      <c r="F6" s="206"/>
    </row>
    <row r="7" spans="2:6" ht="24.65" customHeight="1">
      <c r="B7" s="202"/>
      <c r="C7" s="203"/>
      <c r="D7" s="204"/>
      <c r="E7" s="205">
        <f t="shared" si="0"/>
        <v>0</v>
      </c>
      <c r="F7" s="206"/>
    </row>
    <row r="8" spans="2:6" ht="24.65" customHeight="1">
      <c r="B8" s="202"/>
      <c r="C8" s="203"/>
      <c r="D8" s="204"/>
      <c r="E8" s="205">
        <f t="shared" si="0"/>
        <v>0</v>
      </c>
      <c r="F8" s="206"/>
    </row>
    <row r="9" spans="2:6" ht="24.65" customHeight="1">
      <c r="B9" s="207"/>
      <c r="C9" s="203"/>
      <c r="D9" s="204"/>
      <c r="E9" s="205">
        <f t="shared" si="0"/>
        <v>0</v>
      </c>
      <c r="F9" s="206"/>
    </row>
    <row r="10" spans="2:6" ht="24.65" customHeight="1">
      <c r="B10" s="202"/>
      <c r="C10" s="203"/>
      <c r="D10" s="204"/>
      <c r="E10" s="205">
        <f t="shared" si="0"/>
        <v>0</v>
      </c>
      <c r="F10" s="206"/>
    </row>
    <row r="11" spans="2:6" ht="24.65" customHeight="1">
      <c r="B11" s="207"/>
      <c r="C11" s="203"/>
      <c r="D11" s="204"/>
      <c r="E11" s="205">
        <f t="shared" si="0"/>
        <v>0</v>
      </c>
      <c r="F11" s="206"/>
    </row>
    <row r="12" spans="2:6" ht="24.65" customHeight="1">
      <c r="B12" s="207"/>
      <c r="C12" s="203"/>
      <c r="D12" s="204"/>
      <c r="E12" s="205">
        <f t="shared" si="0"/>
        <v>0</v>
      </c>
      <c r="F12" s="206"/>
    </row>
    <row r="13" spans="2:6" ht="27.65" customHeight="1" thickBot="1">
      <c r="B13" s="351" t="s">
        <v>76</v>
      </c>
      <c r="C13" s="352"/>
      <c r="D13" s="353"/>
      <c r="E13" s="208">
        <f>SUM(E5:E12)</f>
        <v>0</v>
      </c>
      <c r="F13" s="209"/>
    </row>
    <row r="14" spans="2:6">
      <c r="B14" s="57"/>
      <c r="C14" s="57"/>
      <c r="D14" s="210"/>
      <c r="E14" s="57"/>
      <c r="F14" s="57"/>
    </row>
  </sheetData>
  <mergeCells count="1">
    <mergeCell ref="B13:D13"/>
  </mergeCells>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&amp;R(2023.1版）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6420-AF22-4BA4-B445-DEADE7C60AB0}">
  <dimension ref="B2:XDZ44"/>
  <sheetViews>
    <sheetView zoomScaleNormal="100" workbookViewId="0">
      <selection activeCell="B1" sqref="B1"/>
    </sheetView>
  </sheetViews>
  <sheetFormatPr defaultColWidth="10.58203125" defaultRowHeight="14"/>
  <cols>
    <col min="1" max="1" width="2.83203125" customWidth="1"/>
    <col min="2" max="2" width="4.58203125" style="60" customWidth="1"/>
    <col min="3" max="3" width="29.08203125" style="60" bestFit="1" customWidth="1"/>
    <col min="4" max="4" width="17.83203125" style="60" customWidth="1"/>
    <col min="5" max="5" width="5.58203125" style="60" bestFit="1" customWidth="1"/>
    <col min="6" max="6" width="14.58203125" style="60" customWidth="1"/>
    <col min="7" max="7" width="35.08203125" style="60" customWidth="1"/>
    <col min="8" max="8" width="4.83203125" style="60" customWidth="1"/>
    <col min="9" max="16354" width="10.58203125" style="60"/>
  </cols>
  <sheetData>
    <row r="2" spans="2:16354" s="59" customFormat="1" ht="24" customHeight="1">
      <c r="B2" s="57" t="s">
        <v>78</v>
      </c>
      <c r="C2" s="57"/>
      <c r="D2" s="58">
        <f>F32</f>
        <v>0</v>
      </c>
      <c r="E2" s="57" t="s">
        <v>4</v>
      </c>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row>
    <row r="3" spans="2:16354" ht="14.5" thickBot="1">
      <c r="D3" s="61"/>
    </row>
    <row r="4" spans="2:16354" s="65" customFormat="1" ht="24.5" thickBot="1">
      <c r="B4" s="375" t="s">
        <v>79</v>
      </c>
      <c r="C4" s="376"/>
      <c r="D4" s="62" t="s">
        <v>80</v>
      </c>
      <c r="E4" s="63" t="s">
        <v>81</v>
      </c>
      <c r="F4" s="62" t="s">
        <v>67</v>
      </c>
      <c r="G4" s="64" t="s">
        <v>82</v>
      </c>
      <c r="I4" s="113"/>
    </row>
    <row r="5" spans="2:16354" ht="30.75" customHeight="1" thickTop="1">
      <c r="B5" s="357" t="s">
        <v>83</v>
      </c>
      <c r="C5" s="66"/>
      <c r="D5" s="70"/>
      <c r="E5" s="71"/>
      <c r="F5" s="67">
        <f>D5*E5</f>
        <v>0</v>
      </c>
      <c r="G5" s="68"/>
      <c r="H5" s="121"/>
    </row>
    <row r="6" spans="2:16354" ht="30.75" customHeight="1">
      <c r="B6" s="377"/>
      <c r="C6" s="69"/>
      <c r="D6" s="70"/>
      <c r="E6" s="71"/>
      <c r="F6" s="67">
        <f>D6*E6</f>
        <v>0</v>
      </c>
      <c r="G6" s="72"/>
      <c r="H6" s="121"/>
    </row>
    <row r="7" spans="2:16354" ht="30.75" customHeight="1">
      <c r="B7" s="378"/>
      <c r="C7" s="360" t="s">
        <v>168</v>
      </c>
      <c r="D7" s="361"/>
      <c r="E7" s="362"/>
      <c r="F7" s="73">
        <f>SUM(F5:F6)</f>
        <v>0</v>
      </c>
      <c r="G7" s="72"/>
      <c r="H7" s="121"/>
    </row>
    <row r="8" spans="2:16354" ht="30.75" customHeight="1">
      <c r="B8" s="356" t="s">
        <v>85</v>
      </c>
      <c r="C8" s="74"/>
      <c r="D8" s="70"/>
      <c r="E8" s="71"/>
      <c r="F8" s="70">
        <f>D8*E8</f>
        <v>0</v>
      </c>
      <c r="G8" s="72"/>
      <c r="H8" s="121"/>
    </row>
    <row r="9" spans="2:16354" ht="30.75" customHeight="1">
      <c r="B9" s="377"/>
      <c r="C9" s="74"/>
      <c r="D9" s="70"/>
      <c r="E9" s="71"/>
      <c r="F9" s="70">
        <f>D9*E9</f>
        <v>0</v>
      </c>
      <c r="G9" s="72"/>
      <c r="H9" s="121"/>
    </row>
    <row r="10" spans="2:16354" ht="30.75" customHeight="1">
      <c r="B10" s="378"/>
      <c r="C10" s="360" t="s">
        <v>168</v>
      </c>
      <c r="D10" s="361"/>
      <c r="E10" s="362"/>
      <c r="F10" s="73">
        <f>SUM(F8:F9)</f>
        <v>0</v>
      </c>
      <c r="G10" s="72"/>
      <c r="H10" s="121"/>
    </row>
    <row r="11" spans="2:16354" ht="30.75" customHeight="1">
      <c r="B11" s="356" t="s">
        <v>86</v>
      </c>
      <c r="C11" s="75"/>
      <c r="D11" s="70"/>
      <c r="E11" s="71"/>
      <c r="F11" s="70">
        <f>D11*E11</f>
        <v>0</v>
      </c>
      <c r="G11" s="72"/>
      <c r="H11" s="121"/>
    </row>
    <row r="12" spans="2:16354" ht="30.75" customHeight="1">
      <c r="B12" s="357"/>
      <c r="C12" s="75"/>
      <c r="D12" s="70"/>
      <c r="E12" s="71"/>
      <c r="F12" s="70">
        <f t="shared" ref="F12:F13" si="0">D12*E12</f>
        <v>0</v>
      </c>
      <c r="G12" s="72"/>
      <c r="H12" s="121"/>
    </row>
    <row r="13" spans="2:16354" ht="30.75" customHeight="1">
      <c r="B13" s="373"/>
      <c r="C13" s="69"/>
      <c r="D13" s="70"/>
      <c r="E13" s="71"/>
      <c r="F13" s="70">
        <f t="shared" si="0"/>
        <v>0</v>
      </c>
      <c r="G13" s="72"/>
      <c r="H13" s="121"/>
    </row>
    <row r="14" spans="2:16354" ht="30.75" customHeight="1">
      <c r="B14" s="374"/>
      <c r="C14" s="360" t="s">
        <v>84</v>
      </c>
      <c r="D14" s="361"/>
      <c r="E14" s="362"/>
      <c r="F14" s="73">
        <f>SUM(F11:F13)</f>
        <v>0</v>
      </c>
      <c r="G14" s="72"/>
      <c r="H14" s="121"/>
    </row>
    <row r="15" spans="2:16354" ht="30.75" customHeight="1">
      <c r="B15" s="356" t="s">
        <v>87</v>
      </c>
      <c r="C15" s="74"/>
      <c r="D15" s="70"/>
      <c r="E15" s="71"/>
      <c r="F15" s="70">
        <f t="shared" ref="F15:F30" si="1">D15*E15</f>
        <v>0</v>
      </c>
      <c r="G15" s="72"/>
      <c r="H15" s="121"/>
    </row>
    <row r="16" spans="2:16354" ht="30.75" customHeight="1">
      <c r="B16" s="357"/>
      <c r="C16" s="74"/>
      <c r="D16" s="70"/>
      <c r="E16" s="71"/>
      <c r="F16" s="70">
        <f t="shared" si="1"/>
        <v>0</v>
      </c>
      <c r="G16" s="72"/>
      <c r="H16" s="121"/>
    </row>
    <row r="17" spans="2:16354" ht="30.75" customHeight="1">
      <c r="B17" s="358"/>
      <c r="C17" s="74"/>
      <c r="D17" s="70"/>
      <c r="E17" s="71"/>
      <c r="F17" s="70">
        <f t="shared" si="1"/>
        <v>0</v>
      </c>
      <c r="G17" s="72"/>
      <c r="H17" s="121"/>
    </row>
    <row r="18" spans="2:16354" ht="30.75" customHeight="1">
      <c r="B18" s="359"/>
      <c r="C18" s="360" t="s">
        <v>84</v>
      </c>
      <c r="D18" s="361"/>
      <c r="E18" s="362"/>
      <c r="F18" s="73">
        <f>SUM(F15:F17)</f>
        <v>0</v>
      </c>
      <c r="G18" s="72"/>
      <c r="H18" s="121"/>
    </row>
    <row r="19" spans="2:16354" ht="30.75" customHeight="1">
      <c r="B19" s="363" t="s">
        <v>88</v>
      </c>
      <c r="C19" s="76"/>
      <c r="D19" s="70"/>
      <c r="E19" s="71"/>
      <c r="F19" s="77">
        <f t="shared" si="1"/>
        <v>0</v>
      </c>
      <c r="G19" s="78"/>
      <c r="H19" s="121"/>
    </row>
    <row r="20" spans="2:16354" ht="30.75" customHeight="1">
      <c r="B20" s="363"/>
      <c r="C20" s="76"/>
      <c r="D20" s="70"/>
      <c r="E20" s="71"/>
      <c r="F20" s="77">
        <f t="shared" si="1"/>
        <v>0</v>
      </c>
      <c r="G20" s="78"/>
      <c r="H20" s="121"/>
    </row>
    <row r="21" spans="2:16354" ht="30.75" customHeight="1">
      <c r="B21" s="364"/>
      <c r="C21" s="76"/>
      <c r="D21" s="70"/>
      <c r="E21" s="71"/>
      <c r="F21" s="77">
        <f t="shared" si="1"/>
        <v>0</v>
      </c>
      <c r="G21" s="78"/>
      <c r="H21" s="121"/>
    </row>
    <row r="22" spans="2:16354" ht="30.75" customHeight="1">
      <c r="B22" s="365"/>
      <c r="C22" s="360" t="s">
        <v>84</v>
      </c>
      <c r="D22" s="366"/>
      <c r="E22" s="367"/>
      <c r="F22" s="77">
        <f>SUM(F19:F21)</f>
        <v>0</v>
      </c>
      <c r="G22" s="78"/>
      <c r="H22" s="121"/>
    </row>
    <row r="23" spans="2:16354" ht="30.75" customHeight="1">
      <c r="B23" s="368" t="s">
        <v>89</v>
      </c>
      <c r="C23" s="79"/>
      <c r="D23" s="70"/>
      <c r="E23" s="71"/>
      <c r="F23" s="77">
        <f t="shared" si="1"/>
        <v>0</v>
      </c>
      <c r="G23" s="78"/>
      <c r="H23" s="121"/>
    </row>
    <row r="24" spans="2:16354" ht="30.75" customHeight="1">
      <c r="B24" s="363"/>
      <c r="C24" s="79"/>
      <c r="D24" s="70"/>
      <c r="E24" s="71"/>
      <c r="F24" s="77">
        <f t="shared" si="1"/>
        <v>0</v>
      </c>
      <c r="G24" s="78"/>
      <c r="H24" s="121"/>
    </row>
    <row r="25" spans="2:16354" ht="30.75" customHeight="1">
      <c r="B25" s="369"/>
      <c r="C25" s="360" t="s">
        <v>84</v>
      </c>
      <c r="D25" s="366"/>
      <c r="E25" s="367"/>
      <c r="F25" s="181">
        <f>SUM(F23:F24)</f>
        <v>0</v>
      </c>
      <c r="G25" s="78"/>
      <c r="H25" s="121"/>
    </row>
    <row r="26" spans="2:16354" ht="30.75" customHeight="1">
      <c r="B26" s="370" t="s">
        <v>90</v>
      </c>
      <c r="C26" s="74"/>
      <c r="D26" s="70"/>
      <c r="E26" s="71"/>
      <c r="F26" s="77">
        <f t="shared" si="1"/>
        <v>0</v>
      </c>
      <c r="G26" s="78"/>
      <c r="H26" s="121"/>
    </row>
    <row r="27" spans="2:16354" ht="30.75" customHeight="1">
      <c r="B27" s="358"/>
      <c r="C27" s="69"/>
      <c r="D27" s="70"/>
      <c r="E27" s="71"/>
      <c r="F27" s="77">
        <f t="shared" si="1"/>
        <v>0</v>
      </c>
      <c r="G27" s="78"/>
      <c r="H27" s="121"/>
    </row>
    <row r="28" spans="2:16354" ht="30.75" customHeight="1">
      <c r="B28" s="359"/>
      <c r="C28" s="360" t="s">
        <v>84</v>
      </c>
      <c r="D28" s="366"/>
      <c r="E28" s="367"/>
      <c r="F28" s="182">
        <f>SUM(F26:F27)</f>
        <v>0</v>
      </c>
      <c r="G28" s="72"/>
      <c r="H28" s="121"/>
    </row>
    <row r="29" spans="2:16354" ht="30.75" customHeight="1">
      <c r="B29" s="357" t="s">
        <v>91</v>
      </c>
      <c r="C29" s="66"/>
      <c r="D29" s="70"/>
      <c r="E29" s="71"/>
      <c r="F29" s="77">
        <f t="shared" si="1"/>
        <v>0</v>
      </c>
      <c r="G29" s="68"/>
      <c r="H29" s="121"/>
      <c r="I29" s="80"/>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row>
    <row r="30" spans="2:16354" ht="30.75" customHeight="1">
      <c r="B30" s="371"/>
      <c r="C30" s="69"/>
      <c r="D30" s="70"/>
      <c r="E30" s="71"/>
      <c r="F30" s="77">
        <f t="shared" si="1"/>
        <v>0</v>
      </c>
      <c r="G30" s="72"/>
      <c r="H30" s="121"/>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row>
    <row r="31" spans="2:16354" ht="30.75" customHeight="1">
      <c r="B31" s="372"/>
      <c r="C31" s="360" t="s">
        <v>84</v>
      </c>
      <c r="D31" s="366"/>
      <c r="E31" s="367"/>
      <c r="F31" s="183">
        <f>SUM(F29:F30)</f>
        <v>0</v>
      </c>
      <c r="G31" s="81"/>
      <c r="H31" s="12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row>
    <row r="32" spans="2:16354" ht="37.75" customHeight="1" thickBot="1">
      <c r="B32" s="82"/>
      <c r="C32" s="83" t="s">
        <v>92</v>
      </c>
      <c r="D32" s="84"/>
      <c r="E32" s="85"/>
      <c r="F32" s="86">
        <f>SUM(F28,F25,F22,F18,F14,F10,F7,F31)</f>
        <v>0</v>
      </c>
      <c r="G32" s="87"/>
      <c r="H32" s="121"/>
    </row>
    <row r="33" spans="2:8" ht="22.5" customHeight="1">
      <c r="B33" s="354"/>
      <c r="C33" s="355"/>
      <c r="D33" s="355"/>
      <c r="E33" s="355"/>
      <c r="F33" s="355"/>
      <c r="G33" s="355"/>
      <c r="H33" s="189"/>
    </row>
    <row r="34" spans="2:8" ht="18" customHeight="1"/>
    <row r="35" spans="2:8" ht="18" customHeight="1"/>
    <row r="36" spans="2:8" ht="18" customHeight="1"/>
    <row r="37" spans="2:8" ht="18" customHeight="1"/>
    <row r="38" spans="2:8" ht="18" customHeight="1"/>
    <row r="39" spans="2:8" ht="18" customHeight="1"/>
    <row r="40" spans="2:8" ht="18" customHeight="1"/>
    <row r="41" spans="2:8" ht="18" customHeight="1"/>
    <row r="42" spans="2:8" ht="18" customHeight="1"/>
    <row r="43" spans="2:8" ht="18" customHeight="1"/>
    <row r="44" spans="2:8" ht="18" customHeight="1"/>
  </sheetData>
  <mergeCells count="18">
    <mergeCell ref="B11:B14"/>
    <mergeCell ref="C14:E14"/>
    <mergeCell ref="B4:C4"/>
    <mergeCell ref="B5:B7"/>
    <mergeCell ref="C7:E7"/>
    <mergeCell ref="B8:B10"/>
    <mergeCell ref="C10:E10"/>
    <mergeCell ref="B33:G33"/>
    <mergeCell ref="B15:B18"/>
    <mergeCell ref="C18:E18"/>
    <mergeCell ref="B19:B22"/>
    <mergeCell ref="C22:E22"/>
    <mergeCell ref="B23:B25"/>
    <mergeCell ref="C25:E25"/>
    <mergeCell ref="B26:B28"/>
    <mergeCell ref="C28:E28"/>
    <mergeCell ref="B29:B31"/>
    <mergeCell ref="C31:E31"/>
  </mergeCells>
  <phoneticPr fontId="4"/>
  <pageMargins left="0.70866141732283472" right="0.70866141732283472" top="0.74803149606299213" bottom="0.74803149606299213" header="0.31496062992125984" footer="0.31496062992125984"/>
  <pageSetup paperSize="9" scale="72" orientation="portrait" horizontalDpi="300" verticalDpi="300" r:id="rId1"/>
  <headerFooter>
    <oddHeader>&amp;R(2023.1版）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27A-EF6D-4BE4-8C00-953856DD6ED5}">
  <sheetPr>
    <pageSetUpPr fitToPage="1"/>
  </sheetPr>
  <dimension ref="B1:H26"/>
  <sheetViews>
    <sheetView zoomScaleNormal="100" workbookViewId="0">
      <selection activeCell="B2" sqref="B2"/>
    </sheetView>
  </sheetViews>
  <sheetFormatPr defaultColWidth="10.58203125" defaultRowHeight="20.25" customHeight="1"/>
  <cols>
    <col min="1" max="1" width="2.83203125" style="60" customWidth="1"/>
    <col min="2" max="2" width="24.33203125" style="60" customWidth="1"/>
    <col min="3" max="3" width="16.83203125" style="60" customWidth="1"/>
    <col min="4" max="4" width="8.58203125" style="60" customWidth="1"/>
    <col min="5" max="5" width="14.58203125" style="60" customWidth="1"/>
    <col min="6" max="6" width="18.83203125" style="60" customWidth="1"/>
    <col min="7" max="7" width="5.83203125" style="60" customWidth="1"/>
    <col min="8" max="16384" width="10.58203125" style="60"/>
  </cols>
  <sheetData>
    <row r="1" spans="2:8" ht="9" customHeight="1"/>
    <row r="2" spans="2:8" ht="24" customHeight="1">
      <c r="B2" s="57" t="s">
        <v>93</v>
      </c>
      <c r="C2" s="88">
        <f>C3+C19+C12</f>
        <v>0</v>
      </c>
      <c r="D2" s="89" t="s">
        <v>4</v>
      </c>
      <c r="E2" s="61"/>
    </row>
    <row r="3" spans="2:8" ht="24" customHeight="1">
      <c r="B3" s="57" t="s">
        <v>94</v>
      </c>
      <c r="C3" s="88">
        <f>E10</f>
        <v>0</v>
      </c>
      <c r="D3" s="60" t="s">
        <v>4</v>
      </c>
      <c r="H3" s="113"/>
    </row>
    <row r="4" spans="2:8" customFormat="1" ht="14.5" thickBot="1">
      <c r="B4" s="60"/>
      <c r="C4" s="90"/>
      <c r="D4" s="60"/>
      <c r="E4" s="60"/>
      <c r="F4" s="60"/>
      <c r="G4" s="60"/>
      <c r="H4" s="60"/>
    </row>
    <row r="5" spans="2:8" s="95" customFormat="1" ht="20.149999999999999" customHeight="1" thickBot="1">
      <c r="B5" s="91" t="s">
        <v>95</v>
      </c>
      <c r="C5" s="92" t="s">
        <v>96</v>
      </c>
      <c r="D5" s="93" t="s">
        <v>81</v>
      </c>
      <c r="E5" s="92" t="s">
        <v>97</v>
      </c>
      <c r="F5" s="94" t="s">
        <v>82</v>
      </c>
    </row>
    <row r="6" spans="2:8" ht="20.149999999999999" customHeight="1" thickTop="1">
      <c r="B6" s="96"/>
      <c r="C6" s="70"/>
      <c r="D6" s="71"/>
      <c r="E6" s="67">
        <f>C6*D6</f>
        <v>0</v>
      </c>
      <c r="F6" s="68"/>
      <c r="G6" s="121"/>
      <c r="H6" s="114"/>
    </row>
    <row r="7" spans="2:8" ht="20.149999999999999" customHeight="1">
      <c r="B7" s="97"/>
      <c r="C7" s="184"/>
      <c r="D7" s="74"/>
      <c r="E7" s="67">
        <f t="shared" ref="E7:E9" si="0">C7*D7</f>
        <v>0</v>
      </c>
      <c r="F7" s="72"/>
      <c r="G7" s="121"/>
    </row>
    <row r="8" spans="2:8" ht="20.149999999999999" customHeight="1">
      <c r="B8" s="97"/>
      <c r="C8" s="184"/>
      <c r="D8" s="74"/>
      <c r="E8" s="67">
        <f t="shared" si="0"/>
        <v>0</v>
      </c>
      <c r="F8" s="72"/>
      <c r="G8" s="121"/>
    </row>
    <row r="9" spans="2:8" ht="20.149999999999999" customHeight="1">
      <c r="B9" s="97"/>
      <c r="C9" s="184"/>
      <c r="D9" s="74"/>
      <c r="E9" s="67">
        <f t="shared" si="0"/>
        <v>0</v>
      </c>
      <c r="F9" s="98"/>
    </row>
    <row r="10" spans="2:8" ht="20.149999999999999" customHeight="1" thickBot="1">
      <c r="B10" s="379" t="s">
        <v>98</v>
      </c>
      <c r="C10" s="380"/>
      <c r="D10" s="381"/>
      <c r="E10" s="257">
        <f>SUM(E6:E9)</f>
        <v>0</v>
      </c>
      <c r="F10" s="99"/>
    </row>
    <row r="11" spans="2:8" ht="12">
      <c r="D11" s="100"/>
      <c r="E11" s="100"/>
    </row>
    <row r="12" spans="2:8" ht="24" customHeight="1">
      <c r="B12" s="57" t="s">
        <v>99</v>
      </c>
      <c r="C12" s="88">
        <f>E17</f>
        <v>0</v>
      </c>
      <c r="D12" s="60" t="s">
        <v>4</v>
      </c>
    </row>
    <row r="13" spans="2:8" customFormat="1" ht="14.5" thickBot="1">
      <c r="B13" s="60"/>
      <c r="C13" s="90"/>
      <c r="D13" s="60"/>
      <c r="E13" s="60"/>
      <c r="F13" s="60"/>
      <c r="G13" s="60"/>
      <c r="H13" s="60"/>
    </row>
    <row r="14" spans="2:8" s="95" customFormat="1" ht="20.149999999999999" customHeight="1" thickBot="1">
      <c r="B14" s="91" t="s">
        <v>95</v>
      </c>
      <c r="C14" s="92" t="s">
        <v>96</v>
      </c>
      <c r="D14" s="93" t="s">
        <v>81</v>
      </c>
      <c r="E14" s="92" t="s">
        <v>97</v>
      </c>
      <c r="F14" s="94" t="s">
        <v>82</v>
      </c>
    </row>
    <row r="15" spans="2:8" ht="20.149999999999999" customHeight="1" thickTop="1">
      <c r="B15" s="96"/>
      <c r="C15" s="184"/>
      <c r="D15" s="74"/>
      <c r="E15" s="67">
        <f>C15*D15</f>
        <v>0</v>
      </c>
      <c r="F15" s="68"/>
      <c r="G15" s="121"/>
    </row>
    <row r="16" spans="2:8" ht="20.149999999999999" customHeight="1">
      <c r="B16" s="101"/>
      <c r="C16" s="185"/>
      <c r="D16" s="102"/>
      <c r="E16" s="67">
        <f t="shared" ref="E16" si="1">C16*D16</f>
        <v>0</v>
      </c>
      <c r="F16" s="103"/>
    </row>
    <row r="17" spans="2:8" ht="20.149999999999999" customHeight="1" thickBot="1">
      <c r="B17" s="379" t="s">
        <v>98</v>
      </c>
      <c r="C17" s="380"/>
      <c r="D17" s="381"/>
      <c r="E17" s="257">
        <f>SUM(E15:E16)</f>
        <v>0</v>
      </c>
      <c r="F17" s="99"/>
    </row>
    <row r="18" spans="2:8" ht="12">
      <c r="D18" s="100"/>
      <c r="E18" s="100"/>
    </row>
    <row r="19" spans="2:8" ht="24" customHeight="1">
      <c r="B19" s="57" t="s">
        <v>100</v>
      </c>
      <c r="C19" s="88">
        <f>E23</f>
        <v>0</v>
      </c>
      <c r="D19" s="60" t="s">
        <v>4</v>
      </c>
    </row>
    <row r="20" spans="2:8" customFormat="1" ht="14.5" thickBot="1">
      <c r="B20" s="60"/>
      <c r="C20" s="90"/>
      <c r="D20" s="60"/>
      <c r="E20" s="60"/>
      <c r="F20" s="60"/>
      <c r="G20" s="60"/>
      <c r="H20" s="60"/>
    </row>
    <row r="21" spans="2:8" s="95" customFormat="1" ht="20.149999999999999" customHeight="1" thickBot="1">
      <c r="B21" s="91" t="s">
        <v>95</v>
      </c>
      <c r="C21" s="92" t="s">
        <v>169</v>
      </c>
      <c r="D21" s="93" t="s">
        <v>170</v>
      </c>
      <c r="E21" s="92" t="s">
        <v>97</v>
      </c>
      <c r="F21" s="94" t="s">
        <v>82</v>
      </c>
    </row>
    <row r="22" spans="2:8" ht="20.149999999999999" customHeight="1" thickTop="1">
      <c r="B22" s="101"/>
      <c r="C22" s="185"/>
      <c r="D22" s="102"/>
      <c r="E22" s="67">
        <f>C22*D22</f>
        <v>0</v>
      </c>
      <c r="F22" s="98"/>
    </row>
    <row r="23" spans="2:8" ht="20.149999999999999" customHeight="1" thickBot="1">
      <c r="B23" s="379" t="s">
        <v>98</v>
      </c>
      <c r="C23" s="380"/>
      <c r="D23" s="381"/>
      <c r="E23" s="104">
        <f>SUM(E22:E22)</f>
        <v>0</v>
      </c>
      <c r="F23" s="105"/>
    </row>
    <row r="24" spans="2:8" ht="12">
      <c r="D24" s="100"/>
      <c r="E24" s="106"/>
    </row>
    <row r="26" spans="2:8" ht="12"/>
  </sheetData>
  <mergeCells count="3">
    <mergeCell ref="B10:D10"/>
    <mergeCell ref="B17:D17"/>
    <mergeCell ref="B23:D23"/>
  </mergeCells>
  <phoneticPr fontId="4"/>
  <pageMargins left="0.70866141732283472" right="0.70866141732283472" top="0.74803149606299213" bottom="0.74803149606299213" header="0.31496062992125984" footer="0.31496062992125984"/>
  <pageSetup paperSize="9" scale="95" orientation="portrait" horizontalDpi="300" verticalDpi="300" r:id="rId1"/>
  <headerFooter>
    <oddHeader>&amp;R(2023.1版）</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8B8B-D033-49B4-B538-06B093AB0635}">
  <sheetPr>
    <pageSetUpPr fitToPage="1"/>
  </sheetPr>
  <dimension ref="A1:G26"/>
  <sheetViews>
    <sheetView workbookViewId="0">
      <selection activeCell="B1" sqref="B1"/>
    </sheetView>
  </sheetViews>
  <sheetFormatPr defaultColWidth="9" defaultRowHeight="14"/>
  <cols>
    <col min="1" max="1" width="1.83203125" style="141" customWidth="1"/>
    <col min="2" max="2" width="33.5" style="175" customWidth="1"/>
    <col min="3" max="3" width="4.58203125" style="141" customWidth="1"/>
    <col min="4" max="4" width="18.58203125" style="141" customWidth="1"/>
    <col min="5" max="5" width="9.58203125" style="141" customWidth="1"/>
    <col min="6" max="6" width="18.5" style="141" customWidth="1"/>
    <col min="7" max="7" width="23" style="141" customWidth="1"/>
    <col min="8" max="16384" width="9" style="141"/>
  </cols>
  <sheetData>
    <row r="1" spans="1:7" ht="16.5">
      <c r="A1" s="138"/>
      <c r="B1" s="139"/>
      <c r="C1" s="140"/>
      <c r="F1" s="140"/>
      <c r="G1" s="140"/>
    </row>
    <row r="2" spans="1:7" ht="16.5">
      <c r="A2" s="190"/>
      <c r="B2" s="143" t="s">
        <v>101</v>
      </c>
      <c r="C2" s="144"/>
      <c r="D2" s="145">
        <f>D5+D18</f>
        <v>0</v>
      </c>
      <c r="E2" s="144" t="s">
        <v>54</v>
      </c>
      <c r="F2" s="144"/>
    </row>
    <row r="3" spans="1:7" ht="16.5">
      <c r="A3" s="190"/>
      <c r="B3" s="146"/>
      <c r="C3" s="146"/>
      <c r="D3" s="146"/>
      <c r="E3" s="146"/>
      <c r="F3" s="146"/>
    </row>
    <row r="4" spans="1:7" ht="16.5">
      <c r="A4" s="190"/>
      <c r="B4" s="146"/>
      <c r="C4" s="146"/>
      <c r="D4" s="146"/>
      <c r="E4" s="146"/>
      <c r="F4" s="146"/>
    </row>
    <row r="5" spans="1:7" ht="14.5" thickBot="1">
      <c r="A5" s="191"/>
      <c r="B5" s="138" t="s">
        <v>102</v>
      </c>
      <c r="C5" s="138"/>
      <c r="D5" s="147">
        <f>F15</f>
        <v>0</v>
      </c>
      <c r="E5" s="141" t="s">
        <v>54</v>
      </c>
    </row>
    <row r="6" spans="1:7" ht="30" customHeight="1">
      <c r="A6" s="192"/>
      <c r="B6" s="403" t="s">
        <v>59</v>
      </c>
      <c r="C6" s="405" t="s">
        <v>103</v>
      </c>
      <c r="D6" s="407" t="s">
        <v>104</v>
      </c>
      <c r="E6" s="148" t="s">
        <v>105</v>
      </c>
      <c r="F6" s="408" t="s">
        <v>106</v>
      </c>
      <c r="G6" s="388" t="s">
        <v>107</v>
      </c>
    </row>
    <row r="7" spans="1:7" ht="14.5" thickBot="1">
      <c r="A7" s="193"/>
      <c r="B7" s="404"/>
      <c r="C7" s="406"/>
      <c r="D7" s="406"/>
      <c r="E7" s="149" t="s">
        <v>108</v>
      </c>
      <c r="F7" s="409"/>
      <c r="G7" s="389"/>
    </row>
    <row r="8" spans="1:7" ht="24" customHeight="1" thickTop="1">
      <c r="A8" s="194"/>
      <c r="B8" s="150"/>
      <c r="C8" s="151"/>
      <c r="D8" s="159"/>
      <c r="E8" s="178"/>
      <c r="F8" s="154">
        <f>ROUND(D8*E8,0)</f>
        <v>0</v>
      </c>
      <c r="G8" s="152"/>
    </row>
    <row r="9" spans="1:7" ht="24" customHeight="1">
      <c r="A9" s="194"/>
      <c r="B9" s="150"/>
      <c r="C9" s="151"/>
      <c r="D9" s="153"/>
      <c r="E9" s="177"/>
      <c r="F9" s="158">
        <f t="shared" ref="F9:F14" si="0">ROUND(D9*E9,0)</f>
        <v>0</v>
      </c>
      <c r="G9" s="155"/>
    </row>
    <row r="10" spans="1:7" ht="24" customHeight="1">
      <c r="A10" s="194"/>
      <c r="B10" s="156"/>
      <c r="C10" s="157"/>
      <c r="D10" s="153"/>
      <c r="E10" s="177"/>
      <c r="F10" s="158">
        <f t="shared" si="0"/>
        <v>0</v>
      </c>
      <c r="G10" s="155"/>
    </row>
    <row r="11" spans="1:7" ht="24" customHeight="1">
      <c r="A11" s="194"/>
      <c r="B11" s="156"/>
      <c r="C11" s="157"/>
      <c r="D11" s="153"/>
      <c r="E11" s="177"/>
      <c r="F11" s="158">
        <f t="shared" si="0"/>
        <v>0</v>
      </c>
      <c r="G11" s="155"/>
    </row>
    <row r="12" spans="1:7" ht="24" customHeight="1">
      <c r="A12" s="194"/>
      <c r="B12" s="150"/>
      <c r="C12" s="151"/>
      <c r="D12" s="153"/>
      <c r="E12" s="177"/>
      <c r="F12" s="158">
        <f t="shared" si="0"/>
        <v>0</v>
      </c>
      <c r="G12" s="160"/>
    </row>
    <row r="13" spans="1:7" ht="24" customHeight="1">
      <c r="A13" s="194"/>
      <c r="B13" s="156"/>
      <c r="C13" s="157"/>
      <c r="D13" s="153"/>
      <c r="E13" s="177"/>
      <c r="F13" s="158">
        <f t="shared" si="0"/>
        <v>0</v>
      </c>
      <c r="G13" s="161"/>
    </row>
    <row r="14" spans="1:7" ht="24" customHeight="1">
      <c r="A14" s="194"/>
      <c r="B14" s="156"/>
      <c r="C14" s="157"/>
      <c r="D14" s="153"/>
      <c r="E14" s="177"/>
      <c r="F14" s="158">
        <f t="shared" si="0"/>
        <v>0</v>
      </c>
      <c r="G14" s="161"/>
    </row>
    <row r="15" spans="1:7" ht="24" customHeight="1" thickBot="1">
      <c r="A15" s="195"/>
      <c r="B15" s="401" t="s">
        <v>109</v>
      </c>
      <c r="C15" s="402"/>
      <c r="D15" s="402"/>
      <c r="E15" s="402"/>
      <c r="F15" s="162">
        <f>SUM(F8:F14)</f>
        <v>0</v>
      </c>
      <c r="G15" s="163"/>
    </row>
    <row r="16" spans="1:7" ht="24" customHeight="1">
      <c r="A16" s="195"/>
      <c r="B16" s="271"/>
      <c r="C16" s="271"/>
      <c r="D16" s="271"/>
      <c r="E16" s="271"/>
      <c r="F16" s="272"/>
      <c r="G16" s="273"/>
    </row>
    <row r="17" spans="1:7" ht="19.399999999999999" customHeight="1">
      <c r="A17" s="191"/>
      <c r="B17" s="390"/>
      <c r="C17" s="390"/>
      <c r="D17" s="390"/>
      <c r="E17" s="390"/>
      <c r="F17" s="390"/>
      <c r="G17" s="390"/>
    </row>
    <row r="18" spans="1:7" ht="14.5" thickBot="1">
      <c r="B18" s="164" t="s">
        <v>110</v>
      </c>
      <c r="C18" s="165"/>
      <c r="D18" s="166">
        <f>F26</f>
        <v>0</v>
      </c>
      <c r="E18" s="165" t="s">
        <v>54</v>
      </c>
      <c r="F18" s="165"/>
      <c r="G18" s="165"/>
    </row>
    <row r="19" spans="1:7">
      <c r="B19" s="391" t="s">
        <v>111</v>
      </c>
      <c r="C19" s="392"/>
      <c r="D19" s="395" t="s">
        <v>112</v>
      </c>
      <c r="E19" s="395" t="s">
        <v>113</v>
      </c>
      <c r="F19" s="397" t="s">
        <v>114</v>
      </c>
      <c r="G19" s="399" t="s">
        <v>107</v>
      </c>
    </row>
    <row r="20" spans="1:7" ht="14.5" thickBot="1">
      <c r="B20" s="393"/>
      <c r="C20" s="394"/>
      <c r="D20" s="396"/>
      <c r="E20" s="396"/>
      <c r="F20" s="398"/>
      <c r="G20" s="400"/>
    </row>
    <row r="21" spans="1:7" ht="24" customHeight="1" thickTop="1">
      <c r="B21" s="384"/>
      <c r="C21" s="385"/>
      <c r="D21" s="167"/>
      <c r="E21" s="168"/>
      <c r="F21" s="169">
        <f>D21*E21</f>
        <v>0</v>
      </c>
      <c r="G21" s="170"/>
    </row>
    <row r="22" spans="1:7" ht="24" customHeight="1">
      <c r="B22" s="386"/>
      <c r="C22" s="387"/>
      <c r="D22" s="167"/>
      <c r="E22" s="171"/>
      <c r="F22" s="171">
        <f>D22*E22</f>
        <v>0</v>
      </c>
      <c r="G22" s="172"/>
    </row>
    <row r="23" spans="1:7" ht="24" customHeight="1">
      <c r="B23" s="386"/>
      <c r="C23" s="387"/>
      <c r="D23" s="167"/>
      <c r="E23" s="171"/>
      <c r="F23" s="171">
        <f>D23*E23</f>
        <v>0</v>
      </c>
      <c r="G23" s="172"/>
    </row>
    <row r="24" spans="1:7" ht="24" customHeight="1">
      <c r="B24" s="386"/>
      <c r="C24" s="387"/>
      <c r="D24" s="167"/>
      <c r="E24" s="171"/>
      <c r="F24" s="171">
        <f>D24*E24</f>
        <v>0</v>
      </c>
      <c r="G24" s="172"/>
    </row>
    <row r="25" spans="1:7" ht="24" customHeight="1">
      <c r="B25" s="386"/>
      <c r="C25" s="387"/>
      <c r="D25" s="167"/>
      <c r="E25" s="171"/>
      <c r="F25" s="171">
        <f>D25*E25</f>
        <v>0</v>
      </c>
      <c r="G25" s="172"/>
    </row>
    <row r="26" spans="1:7" ht="24" customHeight="1" thickBot="1">
      <c r="B26" s="382" t="s">
        <v>115</v>
      </c>
      <c r="C26" s="383"/>
      <c r="D26" s="383"/>
      <c r="E26" s="383"/>
      <c r="F26" s="173">
        <f>SUM(F21:F25)</f>
        <v>0</v>
      </c>
      <c r="G26" s="174"/>
    </row>
  </sheetData>
  <mergeCells count="18">
    <mergeCell ref="G6:G7"/>
    <mergeCell ref="B17:G17"/>
    <mergeCell ref="B19:C20"/>
    <mergeCell ref="D19:D20"/>
    <mergeCell ref="E19:E20"/>
    <mergeCell ref="F19:F20"/>
    <mergeCell ref="G19:G20"/>
    <mergeCell ref="B15:E15"/>
    <mergeCell ref="B6:B7"/>
    <mergeCell ref="C6:C7"/>
    <mergeCell ref="D6:D7"/>
    <mergeCell ref="F6:F7"/>
    <mergeCell ref="B26:E26"/>
    <mergeCell ref="B21:C21"/>
    <mergeCell ref="B22:C22"/>
    <mergeCell ref="B23:C23"/>
    <mergeCell ref="B24:C24"/>
    <mergeCell ref="B25:C25"/>
  </mergeCells>
  <phoneticPr fontId="4"/>
  <pageMargins left="0.70866141732283472" right="0.70866141732283472" top="0.74803149606299213" bottom="0.74803149606299213" header="0.31496062992125984" footer="0.31496062992125984"/>
  <pageSetup paperSize="9" scale="74" orientation="portrait" horizontalDpi="300" verticalDpi="300" r:id="rId1"/>
  <headerFooter>
    <oddHeader>&amp;R(2023.1版）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8B44-F55A-4AE8-A4FD-7F9A04A45F30}">
  <sheetPr>
    <pageSetUpPr fitToPage="1"/>
  </sheetPr>
  <dimension ref="A1:G13"/>
  <sheetViews>
    <sheetView workbookViewId="0">
      <selection activeCell="A2" sqref="A2"/>
    </sheetView>
  </sheetViews>
  <sheetFormatPr defaultColWidth="9" defaultRowHeight="14"/>
  <cols>
    <col min="1" max="1" width="2.58203125" style="141" customWidth="1"/>
    <col min="2" max="2" width="36.5" style="175" customWidth="1"/>
    <col min="3" max="3" width="2.83203125" style="141" customWidth="1"/>
    <col min="4" max="4" width="13.58203125" style="141" customWidth="1"/>
    <col min="5" max="5" width="10.58203125" style="141" customWidth="1"/>
    <col min="6" max="6" width="18.5" style="141" customWidth="1"/>
    <col min="7" max="7" width="23" style="141" customWidth="1"/>
    <col min="8" max="16384" width="9" style="141"/>
  </cols>
  <sheetData>
    <row r="1" spans="1:7" ht="9.65" customHeight="1">
      <c r="A1" s="138"/>
      <c r="B1" s="139"/>
      <c r="C1" s="140"/>
      <c r="F1" s="140"/>
      <c r="G1" s="140"/>
    </row>
    <row r="2" spans="1:7" ht="16.5">
      <c r="A2" s="142"/>
      <c r="B2" s="143" t="s">
        <v>116</v>
      </c>
      <c r="C2" s="144"/>
      <c r="D2" s="145">
        <f>D4</f>
        <v>0</v>
      </c>
      <c r="E2" s="144" t="s">
        <v>54</v>
      </c>
      <c r="F2" s="144"/>
    </row>
    <row r="3" spans="1:7" ht="16.5">
      <c r="A3" s="142"/>
      <c r="B3" s="146"/>
      <c r="C3" s="146"/>
      <c r="D3" s="146"/>
      <c r="E3" s="146"/>
      <c r="F3" s="146"/>
    </row>
    <row r="4" spans="1:7">
      <c r="A4" s="138"/>
      <c r="B4" s="176" t="s">
        <v>117</v>
      </c>
      <c r="C4" s="176"/>
      <c r="D4" s="147">
        <f>F13</f>
        <v>0</v>
      </c>
      <c r="E4" s="141" t="s">
        <v>54</v>
      </c>
    </row>
    <row r="5" spans="1:7" ht="14.5" thickBot="1">
      <c r="A5" s="138"/>
      <c r="B5" s="390"/>
      <c r="C5" s="390"/>
      <c r="D5" s="390"/>
      <c r="E5" s="390"/>
      <c r="F5" s="390"/>
      <c r="G5" s="390"/>
    </row>
    <row r="6" spans="1:7">
      <c r="B6" s="391" t="s">
        <v>111</v>
      </c>
      <c r="C6" s="392"/>
      <c r="D6" s="395" t="s">
        <v>112</v>
      </c>
      <c r="E6" s="395" t="s">
        <v>113</v>
      </c>
      <c r="F6" s="397" t="s">
        <v>114</v>
      </c>
      <c r="G6" s="399" t="s">
        <v>107</v>
      </c>
    </row>
    <row r="7" spans="1:7" ht="14.5" thickBot="1">
      <c r="B7" s="393"/>
      <c r="C7" s="394"/>
      <c r="D7" s="396"/>
      <c r="E7" s="396"/>
      <c r="F7" s="398"/>
      <c r="G7" s="400"/>
    </row>
    <row r="8" spans="1:7" ht="24" customHeight="1" thickTop="1">
      <c r="B8" s="384"/>
      <c r="C8" s="385"/>
      <c r="D8" s="167"/>
      <c r="E8" s="168"/>
      <c r="F8" s="171">
        <f>D8*E8</f>
        <v>0</v>
      </c>
      <c r="G8" s="170"/>
    </row>
    <row r="9" spans="1:7" ht="24" customHeight="1">
      <c r="B9" s="386"/>
      <c r="C9" s="387"/>
      <c r="D9" s="167"/>
      <c r="E9" s="171"/>
      <c r="F9" s="171">
        <f>D9*E9</f>
        <v>0</v>
      </c>
      <c r="G9" s="172"/>
    </row>
    <row r="10" spans="1:7" ht="24" customHeight="1">
      <c r="B10" s="386"/>
      <c r="C10" s="387"/>
      <c r="D10" s="167"/>
      <c r="E10" s="171"/>
      <c r="F10" s="171">
        <f>D10*E10</f>
        <v>0</v>
      </c>
      <c r="G10" s="172"/>
    </row>
    <row r="11" spans="1:7" ht="24" customHeight="1">
      <c r="B11" s="386"/>
      <c r="C11" s="387"/>
      <c r="D11" s="167"/>
      <c r="E11" s="171"/>
      <c r="F11" s="171">
        <f>D11*E11</f>
        <v>0</v>
      </c>
      <c r="G11" s="172"/>
    </row>
    <row r="12" spans="1:7" ht="24" customHeight="1">
      <c r="B12" s="386"/>
      <c r="C12" s="387"/>
      <c r="D12" s="167"/>
      <c r="E12" s="171"/>
      <c r="F12" s="171">
        <f>D12*E12</f>
        <v>0</v>
      </c>
      <c r="G12" s="172"/>
    </row>
    <row r="13" spans="1:7" ht="24" customHeight="1" thickBot="1">
      <c r="B13" s="382" t="s">
        <v>115</v>
      </c>
      <c r="C13" s="383"/>
      <c r="D13" s="383"/>
      <c r="E13" s="383"/>
      <c r="F13" s="173">
        <f>SUM(F8:F12)</f>
        <v>0</v>
      </c>
      <c r="G13" s="174"/>
    </row>
  </sheetData>
  <mergeCells count="12">
    <mergeCell ref="B5:G5"/>
    <mergeCell ref="B6:C7"/>
    <mergeCell ref="D6:D7"/>
    <mergeCell ref="E6:E7"/>
    <mergeCell ref="F6:F7"/>
    <mergeCell ref="G6:G7"/>
    <mergeCell ref="B13:E13"/>
    <mergeCell ref="B8:C8"/>
    <mergeCell ref="B9:C9"/>
    <mergeCell ref="B10:C10"/>
    <mergeCell ref="B11:C11"/>
    <mergeCell ref="B12:C12"/>
  </mergeCells>
  <phoneticPr fontId="4"/>
  <pageMargins left="0.70866141732283472" right="0.70866141732283472" top="0.74803149606299213" bottom="0.74803149606299213" header="0.31496062992125984" footer="0.31496062992125984"/>
  <pageSetup paperSize="9" scale="75" orientation="portrait" horizontalDpi="300" verticalDpi="300" r:id="rId1"/>
  <headerFooter>
    <oddHeader>&amp;R(2023.1版）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99A5-5CF6-4225-86FC-7D851E82BED6}">
  <sheetPr>
    <pageSetUpPr fitToPage="1"/>
  </sheetPr>
  <dimension ref="B2:H16"/>
  <sheetViews>
    <sheetView workbookViewId="0"/>
  </sheetViews>
  <sheetFormatPr defaultColWidth="10.58203125" defaultRowHeight="12"/>
  <cols>
    <col min="1" max="1" width="2.08203125" style="33" customWidth="1"/>
    <col min="2" max="2" width="28.58203125" style="33" customWidth="1"/>
    <col min="3" max="3" width="7.08203125" style="33" customWidth="1"/>
    <col min="4" max="4" width="14.58203125" style="33" customWidth="1"/>
    <col min="5" max="7" width="7.58203125" style="33" customWidth="1"/>
    <col min="8" max="8" width="14.58203125" style="33" customWidth="1"/>
    <col min="9" max="9" width="4.58203125" style="33" customWidth="1"/>
    <col min="10" max="10" width="2.58203125" style="33" customWidth="1"/>
    <col min="11" max="11" width="4.58203125" style="33" customWidth="1"/>
    <col min="12" max="12" width="2.58203125" style="33" customWidth="1"/>
    <col min="13" max="13" width="4.58203125" style="33" customWidth="1"/>
    <col min="14" max="14" width="2.58203125" style="33" customWidth="1"/>
    <col min="15" max="15" width="3.58203125" style="33" customWidth="1"/>
    <col min="16" max="16" width="10.08203125" style="33" customWidth="1"/>
    <col min="17" max="16384" width="10.58203125" style="33"/>
  </cols>
  <sheetData>
    <row r="2" spans="2:8" ht="24" customHeight="1">
      <c r="B2" s="1" t="s">
        <v>151</v>
      </c>
      <c r="C2" s="1"/>
      <c r="D2" s="227">
        <f>H14</f>
        <v>0</v>
      </c>
      <c r="E2" s="1" t="s">
        <v>4</v>
      </c>
      <c r="F2" s="1"/>
      <c r="G2" s="1"/>
    </row>
    <row r="3" spans="2:8" ht="12.5" thickBot="1"/>
    <row r="4" spans="2:8" ht="23.5" customHeight="1">
      <c r="B4" s="412" t="s">
        <v>59</v>
      </c>
      <c r="C4" s="414" t="s">
        <v>138</v>
      </c>
      <c r="D4" s="416" t="s">
        <v>139</v>
      </c>
      <c r="E4" s="418" t="s">
        <v>140</v>
      </c>
      <c r="F4" s="419"/>
      <c r="G4" s="420"/>
      <c r="H4" s="410" t="s">
        <v>141</v>
      </c>
    </row>
    <row r="5" spans="2:8" ht="14.5" thickBot="1">
      <c r="B5" s="413"/>
      <c r="C5" s="415"/>
      <c r="D5" s="417"/>
      <c r="E5" s="228" t="s">
        <v>142</v>
      </c>
      <c r="F5" s="229" t="s">
        <v>143</v>
      </c>
      <c r="G5" s="229" t="s">
        <v>144</v>
      </c>
      <c r="H5" s="411"/>
    </row>
    <row r="6" spans="2:8" ht="25" customHeight="1" thickTop="1">
      <c r="B6" s="230"/>
      <c r="C6" s="231"/>
      <c r="D6" s="232"/>
      <c r="E6" s="233"/>
      <c r="F6" s="234"/>
      <c r="G6" s="235"/>
      <c r="H6" s="236">
        <f>D6*G6</f>
        <v>0</v>
      </c>
    </row>
    <row r="7" spans="2:8" ht="25" customHeight="1">
      <c r="B7" s="230"/>
      <c r="C7" s="231"/>
      <c r="D7" s="232"/>
      <c r="E7" s="233"/>
      <c r="F7" s="234"/>
      <c r="G7" s="235"/>
      <c r="H7" s="236">
        <f t="shared" ref="H7:H13" si="0">D7*G7</f>
        <v>0</v>
      </c>
    </row>
    <row r="8" spans="2:8" ht="25" customHeight="1">
      <c r="B8" s="230"/>
      <c r="C8" s="231"/>
      <c r="D8" s="232"/>
      <c r="E8" s="233"/>
      <c r="F8" s="234"/>
      <c r="G8" s="235"/>
      <c r="H8" s="236">
        <f t="shared" si="0"/>
        <v>0</v>
      </c>
    </row>
    <row r="9" spans="2:8" ht="25" customHeight="1">
      <c r="B9" s="230"/>
      <c r="C9" s="231"/>
      <c r="D9" s="232"/>
      <c r="E9" s="233"/>
      <c r="F9" s="234"/>
      <c r="G9" s="235"/>
      <c r="H9" s="236">
        <f t="shared" si="0"/>
        <v>0</v>
      </c>
    </row>
    <row r="10" spans="2:8" ht="25" customHeight="1">
      <c r="B10" s="230"/>
      <c r="C10" s="231"/>
      <c r="D10" s="232"/>
      <c r="E10" s="233"/>
      <c r="F10" s="234"/>
      <c r="G10" s="235"/>
      <c r="H10" s="236">
        <f t="shared" si="0"/>
        <v>0</v>
      </c>
    </row>
    <row r="11" spans="2:8" ht="25" customHeight="1">
      <c r="B11" s="230"/>
      <c r="C11" s="231"/>
      <c r="D11" s="232"/>
      <c r="E11" s="233"/>
      <c r="F11" s="234"/>
      <c r="G11" s="235"/>
      <c r="H11" s="236">
        <f t="shared" si="0"/>
        <v>0</v>
      </c>
    </row>
    <row r="12" spans="2:8" ht="25" customHeight="1">
      <c r="B12" s="230"/>
      <c r="C12" s="231"/>
      <c r="D12" s="232"/>
      <c r="E12" s="233"/>
      <c r="F12" s="234"/>
      <c r="G12" s="235"/>
      <c r="H12" s="236">
        <f t="shared" si="0"/>
        <v>0</v>
      </c>
    </row>
    <row r="13" spans="2:8" ht="25" customHeight="1" thickBot="1">
      <c r="B13" s="237"/>
      <c r="C13" s="238"/>
      <c r="D13" s="239"/>
      <c r="E13" s="240"/>
      <c r="F13" s="241"/>
      <c r="G13" s="241"/>
      <c r="H13" s="242">
        <f t="shared" si="0"/>
        <v>0</v>
      </c>
    </row>
    <row r="14" spans="2:8" ht="25" customHeight="1" thickTop="1" thickBot="1">
      <c r="B14" s="243"/>
      <c r="C14" s="244"/>
      <c r="D14" s="244" t="s">
        <v>145</v>
      </c>
      <c r="E14" s="245">
        <f>SUM(E6:E13)</f>
        <v>0</v>
      </c>
      <c r="F14" s="245">
        <f>SUM(F6:F13)</f>
        <v>0</v>
      </c>
      <c r="G14" s="245">
        <f>SUM(G6:G13)</f>
        <v>0</v>
      </c>
      <c r="H14" s="270">
        <f>SUM(H6:H13)</f>
        <v>0</v>
      </c>
    </row>
    <row r="16" spans="2:8" ht="16.5">
      <c r="B16" s="246"/>
    </row>
  </sheetData>
  <mergeCells count="5">
    <mergeCell ref="H4:H5"/>
    <mergeCell ref="B4:B5"/>
    <mergeCell ref="C4:C5"/>
    <mergeCell ref="D4:D5"/>
    <mergeCell ref="E4:G4"/>
  </mergeCells>
  <phoneticPr fontId="4"/>
  <pageMargins left="0.7" right="0.7" top="0.75" bottom="0.75" header="0.3" footer="0.3"/>
  <pageSetup paperSize="9" scale="9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FFEE-6BA8-4EC5-B93E-61F580A0AC70}">
  <sheetPr>
    <pageSetUpPr fitToPage="1"/>
  </sheetPr>
  <dimension ref="A2:G16"/>
  <sheetViews>
    <sheetView workbookViewId="0">
      <selection activeCell="J25" sqref="J25"/>
    </sheetView>
  </sheetViews>
  <sheetFormatPr defaultColWidth="9" defaultRowHeight="14"/>
  <cols>
    <col min="1" max="1" width="2.08203125" style="15" customWidth="1"/>
    <col min="2" max="2" width="27.5" style="15" customWidth="1"/>
    <col min="3" max="3" width="8.33203125" style="15" customWidth="1"/>
    <col min="4" max="4" width="18.58203125" style="15" customWidth="1"/>
    <col min="5" max="5" width="5" style="16" customWidth="1"/>
    <col min="6" max="6" width="26.58203125" style="15" customWidth="1"/>
    <col min="7" max="7" width="24.5" style="15" customWidth="1"/>
    <col min="8" max="16384" width="9" style="15"/>
  </cols>
  <sheetData>
    <row r="2" spans="1:7" s="1" customFormat="1" ht="37.5" customHeight="1">
      <c r="B2" s="421" t="s">
        <v>152</v>
      </c>
      <c r="C2" s="421"/>
      <c r="D2" s="421"/>
      <c r="E2" s="421"/>
    </row>
    <row r="3" spans="1:7" s="1" customFormat="1" ht="19.75" customHeight="1">
      <c r="B3" s="13"/>
      <c r="C3" s="13"/>
      <c r="D3" s="13"/>
      <c r="E3" s="13"/>
    </row>
    <row r="4" spans="1:7" s="1" customFormat="1" ht="23.25" customHeight="1" thickBot="1">
      <c r="B4" s="1" t="s">
        <v>153</v>
      </c>
      <c r="D4" s="269">
        <f>ROUNDDOWN('（変更後）直接人件費'!D2*(C6/(1-C6)),0)</f>
        <v>0</v>
      </c>
      <c r="E4" s="3" t="s">
        <v>4</v>
      </c>
      <c r="G4" s="226"/>
    </row>
    <row r="5" spans="1:7" s="1" customFormat="1" ht="23.25" customHeight="1">
      <c r="D5" s="9"/>
      <c r="E5" s="3"/>
      <c r="G5" s="226"/>
    </row>
    <row r="6" spans="1:7" s="1" customFormat="1" ht="23.25" customHeight="1">
      <c r="B6" s="211" t="s">
        <v>146</v>
      </c>
      <c r="C6" s="247">
        <v>0.35</v>
      </c>
      <c r="D6" s="247"/>
      <c r="E6" s="3"/>
      <c r="G6" s="226"/>
    </row>
    <row r="7" spans="1:7" s="1" customFormat="1" ht="23.25" customHeight="1">
      <c r="B7" s="1" t="s">
        <v>147</v>
      </c>
      <c r="D7" s="9"/>
      <c r="E7" s="3"/>
      <c r="G7" s="226"/>
    </row>
    <row r="8" spans="1:7" s="1" customFormat="1" ht="23.25" customHeight="1">
      <c r="D8" s="9"/>
      <c r="E8" s="3"/>
    </row>
    <row r="9" spans="1:7" s="1" customFormat="1" ht="17" thickBot="1">
      <c r="B9" s="1" t="s">
        <v>154</v>
      </c>
      <c r="D9" s="269">
        <f>ROUNDDOWN(('（変更後）直接人件費'!D2+'（変更後）内訳書'!C6+'その他原価及び一般管理費等（変更後）'!D4)*(C11/(1-C11)),0)</f>
        <v>0</v>
      </c>
      <c r="E9" s="3" t="s">
        <v>4</v>
      </c>
      <c r="F9" s="211"/>
      <c r="G9" s="214"/>
    </row>
    <row r="10" spans="1:7" s="1" customFormat="1">
      <c r="F10" s="211"/>
      <c r="G10" s="214"/>
    </row>
    <row r="11" spans="1:7" s="1" customFormat="1" ht="16.5">
      <c r="B11" s="1" t="s">
        <v>148</v>
      </c>
      <c r="C11" s="248">
        <v>0.35</v>
      </c>
      <c r="D11" s="9"/>
      <c r="E11" s="3"/>
      <c r="F11" s="211"/>
    </row>
    <row r="12" spans="1:7" s="1" customFormat="1" ht="16.5">
      <c r="B12" s="211" t="s">
        <v>149</v>
      </c>
      <c r="C12" s="211"/>
      <c r="D12" s="249"/>
      <c r="E12" s="3"/>
    </row>
    <row r="13" spans="1:7" s="1" customFormat="1" ht="16.5">
      <c r="B13" s="211"/>
      <c r="C13" s="211"/>
      <c r="D13" s="249"/>
      <c r="E13" s="3"/>
    </row>
    <row r="14" spans="1:7" s="1" customFormat="1" ht="71.5" customHeight="1">
      <c r="B14" s="422" t="s">
        <v>150</v>
      </c>
      <c r="C14" s="422"/>
      <c r="D14" s="422"/>
      <c r="E14" s="422"/>
      <c r="F14" s="422"/>
    </row>
    <row r="15" spans="1:7" ht="22.4" customHeight="1">
      <c r="E15" s="250"/>
    </row>
    <row r="16" spans="1:7" ht="22.4" customHeight="1">
      <c r="A16" s="423"/>
      <c r="B16" s="423"/>
      <c r="C16" s="423"/>
      <c r="D16" s="423"/>
      <c r="E16" s="423"/>
      <c r="F16" s="423"/>
    </row>
  </sheetData>
  <mergeCells count="3">
    <mergeCell ref="B2:E2"/>
    <mergeCell ref="B14:F14"/>
    <mergeCell ref="A16:F16"/>
  </mergeCells>
  <phoneticPr fontId="4"/>
  <pageMargins left="0.7" right="0.7" top="0.75" bottom="0.75" header="0.3" footer="0.3"/>
  <pageSetup paperSize="9" scale="7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9263-E526-480A-9F18-43D242E69B6C}">
  <dimension ref="A2:C4"/>
  <sheetViews>
    <sheetView workbookViewId="0">
      <selection activeCell="M21" sqref="M21"/>
    </sheetView>
  </sheetViews>
  <sheetFormatPr defaultRowHeight="14"/>
  <cols>
    <col min="1" max="1" width="16.33203125" customWidth="1"/>
    <col min="2" max="2" width="47.58203125" customWidth="1"/>
  </cols>
  <sheetData>
    <row r="2" spans="1:3">
      <c r="A2" s="424">
        <v>45108</v>
      </c>
      <c r="B2" s="424"/>
      <c r="C2" s="274"/>
    </row>
    <row r="3" spans="1:3">
      <c r="A3" s="275" t="s">
        <v>162</v>
      </c>
      <c r="B3" s="275" t="s">
        <v>163</v>
      </c>
    </row>
    <row r="4" spans="1:3">
      <c r="A4" s="275" t="s">
        <v>164</v>
      </c>
      <c r="B4" s="275" t="s">
        <v>165</v>
      </c>
    </row>
  </sheetData>
  <mergeCells count="1">
    <mergeCell ref="A2:B2"/>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AFAA82-433A-47AD-B9BB-378E91A2A75E}">
  <ds:schemaRefs>
    <ds:schemaRef ds:uri="http://schemas.microsoft.com/sharepoint/v3/contenttype/forms"/>
  </ds:schemaRefs>
</ds:datastoreItem>
</file>

<file path=customXml/itemProps2.xml><?xml version="1.0" encoding="utf-8"?>
<ds:datastoreItem xmlns:ds="http://schemas.openxmlformats.org/officeDocument/2006/customXml" ds:itemID="{A1A9041B-FC34-4211-A1E5-473F36C8F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B8E4F-B208-460B-8320-59D8F49699F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内訳書 (Worｄに揃えたVer)</vt:lpstr>
      <vt:lpstr>初めにお読みください</vt:lpstr>
      <vt:lpstr>総括表</vt:lpstr>
      <vt:lpstr>（変更後）内訳書</vt:lpstr>
      <vt:lpstr>（変更後）旅費（航空賃、その他）</vt:lpstr>
      <vt:lpstr>（変更後）旅費（その他　戦争特約保険料）</vt:lpstr>
      <vt:lpstr>（変更後）一般業務費</vt:lpstr>
      <vt:lpstr>（変更後）機材費</vt:lpstr>
      <vt:lpstr>（変更後）現地一時隔離関連費</vt:lpstr>
      <vt:lpstr>（変更後）本邦一時隔離関連費</vt:lpstr>
      <vt:lpstr>（変更後）直接人件費</vt:lpstr>
      <vt:lpstr>その他原価及び一般管理費等（変更後）</vt:lpstr>
      <vt:lpstr>変更の内容</vt:lpstr>
      <vt:lpstr>'（変更後）内訳書'!Print_Area</vt:lpstr>
      <vt:lpstr>'（変更後）旅費（航空賃、その他）'!Print_Area</vt:lpstr>
      <vt:lpstr>総括表!Print_Area</vt:lpstr>
      <vt:lpstr>'内訳書 (Worｄに揃えたVer)'!Print_Area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2023-01-04T02:47:49Z</cp:lastPrinted>
  <dcterms:created xsi:type="dcterms:W3CDTF">2020-04-15T13:48:39Z</dcterms:created>
  <dcterms:modified xsi:type="dcterms:W3CDTF">2023-06-14T13:23:52Z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