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200_契約・派遣制度課/03_横断的業務/2_コンサルタント等契約/11.WS2関連/QCBSのランプサム契約化/01.説明会/03.部内説明会_2023/様式など変更案+総人月/契約1課確認依頼/業務実施/各種様式案/"/>
    </mc:Choice>
  </mc:AlternateContent>
  <xr:revisionPtr revIDLastSave="9" documentId="14_{CCC56652-8697-42AA-BE52-F4C5C2CEA011}" xr6:coauthVersionLast="47" xr6:coauthVersionMax="47" xr10:uidLastSave="{CBFAAA3C-4FF2-4B45-8D05-AEBDD30E4527}"/>
  <bookViews>
    <workbookView xWindow="22932" yWindow="-108" windowWidth="23256" windowHeight="12720" tabRatio="899" firstSheet="2" activeTab="2" xr2:uid="{00000000-000D-0000-FFFF-FFFF00000000}"/>
  </bookViews>
  <sheets>
    <sheet name="初めにお読みください" sheetId="14" r:id="rId1"/>
    <sheet name="総括表 (割合（％）設定の有無にかかわらず全ランプサム適用可" sheetId="15" r:id="rId2"/>
    <sheet name="総括表" sheetId="18" r:id="rId3"/>
    <sheet name="計算書１-1（報酬）" sheetId="8" r:id="rId4"/>
    <sheet name="総括表（国内業務 _国内業務主体）" sheetId="12" r:id="rId5"/>
    <sheet name="計算書１-2（直接人件費等）" sheetId="13" r:id="rId6"/>
    <sheet name="計算書２（旅費）（共通）" sheetId="1" r:id="rId7"/>
    <sheet name="計算書３（一般業務費）（共通） " sheetId="11" r:id="rId8"/>
    <sheet name="計算書４（機材費・再委託費）（共通）" sheetId="9" r:id="rId9"/>
    <sheet name="計算書５（現地一時隔離関連費 待機費用） "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DATA">#REF!</definedName>
    <definedName name="_xlnm.Print_Area" localSheetId="3">'計算書１-1（報酬）'!$A$1:$E$17</definedName>
    <definedName name="_xlnm.Print_Area" localSheetId="5">'計算書１-2（直接人件費等）'!$A$1:$F$28</definedName>
    <definedName name="_xlnm.Print_Area" localSheetId="7">'計算書３（一般業務費）（共通） '!$A$1:$E$13</definedName>
    <definedName name="_xlnm.Print_Area" localSheetId="8">'計算書４（機材費・再委託費）（共通）'!$A$1:$E$23</definedName>
    <definedName name="_xlnm.Print_Area" localSheetId="9">'計算書５（現地一時隔離関連費 待機費用） '!$A$1:$E$19</definedName>
    <definedName name="_xlnm.Print_Area" localSheetId="2">総括表!$A$1:$D$40</definedName>
    <definedName name="_xlnm.Print_Area" localSheetId="1">'総括表 (割合（％）設定の有無にかかわらず全ランプサム適用可'!$A$1:$E$30</definedName>
    <definedName name="_xlnm.Print_Area" localSheetId="4">'総括表（国内業務 _国内業務主体）'!$A$1:$D$41</definedName>
    <definedName name="USD">[1]一般業務費・機材費・再委託費!#REF!</definedName>
    <definedName name="コンサルタントによる見積">#REF!</definedName>
    <definedName name="ドルレート">#REF!</definedName>
    <definedName name="一般業務費合計">'[2]一般業務費（２）'!$F$60</definedName>
    <definedName name="一般業務費地域分類">#REF!</definedName>
    <definedName name="隔離">#REF!</definedName>
    <definedName name="間接費合計">#REF!</definedName>
    <definedName name="基盤整備費合計">'[3]一般業務費（２）'!#REF!</definedName>
    <definedName name="基本人件費">#REF!</definedName>
    <definedName name="技術交換費合計">#REF!</definedName>
    <definedName name="業務分類">#REF!</definedName>
    <definedName name="勤務地">[4]月報2!$X$2:$X$4</definedName>
    <definedName name="契約">[5]様式1!$O$4:$O$6</definedName>
    <definedName name="契約年度">#REF!</definedName>
    <definedName name="経路">[5]様式2_4旅費!$C$26:$C$29</definedName>
    <definedName name="現地">'[3]一般業務費（１）'!#REF!</definedName>
    <definedName name="現地業務費合計">'[3]一般業務費（１）'!#REF!</definedName>
    <definedName name="現地調査人月">#REF!</definedName>
    <definedName name="現地通貨">[6]LookUp!$B$3</definedName>
    <definedName name="現地通貨レート">#REF!</definedName>
    <definedName name="口座種別">[4]入力シート!$G$2:$G$4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[7]従事者基礎情報!$A$4:$G$23</definedName>
    <definedName name="処理">[8]単価!$G$3:$G$6</definedName>
    <definedName name="前払">'[4]別紙前払請求内訳 '!$K$2:$K$3</definedName>
    <definedName name="打合簿">#REF!</definedName>
    <definedName name="単価表">[7]従事者基礎情報!$I$6:$L$11</definedName>
    <definedName name="地域">#REF!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内外選択">[8]単価!$F$3:$F$4</definedName>
    <definedName name="年度毎月額単価表">[9]従事者基礎情報!$I$14:$N$20</definedName>
    <definedName name="分類">[5]従事者明細!$K$4:$K$7</definedName>
    <definedName name="報告書作成費合計">#REF!</definedName>
    <definedName name="無償以外単価">#REF!</definedName>
    <definedName name="無償単価">#REF!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3" l="1"/>
  <c r="F11" i="13"/>
  <c r="F8" i="13"/>
  <c r="F10" i="13"/>
  <c r="F9" i="13"/>
  <c r="F7" i="13"/>
  <c r="E7" i="8"/>
  <c r="D28" i="18"/>
  <c r="B17" i="18" l="1"/>
  <c r="B16" i="18"/>
  <c r="B15" i="18"/>
  <c r="B14" i="18"/>
  <c r="B13" i="18"/>
  <c r="B12" i="18"/>
  <c r="B11" i="18" s="1"/>
  <c r="B10" i="18"/>
  <c r="B20" i="18" l="1"/>
  <c r="D25" i="18" s="1"/>
  <c r="D27" i="18" s="1"/>
  <c r="D29" i="18" l="1"/>
  <c r="D31" i="18"/>
  <c r="C25" i="15" l="1"/>
  <c r="C10" i="15"/>
  <c r="E15" i="15" s="1"/>
  <c r="E17" i="15" s="1"/>
  <c r="E18" i="15" l="1"/>
  <c r="E19" i="15"/>
  <c r="E21" i="15"/>
  <c r="D3" i="11" l="1"/>
  <c r="E11" i="11"/>
  <c r="E7" i="11"/>
  <c r="E8" i="11"/>
  <c r="E9" i="11"/>
  <c r="E10" i="11"/>
  <c r="G6" i="1" l="1"/>
  <c r="G10" i="1"/>
  <c r="F13" i="13" l="1"/>
  <c r="C3" i="13" s="1"/>
  <c r="E18" i="13" l="1"/>
  <c r="C15" i="13" s="1"/>
  <c r="B11" i="12" s="1"/>
  <c r="B10" i="12"/>
  <c r="B16" i="12"/>
  <c r="E25" i="13" l="1"/>
  <c r="C22" i="13" s="1"/>
  <c r="E10" i="10"/>
  <c r="E11" i="10"/>
  <c r="E12" i="10"/>
  <c r="E13" i="10"/>
  <c r="E14" i="10"/>
  <c r="E15" i="10"/>
  <c r="E16" i="10"/>
  <c r="E9" i="10"/>
  <c r="I18" i="1"/>
  <c r="F18" i="1"/>
  <c r="G18" i="1" s="1"/>
  <c r="E17" i="10" l="1"/>
  <c r="C5" i="10" s="1"/>
  <c r="E11" i="9"/>
  <c r="D3" i="9" s="1"/>
  <c r="B17" i="12" s="1"/>
  <c r="E21" i="9"/>
  <c r="D13" i="9" s="1"/>
  <c r="B18" i="12" l="1"/>
  <c r="E8" i="8"/>
  <c r="G11" i="1" l="1"/>
  <c r="G8" i="1"/>
  <c r="G9" i="1"/>
  <c r="G7" i="1"/>
  <c r="I23" i="1"/>
  <c r="J23" i="1" s="1"/>
  <c r="I20" i="1"/>
  <c r="J20" i="1" s="1"/>
  <c r="I21" i="1"/>
  <c r="J21" i="1" s="1"/>
  <c r="I22" i="1"/>
  <c r="J22" i="1" s="1"/>
  <c r="I19" i="1"/>
  <c r="J19" i="1" s="1"/>
  <c r="J18" i="1"/>
  <c r="K18" i="1" s="1"/>
  <c r="F23" i="1"/>
  <c r="F20" i="1"/>
  <c r="G20" i="1" s="1"/>
  <c r="F21" i="1"/>
  <c r="G21" i="1" s="1"/>
  <c r="F22" i="1"/>
  <c r="G22" i="1" s="1"/>
  <c r="F19" i="1"/>
  <c r="G19" i="1" s="1"/>
  <c r="G23" i="1"/>
  <c r="K21" i="1" l="1"/>
  <c r="K20" i="1"/>
  <c r="G12" i="1"/>
  <c r="K23" i="1"/>
  <c r="K19" i="1"/>
  <c r="K22" i="1"/>
  <c r="E14" i="8"/>
  <c r="E13" i="8"/>
  <c r="E12" i="8"/>
  <c r="E11" i="8"/>
  <c r="E10" i="8"/>
  <c r="E9" i="8"/>
  <c r="E15" i="8" l="1"/>
  <c r="C3" i="8" s="1"/>
  <c r="E3" i="1"/>
  <c r="B14" i="12" s="1"/>
  <c r="K24" i="1"/>
  <c r="E14" i="1" s="1"/>
  <c r="B15" i="12" l="1"/>
  <c r="B13" i="12" s="1"/>
  <c r="B12" i="12" l="1"/>
  <c r="B21" i="12"/>
  <c r="D26" i="12" s="1"/>
  <c r="D28" i="12" s="1"/>
  <c r="D30" i="12" l="1"/>
  <c r="D29" i="12"/>
  <c r="D32" i="12"/>
</calcChain>
</file>

<file path=xl/sharedStrings.xml><?xml version="1.0" encoding="utf-8"?>
<sst xmlns="http://schemas.openxmlformats.org/spreadsheetml/2006/main" count="217" uniqueCount="121">
  <si>
    <t>・本様式のシートの色分けについて</t>
    <rPh sb="1" eb="4">
      <t>ホンヨウシキ</t>
    </rPh>
    <rPh sb="9" eb="11">
      <t>イロワ</t>
    </rPh>
    <phoneticPr fontId="6"/>
  </si>
  <si>
    <t>①ピンク</t>
    <phoneticPr fontId="6"/>
  </si>
  <si>
    <t>報酬タイプの契約用</t>
    <rPh sb="0" eb="2">
      <t>ホウシュウ</t>
    </rPh>
    <rPh sb="6" eb="8">
      <t>ケイヤク</t>
    </rPh>
    <rPh sb="8" eb="9">
      <t>ヨウ</t>
    </rPh>
    <phoneticPr fontId="6"/>
  </si>
  <si>
    <t>②緑</t>
    <rPh sb="1" eb="2">
      <t>ミドリ</t>
    </rPh>
    <phoneticPr fontId="6"/>
  </si>
  <si>
    <t>「国内業務」及び「国内業務主体」の契約（直接人件費、その他原価、一般管理費等）</t>
    <rPh sb="1" eb="5">
      <t>コクナイギョウム</t>
    </rPh>
    <rPh sb="6" eb="7">
      <t>オヨ</t>
    </rPh>
    <rPh sb="9" eb="15">
      <t>コクナイギョウムシュタイ</t>
    </rPh>
    <rPh sb="17" eb="19">
      <t>ケイヤク</t>
    </rPh>
    <rPh sb="20" eb="25">
      <t>チョクセツジンケンヒ</t>
    </rPh>
    <rPh sb="28" eb="31">
      <t>タゲンカ</t>
    </rPh>
    <rPh sb="32" eb="37">
      <t>イッパンカンリヒ</t>
    </rPh>
    <rPh sb="37" eb="38">
      <t>ナド</t>
    </rPh>
    <phoneticPr fontId="6"/>
  </si>
  <si>
    <t>③色なし「（共通）」</t>
    <rPh sb="1" eb="2">
      <t>イロ</t>
    </rPh>
    <rPh sb="6" eb="8">
      <t>キョウツウ</t>
    </rPh>
    <phoneticPr fontId="6"/>
  </si>
  <si>
    <t>上記①及び②の契約双方の共通様式。ただし、「国内業務」の契約では「旅費」シートは使用しません。</t>
    <rPh sb="0" eb="2">
      <t>ジョウキ</t>
    </rPh>
    <rPh sb="3" eb="4">
      <t>オヨ</t>
    </rPh>
    <rPh sb="7" eb="9">
      <t>ケイヤク</t>
    </rPh>
    <rPh sb="9" eb="11">
      <t>ソウホウ</t>
    </rPh>
    <rPh sb="12" eb="14">
      <t>キョウツウ</t>
    </rPh>
    <rPh sb="14" eb="16">
      <t>ヨウシキ</t>
    </rPh>
    <rPh sb="22" eb="24">
      <t>コクナイ</t>
    </rPh>
    <rPh sb="24" eb="26">
      <t>ギョウム</t>
    </rPh>
    <rPh sb="28" eb="30">
      <t>ケイヤク</t>
    </rPh>
    <rPh sb="33" eb="35">
      <t>リョヒ</t>
    </rPh>
    <rPh sb="40" eb="42">
      <t>シヨウ</t>
    </rPh>
    <phoneticPr fontId="6"/>
  </si>
  <si>
    <t>契約金相当額計算書総括表</t>
    <rPh sb="0" eb="3">
      <t>ケイヤクキン</t>
    </rPh>
    <rPh sb="3" eb="5">
      <t>ソウトウ</t>
    </rPh>
    <rPh sb="5" eb="6">
      <t>ガク</t>
    </rPh>
    <rPh sb="6" eb="9">
      <t>ケイサンショ</t>
    </rPh>
    <rPh sb="9" eb="12">
      <t>ソウカツヒョウ</t>
    </rPh>
    <phoneticPr fontId="6"/>
  </si>
  <si>
    <r>
      <t>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１．既に従事が完了した業務従事人月に対する「報酬」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・現地一時隔離関連費（直接人件費相当額の待機費用）のうち、既に渡航が完了したもの
　上記費目のみでは、業務の進捗等の実態を表さない場合については、他の費目を含めて契約金相当額を算定することを検討しますので、申し出てください。</t>
    </r>
    <rPh sb="210" eb="212">
      <t>ブブン</t>
    </rPh>
    <rPh sb="212" eb="214">
      <t>ギョウム</t>
    </rPh>
    <rPh sb="214" eb="216">
      <t>カンリョウ</t>
    </rPh>
    <rPh sb="216" eb="217">
      <t>ジ</t>
    </rPh>
    <rPh sb="225" eb="226">
      <t>リョウ</t>
    </rPh>
    <phoneticPr fontId="6"/>
  </si>
  <si>
    <t>調達管理番号：</t>
    <rPh sb="0" eb="2">
      <t>チョウタツ</t>
    </rPh>
    <rPh sb="2" eb="4">
      <t>カンリ</t>
    </rPh>
    <rPh sb="4" eb="6">
      <t>バンゴウ</t>
    </rPh>
    <phoneticPr fontId="6"/>
  </si>
  <si>
    <t>案件名：</t>
    <rPh sb="0" eb="2">
      <t>アンケン</t>
    </rPh>
    <rPh sb="2" eb="3">
      <t>メイ</t>
    </rPh>
    <phoneticPr fontId="6"/>
  </si>
  <si>
    <t>【契約金相当額（税抜）】</t>
    <rPh sb="1" eb="4">
      <t>ケイヤクキン</t>
    </rPh>
    <rPh sb="4" eb="6">
      <t>ソウトウ</t>
    </rPh>
    <rPh sb="6" eb="7">
      <t>ガク</t>
    </rPh>
    <rPh sb="8" eb="9">
      <t>ゼイ</t>
    </rPh>
    <rPh sb="9" eb="10">
      <t>ヌ</t>
    </rPh>
    <phoneticPr fontId="6"/>
  </si>
  <si>
    <t>１．報酬</t>
    <rPh sb="2" eb="4">
      <t>ホウシュウ</t>
    </rPh>
    <phoneticPr fontId="6"/>
  </si>
  <si>
    <t>２．直接経費</t>
    <rPh sb="2" eb="4">
      <t>チョクセツ</t>
    </rPh>
    <rPh sb="4" eb="6">
      <t>ケイヒ</t>
    </rPh>
    <phoneticPr fontId="6"/>
  </si>
  <si>
    <t>（１）旅費（航空賃）</t>
    <rPh sb="3" eb="5">
      <t>リョヒ</t>
    </rPh>
    <rPh sb="6" eb="8">
      <t>コウクウ</t>
    </rPh>
    <rPh sb="8" eb="9">
      <t>チン</t>
    </rPh>
    <phoneticPr fontId="6"/>
  </si>
  <si>
    <t>（２）旅費（その他）</t>
    <rPh sb="3" eb="5">
      <t>リョヒ</t>
    </rPh>
    <rPh sb="8" eb="9">
      <t>タ</t>
    </rPh>
    <phoneticPr fontId="6"/>
  </si>
  <si>
    <t>（３）一般業務費</t>
    <rPh sb="3" eb="8">
      <t>イッパンギョウムヒ</t>
    </rPh>
    <phoneticPr fontId="6"/>
  </si>
  <si>
    <t>（４）機材費</t>
    <rPh sb="3" eb="5">
      <t>キザイ</t>
    </rPh>
    <rPh sb="5" eb="6">
      <t>ヒ</t>
    </rPh>
    <phoneticPr fontId="6"/>
  </si>
  <si>
    <t>（５）再委託費</t>
    <rPh sb="3" eb="6">
      <t>サイイタク</t>
    </rPh>
    <rPh sb="6" eb="7">
      <t>ヒ</t>
    </rPh>
    <phoneticPr fontId="6"/>
  </si>
  <si>
    <t>（６）現地一時隔離関連費
（直接人件費相当額の待機費用）</t>
    <phoneticPr fontId="6"/>
  </si>
  <si>
    <t>（７）●●●●</t>
    <phoneticPr fontId="6"/>
  </si>
  <si>
    <t>合　計</t>
    <rPh sb="0" eb="1">
      <t>ゴウ</t>
    </rPh>
    <rPh sb="2" eb="3">
      <t>ケイ</t>
    </rPh>
    <phoneticPr fontId="6"/>
  </si>
  <si>
    <t>【部分払金額計算】</t>
    <rPh sb="4" eb="5">
      <t>キン</t>
    </rPh>
    <rPh sb="6" eb="8">
      <t>ケイサン</t>
    </rPh>
    <phoneticPr fontId="6"/>
  </si>
  <si>
    <t>定義（計算式）</t>
  </si>
  <si>
    <t>金　額</t>
    <phoneticPr fontId="6"/>
  </si>
  <si>
    <t>契約金相当額（消費税抜き）</t>
    <phoneticPr fontId="6"/>
  </si>
  <si>
    <r>
      <rPr>
        <b/>
        <sz val="12"/>
        <rFont val="ＭＳ ゴシック"/>
        <family val="3"/>
        <charset val="128"/>
      </rPr>
      <t>（Ａ）</t>
    </r>
    <r>
      <rPr>
        <sz val="12"/>
        <rFont val="ＭＳ ゴシック"/>
        <family val="3"/>
        <charset val="128"/>
      </rPr>
      <t>契約金相当額（税抜）</t>
    </r>
    <phoneticPr fontId="6"/>
  </si>
  <si>
    <r>
      <rPr>
        <b/>
        <sz val="12"/>
        <rFont val="ＭＳ ゴシック"/>
        <family val="3"/>
        <charset val="128"/>
      </rPr>
      <t>（Ｂ）</t>
    </r>
    <r>
      <rPr>
        <sz val="12"/>
        <rFont val="ＭＳ ゴシック"/>
        <family val="3"/>
        <charset val="128"/>
      </rPr>
      <t>先行する直近の部分払い時の「契約金相当額（税抜）」</t>
    </r>
    <phoneticPr fontId="6"/>
  </si>
  <si>
    <r>
      <rPr>
        <b/>
        <sz val="12"/>
        <rFont val="ＭＳ ゴシック"/>
        <family val="3"/>
        <charset val="128"/>
      </rPr>
      <t>（Ｃ）</t>
    </r>
    <r>
      <rPr>
        <sz val="12"/>
        <rFont val="ＭＳ ゴシック"/>
        <family val="3"/>
        <charset val="128"/>
      </rPr>
      <t>今回部分払の「契約金相当額（税抜）」＝（Ａ）－（Ｂ）</t>
    </r>
    <phoneticPr fontId="6"/>
  </si>
  <si>
    <t>部分払金額（消費税抜き）</t>
    <phoneticPr fontId="6"/>
  </si>
  <si>
    <r>
      <rPr>
        <b/>
        <sz val="12"/>
        <rFont val="ＭＳ ゴシック"/>
        <family val="3"/>
        <charset val="128"/>
      </rPr>
      <t>（Ｄ）</t>
    </r>
    <r>
      <rPr>
        <sz val="12"/>
        <rFont val="ＭＳ ゴシック"/>
        <family val="3"/>
        <charset val="128"/>
      </rPr>
      <t>＝（Ｃ）×（９／１０－前払金額／契約金額（税抜））</t>
    </r>
    <phoneticPr fontId="6"/>
  </si>
  <si>
    <t>消費税額</t>
    <rPh sb="0" eb="3">
      <t>ショウヒゼイ</t>
    </rPh>
    <phoneticPr fontId="6"/>
  </si>
  <si>
    <r>
      <rPr>
        <b/>
        <sz val="12"/>
        <rFont val="ＭＳ ゴシック"/>
        <family val="3"/>
        <charset val="128"/>
      </rPr>
      <t>（Ｅ）</t>
    </r>
    <r>
      <rPr>
        <sz val="12"/>
        <rFont val="ＭＳ ゴシック"/>
        <family val="3"/>
        <charset val="128"/>
      </rPr>
      <t>＝（Ｃ）×（９／１０）× １０％</t>
    </r>
    <phoneticPr fontId="6"/>
  </si>
  <si>
    <t>（参考）</t>
  </si>
  <si>
    <t>契約金額（消費税込み）</t>
    <phoneticPr fontId="6"/>
  </si>
  <si>
    <t>契約金額（消費税抜き）</t>
  </si>
  <si>
    <t>前払金額</t>
  </si>
  <si>
    <t xml:space="preserve">【参考】
　調達情報ウェブサイト＞調達ガイドライン、様式＞コンサルタント等契約 関連ガイドライン／個別制度の解説＞コンサルタント等契約における支払の請求について
</t>
    <phoneticPr fontId="6"/>
  </si>
  <si>
    <t>https://www.jica.go.jp/announce/manual/guideline/consultant/payment.html</t>
    <phoneticPr fontId="6"/>
  </si>
  <si>
    <t>契約金相当額計算書１</t>
    <rPh sb="0" eb="3">
      <t>ケイヤクキン</t>
    </rPh>
    <rPh sb="3" eb="5">
      <t>ソウトウ</t>
    </rPh>
    <rPh sb="5" eb="6">
      <t>ガク</t>
    </rPh>
    <rPh sb="6" eb="9">
      <t>ケイサンショ</t>
    </rPh>
    <phoneticPr fontId="6"/>
  </si>
  <si>
    <t>１．報酬</t>
    <phoneticPr fontId="6"/>
  </si>
  <si>
    <t>円　</t>
  </si>
  <si>
    <t>氏名
（担当業務）</t>
    <rPh sb="4" eb="6">
      <t>タントウ</t>
    </rPh>
    <rPh sb="6" eb="8">
      <t>ギョウム</t>
    </rPh>
    <phoneticPr fontId="6"/>
  </si>
  <si>
    <t>格付</t>
  </si>
  <si>
    <t>単価</t>
  </si>
  <si>
    <t>業務従事人月</t>
    <rPh sb="0" eb="2">
      <t>ギョウム</t>
    </rPh>
    <rPh sb="2" eb="4">
      <t>ジュウジ</t>
    </rPh>
    <phoneticPr fontId="6"/>
  </si>
  <si>
    <t>小　計</t>
    <rPh sb="0" eb="1">
      <t>ショウ</t>
    </rPh>
    <rPh sb="2" eb="3">
      <t>ケイ</t>
    </rPh>
    <phoneticPr fontId="6"/>
  </si>
  <si>
    <t>現地</t>
    <phoneticPr fontId="6"/>
  </si>
  <si>
    <t>注１）「報酬」の対象となる業務人月は、履行開始から当該部分払に対する「部分業務」の完成までの「累計」で算出してください。
注２）業務従事人月の実績を確認するため、「業務従事者の従事計画／実績表」（コンサルタント業務従事月報の添付資料として提出を求めている表です。）の最新版を添付してください。
注３）「格付」と「単価」は、契約約款第１４条（契約金額の精算）第１項に基づき提出されている「契約金額詳細内訳
書」の格付及び単価と平仄を合わせてください。
注４）黄色ハイライトの項目について入力してください。</t>
    <rPh sb="0" eb="1">
      <t>チュウ</t>
    </rPh>
    <rPh sb="4" eb="6">
      <t>ホウシュウ</t>
    </rPh>
    <rPh sb="8" eb="10">
      <t>タイショウ</t>
    </rPh>
    <rPh sb="13" eb="15">
      <t>ギョウム</t>
    </rPh>
    <rPh sb="15" eb="17">
      <t>ニンゲツ</t>
    </rPh>
    <rPh sb="19" eb="21">
      <t>リコウ</t>
    </rPh>
    <rPh sb="25" eb="27">
      <t>トウガイ</t>
    </rPh>
    <rPh sb="27" eb="29">
      <t>ブブン</t>
    </rPh>
    <rPh sb="29" eb="30">
      <t>バライ</t>
    </rPh>
    <rPh sb="31" eb="32">
      <t>タイ</t>
    </rPh>
    <rPh sb="35" eb="37">
      <t>ブブン</t>
    </rPh>
    <rPh sb="37" eb="39">
      <t>ギョウム</t>
    </rPh>
    <rPh sb="41" eb="43">
      <t>カンセイ</t>
    </rPh>
    <rPh sb="61" eb="62">
      <t>チュウ</t>
    </rPh>
    <rPh sb="64" eb="66">
      <t>ギョウム</t>
    </rPh>
    <rPh sb="66" eb="68">
      <t>ジュウジ</t>
    </rPh>
    <rPh sb="68" eb="70">
      <t>ニンゲツ</t>
    </rPh>
    <rPh sb="71" eb="73">
      <t>ジッセキ</t>
    </rPh>
    <rPh sb="74" eb="76">
      <t>カクニン</t>
    </rPh>
    <rPh sb="105" eb="107">
      <t>ギョウム</t>
    </rPh>
    <rPh sb="107" eb="109">
      <t>ジュウジ</t>
    </rPh>
    <rPh sb="109" eb="111">
      <t>ゲッポウ</t>
    </rPh>
    <rPh sb="112" eb="114">
      <t>テンプ</t>
    </rPh>
    <rPh sb="114" eb="116">
      <t>シリョウ</t>
    </rPh>
    <rPh sb="119" eb="121">
      <t>テイシュツ</t>
    </rPh>
    <rPh sb="122" eb="123">
      <t>モト</t>
    </rPh>
    <rPh sb="127" eb="128">
      <t>ヒョウ</t>
    </rPh>
    <rPh sb="133" eb="136">
      <t>サイシンバン</t>
    </rPh>
    <rPh sb="137" eb="139">
      <t>テンプ</t>
    </rPh>
    <rPh sb="147" eb="148">
      <t>チュウ</t>
    </rPh>
    <rPh sb="151" eb="153">
      <t>カクヅケ</t>
    </rPh>
    <rPh sb="156" eb="158">
      <t>タンカ</t>
    </rPh>
    <rPh sb="161" eb="163">
      <t>ケイヤク</t>
    </rPh>
    <rPh sb="163" eb="165">
      <t>ヤッカン</t>
    </rPh>
    <rPh sb="165" eb="166">
      <t>ダイ</t>
    </rPh>
    <rPh sb="168" eb="169">
      <t>ジョウ</t>
    </rPh>
    <rPh sb="170" eb="172">
      <t>ケイヤク</t>
    </rPh>
    <rPh sb="172" eb="174">
      <t>キンガク</t>
    </rPh>
    <rPh sb="175" eb="177">
      <t>セイサン</t>
    </rPh>
    <rPh sb="178" eb="179">
      <t>ダイ</t>
    </rPh>
    <rPh sb="180" eb="181">
      <t>コウ</t>
    </rPh>
    <rPh sb="182" eb="183">
      <t>モト</t>
    </rPh>
    <rPh sb="185" eb="187">
      <t>テイシュツ</t>
    </rPh>
    <rPh sb="193" eb="195">
      <t>ケイヤク</t>
    </rPh>
    <rPh sb="195" eb="197">
      <t>キンガク</t>
    </rPh>
    <rPh sb="197" eb="199">
      <t>ショウサイ</t>
    </rPh>
    <rPh sb="205" eb="207">
      <t>カクヅケ</t>
    </rPh>
    <rPh sb="207" eb="208">
      <t>オヨ</t>
    </rPh>
    <rPh sb="209" eb="211">
      <t>タンカ</t>
    </rPh>
    <rPh sb="212" eb="214">
      <t>ヒョウソク</t>
    </rPh>
    <rPh sb="215" eb="216">
      <t>ア</t>
    </rPh>
    <rPh sb="225" eb="226">
      <t>チュウ</t>
    </rPh>
    <rPh sb="228" eb="230">
      <t>キイロ</t>
    </rPh>
    <rPh sb="236" eb="238">
      <t>コウモク</t>
    </rPh>
    <rPh sb="242" eb="244">
      <t>ニュウリョク</t>
    </rPh>
    <phoneticPr fontId="6"/>
  </si>
  <si>
    <t>　</t>
    <phoneticPr fontId="6"/>
  </si>
  <si>
    <t>契約金相当額計算書総括表
（国内業務の契約又は国内業務主体の契約）</t>
    <rPh sb="0" eb="3">
      <t>ケイヤクキン</t>
    </rPh>
    <rPh sb="3" eb="5">
      <t>ソウトウ</t>
    </rPh>
    <rPh sb="5" eb="6">
      <t>ガク</t>
    </rPh>
    <rPh sb="6" eb="9">
      <t>ケイサンショ</t>
    </rPh>
    <rPh sb="9" eb="12">
      <t>ソウカツヒョウ</t>
    </rPh>
    <rPh sb="14" eb="18">
      <t>コクナイギョウム</t>
    </rPh>
    <rPh sb="19" eb="21">
      <t>ケイヤク</t>
    </rPh>
    <rPh sb="21" eb="22">
      <t>マタ</t>
    </rPh>
    <rPh sb="23" eb="29">
      <t>コクナイギョウムシュタイ</t>
    </rPh>
    <rPh sb="30" eb="32">
      <t>ケイヤク</t>
    </rPh>
    <phoneticPr fontId="6"/>
  </si>
  <si>
    <r>
      <t xml:space="preserve">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１．既に従事が完了した業務従事人月に対する「直接人件費」、「その他原価」及び「一般管理費等」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 xml:space="preserve">上記費目のみでは、業務の進捗等の実態を表さない場合については他の費目を含めて契約金相当額を算定することを検討しますので、申し出てください。
</t>
    </r>
    <rPh sb="139" eb="144">
      <t>チョクセツジンケンヒ</t>
    </rPh>
    <rPh sb="231" eb="233">
      <t>ブブン</t>
    </rPh>
    <rPh sb="233" eb="235">
      <t>ギョウム</t>
    </rPh>
    <rPh sb="235" eb="237">
      <t>カンリョウ</t>
    </rPh>
    <rPh sb="237" eb="238">
      <t>ジ</t>
    </rPh>
    <rPh sb="246" eb="247">
      <t>リョウ</t>
    </rPh>
    <phoneticPr fontId="6"/>
  </si>
  <si>
    <t>１．直接人件費</t>
    <rPh sb="2" eb="7">
      <t>チョクセツジンケンヒ</t>
    </rPh>
    <phoneticPr fontId="6"/>
  </si>
  <si>
    <t>２．その他原価</t>
    <rPh sb="4" eb="7">
      <t>タゲンカ</t>
    </rPh>
    <phoneticPr fontId="6"/>
  </si>
  <si>
    <t>３．一般管理費</t>
    <rPh sb="2" eb="7">
      <t>イッパンカンリヒ</t>
    </rPh>
    <phoneticPr fontId="6"/>
  </si>
  <si>
    <t>４．直接経費</t>
    <rPh sb="2" eb="4">
      <t>チョクセツ</t>
    </rPh>
    <rPh sb="4" eb="6">
      <t>ケイヒ</t>
    </rPh>
    <phoneticPr fontId="6"/>
  </si>
  <si>
    <t>※「国内業務」の契約では使用しません</t>
    <rPh sb="2" eb="6">
      <t>コクナイギョウム</t>
    </rPh>
    <rPh sb="8" eb="10">
      <t>ケイヤク</t>
    </rPh>
    <rPh sb="12" eb="14">
      <t>シヨウ</t>
    </rPh>
    <phoneticPr fontId="6"/>
  </si>
  <si>
    <t>（６）●●●●</t>
    <phoneticPr fontId="6"/>
  </si>
  <si>
    <t>１．直接人件費</t>
    <rPh sb="2" eb="4">
      <t>チョクセツ</t>
    </rPh>
    <rPh sb="4" eb="7">
      <t>ジンケンヒ</t>
    </rPh>
    <phoneticPr fontId="6"/>
  </si>
  <si>
    <t>円</t>
  </si>
  <si>
    <t>合 計</t>
    <rPh sb="0" eb="1">
      <t>ゴウ</t>
    </rPh>
    <rPh sb="2" eb="3">
      <t>ケイ</t>
    </rPh>
    <phoneticPr fontId="6"/>
  </si>
  <si>
    <t>２．その他原価</t>
    <rPh sb="4" eb="5">
      <t>タ</t>
    </rPh>
    <rPh sb="5" eb="7">
      <t>ゲンカ</t>
    </rPh>
    <phoneticPr fontId="6"/>
  </si>
  <si>
    <t>その他原価率</t>
    <phoneticPr fontId="6"/>
  </si>
  <si>
    <t>×</t>
    <phoneticPr fontId="6"/>
  </si>
  <si>
    <t>＝</t>
    <phoneticPr fontId="6"/>
  </si>
  <si>
    <t>円</t>
    <rPh sb="0" eb="1">
      <t>エン</t>
    </rPh>
    <phoneticPr fontId="6"/>
  </si>
  <si>
    <t>計算式：直接人件費×（その他原価率÷（1－その他原価率））　</t>
    <rPh sb="0" eb="2">
      <t>ケイサン</t>
    </rPh>
    <rPh sb="2" eb="3">
      <t>シキ</t>
    </rPh>
    <rPh sb="4" eb="6">
      <t>チョクセツ</t>
    </rPh>
    <rPh sb="13" eb="16">
      <t>タゲンカ</t>
    </rPh>
    <rPh sb="16" eb="17">
      <t>リツ</t>
    </rPh>
    <rPh sb="23" eb="26">
      <t>タゲンカ</t>
    </rPh>
    <rPh sb="26" eb="27">
      <t>リツ</t>
    </rPh>
    <phoneticPr fontId="29"/>
  </si>
  <si>
    <t>３．一般管理費等</t>
    <rPh sb="2" eb="4">
      <t>イッパン</t>
    </rPh>
    <rPh sb="4" eb="7">
      <t>カンリヒ</t>
    </rPh>
    <rPh sb="7" eb="8">
      <t>トウ</t>
    </rPh>
    <phoneticPr fontId="6"/>
  </si>
  <si>
    <t>一般管理費等率</t>
    <rPh sb="0" eb="2">
      <t>イッパン</t>
    </rPh>
    <rPh sb="2" eb="5">
      <t>カンリヒ</t>
    </rPh>
    <rPh sb="5" eb="6">
      <t>トウ</t>
    </rPh>
    <phoneticPr fontId="6"/>
  </si>
  <si>
    <t>計算式：（直接人件費＋直接経費＋その他原価）×（一般管理費等率÷（1－一般管理費等率））</t>
    <rPh sb="0" eb="3">
      <t>ケイサンシキ</t>
    </rPh>
    <phoneticPr fontId="29"/>
  </si>
  <si>
    <t>注１）「直接人件費」の対象となる業務人月は、履行開始から当該部分払に対する「部分業務」の完成までの「累計」で算出してください。
注２）業務従事人月の実績を確認するため、「業務従事者の従事計画／実績表」（コンサルタント業務従事月報の添付資料として提出を求めている表です。）の最新版を添付してください。
注３）「格付」と「単価」は、契約書附属書Ⅲ「契約金額内訳書」に記載の格付及び単価としてください。
注４）「その他原価率」及び「一般管理費等率」は、契約書附属書Ⅲ「契約金額内訳書」で合意されている原価率とします。
注５）黄色ハイライトの項目について入力してください。</t>
    <rPh sb="0" eb="1">
      <t>チュウ</t>
    </rPh>
    <rPh sb="4" eb="6">
      <t>チョクセツ</t>
    </rPh>
    <rPh sb="6" eb="9">
      <t>ジンケンヒ</t>
    </rPh>
    <rPh sb="11" eb="13">
      <t>タイショウ</t>
    </rPh>
    <rPh sb="16" eb="18">
      <t>ギョウム</t>
    </rPh>
    <rPh sb="18" eb="20">
      <t>ニンゲツ</t>
    </rPh>
    <rPh sb="22" eb="24">
      <t>リコウ</t>
    </rPh>
    <rPh sb="28" eb="30">
      <t>トウガイ</t>
    </rPh>
    <rPh sb="30" eb="32">
      <t>ブブン</t>
    </rPh>
    <rPh sb="32" eb="33">
      <t>バライ</t>
    </rPh>
    <rPh sb="34" eb="35">
      <t>タイ</t>
    </rPh>
    <rPh sb="38" eb="40">
      <t>ブブン</t>
    </rPh>
    <rPh sb="40" eb="42">
      <t>ギョウム</t>
    </rPh>
    <rPh sb="44" eb="46">
      <t>カンセイ</t>
    </rPh>
    <rPh sb="64" eb="65">
      <t>チュウ</t>
    </rPh>
    <rPh sb="67" eb="69">
      <t>ギョウム</t>
    </rPh>
    <rPh sb="69" eb="71">
      <t>ジュウジ</t>
    </rPh>
    <rPh sb="71" eb="73">
      <t>ニンゲツ</t>
    </rPh>
    <rPh sb="74" eb="76">
      <t>ジッセキ</t>
    </rPh>
    <rPh sb="77" eb="79">
      <t>カクニン</t>
    </rPh>
    <rPh sb="108" eb="110">
      <t>ギョウム</t>
    </rPh>
    <rPh sb="110" eb="112">
      <t>ジュウジ</t>
    </rPh>
    <rPh sb="112" eb="114">
      <t>ゲッポウ</t>
    </rPh>
    <rPh sb="115" eb="117">
      <t>テンプ</t>
    </rPh>
    <rPh sb="117" eb="119">
      <t>シリョウ</t>
    </rPh>
    <rPh sb="122" eb="124">
      <t>テイシュツ</t>
    </rPh>
    <rPh sb="125" eb="126">
      <t>モト</t>
    </rPh>
    <rPh sb="130" eb="131">
      <t>ヒョウ</t>
    </rPh>
    <rPh sb="136" eb="139">
      <t>サイシンバン</t>
    </rPh>
    <rPh sb="140" eb="142">
      <t>テンプ</t>
    </rPh>
    <rPh sb="150" eb="151">
      <t>チュウ</t>
    </rPh>
    <rPh sb="154" eb="156">
      <t>カクヅケ</t>
    </rPh>
    <rPh sb="159" eb="161">
      <t>タンカ</t>
    </rPh>
    <rPh sb="164" eb="166">
      <t>ケイヤク</t>
    </rPh>
    <rPh sb="166" eb="167">
      <t>ショ</t>
    </rPh>
    <rPh sb="167" eb="170">
      <t>フゾクショ</t>
    </rPh>
    <rPh sb="172" eb="174">
      <t>ケイヤク</t>
    </rPh>
    <rPh sb="174" eb="176">
      <t>キンガク</t>
    </rPh>
    <rPh sb="176" eb="179">
      <t>ウチワケショ</t>
    </rPh>
    <rPh sb="181" eb="183">
      <t>キサイ</t>
    </rPh>
    <rPh sb="184" eb="186">
      <t>カクヅケ</t>
    </rPh>
    <rPh sb="186" eb="187">
      <t>オヨ</t>
    </rPh>
    <rPh sb="188" eb="190">
      <t>タンカ</t>
    </rPh>
    <rPh sb="199" eb="200">
      <t>チュウ</t>
    </rPh>
    <rPh sb="205" eb="206">
      <t>タ</t>
    </rPh>
    <rPh sb="206" eb="208">
      <t>ゲンカ</t>
    </rPh>
    <rPh sb="208" eb="209">
      <t>リツ</t>
    </rPh>
    <rPh sb="210" eb="211">
      <t>オヨ</t>
    </rPh>
    <rPh sb="213" eb="218">
      <t>イッパンカンリヒ</t>
    </rPh>
    <rPh sb="218" eb="219">
      <t>ナド</t>
    </rPh>
    <rPh sb="219" eb="220">
      <t>リツ</t>
    </rPh>
    <rPh sb="223" eb="225">
      <t>ケイヤク</t>
    </rPh>
    <rPh sb="225" eb="226">
      <t>ショ</t>
    </rPh>
    <rPh sb="226" eb="229">
      <t>フゾクショ</t>
    </rPh>
    <rPh sb="231" eb="233">
      <t>ケイヤク</t>
    </rPh>
    <rPh sb="233" eb="235">
      <t>キンガク</t>
    </rPh>
    <rPh sb="235" eb="238">
      <t>ウチワケショ</t>
    </rPh>
    <rPh sb="240" eb="242">
      <t>ゴウイ</t>
    </rPh>
    <rPh sb="247" eb="249">
      <t>ゲンカ</t>
    </rPh>
    <rPh sb="249" eb="250">
      <t>リツ</t>
    </rPh>
    <phoneticPr fontId="6"/>
  </si>
  <si>
    <t>契約金相当額計算書２</t>
    <rPh sb="0" eb="3">
      <t>ケイヤクキン</t>
    </rPh>
    <rPh sb="3" eb="5">
      <t>ソウトウ</t>
    </rPh>
    <rPh sb="5" eb="6">
      <t>ガク</t>
    </rPh>
    <rPh sb="6" eb="9">
      <t>ケイサンショ</t>
    </rPh>
    <phoneticPr fontId="6"/>
  </si>
  <si>
    <r>
      <rPr>
        <b/>
        <sz val="12"/>
        <color rgb="FF000000"/>
        <rFont val="ＭＳ ゴシック"/>
        <family val="3"/>
        <charset val="128"/>
      </rPr>
      <t>直接経費</t>
    </r>
    <r>
      <rPr>
        <sz val="12"/>
        <color rgb="FF000000"/>
        <rFont val="ＭＳ ゴシック"/>
        <family val="3"/>
        <charset val="128"/>
      </rPr>
      <t>（１）旅費（航空賃）</t>
    </r>
    <rPh sb="0" eb="2">
      <t>チョクセツ</t>
    </rPh>
    <rPh sb="2" eb="4">
      <t>ケイヒ</t>
    </rPh>
    <phoneticPr fontId="6"/>
  </si>
  <si>
    <t>担当業務</t>
    <phoneticPr fontId="6"/>
  </si>
  <si>
    <t>格付</t>
    <rPh sb="0" eb="2">
      <t>カクヅケ</t>
    </rPh>
    <phoneticPr fontId="6"/>
  </si>
  <si>
    <t>渡航
回数</t>
    <rPh sb="0" eb="2">
      <t>トコウ</t>
    </rPh>
    <phoneticPr fontId="6"/>
  </si>
  <si>
    <t>契約単価</t>
    <rPh sb="0" eb="2">
      <t>ケイヤク</t>
    </rPh>
    <rPh sb="2" eb="4">
      <t>タンカ</t>
    </rPh>
    <phoneticPr fontId="6"/>
  </si>
  <si>
    <t>航空券
クラス</t>
    <rPh sb="0" eb="2">
      <t>コウクウ</t>
    </rPh>
    <rPh sb="2" eb="3">
      <t>ケン</t>
    </rPh>
    <phoneticPr fontId="6"/>
  </si>
  <si>
    <t>合　計</t>
    <phoneticPr fontId="6"/>
  </si>
  <si>
    <r>
      <rPr>
        <b/>
        <sz val="12"/>
        <color rgb="FF000000"/>
        <rFont val="ＭＳ ゴシック"/>
        <family val="3"/>
        <charset val="128"/>
      </rPr>
      <t>直接経費</t>
    </r>
    <r>
      <rPr>
        <sz val="12"/>
        <color rgb="FF000000"/>
        <rFont val="ＭＳ ゴシック"/>
        <family val="3"/>
        <charset val="128"/>
      </rPr>
      <t>（２）旅費（その他）　</t>
    </r>
    <rPh sb="0" eb="2">
      <t>チョクセツ</t>
    </rPh>
    <rPh sb="2" eb="4">
      <t>ケイヒ</t>
    </rPh>
    <rPh sb="12" eb="13">
      <t>タ</t>
    </rPh>
    <phoneticPr fontId="6"/>
  </si>
  <si>
    <t>担当業務</t>
    <rPh sb="0" eb="2">
      <t>タントウ</t>
    </rPh>
    <rPh sb="2" eb="4">
      <t>ギョウム</t>
    </rPh>
    <phoneticPr fontId="6"/>
  </si>
  <si>
    <t>渡航
回数</t>
    <rPh sb="0" eb="2">
      <t>トコウ</t>
    </rPh>
    <rPh sb="3" eb="5">
      <t>カイスウ</t>
    </rPh>
    <phoneticPr fontId="6"/>
  </si>
  <si>
    <t>日数</t>
    <rPh sb="0" eb="2">
      <t>ニッスウ</t>
    </rPh>
    <phoneticPr fontId="6"/>
  </si>
  <si>
    <t>日当</t>
    <phoneticPr fontId="6"/>
  </si>
  <si>
    <t>宿泊料</t>
  </si>
  <si>
    <t>小　計</t>
    <phoneticPr fontId="6"/>
  </si>
  <si>
    <t>単価</t>
    <rPh sb="0" eb="2">
      <t>タンカ</t>
    </rPh>
    <phoneticPr fontId="6"/>
  </si>
  <si>
    <t>計</t>
    <rPh sb="0" eb="1">
      <t>ケイ</t>
    </rPh>
    <phoneticPr fontId="6"/>
  </si>
  <si>
    <t>泊数</t>
    <rPh sb="0" eb="1">
      <t>ハク</t>
    </rPh>
    <rPh sb="1" eb="2">
      <t>スウ</t>
    </rPh>
    <phoneticPr fontId="6"/>
  </si>
  <si>
    <t>注１）旅費（航空賃）は「既に渡航が完了したもの」のみを計上してください。往路のみの航空賃は認めません。
注２）契約金相当額の積算は、航空賃は契約単価をもって算出します。精算に際しては、「合意単価」で精算する場合と、領収書等に基づき「実支出の補填」
　　として精算する場合がありますので、ご留意ください。
注３）旅費（その他：日当・宿泊料）は、部分業務完了までの日数の計上を認めます。
注４）泊数の計算は、「日数－（２×渡航回数）」で定義しています。フィリピン、中国、モンゴル等の機中泊の控除がない国は、「日数－渡航回数」とするこ
　　とを認めます。
注５）日当・宿泊料の単価は、精算に際し、３０日目以降は１割、６０日目以降は２割控除されますが、契約金相当額の積算に際しては、この控除を適用しま
　　せん。
注６）黄色ハイライトの項目について入力してください。
注７）With コロナ下における新しい渡航管理体系に基づき業務地へ渡航する場合において、緊急移送が含まれている旅行保険に加入している場合はその保険料の一部費用の計上を認めます。本経費の計上については、打合簿の作成は不要とし、日当単価に２００円を加算して、旅費（その他）に計上・精算してください（日当単価が４,５００円の場合、４,７００円として計上してください）なお、契約終了時の精算報告書にて旅行保険期間及び緊急移送が含まれている証拠書類を明示してください。</t>
    <rPh sb="0" eb="1">
      <t>チュウ</t>
    </rPh>
    <rPh sb="3" eb="5">
      <t>リョヒ</t>
    </rPh>
    <rPh sb="6" eb="8">
      <t>コウクウ</t>
    </rPh>
    <rPh sb="8" eb="9">
      <t>チン</t>
    </rPh>
    <rPh sb="12" eb="13">
      <t>スデ</t>
    </rPh>
    <rPh sb="14" eb="16">
      <t>トコウ</t>
    </rPh>
    <rPh sb="17" eb="19">
      <t>カンリョウ</t>
    </rPh>
    <rPh sb="27" eb="29">
      <t>ケイジョウ</t>
    </rPh>
    <rPh sb="36" eb="38">
      <t>オウロ</t>
    </rPh>
    <rPh sb="41" eb="43">
      <t>コウクウ</t>
    </rPh>
    <rPh sb="43" eb="44">
      <t>チン</t>
    </rPh>
    <rPh sb="45" eb="46">
      <t>ミト</t>
    </rPh>
    <rPh sb="52" eb="53">
      <t>チュウ</t>
    </rPh>
    <rPh sb="66" eb="68">
      <t>コウクウ</t>
    </rPh>
    <rPh sb="68" eb="69">
      <t>チン</t>
    </rPh>
    <rPh sb="70" eb="72">
      <t>ケイヤク</t>
    </rPh>
    <rPh sb="72" eb="74">
      <t>タンカ</t>
    </rPh>
    <rPh sb="78" eb="80">
      <t>サンシュツ</t>
    </rPh>
    <rPh sb="84" eb="86">
      <t>セイサン</t>
    </rPh>
    <rPh sb="87" eb="88">
      <t>サイ</t>
    </rPh>
    <rPh sb="93" eb="95">
      <t>ゴウイ</t>
    </rPh>
    <rPh sb="95" eb="97">
      <t>タンカ</t>
    </rPh>
    <rPh sb="99" eb="101">
      <t>セイサン</t>
    </rPh>
    <rPh sb="103" eb="105">
      <t>バアイ</t>
    </rPh>
    <rPh sb="107" eb="110">
      <t>リョウシュウショ</t>
    </rPh>
    <rPh sb="110" eb="111">
      <t>トウ</t>
    </rPh>
    <rPh sb="112" eb="113">
      <t>モト</t>
    </rPh>
    <rPh sb="116" eb="119">
      <t>ジツシシュツ</t>
    </rPh>
    <rPh sb="129" eb="131">
      <t>セイサン</t>
    </rPh>
    <rPh sb="133" eb="135">
      <t>バアイ</t>
    </rPh>
    <rPh sb="144" eb="146">
      <t>リュウイ</t>
    </rPh>
    <rPh sb="152" eb="153">
      <t>チュウ</t>
    </rPh>
    <rPh sb="155" eb="157">
      <t>リョヒ</t>
    </rPh>
    <rPh sb="160" eb="161">
      <t>タ</t>
    </rPh>
    <rPh sb="162" eb="164">
      <t>ニットウ</t>
    </rPh>
    <rPh sb="165" eb="168">
      <t>シュクハクリョウ</t>
    </rPh>
    <rPh sb="171" eb="173">
      <t>ブブン</t>
    </rPh>
    <rPh sb="173" eb="175">
      <t>ギョウム</t>
    </rPh>
    <rPh sb="175" eb="177">
      <t>カンリョウ</t>
    </rPh>
    <rPh sb="180" eb="182">
      <t>ニッスウ</t>
    </rPh>
    <rPh sb="183" eb="185">
      <t>ケイジョウ</t>
    </rPh>
    <rPh sb="186" eb="187">
      <t>ミト</t>
    </rPh>
    <rPh sb="192" eb="193">
      <t>チュウ</t>
    </rPh>
    <rPh sb="195" eb="196">
      <t>ハク</t>
    </rPh>
    <rPh sb="196" eb="197">
      <t>スウ</t>
    </rPh>
    <rPh sb="198" eb="200">
      <t>ケイサン</t>
    </rPh>
    <rPh sb="203" eb="205">
      <t>ニッスウ</t>
    </rPh>
    <rPh sb="209" eb="211">
      <t>トコウ</t>
    </rPh>
    <rPh sb="211" eb="213">
      <t>カイスウ</t>
    </rPh>
    <rPh sb="216" eb="218">
      <t>テイギ</t>
    </rPh>
    <rPh sb="230" eb="232">
      <t>チュウゴク</t>
    </rPh>
    <rPh sb="237" eb="238">
      <t>トウ</t>
    </rPh>
    <rPh sb="239" eb="241">
      <t>キチュウ</t>
    </rPh>
    <rPh sb="241" eb="242">
      <t>ハク</t>
    </rPh>
    <rPh sb="243" eb="245">
      <t>コウジョ</t>
    </rPh>
    <rPh sb="248" eb="249">
      <t>クニ</t>
    </rPh>
    <rPh sb="252" eb="254">
      <t>ニッスウ</t>
    </rPh>
    <rPh sb="255" eb="257">
      <t>トコウ</t>
    </rPh>
    <rPh sb="257" eb="259">
      <t>カイスウ</t>
    </rPh>
    <rPh sb="269" eb="270">
      <t>ミト</t>
    </rPh>
    <rPh sb="275" eb="276">
      <t>チュウ</t>
    </rPh>
    <rPh sb="278" eb="280">
      <t>ニットウ</t>
    </rPh>
    <rPh sb="281" eb="284">
      <t>シュクハクリョウ</t>
    </rPh>
    <rPh sb="285" eb="287">
      <t>タンカ</t>
    </rPh>
    <rPh sb="289" eb="291">
      <t>セイサン</t>
    </rPh>
    <rPh sb="292" eb="293">
      <t>サイ</t>
    </rPh>
    <rPh sb="297" eb="298">
      <t>ニチ</t>
    </rPh>
    <rPh sb="298" eb="299">
      <t>メ</t>
    </rPh>
    <rPh sb="299" eb="301">
      <t>イコウ</t>
    </rPh>
    <rPh sb="303" eb="304">
      <t>ワリ</t>
    </rPh>
    <rPh sb="307" eb="308">
      <t>ニチ</t>
    </rPh>
    <rPh sb="308" eb="309">
      <t>メ</t>
    </rPh>
    <rPh sb="309" eb="311">
      <t>イコウ</t>
    </rPh>
    <rPh sb="313" eb="314">
      <t>ワリ</t>
    </rPh>
    <rPh sb="314" eb="316">
      <t>コウジョ</t>
    </rPh>
    <rPh sb="322" eb="325">
      <t>ケイヤクキン</t>
    </rPh>
    <rPh sb="325" eb="327">
      <t>ソウトウ</t>
    </rPh>
    <rPh sb="327" eb="328">
      <t>ガク</t>
    </rPh>
    <rPh sb="329" eb="331">
      <t>セキサン</t>
    </rPh>
    <rPh sb="332" eb="333">
      <t>サイ</t>
    </rPh>
    <rPh sb="339" eb="341">
      <t>コウジョ</t>
    </rPh>
    <rPh sb="342" eb="344">
      <t>テキヨウ</t>
    </rPh>
    <rPh sb="563" eb="565">
      <t>ケイヤク</t>
    </rPh>
    <rPh sb="565" eb="567">
      <t>シュウリョウ</t>
    </rPh>
    <rPh sb="567" eb="568">
      <t>ジ</t>
    </rPh>
    <rPh sb="569" eb="571">
      <t>セイサン</t>
    </rPh>
    <rPh sb="571" eb="574">
      <t>ホウコクショ</t>
    </rPh>
    <rPh sb="576" eb="578">
      <t>リョコウ</t>
    </rPh>
    <rPh sb="578" eb="580">
      <t>ホケン</t>
    </rPh>
    <rPh sb="580" eb="582">
      <t>キカン</t>
    </rPh>
    <rPh sb="582" eb="583">
      <t>オヨ</t>
    </rPh>
    <rPh sb="584" eb="586">
      <t>キンキュウ</t>
    </rPh>
    <rPh sb="586" eb="588">
      <t>イソウ</t>
    </rPh>
    <rPh sb="589" eb="590">
      <t>フク</t>
    </rPh>
    <rPh sb="595" eb="597">
      <t>ショウコ</t>
    </rPh>
    <rPh sb="597" eb="599">
      <t>ショルイ</t>
    </rPh>
    <rPh sb="600" eb="602">
      <t>メイジ</t>
    </rPh>
    <phoneticPr fontId="6"/>
  </si>
  <si>
    <t>契約金相当額計算書３</t>
    <rPh sb="0" eb="3">
      <t>ケイヤクキン</t>
    </rPh>
    <rPh sb="3" eb="5">
      <t>ソウトウ</t>
    </rPh>
    <rPh sb="5" eb="6">
      <t>ガク</t>
    </rPh>
    <rPh sb="6" eb="9">
      <t>ケイサンショ</t>
    </rPh>
    <phoneticPr fontId="6"/>
  </si>
  <si>
    <r>
      <rPr>
        <b/>
        <sz val="12"/>
        <color rgb="FF000000"/>
        <rFont val="ＭＳ ゴシック"/>
        <family val="3"/>
        <charset val="128"/>
      </rPr>
      <t>直接経費</t>
    </r>
    <r>
      <rPr>
        <sz val="12"/>
        <color rgb="FF000000"/>
        <rFont val="ＭＳ ゴシック"/>
        <family val="3"/>
        <charset val="128"/>
      </rPr>
      <t>（３）一般業務費</t>
    </r>
    <rPh sb="0" eb="2">
      <t>チョクセツ</t>
    </rPh>
    <rPh sb="2" eb="4">
      <t>ケイヒ</t>
    </rPh>
    <rPh sb="7" eb="12">
      <t>イッパンギョウムヒ</t>
    </rPh>
    <phoneticPr fontId="6"/>
  </si>
  <si>
    <t>小項目名</t>
    <rPh sb="0" eb="1">
      <t>ショウ</t>
    </rPh>
    <rPh sb="1" eb="3">
      <t>コウモク</t>
    </rPh>
    <rPh sb="3" eb="4">
      <t>メイ</t>
    </rPh>
    <phoneticPr fontId="6"/>
  </si>
  <si>
    <t>支払額</t>
    <rPh sb="0" eb="2">
      <t>シハライ</t>
    </rPh>
    <rPh sb="2" eb="3">
      <t>ガク</t>
    </rPh>
    <phoneticPr fontId="6"/>
  </si>
  <si>
    <t>金額</t>
    <rPh sb="0" eb="2">
      <t>キンガク</t>
    </rPh>
    <phoneticPr fontId="6"/>
  </si>
  <si>
    <t>通貨</t>
    <rPh sb="0" eb="2">
      <t>ツウカ</t>
    </rPh>
    <phoneticPr fontId="6"/>
  </si>
  <si>
    <t>為替レート</t>
    <rPh sb="0" eb="2">
      <t>カワセ</t>
    </rPh>
    <phoneticPr fontId="6"/>
  </si>
  <si>
    <t>支払額（日本円）</t>
    <rPh sb="0" eb="2">
      <t>シハライ</t>
    </rPh>
    <rPh sb="2" eb="3">
      <t>ガク</t>
    </rPh>
    <rPh sb="4" eb="7">
      <t>ニホンエン</t>
    </rPh>
    <phoneticPr fontId="6"/>
  </si>
  <si>
    <t>契約金相当額計算書４</t>
    <rPh sb="0" eb="3">
      <t>ケイヤクキン</t>
    </rPh>
    <rPh sb="3" eb="5">
      <t>ソウトウ</t>
    </rPh>
    <rPh sb="5" eb="6">
      <t>ガク</t>
    </rPh>
    <rPh sb="6" eb="9">
      <t>ケイサンショ</t>
    </rPh>
    <phoneticPr fontId="6"/>
  </si>
  <si>
    <r>
      <rPr>
        <b/>
        <sz val="12"/>
        <color rgb="FF000000"/>
        <rFont val="ＭＳ ゴシック"/>
        <family val="3"/>
        <charset val="128"/>
      </rPr>
      <t>直接経費</t>
    </r>
    <r>
      <rPr>
        <sz val="12"/>
        <color rgb="FF000000"/>
        <rFont val="ＭＳ ゴシック"/>
        <family val="3"/>
        <charset val="128"/>
      </rPr>
      <t>（４）機材費</t>
    </r>
    <rPh sb="0" eb="2">
      <t>チョクセツ</t>
    </rPh>
    <rPh sb="2" eb="4">
      <t>ケイヒ</t>
    </rPh>
    <rPh sb="7" eb="9">
      <t>キザイ</t>
    </rPh>
    <rPh sb="9" eb="10">
      <t>ヒ</t>
    </rPh>
    <phoneticPr fontId="6"/>
  </si>
  <si>
    <t>購入機材名</t>
    <rPh sb="0" eb="2">
      <t>コウニュウ</t>
    </rPh>
    <rPh sb="2" eb="4">
      <t>キザイ</t>
    </rPh>
    <rPh sb="4" eb="5">
      <t>メイ</t>
    </rPh>
    <phoneticPr fontId="6"/>
  </si>
  <si>
    <r>
      <rPr>
        <b/>
        <sz val="12"/>
        <color rgb="FF000000"/>
        <rFont val="ＭＳ ゴシック"/>
        <family val="3"/>
        <charset val="128"/>
      </rPr>
      <t>直接経費</t>
    </r>
    <r>
      <rPr>
        <sz val="12"/>
        <color rgb="FF000000"/>
        <rFont val="ＭＳ ゴシック"/>
        <family val="3"/>
        <charset val="128"/>
      </rPr>
      <t>（５）再委託費</t>
    </r>
    <rPh sb="0" eb="2">
      <t>チョクセツ</t>
    </rPh>
    <rPh sb="2" eb="4">
      <t>ケイヒ</t>
    </rPh>
    <rPh sb="7" eb="10">
      <t>サイイタク</t>
    </rPh>
    <rPh sb="10" eb="11">
      <t>ヒ</t>
    </rPh>
    <phoneticPr fontId="6"/>
  </si>
  <si>
    <t>再委託業務名</t>
    <rPh sb="0" eb="3">
      <t>サイイタク</t>
    </rPh>
    <rPh sb="3" eb="5">
      <t>ギョウム</t>
    </rPh>
    <rPh sb="5" eb="6">
      <t>メイ</t>
    </rPh>
    <phoneticPr fontId="6"/>
  </si>
  <si>
    <r>
      <t xml:space="preserve">注１）機材費（機材購入費）は、機材が納入され、支払いが完了しているものを対象とします。契約金相当額の積算では、実際の支払金額を
　　記載してください。また、支払金額確認のため、領収書等の写しを添付してください。
注２）再委託費は、再委託業務が完了し、支払いが完了しているものを対象とします。契約金相当額の積算では、実際の支払金額を記載して
　　ください。また、支払金額確認のため、領収書等の写しを添付してください。
注３）「購入機材名」及び「再委託業務名」については、機材内容や業務内容がおおよそ類推できる記載としてください。
</t>
    </r>
    <r>
      <rPr>
        <i/>
        <sz val="10"/>
        <color rgb="FFFF0000"/>
        <rFont val="ＭＳ ゴシック"/>
        <family val="3"/>
        <charset val="128"/>
      </rPr>
      <t>注４）黄色ハイライトの項目について入力してください。</t>
    </r>
    <r>
      <rPr>
        <i/>
        <sz val="10"/>
        <color rgb="FF000000"/>
        <rFont val="ＭＳ ゴシック"/>
        <family val="3"/>
        <charset val="128"/>
      </rPr>
      <t xml:space="preserve">
</t>
    </r>
    <rPh sb="0" eb="1">
      <t>チュウ</t>
    </rPh>
    <rPh sb="106" eb="107">
      <t>チュウ</t>
    </rPh>
    <rPh sb="109" eb="112">
      <t>サイイタク</t>
    </rPh>
    <rPh sb="112" eb="113">
      <t>ヒ</t>
    </rPh>
    <rPh sb="208" eb="209">
      <t>チュウ</t>
    </rPh>
    <rPh sb="212" eb="214">
      <t>コウニュウ</t>
    </rPh>
    <rPh sb="214" eb="216">
      <t>キザイ</t>
    </rPh>
    <rPh sb="216" eb="217">
      <t>メイ</t>
    </rPh>
    <rPh sb="218" eb="219">
      <t>オヨ</t>
    </rPh>
    <rPh sb="221" eb="224">
      <t>サイイタク</t>
    </rPh>
    <rPh sb="224" eb="226">
      <t>ギョウム</t>
    </rPh>
    <rPh sb="226" eb="227">
      <t>メイ</t>
    </rPh>
    <rPh sb="234" eb="236">
      <t>キザイ</t>
    </rPh>
    <rPh sb="236" eb="238">
      <t>ナイヨウ</t>
    </rPh>
    <rPh sb="239" eb="241">
      <t>ギョウム</t>
    </rPh>
    <rPh sb="241" eb="243">
      <t>ナイヨウ</t>
    </rPh>
    <rPh sb="248" eb="250">
      <t>ルイスイ</t>
    </rPh>
    <rPh sb="253" eb="255">
      <t>キサイ</t>
    </rPh>
    <phoneticPr fontId="6"/>
  </si>
  <si>
    <t>契約金相当額計算書５</t>
    <rPh sb="0" eb="3">
      <t>ケイヤクキン</t>
    </rPh>
    <rPh sb="3" eb="5">
      <t>ソウトウ</t>
    </rPh>
    <rPh sb="5" eb="6">
      <t>ガク</t>
    </rPh>
    <rPh sb="6" eb="9">
      <t>ケイサンショ</t>
    </rPh>
    <phoneticPr fontId="6"/>
  </si>
  <si>
    <r>
      <rPr>
        <b/>
        <sz val="12"/>
        <color rgb="FF000000"/>
        <rFont val="ＭＳ ゴシック"/>
        <family val="3"/>
        <charset val="128"/>
      </rPr>
      <t>２．直接経費</t>
    </r>
    <r>
      <rPr>
        <sz val="12"/>
        <color rgb="FF000000"/>
        <rFont val="ＭＳ ゴシック"/>
        <family val="3"/>
        <charset val="128"/>
      </rPr>
      <t>（6）現地一時隔離関連費（直接人件費相当額の待機費用）</t>
    </r>
    <rPh sb="2" eb="4">
      <t>チョクセツ</t>
    </rPh>
    <rPh sb="4" eb="6">
      <t>ケイヒ</t>
    </rPh>
    <rPh sb="9" eb="11">
      <t>ゲンチ</t>
    </rPh>
    <rPh sb="11" eb="13">
      <t>イチジ</t>
    </rPh>
    <rPh sb="13" eb="15">
      <t>カクリ</t>
    </rPh>
    <rPh sb="15" eb="17">
      <t>カンレン</t>
    </rPh>
    <rPh sb="17" eb="18">
      <t>ヒ</t>
    </rPh>
    <phoneticPr fontId="6"/>
  </si>
  <si>
    <t>月額単価</t>
    <rPh sb="0" eb="2">
      <t>ゲツガク</t>
    </rPh>
    <rPh sb="2" eb="4">
      <t>タンカ</t>
    </rPh>
    <phoneticPr fontId="6"/>
  </si>
  <si>
    <t>待機人月</t>
    <rPh sb="0" eb="2">
      <t>タイキ</t>
    </rPh>
    <rPh sb="2" eb="4">
      <t>ニンゲツ</t>
    </rPh>
    <phoneticPr fontId="6"/>
  </si>
  <si>
    <t>注１）本費目は、月額単価を確認するため、「打合簿（一時隔離への対応について）」を添付してください。
注２）対象となる待機人月は、履行開始から当該部分払に対する「部分業務」の完成までの「累計」で算出して
　　ください。
注３）待機人月の実績を確認するため、「業務従事者の従事計画／実績表」（コンサルタント業務従事月報の添付資料として提出を求めている表です。）の最新版を添付してください。
注４）「格付」は、契約約款第１４条（契約金額の精算）第１項に基づき提出されている「契約金額詳細内訳書」の格付と平仄を合わせてください。
注５）黄色ハイライトの項目について入力してください。</t>
    <rPh sb="3" eb="4">
      <t>ホン</t>
    </rPh>
    <rPh sb="4" eb="6">
      <t>ヒモク</t>
    </rPh>
    <rPh sb="8" eb="10">
      <t>ゲツガク</t>
    </rPh>
    <rPh sb="10" eb="12">
      <t>タンカ</t>
    </rPh>
    <rPh sb="13" eb="15">
      <t>カクニン</t>
    </rPh>
    <rPh sb="21" eb="23">
      <t>ウチアワ</t>
    </rPh>
    <rPh sb="23" eb="24">
      <t>ボ</t>
    </rPh>
    <rPh sb="25" eb="27">
      <t>イチジ</t>
    </rPh>
    <rPh sb="27" eb="29">
      <t>カクリ</t>
    </rPh>
    <rPh sb="31" eb="33">
      <t>タイオウ</t>
    </rPh>
    <rPh sb="40" eb="42">
      <t>テンプ</t>
    </rPh>
    <rPh sb="50" eb="51">
      <t>チュウ</t>
    </rPh>
    <rPh sb="53" eb="55">
      <t>タイショウ</t>
    </rPh>
    <rPh sb="58" eb="60">
      <t>タイキ</t>
    </rPh>
    <rPh sb="60" eb="62">
      <t>ニンゲツ</t>
    </rPh>
    <rPh sb="64" eb="66">
      <t>リコウ</t>
    </rPh>
    <rPh sb="70" eb="72">
      <t>トウガイ</t>
    </rPh>
    <rPh sb="72" eb="74">
      <t>ブブン</t>
    </rPh>
    <rPh sb="74" eb="75">
      <t>バライ</t>
    </rPh>
    <rPh sb="76" eb="77">
      <t>タイ</t>
    </rPh>
    <rPh sb="80" eb="82">
      <t>ブブン</t>
    </rPh>
    <rPh sb="82" eb="84">
      <t>ギョウム</t>
    </rPh>
    <rPh sb="86" eb="88">
      <t>カンセイ</t>
    </rPh>
    <rPh sb="109" eb="110">
      <t>チュウ</t>
    </rPh>
    <rPh sb="112" eb="114">
      <t>タイキ</t>
    </rPh>
    <rPh sb="114" eb="116">
      <t>ニンゲツ</t>
    </rPh>
    <rPh sb="117" eb="119">
      <t>ジッセキ</t>
    </rPh>
    <rPh sb="120" eb="122">
      <t>カクニン</t>
    </rPh>
    <rPh sb="151" eb="153">
      <t>ギョウム</t>
    </rPh>
    <rPh sb="153" eb="155">
      <t>ジュウジ</t>
    </rPh>
    <rPh sb="155" eb="157">
      <t>ゲッポウ</t>
    </rPh>
    <rPh sb="158" eb="160">
      <t>テンプ</t>
    </rPh>
    <rPh sb="160" eb="162">
      <t>シリョウ</t>
    </rPh>
    <rPh sb="165" eb="167">
      <t>テイシュツ</t>
    </rPh>
    <rPh sb="168" eb="169">
      <t>モト</t>
    </rPh>
    <rPh sb="173" eb="174">
      <t>ヒョウ</t>
    </rPh>
    <rPh sb="179" eb="182">
      <t>サイシンバン</t>
    </rPh>
    <rPh sb="183" eb="185">
      <t>テンプ</t>
    </rPh>
    <rPh sb="193" eb="194">
      <t>チュウ</t>
    </rPh>
    <rPh sb="197" eb="199">
      <t>カクヅケ</t>
    </rPh>
    <rPh sb="202" eb="204">
      <t>ケイヤク</t>
    </rPh>
    <rPh sb="204" eb="206">
      <t>ヤッカン</t>
    </rPh>
    <rPh sb="206" eb="207">
      <t>ダイ</t>
    </rPh>
    <rPh sb="209" eb="210">
      <t>ジョウ</t>
    </rPh>
    <rPh sb="211" eb="213">
      <t>ケイヤク</t>
    </rPh>
    <rPh sb="213" eb="215">
      <t>キンガク</t>
    </rPh>
    <rPh sb="216" eb="218">
      <t>セイサン</t>
    </rPh>
    <rPh sb="219" eb="220">
      <t>ダイ</t>
    </rPh>
    <rPh sb="221" eb="222">
      <t>コウ</t>
    </rPh>
    <rPh sb="223" eb="224">
      <t>モト</t>
    </rPh>
    <rPh sb="226" eb="228">
      <t>テイシュツ</t>
    </rPh>
    <rPh sb="234" eb="236">
      <t>ケイヤク</t>
    </rPh>
    <rPh sb="236" eb="238">
      <t>キンガク</t>
    </rPh>
    <rPh sb="238" eb="240">
      <t>ショウサイ</t>
    </rPh>
    <rPh sb="245" eb="247">
      <t>カクヅケ</t>
    </rPh>
    <rPh sb="248" eb="250">
      <t>ヒョウソク</t>
    </rPh>
    <rPh sb="251" eb="252">
      <t>ア</t>
    </rPh>
    <rPh sb="261" eb="262">
      <t>チュウ</t>
    </rPh>
    <rPh sb="264" eb="266">
      <t>キイロ</t>
    </rPh>
    <rPh sb="272" eb="274">
      <t>コウモク</t>
    </rPh>
    <rPh sb="278" eb="280">
      <t>ニュウリョク</t>
    </rPh>
    <phoneticPr fontId="6"/>
  </si>
  <si>
    <t>「契約金額（税抜）」</t>
    <rPh sb="1" eb="5">
      <t>ケイヤクキンガク</t>
    </rPh>
    <rPh sb="6" eb="8">
      <t>ゼイヌ</t>
    </rPh>
    <phoneticPr fontId="6"/>
  </si>
  <si>
    <t>「契約金額（税抜）」に対する部分払の割合（％）</t>
    <phoneticPr fontId="6"/>
  </si>
  <si>
    <t>％</t>
    <phoneticPr fontId="6"/>
  </si>
  <si>
    <t>④青</t>
    <rPh sb="1" eb="2">
      <t>アオ</t>
    </rPh>
    <phoneticPr fontId="6"/>
  </si>
  <si>
    <t>‘＝（Ｃ）×（９／１０)</t>
    <phoneticPr fontId="6"/>
  </si>
  <si>
    <t>部分完了に伴う業務の対価（消費税抜き）</t>
    <rPh sb="13" eb="17">
      <t>ショウヒゼイヌ</t>
    </rPh>
    <phoneticPr fontId="6"/>
  </si>
  <si>
    <t>業務従事人月</t>
    <phoneticPr fontId="6"/>
  </si>
  <si>
    <t xml:space="preserve">
「契約金相当額（税抜）」は、契約書にて定めた「契約金額（税抜）」に対する部分払の割合（％）の金額とします。部分払いがあるものの割合（％）を設定していない契約については、主管部と確認の上、割合（％）を決定します。
「契約金相当額（税抜）」に基づき、消費税を含めた「部分払金額」を算定します。</t>
    <rPh sb="37" eb="40">
      <t>ブブンバラ</t>
    </rPh>
    <rPh sb="54" eb="57">
      <t>ブブンバラ</t>
    </rPh>
    <rPh sb="64" eb="66">
      <t>ワリアイ</t>
    </rPh>
    <rPh sb="70" eb="72">
      <t>セッテイ</t>
    </rPh>
    <rPh sb="77" eb="79">
      <t>ケイヤク</t>
    </rPh>
    <rPh sb="85" eb="88">
      <t>シュカンブ</t>
    </rPh>
    <rPh sb="89" eb="91">
      <t>カクニン</t>
    </rPh>
    <rPh sb="92" eb="93">
      <t>ウエ</t>
    </rPh>
    <rPh sb="94" eb="96">
      <t>ワリアイ</t>
    </rPh>
    <rPh sb="100" eb="102">
      <t>ケッテイ</t>
    </rPh>
    <phoneticPr fontId="6"/>
  </si>
  <si>
    <t>割合（％）設定の有無にかかわらず全ランプサム適用可</t>
    <phoneticPr fontId="6"/>
  </si>
  <si>
    <r>
      <t xml:space="preserve">注１）黄色ハイライトを入力して下さい。
</t>
    </r>
    <r>
      <rPr>
        <i/>
        <sz val="12"/>
        <color rgb="FFFF0000"/>
        <rFont val="ＭＳ ゴシック"/>
        <family val="3"/>
        <charset val="128"/>
      </rPr>
      <t>注２）消費税は部分完了に伴う業務の対価の金額に対して算出します。</t>
    </r>
    <r>
      <rPr>
        <i/>
        <sz val="12"/>
        <rFont val="ＭＳ ゴシック"/>
        <family val="3"/>
        <charset val="128"/>
      </rPr>
      <t xml:space="preserve">
</t>
    </r>
    <r>
      <rPr>
        <i/>
        <sz val="12"/>
        <color rgb="FFFF0000"/>
        <rFont val="ＭＳ ゴシック"/>
        <family val="3"/>
        <charset val="128"/>
      </rPr>
      <t>注３）部分払請求書に記載する役務提供に対する金額は「部分完了に伴う業務の対価及び消費税額」となります。
注４）部分払請求書（支払情報）に記載する部分払額は「部分払金額+消費税額の合計」となります。</t>
    </r>
    <rPh sb="20" eb="21">
      <t>チュウ</t>
    </rPh>
    <rPh sb="23" eb="26">
      <t>ショウヒゼイ</t>
    </rPh>
    <rPh sb="40" eb="42">
      <t>キンガク</t>
    </rPh>
    <rPh sb="43" eb="44">
      <t>タイ</t>
    </rPh>
    <rPh sb="46" eb="48">
      <t>サンシュツ</t>
    </rPh>
    <rPh sb="53" eb="54">
      <t>チュウ</t>
    </rPh>
    <rPh sb="56" eb="59">
      <t>ブブンバラ</t>
    </rPh>
    <rPh sb="59" eb="62">
      <t>セイキュウショ</t>
    </rPh>
    <rPh sb="63" eb="65">
      <t>キサイ</t>
    </rPh>
    <rPh sb="67" eb="71">
      <t>エキムテイキョウ</t>
    </rPh>
    <rPh sb="72" eb="73">
      <t>タイ</t>
    </rPh>
    <rPh sb="75" eb="77">
      <t>キンガク</t>
    </rPh>
    <rPh sb="91" eb="92">
      <t>オヨ</t>
    </rPh>
    <rPh sb="93" eb="97">
      <t>ショウヒゼイガク</t>
    </rPh>
    <rPh sb="105" eb="106">
      <t>チュウ</t>
    </rPh>
    <rPh sb="108" eb="111">
      <t>ブブンバラ</t>
    </rPh>
    <rPh sb="111" eb="114">
      <t>セイキュウショゴウケイ</t>
    </rPh>
    <phoneticPr fontId="6"/>
  </si>
  <si>
    <r>
      <t xml:space="preserve">注１）黄色ハイライトを入力して下さい。
</t>
    </r>
    <r>
      <rPr>
        <i/>
        <sz val="12"/>
        <color rgb="FFFF0000"/>
        <rFont val="ＭＳ ゴシック"/>
        <family val="3"/>
        <charset val="128"/>
      </rPr>
      <t xml:space="preserve">注２）消費税は部分完了に伴う業務の対価の金額に対して算出します。
注３）部分払請求書に記載する業務の対価は「部分完了に伴う業務の対価及び消費税額」となります。
注４）部分払請求書（支払情報）に記載する部分払額は「部分払金額+消費税額の合計」となります。
</t>
    </r>
    <r>
      <rPr>
        <i/>
        <sz val="12"/>
        <rFont val="ＭＳ ゴシック"/>
        <family val="3"/>
        <charset val="128"/>
      </rPr>
      <t>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
    <rPh sb="171" eb="176">
      <t>イッパンギョウムヒ</t>
    </rPh>
    <phoneticPr fontId="6"/>
  </si>
  <si>
    <r>
      <t xml:space="preserve">注１）黄色ハイライトを入力して下さい。
</t>
    </r>
    <r>
      <rPr>
        <i/>
        <sz val="12"/>
        <color rgb="FFFF0000"/>
        <rFont val="ＭＳ ゴシック"/>
        <family val="3"/>
        <charset val="128"/>
      </rPr>
      <t>注２）消費税は業務部分完了の金額に対して算出します。
注３）部分払請求書に記載する業務の対価は「業務部分完了金額及び消費税額」となります</t>
    </r>
    <r>
      <rPr>
        <i/>
        <sz val="12"/>
        <color rgb="FF0000FF"/>
        <rFont val="ＭＳ ゴシック"/>
        <family val="3"/>
        <charset val="128"/>
      </rPr>
      <t>（不課税契約は対象外）</t>
    </r>
    <r>
      <rPr>
        <i/>
        <sz val="12"/>
        <color rgb="FFFF0000"/>
        <rFont val="ＭＳ ゴシック"/>
        <family val="3"/>
        <charset val="128"/>
      </rPr>
      <t xml:space="preserve">。
注４）部分払請求書（支払情報）に記載する部分払額は「部分払金額+消費税額の合計」となります。
</t>
    </r>
    <r>
      <rPr>
        <i/>
        <sz val="12"/>
        <rFont val="ＭＳ ゴシック"/>
        <family val="3"/>
        <charset val="128"/>
      </rPr>
      <t>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
    <rPh sb="61" eb="63">
      <t>ギョウム</t>
    </rPh>
    <rPh sb="172" eb="177">
      <t>イッパンギョウムヒ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</si>
</sst>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円&quot;"/>
    <numFmt numFmtId="177" formatCode="##&quot; ％&quot;"/>
  </numFmts>
  <fonts count="33">
    <font>
      <sz val="12"/>
      <color theme="1"/>
      <name val="ＭＳ ゴシック"/>
      <family val="2"/>
      <charset val="128"/>
    </font>
    <font>
      <b/>
      <sz val="14"/>
      <color rgb="FF000000"/>
      <name val="ＭＳ ゴシック"/>
      <family val="3"/>
      <charset val="128"/>
    </font>
    <font>
      <sz val="12"/>
      <color rgb="FF000000"/>
      <name val="ＭＳ ゴシック"/>
      <family val="3"/>
      <charset val="128"/>
    </font>
    <font>
      <b/>
      <sz val="12"/>
      <color rgb="FF000000"/>
      <name val="ＭＳ ゴシック"/>
      <family val="3"/>
      <charset val="128"/>
    </font>
    <font>
      <b/>
      <u/>
      <sz val="12"/>
      <color rgb="FF000000"/>
      <name val="ＭＳ ゴシック"/>
      <family val="3"/>
      <charset val="128"/>
    </font>
    <font>
      <sz val="12"/>
      <color theme="1"/>
      <name val="ＭＳ ゴシック"/>
      <family val="3"/>
      <charset val="128"/>
    </font>
    <font>
      <sz val="6"/>
      <name val="ＭＳ ゴシック"/>
      <family val="2"/>
      <charset val="128"/>
    </font>
    <font>
      <sz val="10"/>
      <color theme="1"/>
      <name val="ＭＳ ゴシック"/>
      <family val="2"/>
      <charset val="128"/>
    </font>
    <font>
      <sz val="10"/>
      <color theme="1"/>
      <name val="ＭＳ ゴシック"/>
      <family val="3"/>
      <charset val="128"/>
    </font>
    <font>
      <sz val="12"/>
      <color theme="1"/>
      <name val="ＭＳ ゴシック"/>
      <family val="2"/>
      <charset val="128"/>
    </font>
    <font>
      <b/>
      <sz val="12"/>
      <color theme="1"/>
      <name val="ＭＳ ゴシック"/>
      <family val="3"/>
      <charset val="128"/>
    </font>
    <font>
      <b/>
      <sz val="14"/>
      <color theme="1"/>
      <name val="ＭＳ ゴシック"/>
      <family val="3"/>
      <charset val="128"/>
    </font>
    <font>
      <sz val="14"/>
      <color theme="1"/>
      <name val="ＭＳ ゴシック"/>
      <family val="3"/>
      <charset val="128"/>
    </font>
    <font>
      <b/>
      <sz val="16"/>
      <color theme="1"/>
      <name val="ＭＳ ゴシック"/>
      <family val="3"/>
      <charset val="128"/>
    </font>
    <font>
      <sz val="10"/>
      <color rgb="FF000000"/>
      <name val="ＭＳ ゴシック"/>
      <family val="3"/>
      <charset val="128"/>
    </font>
    <font>
      <i/>
      <sz val="12"/>
      <color theme="1"/>
      <name val="ＭＳ ゴシック"/>
      <family val="3"/>
      <charset val="128"/>
    </font>
    <font>
      <i/>
      <sz val="10"/>
      <color rgb="FF000000"/>
      <name val="ＭＳ ゴシック"/>
      <family val="3"/>
      <charset val="128"/>
    </font>
    <font>
      <b/>
      <sz val="18"/>
      <color theme="1"/>
      <name val="ＭＳ ゴシック"/>
      <family val="3"/>
      <charset val="128"/>
    </font>
    <font>
      <i/>
      <sz val="10"/>
      <color rgb="FFFF0000"/>
      <name val="ＭＳ ゴシック"/>
      <family val="3"/>
      <charset val="128"/>
    </font>
    <font>
      <u/>
      <sz val="12"/>
      <color theme="10"/>
      <name val="ＭＳ ゴシック"/>
      <family val="2"/>
      <charset val="128"/>
    </font>
    <font>
      <sz val="12"/>
      <name val="ＭＳ ゴシック"/>
      <family val="2"/>
      <charset val="128"/>
    </font>
    <font>
      <sz val="12"/>
      <name val="ＭＳ ゴシック"/>
      <family val="3"/>
      <charset val="128"/>
    </font>
    <font>
      <b/>
      <sz val="12"/>
      <name val="ＭＳ ゴシック"/>
      <family val="3"/>
      <charset val="128"/>
    </font>
    <font>
      <b/>
      <sz val="14"/>
      <name val="ＭＳ ゴシック"/>
      <family val="3"/>
      <charset val="128"/>
    </font>
    <font>
      <i/>
      <sz val="10"/>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sz val="12"/>
      <name val="Osaka"/>
      <charset val="128"/>
    </font>
    <font>
      <sz val="6"/>
      <name val="ＭＳ ゴシック"/>
      <family val="3"/>
      <charset val="128"/>
    </font>
    <font>
      <i/>
      <sz val="12"/>
      <color rgb="FFFF0000"/>
      <name val="ＭＳ ゴシック"/>
      <family val="3"/>
      <charset val="128"/>
    </font>
    <font>
      <b/>
      <i/>
      <sz val="14"/>
      <color rgb="FFFF0000"/>
      <name val="ＭＳ ゴシック"/>
      <family val="3"/>
      <charset val="128"/>
    </font>
    <font>
      <i/>
      <sz val="12"/>
      <color rgb="FF0000FF"/>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s>
  <cellStyleXfs count="4">
    <xf numFmtId="0" fontId="0" fillId="0" borderId="0">
      <alignment vertical="center"/>
    </xf>
    <xf numFmtId="38"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28" fillId="0" borderId="0"/>
  </cellStyleXfs>
  <cellXfs count="238">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7" fillId="0" borderId="0" xfId="0" applyFont="1">
      <alignment vertical="center"/>
    </xf>
    <xf numFmtId="0" fontId="3" fillId="0" borderId="0" xfId="0" applyFont="1">
      <alignment vertical="center"/>
    </xf>
    <xf numFmtId="0" fontId="1" fillId="0" borderId="0" xfId="0" applyFont="1">
      <alignment vertical="center"/>
    </xf>
    <xf numFmtId="0" fontId="0" fillId="0" borderId="0" xfId="0" applyAlignment="1">
      <alignment horizontal="center"/>
    </xf>
    <xf numFmtId="0" fontId="4" fillId="0" borderId="0" xfId="0" applyFont="1">
      <alignment vertical="center"/>
    </xf>
    <xf numFmtId="0" fontId="2" fillId="0" borderId="0" xfId="0" applyFont="1">
      <alignment vertical="center"/>
    </xf>
    <xf numFmtId="38" fontId="10" fillId="0" borderId="0" xfId="0" applyNumberFormat="1"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2"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7" xfId="0" applyFont="1" applyBorder="1" applyAlignment="1">
      <alignment horizontal="justify" vertical="center" wrapText="1"/>
    </xf>
    <xf numFmtId="0" fontId="2" fillId="0" borderId="2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5" fillId="0" borderId="0" xfId="0" applyFont="1">
      <alignment vertical="center"/>
    </xf>
    <xf numFmtId="0" fontId="2" fillId="0" borderId="17"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38" fontId="2" fillId="3" borderId="24" xfId="1" applyFont="1" applyFill="1" applyBorder="1" applyAlignment="1">
      <alignment horizontal="right" vertical="center" wrapText="1"/>
    </xf>
    <xf numFmtId="2" fontId="2" fillId="3" borderId="24" xfId="0" applyNumberFormat="1" applyFont="1" applyFill="1" applyBorder="1" applyAlignment="1">
      <alignment horizontal="righ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38" fontId="2" fillId="3" borderId="30" xfId="1" applyFont="1" applyFill="1" applyBorder="1" applyAlignment="1">
      <alignment horizontal="right" vertical="center" wrapText="1"/>
    </xf>
    <xf numFmtId="2" fontId="2" fillId="3" borderId="30" xfId="0" applyNumberFormat="1" applyFont="1" applyFill="1" applyBorder="1" applyAlignment="1">
      <alignment horizontal="righ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38" fontId="2" fillId="3" borderId="26" xfId="1" applyFont="1" applyFill="1" applyBorder="1" applyAlignment="1">
      <alignment horizontal="right" vertical="center" wrapText="1"/>
    </xf>
    <xf numFmtId="2" fontId="2" fillId="3" borderId="26" xfId="0" applyNumberFormat="1" applyFont="1" applyFill="1" applyBorder="1" applyAlignment="1">
      <alignment horizontal="right"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38" fontId="2" fillId="3" borderId="28" xfId="1" applyFont="1" applyFill="1" applyBorder="1" applyAlignment="1">
      <alignment horizontal="right" vertical="center" wrapText="1"/>
    </xf>
    <xf numFmtId="2" fontId="2" fillId="3" borderId="28" xfId="0" applyNumberFormat="1" applyFont="1" applyFill="1" applyBorder="1" applyAlignment="1">
      <alignment horizontal="right" vertical="center" wrapText="1"/>
    </xf>
    <xf numFmtId="38" fontId="2" fillId="3" borderId="7" xfId="1" applyFont="1" applyFill="1" applyBorder="1" applyAlignment="1">
      <alignment horizontal="right" vertical="center" wrapText="1"/>
    </xf>
    <xf numFmtId="38" fontId="11" fillId="3" borderId="44" xfId="0" applyNumberFormat="1" applyFont="1" applyFill="1" applyBorder="1">
      <alignment vertical="center"/>
    </xf>
    <xf numFmtId="0" fontId="2" fillId="2" borderId="5"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2" fillId="3" borderId="20" xfId="0" applyFont="1" applyFill="1" applyBorder="1" applyAlignment="1">
      <alignment vertical="center" wrapText="1"/>
    </xf>
    <xf numFmtId="38" fontId="2" fillId="3" borderId="44" xfId="1" applyFont="1" applyFill="1" applyBorder="1" applyAlignment="1">
      <alignment horizontal="right" vertical="center" wrapText="1"/>
    </xf>
    <xf numFmtId="38" fontId="2" fillId="3" borderId="51" xfId="1" applyFont="1" applyFill="1" applyBorder="1" applyAlignment="1">
      <alignment horizontal="right" vertical="center" wrapText="1"/>
    </xf>
    <xf numFmtId="38" fontId="2" fillId="3" borderId="41" xfId="1" applyFont="1" applyFill="1" applyBorder="1" applyAlignment="1">
      <alignment horizontal="right" vertical="center" wrapText="1"/>
    </xf>
    <xf numFmtId="38" fontId="2" fillId="3" borderId="29" xfId="1" applyFont="1" applyFill="1" applyBorder="1" applyAlignment="1">
      <alignment horizontal="right" vertical="center" wrapText="1"/>
    </xf>
    <xf numFmtId="0" fontId="2" fillId="3" borderId="36" xfId="0" applyFont="1" applyFill="1" applyBorder="1" applyAlignment="1">
      <alignment vertical="center" wrapText="1"/>
    </xf>
    <xf numFmtId="38" fontId="2" fillId="3" borderId="32" xfId="1" applyFont="1" applyFill="1" applyBorder="1" applyAlignment="1">
      <alignment horizontal="right" vertical="center" wrapText="1"/>
    </xf>
    <xf numFmtId="38" fontId="2" fillId="3" borderId="52" xfId="1" applyFont="1" applyFill="1" applyBorder="1" applyAlignment="1">
      <alignment horizontal="right" vertical="center" wrapText="1"/>
    </xf>
    <xf numFmtId="38" fontId="2" fillId="3" borderId="36" xfId="1" applyFont="1" applyFill="1" applyBorder="1" applyAlignment="1">
      <alignment horizontal="right" vertical="center" wrapText="1"/>
    </xf>
    <xf numFmtId="38" fontId="2" fillId="3" borderId="25" xfId="1" applyFont="1" applyFill="1" applyBorder="1" applyAlignment="1">
      <alignment horizontal="right" vertical="center" wrapText="1"/>
    </xf>
    <xf numFmtId="0" fontId="2" fillId="3" borderId="34" xfId="0" applyFont="1" applyFill="1" applyBorder="1" applyAlignment="1">
      <alignment vertical="center" wrapText="1"/>
    </xf>
    <xf numFmtId="38" fontId="2" fillId="3" borderId="33" xfId="1" applyFont="1" applyFill="1" applyBorder="1" applyAlignment="1">
      <alignment horizontal="right" vertical="center" wrapText="1"/>
    </xf>
    <xf numFmtId="38" fontId="2" fillId="3" borderId="50" xfId="1" applyFont="1" applyFill="1" applyBorder="1" applyAlignment="1">
      <alignment horizontal="right" vertical="center" wrapText="1"/>
    </xf>
    <xf numFmtId="38" fontId="2" fillId="3" borderId="34" xfId="1" applyFont="1" applyFill="1" applyBorder="1" applyAlignment="1">
      <alignment horizontal="right" vertical="center" wrapText="1"/>
    </xf>
    <xf numFmtId="38" fontId="2" fillId="3" borderId="27" xfId="1" applyFont="1" applyFill="1" applyBorder="1" applyAlignment="1">
      <alignment horizontal="right" vertical="center" wrapText="1"/>
    </xf>
    <xf numFmtId="38" fontId="3" fillId="3" borderId="6" xfId="0" applyNumberFormat="1" applyFont="1" applyFill="1" applyBorder="1" applyAlignment="1">
      <alignment horizontal="right" vertical="center" wrapText="1"/>
    </xf>
    <xf numFmtId="0" fontId="14" fillId="3" borderId="50" xfId="0" applyFont="1" applyFill="1" applyBorder="1" applyAlignment="1">
      <alignment horizontal="center" vertical="center" wrapText="1"/>
    </xf>
    <xf numFmtId="0" fontId="13" fillId="3" borderId="0" xfId="0" applyFont="1" applyFill="1">
      <alignment vertical="center"/>
    </xf>
    <xf numFmtId="0" fontId="0" fillId="3" borderId="0" xfId="0" applyFill="1">
      <alignment vertical="center"/>
    </xf>
    <xf numFmtId="0" fontId="4" fillId="3" borderId="0" xfId="0" applyFont="1" applyFill="1">
      <alignment vertical="center"/>
    </xf>
    <xf numFmtId="0" fontId="2" fillId="3" borderId="0" xfId="0" applyFont="1" applyFill="1">
      <alignment vertical="center"/>
    </xf>
    <xf numFmtId="0" fontId="5" fillId="3" borderId="0" xfId="0" applyFont="1" applyFill="1">
      <alignment vertical="center"/>
    </xf>
    <xf numFmtId="38" fontId="10" fillId="3" borderId="44" xfId="0" applyNumberFormat="1" applyFont="1" applyFill="1" applyBorder="1">
      <alignment vertical="center"/>
    </xf>
    <xf numFmtId="0" fontId="3" fillId="3" borderId="0" xfId="0" applyFont="1" applyFill="1">
      <alignment vertical="center"/>
    </xf>
    <xf numFmtId="0" fontId="2" fillId="3" borderId="29" xfId="0" applyFont="1" applyFill="1" applyBorder="1" applyAlignment="1">
      <alignment vertical="center" wrapText="1"/>
    </xf>
    <xf numFmtId="38" fontId="2" fillId="3" borderId="0" xfId="1" applyFont="1" applyFill="1" applyBorder="1" applyAlignment="1">
      <alignment horizontal="right" vertical="center"/>
    </xf>
    <xf numFmtId="38" fontId="2" fillId="3" borderId="20" xfId="1" applyFont="1" applyFill="1" applyBorder="1" applyAlignment="1">
      <alignment horizontal="right" vertical="center"/>
    </xf>
    <xf numFmtId="38" fontId="2" fillId="3" borderId="54" xfId="1" applyFont="1" applyFill="1" applyBorder="1" applyAlignment="1">
      <alignment horizontal="right" vertical="center"/>
    </xf>
    <xf numFmtId="38" fontId="2" fillId="3" borderId="36" xfId="1" applyFont="1" applyFill="1" applyBorder="1" applyAlignment="1">
      <alignment horizontal="right" vertical="center"/>
    </xf>
    <xf numFmtId="0" fontId="2" fillId="3" borderId="25" xfId="0" applyFont="1" applyFill="1" applyBorder="1" applyAlignment="1">
      <alignment horizontal="justify" vertical="center" wrapText="1"/>
    </xf>
    <xf numFmtId="0" fontId="2" fillId="3" borderId="27" xfId="0" applyFont="1" applyFill="1" applyBorder="1" applyAlignment="1">
      <alignment horizontal="justify" vertical="center" wrapText="1"/>
    </xf>
    <xf numFmtId="38" fontId="2" fillId="3" borderId="22" xfId="1" applyFont="1" applyFill="1" applyBorder="1" applyAlignment="1">
      <alignment horizontal="right" vertical="center"/>
    </xf>
    <xf numFmtId="38" fontId="2" fillId="3" borderId="14" xfId="1" applyFont="1" applyFill="1" applyBorder="1" applyAlignment="1">
      <alignment horizontal="right" vertical="center"/>
    </xf>
    <xf numFmtId="38" fontId="3" fillId="3" borderId="53" xfId="1" applyFont="1" applyFill="1" applyBorder="1" applyAlignment="1">
      <alignment horizontal="right" vertical="center" wrapText="1"/>
    </xf>
    <xf numFmtId="0" fontId="2" fillId="3" borderId="0" xfId="0" applyFont="1" applyFill="1" applyAlignment="1">
      <alignment horizontal="justify"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2" fillId="3" borderId="12" xfId="0" applyFont="1" applyFill="1" applyBorder="1" applyAlignment="1">
      <alignment horizontal="center" vertical="center" wrapText="1"/>
    </xf>
    <xf numFmtId="0" fontId="21" fillId="0" borderId="0" xfId="0" applyFont="1">
      <alignment vertical="center"/>
    </xf>
    <xf numFmtId="0" fontId="23" fillId="0" borderId="0" xfId="0" applyFont="1">
      <alignment vertical="center"/>
    </xf>
    <xf numFmtId="0" fontId="22" fillId="0" borderId="0" xfId="0" applyFont="1">
      <alignment vertical="center"/>
    </xf>
    <xf numFmtId="176" fontId="22" fillId="0" borderId="0" xfId="0" applyNumberFormat="1" applyFont="1">
      <alignment vertical="center"/>
    </xf>
    <xf numFmtId="176" fontId="21" fillId="0" borderId="0" xfId="0" applyNumberFormat="1" applyFont="1">
      <alignment vertical="center"/>
    </xf>
    <xf numFmtId="0" fontId="21" fillId="0" borderId="0" xfId="0" applyFont="1" applyAlignment="1">
      <alignment vertical="center" wrapText="1"/>
    </xf>
    <xf numFmtId="0" fontId="23" fillId="0" borderId="0" xfId="0" applyFont="1" applyAlignment="1">
      <alignment horizontal="center" vertical="center"/>
    </xf>
    <xf numFmtId="176" fontId="23" fillId="3" borderId="44" xfId="0" applyNumberFormat="1" applyFont="1" applyFill="1" applyBorder="1">
      <alignment vertical="center"/>
    </xf>
    <xf numFmtId="0" fontId="21" fillId="0" borderId="19" xfId="0" applyFont="1" applyBorder="1" applyAlignment="1">
      <alignment horizontal="center" vertical="center" wrapText="1"/>
    </xf>
    <xf numFmtId="0" fontId="22" fillId="0" borderId="1" xfId="0" applyFont="1" applyBorder="1" applyAlignment="1">
      <alignment horizontal="center" vertical="center"/>
    </xf>
    <xf numFmtId="176" fontId="23" fillId="0" borderId="53" xfId="1" applyNumberFormat="1" applyFont="1" applyFill="1" applyBorder="1" applyAlignment="1">
      <alignment horizontal="right" vertical="center" wrapText="1"/>
    </xf>
    <xf numFmtId="176" fontId="23" fillId="2" borderId="18" xfId="1" applyNumberFormat="1" applyFont="1" applyFill="1" applyBorder="1" applyAlignment="1">
      <alignment horizontal="right" vertical="center" wrapText="1"/>
    </xf>
    <xf numFmtId="176" fontId="23" fillId="3" borderId="18" xfId="1" applyNumberFormat="1" applyFont="1" applyFill="1" applyBorder="1" applyAlignment="1">
      <alignment vertical="center" wrapText="1"/>
    </xf>
    <xf numFmtId="0" fontId="21" fillId="0" borderId="17" xfId="0" applyFont="1" applyBorder="1" applyAlignment="1">
      <alignment horizontal="justify" vertical="center" wrapText="1"/>
    </xf>
    <xf numFmtId="176" fontId="23" fillId="3" borderId="18" xfId="1" applyNumberFormat="1" applyFont="1" applyFill="1" applyBorder="1" applyAlignment="1">
      <alignment horizontal="right" vertical="center" wrapText="1"/>
    </xf>
    <xf numFmtId="0" fontId="21" fillId="0" borderId="0" xfId="0" applyFont="1" applyAlignment="1">
      <alignment horizontal="justify" vertical="center" wrapText="1"/>
    </xf>
    <xf numFmtId="0" fontId="21" fillId="0" borderId="0" xfId="0" applyFont="1" applyAlignment="1">
      <alignment horizontal="left" vertical="center" wrapText="1"/>
    </xf>
    <xf numFmtId="176" fontId="23" fillId="0" borderId="0" xfId="1" applyNumberFormat="1" applyFont="1" applyFill="1" applyBorder="1" applyAlignment="1">
      <alignment horizontal="right" vertical="center" wrapText="1"/>
    </xf>
    <xf numFmtId="0" fontId="21" fillId="0" borderId="0" xfId="0" applyFont="1" applyAlignment="1">
      <alignment horizontal="justify" vertical="center"/>
    </xf>
    <xf numFmtId="176" fontId="22" fillId="2" borderId="37" xfId="1" applyNumberFormat="1" applyFont="1" applyFill="1" applyBorder="1" applyAlignment="1">
      <alignment vertical="center" wrapText="1"/>
    </xf>
    <xf numFmtId="0" fontId="25" fillId="0" borderId="0" xfId="0" applyFont="1">
      <alignment vertical="center"/>
    </xf>
    <xf numFmtId="0" fontId="26" fillId="0" borderId="0" xfId="2" applyFont="1">
      <alignment vertical="center"/>
    </xf>
    <xf numFmtId="38" fontId="10" fillId="0" borderId="44" xfId="0" applyNumberFormat="1" applyFont="1" applyBorder="1">
      <alignment vertical="center"/>
    </xf>
    <xf numFmtId="0" fontId="2" fillId="2" borderId="43" xfId="0" applyFont="1" applyFill="1" applyBorder="1" applyAlignment="1">
      <alignment horizontal="center" vertical="center" wrapText="1"/>
    </xf>
    <xf numFmtId="0" fontId="1" fillId="3" borderId="0" xfId="0" applyFont="1" applyFill="1">
      <alignment vertical="center"/>
    </xf>
    <xf numFmtId="0" fontId="12" fillId="3" borderId="0" xfId="0" applyFont="1" applyFill="1">
      <alignment vertical="center"/>
    </xf>
    <xf numFmtId="38" fontId="10" fillId="3" borderId="0" xfId="0" applyNumberFormat="1" applyFont="1" applyFill="1">
      <alignment vertical="center"/>
    </xf>
    <xf numFmtId="0" fontId="3" fillId="3" borderId="0" xfId="0" applyFont="1" applyFill="1" applyAlignment="1">
      <alignment horizontal="justify" vertical="center"/>
    </xf>
    <xf numFmtId="0" fontId="21" fillId="0" borderId="0" xfId="0" applyFont="1" applyAlignment="1">
      <alignment horizontal="center" vertical="center"/>
    </xf>
    <xf numFmtId="0" fontId="0" fillId="3" borderId="0" xfId="0" applyFill="1" applyAlignment="1">
      <alignment horizontal="center" vertical="center"/>
    </xf>
    <xf numFmtId="0" fontId="11" fillId="3" borderId="0" xfId="0" applyFont="1" applyFill="1" applyAlignment="1">
      <alignment horizontal="center" vertical="center"/>
    </xf>
    <xf numFmtId="177" fontId="11" fillId="2" borderId="44" xfId="0" applyNumberFormat="1" applyFont="1" applyFill="1" applyBorder="1" applyAlignment="1">
      <alignment horizontal="right" vertical="center"/>
    </xf>
    <xf numFmtId="0" fontId="11" fillId="3" borderId="0" xfId="0" applyFont="1" applyFill="1">
      <alignment vertical="center"/>
    </xf>
    <xf numFmtId="0" fontId="2" fillId="0" borderId="0" xfId="0" applyFont="1" applyAlignment="1">
      <alignment horizontal="center" vertical="center"/>
    </xf>
    <xf numFmtId="0" fontId="21" fillId="0" borderId="0" xfId="3" applyFont="1" applyAlignment="1">
      <alignment vertical="center"/>
    </xf>
    <xf numFmtId="0" fontId="0" fillId="0" borderId="0" xfId="0" applyAlignment="1">
      <alignment horizontal="center" vertical="center"/>
    </xf>
    <xf numFmtId="0" fontId="21" fillId="0" borderId="0" xfId="3" applyFont="1" applyAlignment="1">
      <alignment horizontal="left" vertical="center"/>
    </xf>
    <xf numFmtId="0" fontId="0" fillId="0" borderId="37" xfId="0" applyBorder="1" applyAlignment="1">
      <alignment horizontal="left" vertical="center"/>
    </xf>
    <xf numFmtId="0" fontId="0" fillId="0" borderId="37" xfId="0" applyBorder="1">
      <alignment vertical="center"/>
    </xf>
    <xf numFmtId="0" fontId="0" fillId="0" borderId="37" xfId="0" applyBorder="1" applyAlignment="1">
      <alignment vertical="center" wrapText="1"/>
    </xf>
    <xf numFmtId="38" fontId="2" fillId="0" borderId="29" xfId="1" applyFont="1" applyFill="1" applyBorder="1" applyAlignment="1">
      <alignment horizontal="right" vertical="center" wrapText="1"/>
    </xf>
    <xf numFmtId="0" fontId="5" fillId="0" borderId="57" xfId="0" applyFont="1" applyFill="1" applyBorder="1" applyAlignment="1">
      <alignment horizontal="center" vertical="center"/>
    </xf>
    <xf numFmtId="0" fontId="5" fillId="0" borderId="42" xfId="0" applyFont="1" applyFill="1" applyBorder="1" applyAlignment="1">
      <alignment horizontal="center" vertical="center"/>
    </xf>
    <xf numFmtId="0" fontId="2" fillId="0" borderId="43" xfId="0" applyFont="1" applyFill="1" applyBorder="1" applyAlignment="1">
      <alignment horizontal="center" vertical="center" wrapText="1"/>
    </xf>
    <xf numFmtId="0" fontId="21" fillId="0" borderId="0" xfId="0" applyFont="1" applyAlignment="1">
      <alignment horizontal="left" vertical="center" wrapText="1"/>
    </xf>
    <xf numFmtId="0" fontId="10" fillId="0" borderId="58" xfId="0" applyFont="1" applyBorder="1" applyAlignment="1">
      <alignment horizontal="left" vertical="center"/>
    </xf>
    <xf numFmtId="38" fontId="10" fillId="2" borderId="55" xfId="1" applyFont="1" applyFill="1" applyBorder="1">
      <alignment vertical="center"/>
    </xf>
    <xf numFmtId="0" fontId="22" fillId="0" borderId="39" xfId="0" applyFont="1" applyBorder="1" applyAlignment="1">
      <alignment horizontal="left" vertical="center" wrapText="1"/>
    </xf>
    <xf numFmtId="0" fontId="22" fillId="2" borderId="59" xfId="0" applyFont="1" applyFill="1" applyBorder="1">
      <alignment vertical="center"/>
    </xf>
    <xf numFmtId="0" fontId="22" fillId="0" borderId="60" xfId="0" applyFont="1" applyBorder="1" applyAlignment="1">
      <alignment horizontal="left" vertical="center"/>
    </xf>
    <xf numFmtId="38" fontId="22" fillId="0" borderId="61" xfId="1" applyFont="1" applyFill="1" applyBorder="1">
      <alignment vertical="center"/>
    </xf>
    <xf numFmtId="176" fontId="22" fillId="0" borderId="37" xfId="1" applyNumberFormat="1" applyFont="1" applyFill="1" applyBorder="1" applyAlignment="1">
      <alignment vertical="center" wrapText="1"/>
    </xf>
    <xf numFmtId="0" fontId="21" fillId="0" borderId="0" xfId="0" applyFont="1" applyAlignment="1">
      <alignment horizontal="left" vertical="center" wrapText="1"/>
    </xf>
    <xf numFmtId="0" fontId="30" fillId="0" borderId="20" xfId="0" applyFont="1" applyBorder="1" applyAlignment="1">
      <alignment vertical="center"/>
    </xf>
    <xf numFmtId="176" fontId="31" fillId="3" borderId="18" xfId="1" applyNumberFormat="1" applyFont="1" applyFill="1" applyBorder="1" applyAlignment="1">
      <alignment horizontal="right" vertical="center" wrapText="1"/>
    </xf>
    <xf numFmtId="38" fontId="11" fillId="3" borderId="44" xfId="1" applyFont="1" applyFill="1" applyBorder="1" applyAlignment="1">
      <alignment vertical="center"/>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1" fillId="0" borderId="0" xfId="0" applyFont="1" applyAlignment="1">
      <alignment horizontal="left" vertical="top"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1" fillId="0" borderId="62" xfId="0" applyFont="1" applyBorder="1" applyAlignment="1">
      <alignment vertical="center" wrapText="1"/>
    </xf>
    <xf numFmtId="0" fontId="21" fillId="0" borderId="12" xfId="0" applyFont="1" applyBorder="1" applyAlignment="1">
      <alignment vertical="center"/>
    </xf>
    <xf numFmtId="0" fontId="21" fillId="0" borderId="6" xfId="0" applyFont="1" applyBorder="1" applyAlignment="1">
      <alignment vertical="center"/>
    </xf>
    <xf numFmtId="0" fontId="21" fillId="0" borderId="9" xfId="0" applyFont="1" applyBorder="1" applyAlignment="1">
      <alignment horizontal="left"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30" fillId="0" borderId="17" xfId="0" applyFont="1" applyBorder="1" applyAlignment="1">
      <alignment horizontal="left" vertical="center" wrapText="1"/>
    </xf>
    <xf numFmtId="0" fontId="30" fillId="0" borderId="15" xfId="0" applyFont="1" applyBorder="1" applyAlignment="1">
      <alignment horizontal="left" vertical="center" wrapText="1"/>
    </xf>
    <xf numFmtId="0" fontId="17" fillId="0" borderId="0" xfId="0" applyFont="1" applyAlignment="1">
      <alignment horizontal="center" vertical="center"/>
    </xf>
    <xf numFmtId="0" fontId="20" fillId="0" borderId="49" xfId="0" applyFont="1" applyBorder="1" applyAlignment="1">
      <alignment horizontal="left" vertical="top" wrapText="1"/>
    </xf>
    <xf numFmtId="0" fontId="21" fillId="0" borderId="32" xfId="0" applyFont="1" applyBorder="1" applyAlignment="1">
      <alignment horizontal="left" vertical="top" wrapText="1"/>
    </xf>
    <xf numFmtId="0" fontId="21" fillId="0" borderId="54" xfId="0" applyFont="1" applyBorder="1" applyAlignment="1">
      <alignment horizontal="left" vertical="top" wrapText="1"/>
    </xf>
    <xf numFmtId="0" fontId="22" fillId="2" borderId="8" xfId="0" applyFont="1" applyFill="1" applyBorder="1" applyAlignment="1">
      <alignment horizontal="left" vertical="center" wrapText="1"/>
    </xf>
    <xf numFmtId="0" fontId="21" fillId="0" borderId="0" xfId="0" applyFont="1" applyAlignment="1">
      <alignment horizontal="center" vertical="center" wrapText="1"/>
    </xf>
    <xf numFmtId="0" fontId="22" fillId="2" borderId="16" xfId="0" applyFont="1" applyFill="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lignment vertical="center"/>
    </xf>
    <xf numFmtId="0" fontId="21" fillId="0" borderId="6" xfId="0" applyFont="1" applyBorder="1">
      <alignment vertical="center"/>
    </xf>
    <xf numFmtId="0" fontId="24" fillId="0" borderId="0" xfId="0" applyFont="1" applyAlignment="1">
      <alignment horizontal="left" vertical="top" wrapText="1"/>
    </xf>
    <xf numFmtId="0" fontId="3" fillId="3" borderId="21"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7" fillId="0" borderId="0" xfId="0" applyFont="1" applyAlignment="1">
      <alignment horizontal="center" vertical="center" wrapText="1"/>
    </xf>
    <xf numFmtId="2" fontId="2" fillId="3" borderId="34" xfId="0" applyNumberFormat="1" applyFont="1" applyFill="1" applyBorder="1" applyAlignment="1">
      <alignment horizontal="center" vertical="center" wrapText="1"/>
    </xf>
    <xf numFmtId="2" fontId="2" fillId="3" borderId="28" xfId="0" applyNumberFormat="1" applyFont="1" applyFill="1" applyBorder="1" applyAlignment="1">
      <alignment horizontal="center" vertical="center" wrapText="1"/>
    </xf>
    <xf numFmtId="0" fontId="27" fillId="0" borderId="0" xfId="0" applyFont="1" applyAlignment="1">
      <alignment horizontal="left" vertical="top"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2" fontId="2" fillId="3" borderId="35" xfId="0" applyNumberFormat="1" applyFont="1" applyFill="1" applyBorder="1" applyAlignment="1">
      <alignment horizontal="center" vertical="center" wrapText="1"/>
    </xf>
    <xf numFmtId="2" fontId="2" fillId="3" borderId="24" xfId="0" applyNumberFormat="1" applyFont="1" applyFill="1" applyBorder="1" applyAlignment="1">
      <alignment horizontal="center" vertical="center" wrapText="1"/>
    </xf>
    <xf numFmtId="2" fontId="2" fillId="3" borderId="36" xfId="0" applyNumberFormat="1" applyFont="1" applyFill="1" applyBorder="1" applyAlignment="1">
      <alignment horizontal="center" vertical="center" wrapText="1"/>
    </xf>
    <xf numFmtId="2" fontId="2" fillId="3" borderId="26" xfId="0" applyNumberFormat="1" applyFont="1" applyFill="1" applyBorder="1" applyAlignment="1">
      <alignment horizontal="center" vertical="center" wrapText="1"/>
    </xf>
    <xf numFmtId="38" fontId="3" fillId="3" borderId="44" xfId="0" applyNumberFormat="1" applyFont="1" applyFill="1" applyBorder="1" applyAlignment="1">
      <alignment horizontal="right" vertical="center"/>
    </xf>
    <xf numFmtId="0" fontId="24" fillId="0" borderId="0" xfId="0" applyFont="1" applyAlignment="1">
      <alignment horizontal="left" vertical="top"/>
    </xf>
    <xf numFmtId="0" fontId="2" fillId="0" borderId="4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1" xfId="0" applyFont="1" applyFill="1" applyBorder="1" applyAlignment="1">
      <alignment horizontal="center" vertical="center"/>
    </xf>
    <xf numFmtId="38" fontId="2" fillId="0" borderId="20"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39" xfId="1" applyFont="1" applyFill="1" applyBorder="1" applyAlignment="1">
      <alignment horizontal="right" vertical="center"/>
    </xf>
    <xf numFmtId="38" fontId="2" fillId="0" borderId="49" xfId="1" applyFont="1" applyFill="1" applyBorder="1" applyAlignment="1">
      <alignment horizontal="right" vertical="center"/>
    </xf>
    <xf numFmtId="38" fontId="2" fillId="3" borderId="36" xfId="1" applyFont="1" applyFill="1" applyBorder="1" applyAlignment="1">
      <alignment horizontal="right" vertical="center" wrapText="1"/>
    </xf>
    <xf numFmtId="38" fontId="2" fillId="3" borderId="26" xfId="1" applyFont="1" applyFill="1" applyBorder="1" applyAlignment="1">
      <alignment horizontal="right"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38" fontId="2" fillId="3" borderId="35" xfId="1" applyFont="1" applyFill="1" applyBorder="1" applyAlignment="1">
      <alignment horizontal="right" vertical="center" wrapText="1"/>
    </xf>
    <xf numFmtId="38" fontId="2" fillId="3" borderId="24" xfId="1" applyFont="1" applyFill="1" applyBorder="1" applyAlignment="1">
      <alignment horizontal="right" vertical="center" wrapText="1"/>
    </xf>
    <xf numFmtId="38" fontId="3" fillId="3" borderId="9" xfId="1" applyFont="1" applyFill="1" applyBorder="1" applyAlignment="1">
      <alignment horizontal="right" vertical="center" wrapText="1"/>
    </xf>
    <xf numFmtId="38" fontId="3" fillId="3" borderId="11" xfId="1" applyFont="1" applyFill="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38" fontId="2" fillId="0" borderId="14" xfId="1" applyFont="1" applyFill="1" applyBorder="1" applyAlignment="1">
      <alignment horizontal="right" vertical="center"/>
    </xf>
    <xf numFmtId="38" fontId="2" fillId="0" borderId="22" xfId="1" applyFont="1" applyFill="1" applyBorder="1" applyAlignment="1">
      <alignment horizontal="right" vertical="center"/>
    </xf>
    <xf numFmtId="38" fontId="2" fillId="3" borderId="34" xfId="1" applyFont="1" applyFill="1" applyBorder="1" applyAlignment="1">
      <alignment horizontal="right" vertical="center" wrapText="1"/>
    </xf>
    <xf numFmtId="38" fontId="2" fillId="3" borderId="28" xfId="1"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5" xfId="0" applyFont="1" applyFill="1" applyBorder="1" applyAlignment="1">
      <alignment horizontal="center" vertical="center"/>
    </xf>
    <xf numFmtId="0" fontId="3" fillId="3" borderId="10" xfId="0" applyFont="1" applyFill="1" applyBorder="1" applyAlignment="1">
      <alignment horizontal="right"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5" fillId="3" borderId="56"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55"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3 2" xfId="3" xr:uid="{AAD77ECB-42AE-42E6-8232-B9FA0F9549DE}"/>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0_&#35506;&#23554;&#29992;\02_&#35506;&#21729;&#12501;&#12457;&#12523;&#12480;\&#9733;&#23567;&#33733;\&#9314;&#22793;&#26356;&#22865;&#32004;&#37329;&#38989;&#20869;&#35379;&#2636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200_&#22865;&#32004;&#12539;&#27966;&#36963;&#21046;&#24230;&#35506;/03_&#27178;&#26029;&#30340;&#26989;&#21209;/2_&#12467;&#12531;&#12469;&#12523;&#12479;&#12531;&#12488;&#31561;&#22865;&#32004;/11.WS2&#38306;&#36899;/QCBS&#12398;&#12521;&#12531;&#12503;&#12469;&#12512;&#22865;&#32004;&#21270;/00.&#27096;&#24335;/08.&#65288;&#26087;&#65289;&#12521;&#12531;&#12503;&#12469;&#12512;&#21106;&#21512;&#65285;&#36861;&#21152;_&#37096;&#20998;&#25173;_&#36890;&#24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入力用"/>
      <sheetName val="附属書Ⅲ"/>
      <sheetName val="報酬"/>
      <sheetName val="航空賃"/>
      <sheetName val="旅費(その他)"/>
      <sheetName val="一般業務費・機材費・再委託費"/>
      <sheetName val="データ"/>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めにお読みください"/>
      <sheetName val="総括表 (ランプサム_割合％)"/>
      <sheetName val="総括表"/>
      <sheetName val="計算書１-1（報酬）"/>
      <sheetName val="総括表（国内業務 _国内業務主体）"/>
      <sheetName val="計算書１-2（直接人件費等）"/>
      <sheetName val="計算書２（旅費）（共通）"/>
      <sheetName val="計算書３（一般業務費）（共通） "/>
      <sheetName val="計算書４（機材費・再委託費）（共通）"/>
      <sheetName val="計算書５（現地一時隔離関連費 待機費用） "/>
    </sheetNames>
    <sheetDataSet>
      <sheetData sheetId="0"/>
      <sheetData sheetId="1"/>
      <sheetData sheetId="2"/>
      <sheetData sheetId="3">
        <row r="3">
          <cell r="C3">
            <v>0</v>
          </cell>
        </row>
      </sheetData>
      <sheetData sheetId="4"/>
      <sheetData sheetId="5"/>
      <sheetData sheetId="6">
        <row r="3">
          <cell r="E3">
            <v>0</v>
          </cell>
        </row>
        <row r="14">
          <cell r="E14">
            <v>0</v>
          </cell>
        </row>
      </sheetData>
      <sheetData sheetId="7">
        <row r="3">
          <cell r="D3">
            <v>0</v>
          </cell>
        </row>
      </sheetData>
      <sheetData sheetId="8">
        <row r="3">
          <cell r="D3">
            <v>0</v>
          </cell>
        </row>
        <row r="13">
          <cell r="D13">
            <v>0</v>
          </cell>
        </row>
      </sheetData>
      <sheetData sheetId="9">
        <row r="5">
          <cell r="C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ica.go.jp/announce/manual/guideline/consultant/payment.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ica.go.jp/announce/manual/guideline/consultant/payment.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jica.go.jp/announce/manual/guideline/consultant/payment.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BC57-8EE0-4E42-BA7B-FD90845764AF}">
  <dimension ref="B3:C7"/>
  <sheetViews>
    <sheetView workbookViewId="0">
      <selection activeCell="A8" sqref="A8:XFD8"/>
    </sheetView>
  </sheetViews>
  <sheetFormatPr defaultRowHeight="14.4"/>
  <cols>
    <col min="2" max="2" width="21.296875" customWidth="1"/>
    <col min="3" max="3" width="50.59765625" customWidth="1"/>
  </cols>
  <sheetData>
    <row r="3" spans="2:3">
      <c r="B3" t="s">
        <v>0</v>
      </c>
    </row>
    <row r="4" spans="2:3">
      <c r="B4" s="131" t="s">
        <v>1</v>
      </c>
      <c r="C4" s="132" t="s">
        <v>2</v>
      </c>
    </row>
    <row r="5" spans="2:3" ht="28.8">
      <c r="B5" s="131" t="s">
        <v>3</v>
      </c>
      <c r="C5" s="133" t="s">
        <v>4</v>
      </c>
    </row>
    <row r="6" spans="2:3" ht="28.8">
      <c r="B6" s="131" t="s">
        <v>5</v>
      </c>
      <c r="C6" s="133" t="s">
        <v>6</v>
      </c>
    </row>
    <row r="7" spans="2:3" ht="28.8">
      <c r="B7" s="131" t="s">
        <v>112</v>
      </c>
      <c r="C7" s="133" t="s">
        <v>117</v>
      </c>
    </row>
  </sheetData>
  <phoneticPr fontId="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E33"/>
  <sheetViews>
    <sheetView view="pageBreakPreview" zoomScaleNormal="100" zoomScaleSheetLayoutView="100" workbookViewId="0">
      <selection activeCell="O17" sqref="O17"/>
    </sheetView>
  </sheetViews>
  <sheetFormatPr defaultColWidth="9" defaultRowHeight="14.4"/>
  <cols>
    <col min="1" max="1" width="33.296875" customWidth="1"/>
    <col min="2" max="2" width="8.59765625" customWidth="1"/>
    <col min="3" max="3" width="18.59765625" customWidth="1"/>
    <col min="4" max="4" width="12.69921875" customWidth="1"/>
    <col min="5" max="5" width="18.59765625" customWidth="1"/>
  </cols>
  <sheetData>
    <row r="1" spans="1:5" ht="36" customHeight="1">
      <c r="A1" s="13" t="s">
        <v>104</v>
      </c>
    </row>
    <row r="2" spans="1:5" ht="12" customHeight="1">
      <c r="A2" s="11"/>
    </row>
    <row r="3" spans="1:5" ht="24.6" customHeight="1">
      <c r="A3" s="73" t="s">
        <v>105</v>
      </c>
    </row>
    <row r="4" spans="1:5" ht="12" customHeight="1">
      <c r="A4" s="11"/>
    </row>
    <row r="5" spans="1:5" s="12" customFormat="1" ht="24" customHeight="1">
      <c r="A5" s="73"/>
      <c r="C5" s="46">
        <f>E17</f>
        <v>0</v>
      </c>
      <c r="D5" s="5" t="s">
        <v>41</v>
      </c>
    </row>
    <row r="6" spans="1:5" ht="12" customHeight="1" thickBot="1">
      <c r="A6" s="8"/>
      <c r="C6" s="9"/>
      <c r="D6" s="4"/>
    </row>
    <row r="7" spans="1:5" s="14" customFormat="1" ht="18" customHeight="1" thickBot="1">
      <c r="A7" s="179" t="s">
        <v>42</v>
      </c>
      <c r="B7" s="179" t="s">
        <v>43</v>
      </c>
      <c r="C7" s="179" t="s">
        <v>106</v>
      </c>
      <c r="D7" s="28" t="s">
        <v>107</v>
      </c>
      <c r="E7" s="181" t="s">
        <v>46</v>
      </c>
    </row>
    <row r="8" spans="1:5" s="14" customFormat="1" ht="18" customHeight="1" thickBot="1">
      <c r="A8" s="180"/>
      <c r="B8" s="180"/>
      <c r="C8" s="180"/>
      <c r="D8" s="47" t="s">
        <v>47</v>
      </c>
      <c r="E8" s="182"/>
    </row>
    <row r="9" spans="1:5" s="14" customFormat="1" ht="30" customHeight="1" thickTop="1">
      <c r="A9" s="29"/>
      <c r="B9" s="30"/>
      <c r="C9" s="31"/>
      <c r="D9" s="32"/>
      <c r="E9" s="31">
        <f>C9*D9</f>
        <v>0</v>
      </c>
    </row>
    <row r="10" spans="1:5" s="14" customFormat="1" ht="30" customHeight="1">
      <c r="A10" s="33"/>
      <c r="B10" s="34"/>
      <c r="C10" s="35"/>
      <c r="D10" s="36"/>
      <c r="E10" s="35">
        <f t="shared" ref="E10:E16" si="0">C10*D10</f>
        <v>0</v>
      </c>
    </row>
    <row r="11" spans="1:5" s="14" customFormat="1" ht="30" customHeight="1">
      <c r="A11" s="33"/>
      <c r="B11" s="34"/>
      <c r="C11" s="35"/>
      <c r="D11" s="36"/>
      <c r="E11" s="35">
        <f t="shared" si="0"/>
        <v>0</v>
      </c>
    </row>
    <row r="12" spans="1:5" s="14" customFormat="1" ht="30" customHeight="1">
      <c r="A12" s="33"/>
      <c r="B12" s="34"/>
      <c r="C12" s="35"/>
      <c r="D12" s="36"/>
      <c r="E12" s="35">
        <f t="shared" si="0"/>
        <v>0</v>
      </c>
    </row>
    <row r="13" spans="1:5" s="14" customFormat="1" ht="30" customHeight="1">
      <c r="A13" s="33"/>
      <c r="B13" s="34"/>
      <c r="C13" s="35"/>
      <c r="D13" s="36"/>
      <c r="E13" s="35">
        <f t="shared" si="0"/>
        <v>0</v>
      </c>
    </row>
    <row r="14" spans="1:5" s="14" customFormat="1" ht="30" customHeight="1">
      <c r="A14" s="33"/>
      <c r="B14" s="34"/>
      <c r="C14" s="35"/>
      <c r="D14" s="36"/>
      <c r="E14" s="35">
        <f t="shared" si="0"/>
        <v>0</v>
      </c>
    </row>
    <row r="15" spans="1:5" s="14" customFormat="1" ht="30" customHeight="1">
      <c r="A15" s="37"/>
      <c r="B15" s="38"/>
      <c r="C15" s="39"/>
      <c r="D15" s="40"/>
      <c r="E15" s="39">
        <f t="shared" si="0"/>
        <v>0</v>
      </c>
    </row>
    <row r="16" spans="1:5" s="14" customFormat="1" ht="30" customHeight="1" thickBot="1">
      <c r="A16" s="41"/>
      <c r="B16" s="42"/>
      <c r="C16" s="43"/>
      <c r="D16" s="44"/>
      <c r="E16" s="43">
        <f t="shared" si="0"/>
        <v>0</v>
      </c>
    </row>
    <row r="17" spans="1:5" s="14" customFormat="1" ht="24" customHeight="1" thickTop="1" thickBot="1">
      <c r="A17" s="176" t="s">
        <v>21</v>
      </c>
      <c r="B17" s="177"/>
      <c r="C17" s="177"/>
      <c r="D17" s="177"/>
      <c r="E17" s="45">
        <f>SUM(E9:E16)</f>
        <v>0</v>
      </c>
    </row>
    <row r="18" spans="1:5" ht="18" customHeight="1">
      <c r="A18" s="2"/>
    </row>
    <row r="19" spans="1:5" s="27" customFormat="1" ht="138" customHeight="1">
      <c r="A19" s="175" t="s">
        <v>108</v>
      </c>
      <c r="B19" s="175"/>
      <c r="C19" s="175"/>
      <c r="D19" s="175"/>
      <c r="E19" s="175"/>
    </row>
    <row r="20" spans="1:5" ht="18" customHeight="1">
      <c r="A20" t="s">
        <v>49</v>
      </c>
    </row>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sheetData>
  <mergeCells count="6">
    <mergeCell ref="A19:E19"/>
    <mergeCell ref="A7:A8"/>
    <mergeCell ref="B7:B8"/>
    <mergeCell ref="C7:C8"/>
    <mergeCell ref="E7:E8"/>
    <mergeCell ref="A17:D17"/>
  </mergeCells>
  <phoneticPr fontId="6"/>
  <pageMargins left="0.39370078740157483" right="0.39370078740157483" top="0.74803149606299213" bottom="0.43307086614173229" header="0.31496062992125984" footer="0.23622047244094491"/>
  <pageSetup paperSize="9" scale="96" orientation="portrait" r:id="rId1"/>
  <headerFooter>
    <oddHeader>&amp;R
様式13：契約金相当額計算書 2021年度5月版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BC0C8-CBCA-43D1-858D-C5413A3AE63B}">
  <sheetPr>
    <tabColor rgb="FF0070C0"/>
    <pageSetUpPr fitToPage="1"/>
  </sheetPr>
  <dimension ref="B1:N30"/>
  <sheetViews>
    <sheetView view="pageBreakPreview" topLeftCell="A7" zoomScale="81" zoomScaleNormal="81" zoomScaleSheetLayoutView="81" workbookViewId="0">
      <selection activeCell="B28" sqref="B28:E28"/>
    </sheetView>
  </sheetViews>
  <sheetFormatPr defaultRowHeight="14.4"/>
  <cols>
    <col min="1" max="1" width="4.19921875" customWidth="1"/>
    <col min="2" max="2" width="31.69921875" customWidth="1"/>
    <col min="3" max="3" width="30.59765625" customWidth="1"/>
    <col min="4" max="4" width="44.796875" customWidth="1"/>
    <col min="5" max="5" width="35.69921875" customWidth="1"/>
  </cols>
  <sheetData>
    <row r="1" spans="2:14" ht="36" customHeight="1">
      <c r="B1" s="165" t="s">
        <v>7</v>
      </c>
      <c r="C1" s="165"/>
      <c r="D1" s="165"/>
      <c r="E1" s="165"/>
    </row>
    <row r="2" spans="2:14" ht="12" customHeight="1"/>
    <row r="3" spans="2:14" ht="61.8" customHeight="1">
      <c r="B3" s="166" t="s">
        <v>116</v>
      </c>
      <c r="C3" s="167"/>
      <c r="D3" s="167"/>
      <c r="E3" s="168"/>
      <c r="F3" s="94"/>
      <c r="G3" s="94"/>
    </row>
    <row r="4" spans="2:14" ht="24" customHeight="1">
      <c r="B4" s="94"/>
      <c r="C4" s="94"/>
      <c r="D4" s="94"/>
      <c r="E4" s="94"/>
      <c r="F4" s="94"/>
      <c r="G4" s="94"/>
    </row>
    <row r="5" spans="2:14" ht="24" customHeight="1" thickBot="1">
      <c r="B5" s="169" t="s">
        <v>9</v>
      </c>
      <c r="C5" s="169"/>
      <c r="D5" s="170"/>
      <c r="E5" s="170"/>
      <c r="F5" s="170"/>
      <c r="G5" s="170"/>
    </row>
    <row r="6" spans="2:14" ht="24" customHeight="1" thickBot="1">
      <c r="B6" s="171" t="s">
        <v>10</v>
      </c>
      <c r="C6" s="171"/>
      <c r="D6" s="172"/>
      <c r="E6" s="172"/>
      <c r="F6" s="172"/>
      <c r="G6" s="172"/>
    </row>
    <row r="7" spans="2:14" ht="12" customHeight="1" thickBot="1">
      <c r="B7" s="94"/>
      <c r="C7" s="94"/>
      <c r="D7" s="94"/>
      <c r="E7" s="94"/>
      <c r="F7" s="94"/>
      <c r="G7" s="94"/>
    </row>
    <row r="8" spans="2:14" ht="36.6" customHeight="1">
      <c r="B8" s="139" t="s">
        <v>109</v>
      </c>
      <c r="C8" s="140">
        <v>12345678</v>
      </c>
      <c r="D8" s="95" t="s">
        <v>65</v>
      </c>
      <c r="E8" s="95"/>
      <c r="F8" s="95"/>
      <c r="G8" s="95"/>
      <c r="H8" s="5"/>
      <c r="I8" s="5"/>
      <c r="J8" s="5"/>
      <c r="K8" s="5"/>
      <c r="L8" s="5"/>
      <c r="M8" s="5"/>
      <c r="N8" s="5"/>
    </row>
    <row r="9" spans="2:14" ht="36.6" customHeight="1">
      <c r="B9" s="141" t="s">
        <v>110</v>
      </c>
      <c r="C9" s="142">
        <v>33</v>
      </c>
      <c r="D9" s="96" t="s">
        <v>111</v>
      </c>
      <c r="E9" s="94"/>
      <c r="F9" s="94"/>
      <c r="G9" s="94"/>
    </row>
    <row r="10" spans="2:14" ht="36.6" customHeight="1" thickBot="1">
      <c r="B10" s="143" t="s">
        <v>11</v>
      </c>
      <c r="C10" s="144">
        <f>ROUNDDOWN(C8*C9/100,0)</f>
        <v>4074073</v>
      </c>
      <c r="D10" s="95" t="s">
        <v>65</v>
      </c>
      <c r="E10" s="94"/>
      <c r="F10" s="94"/>
      <c r="G10" s="94"/>
    </row>
    <row r="11" spans="2:14" ht="24" customHeight="1">
      <c r="B11" s="94"/>
      <c r="C11" s="94"/>
      <c r="D11" s="94"/>
      <c r="E11" s="94"/>
      <c r="F11" s="94"/>
      <c r="G11" s="94"/>
    </row>
    <row r="12" spans="2:14" ht="24" customHeight="1">
      <c r="B12" s="95" t="s">
        <v>22</v>
      </c>
      <c r="C12" s="95"/>
      <c r="D12" s="95"/>
      <c r="E12" s="95"/>
      <c r="F12" s="95"/>
      <c r="G12" s="95"/>
      <c r="H12" s="5"/>
      <c r="I12" s="5"/>
      <c r="J12" s="5"/>
      <c r="K12" s="5"/>
      <c r="L12" s="5"/>
      <c r="M12" s="5"/>
      <c r="N12" s="5"/>
    </row>
    <row r="13" spans="2:14" ht="12" customHeight="1" thickBot="1">
      <c r="B13" s="94"/>
      <c r="C13" s="94"/>
      <c r="D13" s="94"/>
      <c r="E13" s="94"/>
      <c r="F13" s="94"/>
      <c r="G13" s="94"/>
    </row>
    <row r="14" spans="2:14" ht="24" customHeight="1" thickBot="1">
      <c r="B14" s="102"/>
      <c r="C14" s="155" t="s">
        <v>23</v>
      </c>
      <c r="D14" s="156"/>
      <c r="E14" s="103" t="s">
        <v>24</v>
      </c>
      <c r="F14" s="94"/>
      <c r="G14" s="94"/>
    </row>
    <row r="15" spans="2:14" ht="30" customHeight="1" thickTop="1" thickBot="1">
      <c r="B15" s="157" t="s">
        <v>25</v>
      </c>
      <c r="C15" s="160" t="s">
        <v>26</v>
      </c>
      <c r="D15" s="161"/>
      <c r="E15" s="104">
        <f>C10</f>
        <v>4074073</v>
      </c>
      <c r="F15" s="94"/>
      <c r="G15" s="94"/>
    </row>
    <row r="16" spans="2:14" ht="30" customHeight="1" thickBot="1">
      <c r="B16" s="158"/>
      <c r="C16" s="150" t="s">
        <v>27</v>
      </c>
      <c r="D16" s="162"/>
      <c r="E16" s="105">
        <v>0</v>
      </c>
      <c r="F16" s="94"/>
      <c r="G16" s="94"/>
    </row>
    <row r="17" spans="2:10" ht="30" customHeight="1" thickBot="1">
      <c r="B17" s="159"/>
      <c r="C17" s="150" t="s">
        <v>28</v>
      </c>
      <c r="D17" s="162"/>
      <c r="E17" s="106">
        <f>E15-E16</f>
        <v>4074073</v>
      </c>
      <c r="F17" s="94"/>
      <c r="G17" s="94"/>
      <c r="J17" s="6"/>
    </row>
    <row r="18" spans="2:10" ht="30" customHeight="1" thickBot="1">
      <c r="B18" s="147" t="s">
        <v>114</v>
      </c>
      <c r="C18" s="163" t="s">
        <v>113</v>
      </c>
      <c r="D18" s="164"/>
      <c r="E18" s="148">
        <f>ROUND(E17*9/10,0)</f>
        <v>3666666</v>
      </c>
      <c r="F18" s="94"/>
      <c r="G18" s="94"/>
      <c r="J18" s="6"/>
    </row>
    <row r="19" spans="2:10" ht="36" customHeight="1" thickBot="1">
      <c r="B19" s="107" t="s">
        <v>29</v>
      </c>
      <c r="C19" s="150" t="s">
        <v>30</v>
      </c>
      <c r="D19" s="162"/>
      <c r="E19" s="108">
        <f>ROUND(E17*(9/10-C26/C25),0)</f>
        <v>3501666</v>
      </c>
      <c r="F19" s="94"/>
      <c r="G19" s="94"/>
    </row>
    <row r="20" spans="2:10" ht="12" customHeight="1" thickBot="1">
      <c r="B20" s="109"/>
      <c r="C20" s="138"/>
      <c r="D20" s="138"/>
      <c r="E20" s="111"/>
      <c r="F20" s="94"/>
      <c r="G20" s="94"/>
    </row>
    <row r="21" spans="2:10" ht="30" customHeight="1" thickBot="1">
      <c r="B21" s="107" t="s">
        <v>31</v>
      </c>
      <c r="C21" s="150" t="s">
        <v>32</v>
      </c>
      <c r="D21" s="151"/>
      <c r="E21" s="108">
        <f>ROUNDDOWN(E17*9/10*0.1,0)</f>
        <v>366666</v>
      </c>
      <c r="F21" s="94"/>
      <c r="G21" s="94"/>
    </row>
    <row r="22" spans="2:10" ht="12" customHeight="1">
      <c r="B22" s="94"/>
      <c r="C22" s="94"/>
      <c r="D22" s="94"/>
      <c r="E22" s="94"/>
      <c r="F22" s="94"/>
      <c r="G22" s="94"/>
    </row>
    <row r="23" spans="2:10" ht="24" customHeight="1">
      <c r="B23" s="112" t="s">
        <v>33</v>
      </c>
      <c r="C23" s="94"/>
      <c r="D23" s="94"/>
      <c r="E23" s="94"/>
      <c r="F23" s="94"/>
      <c r="G23" s="94"/>
    </row>
    <row r="24" spans="2:10" s="14" customFormat="1" ht="24" customHeight="1">
      <c r="B24" s="109" t="s">
        <v>34</v>
      </c>
      <c r="C24" s="113">
        <v>13580245</v>
      </c>
      <c r="D24" s="94"/>
      <c r="E24" s="94"/>
      <c r="F24" s="94"/>
      <c r="G24" s="94"/>
    </row>
    <row r="25" spans="2:10" s="14" customFormat="1" ht="24" customHeight="1">
      <c r="B25" s="109" t="s">
        <v>35</v>
      </c>
      <c r="C25" s="145">
        <f>C8</f>
        <v>12345678</v>
      </c>
      <c r="D25" s="94"/>
      <c r="E25" s="94"/>
      <c r="F25" s="94"/>
      <c r="G25" s="94"/>
    </row>
    <row r="26" spans="2:10" s="14" customFormat="1" ht="24" customHeight="1">
      <c r="B26" s="109" t="s">
        <v>36</v>
      </c>
      <c r="C26" s="113">
        <v>500000</v>
      </c>
      <c r="D26" s="94"/>
      <c r="E26" s="94"/>
      <c r="F26" s="94"/>
      <c r="G26" s="94"/>
    </row>
    <row r="27" spans="2:10" ht="24" customHeight="1">
      <c r="B27" s="112"/>
      <c r="C27" s="94"/>
      <c r="D27" s="94"/>
      <c r="E27" s="94"/>
      <c r="F27" s="94"/>
      <c r="G27" s="94"/>
    </row>
    <row r="28" spans="2:10" s="27" customFormat="1" ht="70.8" customHeight="1">
      <c r="B28" s="152" t="s">
        <v>118</v>
      </c>
      <c r="C28" s="153"/>
      <c r="D28" s="153"/>
      <c r="E28" s="153"/>
      <c r="F28" s="114"/>
      <c r="G28" s="114"/>
    </row>
    <row r="29" spans="2:10" ht="45" customHeight="1">
      <c r="B29" s="154" t="s">
        <v>37</v>
      </c>
      <c r="C29" s="154"/>
      <c r="D29" s="154"/>
      <c r="E29" s="154"/>
      <c r="F29" s="94"/>
      <c r="G29" s="94"/>
    </row>
    <row r="30" spans="2:10" ht="19.5" customHeight="1">
      <c r="B30" s="115" t="s">
        <v>38</v>
      </c>
      <c r="C30" s="94"/>
      <c r="D30" s="94"/>
      <c r="E30" s="94"/>
      <c r="F30" s="94"/>
      <c r="G30" s="94"/>
    </row>
  </sheetData>
  <mergeCells count="16">
    <mergeCell ref="B1:E1"/>
    <mergeCell ref="B3:E3"/>
    <mergeCell ref="B5:C5"/>
    <mergeCell ref="D5:G5"/>
    <mergeCell ref="B6:C6"/>
    <mergeCell ref="D6:G6"/>
    <mergeCell ref="C21:D21"/>
    <mergeCell ref="B28:E28"/>
    <mergeCell ref="B29:E29"/>
    <mergeCell ref="C14:D14"/>
    <mergeCell ref="B15:B17"/>
    <mergeCell ref="C15:D15"/>
    <mergeCell ref="C16:D16"/>
    <mergeCell ref="C17:D17"/>
    <mergeCell ref="C19:D19"/>
    <mergeCell ref="C18:D18"/>
  </mergeCells>
  <phoneticPr fontId="6"/>
  <hyperlinks>
    <hyperlink ref="B30" r:id="rId1" xr:uid="{65294A2E-6746-434D-8949-8F0F2EA894B8}"/>
  </hyperlinks>
  <pageMargins left="0.39370078740157483" right="0.39370078740157483" top="0.74803149606299213" bottom="0.43307086614173229" header="0.31496062992125984" footer="0.23622047244094491"/>
  <pageSetup paperSize="9" scale="60" orientation="portrait" r:id="rId2"/>
  <headerFooter>
    <oddHeader>&amp;R
様式13：契約金相当額計算書 2021年度5月版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0B790-35F3-414A-8EC1-499C5B9E85E0}">
  <sheetPr>
    <tabColor rgb="FFFFCCFF"/>
    <pageSetUpPr fitToPage="1"/>
  </sheetPr>
  <dimension ref="A1:M40"/>
  <sheetViews>
    <sheetView tabSelected="1" view="pageBreakPreview" topLeftCell="A25" zoomScale="81" zoomScaleNormal="81" zoomScaleSheetLayoutView="81" workbookViewId="0">
      <selection activeCell="A38" sqref="A38:D38"/>
    </sheetView>
  </sheetViews>
  <sheetFormatPr defaultRowHeight="14.4"/>
  <cols>
    <col min="1" max="1" width="38.8984375" customWidth="1"/>
    <col min="2" max="2" width="30.59765625" customWidth="1"/>
    <col min="3" max="3" width="44.796875" customWidth="1"/>
    <col min="4" max="4" width="35.69921875" customWidth="1"/>
  </cols>
  <sheetData>
    <row r="1" spans="1:13" ht="36" customHeight="1">
      <c r="A1" s="165" t="s">
        <v>7</v>
      </c>
      <c r="B1" s="165"/>
      <c r="C1" s="165"/>
      <c r="D1" s="165"/>
    </row>
    <row r="2" spans="1:13" ht="12" customHeight="1"/>
    <row r="3" spans="1:13" ht="181.95" customHeight="1">
      <c r="A3" s="166" t="s">
        <v>8</v>
      </c>
      <c r="B3" s="167"/>
      <c r="C3" s="167"/>
      <c r="D3" s="168"/>
      <c r="E3" s="94"/>
      <c r="F3" s="94"/>
    </row>
    <row r="4" spans="1:13" ht="24" customHeight="1">
      <c r="A4" s="94"/>
      <c r="B4" s="94"/>
      <c r="C4" s="94"/>
      <c r="D4" s="94"/>
      <c r="E4" s="94"/>
      <c r="F4" s="94"/>
    </row>
    <row r="5" spans="1:13" ht="24" customHeight="1" thickBot="1">
      <c r="A5" s="169" t="s">
        <v>9</v>
      </c>
      <c r="B5" s="169"/>
      <c r="C5" s="170"/>
      <c r="D5" s="170"/>
      <c r="E5" s="170"/>
      <c r="F5" s="170"/>
    </row>
    <row r="6" spans="1:13" ht="24" customHeight="1" thickBot="1">
      <c r="A6" s="171" t="s">
        <v>10</v>
      </c>
      <c r="B6" s="171"/>
      <c r="C6" s="172"/>
      <c r="D6" s="172"/>
      <c r="E6" s="172"/>
      <c r="F6" s="172"/>
    </row>
    <row r="7" spans="1:13" ht="12" customHeight="1">
      <c r="A7" s="94"/>
      <c r="B7" s="94"/>
      <c r="C7" s="94"/>
      <c r="D7" s="94"/>
      <c r="E7" s="94"/>
      <c r="F7" s="94"/>
    </row>
    <row r="8" spans="1:13" ht="24" customHeight="1">
      <c r="A8" s="95" t="s">
        <v>11</v>
      </c>
      <c r="B8" s="95"/>
      <c r="C8" s="95"/>
      <c r="D8" s="95"/>
      <c r="E8" s="95"/>
      <c r="F8" s="95"/>
      <c r="G8" s="5"/>
      <c r="H8" s="5"/>
      <c r="I8" s="5"/>
      <c r="J8" s="5"/>
      <c r="K8" s="5"/>
      <c r="L8" s="5"/>
      <c r="M8" s="5"/>
    </row>
    <row r="9" spans="1:13" ht="12" customHeight="1">
      <c r="A9" s="94"/>
      <c r="B9" s="94"/>
      <c r="C9" s="94"/>
      <c r="D9" s="94"/>
      <c r="E9" s="94"/>
      <c r="F9" s="94"/>
    </row>
    <row r="10" spans="1:13" ht="30" customHeight="1">
      <c r="A10" s="96" t="s">
        <v>12</v>
      </c>
      <c r="B10" s="97">
        <f>'[10]計算書１-1（報酬）'!C3</f>
        <v>0</v>
      </c>
      <c r="C10" s="94"/>
      <c r="D10" s="94"/>
      <c r="E10" s="94"/>
      <c r="F10" s="94"/>
    </row>
    <row r="11" spans="1:13" ht="30" customHeight="1">
      <c r="A11" s="96" t="s">
        <v>13</v>
      </c>
      <c r="B11" s="97">
        <f>SUM(B12:B18)</f>
        <v>0</v>
      </c>
      <c r="C11" s="94"/>
      <c r="D11" s="94"/>
      <c r="E11" s="94"/>
      <c r="F11" s="94"/>
    </row>
    <row r="12" spans="1:13" ht="32.549999999999997" customHeight="1">
      <c r="A12" s="94" t="s">
        <v>14</v>
      </c>
      <c r="B12" s="98">
        <f>'[10]計算書２（旅費）（共通）'!E3</f>
        <v>0</v>
      </c>
      <c r="C12" s="94"/>
      <c r="D12" s="94"/>
      <c r="E12" s="94"/>
      <c r="F12" s="94"/>
    </row>
    <row r="13" spans="1:13" ht="32.549999999999997" customHeight="1">
      <c r="A13" s="94" t="s">
        <v>15</v>
      </c>
      <c r="B13" s="98">
        <f>'[10]計算書２（旅費）（共通）'!E14</f>
        <v>0</v>
      </c>
      <c r="C13" s="94"/>
      <c r="D13" s="94"/>
      <c r="E13" s="94"/>
      <c r="F13" s="94"/>
    </row>
    <row r="14" spans="1:13" ht="32.549999999999997" customHeight="1">
      <c r="A14" s="94" t="s">
        <v>16</v>
      </c>
      <c r="B14" s="98">
        <f>'[10]計算書３（一般業務費）（共通） '!D3</f>
        <v>0</v>
      </c>
      <c r="C14" s="94"/>
      <c r="D14" s="94"/>
      <c r="E14" s="94"/>
      <c r="F14" s="94"/>
    </row>
    <row r="15" spans="1:13" ht="32.549999999999997" customHeight="1">
      <c r="A15" s="94" t="s">
        <v>17</v>
      </c>
      <c r="B15" s="98">
        <f>'[10]計算書４（機材費・再委託費）（共通）'!D3</f>
        <v>0</v>
      </c>
      <c r="C15" s="94"/>
      <c r="D15" s="94"/>
      <c r="E15" s="94"/>
      <c r="F15" s="94"/>
    </row>
    <row r="16" spans="1:13" ht="32.549999999999997" customHeight="1">
      <c r="A16" s="94" t="s">
        <v>18</v>
      </c>
      <c r="B16" s="98">
        <f>'[10]計算書４（機材費・再委託費）（共通）'!D13</f>
        <v>0</v>
      </c>
      <c r="C16" s="94"/>
      <c r="D16" s="94"/>
      <c r="E16" s="94"/>
      <c r="F16" s="94"/>
    </row>
    <row r="17" spans="1:13" ht="48" customHeight="1">
      <c r="A17" s="99" t="s">
        <v>19</v>
      </c>
      <c r="B17" s="98">
        <f>'[10]計算書５（現地一時隔離関連費 待機費用） '!C5</f>
        <v>0</v>
      </c>
      <c r="C17" s="94"/>
      <c r="D17" s="94"/>
      <c r="E17" s="94"/>
      <c r="F17" s="94"/>
    </row>
    <row r="18" spans="1:13" ht="32.549999999999997" customHeight="1">
      <c r="A18" s="94" t="s">
        <v>20</v>
      </c>
      <c r="B18" s="98">
        <v>0</v>
      </c>
      <c r="C18" s="94"/>
      <c r="D18" s="94"/>
      <c r="E18" s="94"/>
      <c r="F18" s="94"/>
    </row>
    <row r="19" spans="1:13" ht="12" customHeight="1">
      <c r="A19" s="94"/>
      <c r="B19" s="98"/>
      <c r="C19" s="94"/>
      <c r="D19" s="94"/>
      <c r="E19" s="94"/>
      <c r="F19" s="94"/>
    </row>
    <row r="20" spans="1:13" ht="30" customHeight="1">
      <c r="A20" s="100" t="s">
        <v>21</v>
      </c>
      <c r="B20" s="101">
        <f>B10+B11</f>
        <v>0</v>
      </c>
      <c r="C20" s="94"/>
      <c r="D20" s="94"/>
      <c r="E20" s="94"/>
      <c r="F20" s="94"/>
    </row>
    <row r="21" spans="1:13" ht="24" customHeight="1">
      <c r="A21" s="94"/>
      <c r="B21" s="94"/>
      <c r="C21" s="94"/>
      <c r="D21" s="94"/>
      <c r="E21" s="94"/>
      <c r="F21" s="94"/>
    </row>
    <row r="22" spans="1:13" ht="24" customHeight="1">
      <c r="A22" s="95" t="s">
        <v>22</v>
      </c>
      <c r="B22" s="95"/>
      <c r="C22" s="95"/>
      <c r="D22" s="95"/>
      <c r="E22" s="95"/>
      <c r="F22" s="95"/>
      <c r="G22" s="5"/>
      <c r="H22" s="5"/>
      <c r="I22" s="5"/>
      <c r="J22" s="5"/>
      <c r="K22" s="5"/>
      <c r="L22" s="5"/>
      <c r="M22" s="5"/>
    </row>
    <row r="23" spans="1:13" ht="12" customHeight="1" thickBot="1">
      <c r="A23" s="94"/>
      <c r="B23" s="94"/>
      <c r="C23" s="94"/>
      <c r="D23" s="94"/>
      <c r="E23" s="94"/>
      <c r="F23" s="94"/>
    </row>
    <row r="24" spans="1:13" ht="24" customHeight="1" thickBot="1">
      <c r="A24" s="102"/>
      <c r="B24" s="155" t="s">
        <v>23</v>
      </c>
      <c r="C24" s="156"/>
      <c r="D24" s="103" t="s">
        <v>24</v>
      </c>
      <c r="E24" s="94"/>
      <c r="F24" s="94"/>
    </row>
    <row r="25" spans="1:13" ht="30" customHeight="1" thickTop="1" thickBot="1">
      <c r="A25" s="157" t="s">
        <v>25</v>
      </c>
      <c r="B25" s="160" t="s">
        <v>26</v>
      </c>
      <c r="C25" s="161"/>
      <c r="D25" s="104">
        <f>B20</f>
        <v>0</v>
      </c>
      <c r="E25" s="94"/>
      <c r="F25" s="94"/>
    </row>
    <row r="26" spans="1:13" ht="30" customHeight="1" thickBot="1">
      <c r="A26" s="173"/>
      <c r="B26" s="150" t="s">
        <v>27</v>
      </c>
      <c r="C26" s="162"/>
      <c r="D26" s="105">
        <v>0</v>
      </c>
      <c r="E26" s="94"/>
      <c r="F26" s="94"/>
    </row>
    <row r="27" spans="1:13" ht="30" customHeight="1" thickBot="1">
      <c r="A27" s="174"/>
      <c r="B27" s="150" t="s">
        <v>28</v>
      </c>
      <c r="C27" s="162"/>
      <c r="D27" s="106">
        <f>D25-D26</f>
        <v>0</v>
      </c>
      <c r="E27" s="94"/>
      <c r="F27" s="94"/>
      <c r="I27" s="6"/>
    </row>
    <row r="28" spans="1:13" ht="30" customHeight="1" thickBot="1">
      <c r="A28" s="147" t="s">
        <v>114</v>
      </c>
      <c r="B28" s="163" t="s">
        <v>113</v>
      </c>
      <c r="C28" s="164"/>
      <c r="D28" s="148">
        <f>ROUND(D27*9/10,0)</f>
        <v>0</v>
      </c>
      <c r="E28" s="94"/>
      <c r="F28" s="94"/>
      <c r="I28" s="6"/>
    </row>
    <row r="29" spans="1:13" ht="36" customHeight="1" thickBot="1">
      <c r="A29" s="107" t="s">
        <v>29</v>
      </c>
      <c r="B29" s="150" t="s">
        <v>30</v>
      </c>
      <c r="C29" s="162"/>
      <c r="D29" s="108">
        <f>ROUND(D27*(9/10-B36/B35),0)</f>
        <v>0</v>
      </c>
      <c r="E29" s="94"/>
      <c r="F29" s="94"/>
    </row>
    <row r="30" spans="1:13" ht="12" customHeight="1" thickBot="1">
      <c r="A30" s="109"/>
      <c r="B30" s="146"/>
      <c r="C30" s="146"/>
      <c r="D30" s="111"/>
      <c r="E30" s="94"/>
      <c r="F30" s="94"/>
    </row>
    <row r="31" spans="1:13" ht="30" customHeight="1" thickBot="1">
      <c r="A31" s="107" t="s">
        <v>31</v>
      </c>
      <c r="B31" s="150" t="s">
        <v>32</v>
      </c>
      <c r="C31" s="151"/>
      <c r="D31" s="108">
        <f>ROUNDDOWN(D27*9/10*0.1,0)</f>
        <v>0</v>
      </c>
      <c r="E31" s="94"/>
      <c r="F31" s="94"/>
    </row>
    <row r="32" spans="1:13" ht="12" customHeight="1">
      <c r="A32" s="94"/>
      <c r="B32" s="94"/>
      <c r="C32" s="94"/>
      <c r="D32" s="94"/>
      <c r="E32" s="94"/>
      <c r="F32" s="94"/>
    </row>
    <row r="33" spans="1:6" ht="24" customHeight="1">
      <c r="A33" s="112" t="s">
        <v>33</v>
      </c>
      <c r="B33" s="94"/>
      <c r="C33" s="94"/>
      <c r="D33" s="94"/>
      <c r="E33" s="94"/>
      <c r="F33" s="94"/>
    </row>
    <row r="34" spans="1:6" s="14" customFormat="1" ht="24" customHeight="1">
      <c r="A34" s="109" t="s">
        <v>34</v>
      </c>
      <c r="B34" s="113">
        <v>1</v>
      </c>
      <c r="C34" s="94"/>
      <c r="D34" s="94"/>
      <c r="E34" s="94"/>
      <c r="F34" s="94"/>
    </row>
    <row r="35" spans="1:6" s="14" customFormat="1" ht="24" customHeight="1">
      <c r="A35" s="109" t="s">
        <v>35</v>
      </c>
      <c r="B35" s="113">
        <v>1</v>
      </c>
      <c r="C35" s="94"/>
      <c r="D35" s="94"/>
      <c r="E35" s="94"/>
      <c r="F35" s="94"/>
    </row>
    <row r="36" spans="1:6" s="14" customFormat="1" ht="24" customHeight="1">
      <c r="A36" s="109" t="s">
        <v>36</v>
      </c>
      <c r="B36" s="113">
        <v>0</v>
      </c>
      <c r="C36" s="94"/>
      <c r="D36" s="94"/>
      <c r="E36" s="94"/>
      <c r="F36" s="94"/>
    </row>
    <row r="37" spans="1:6" ht="24" customHeight="1">
      <c r="A37" s="112"/>
      <c r="B37" s="94"/>
      <c r="C37" s="94"/>
      <c r="D37" s="94"/>
      <c r="E37" s="94"/>
      <c r="F37" s="94"/>
    </row>
    <row r="38" spans="1:6" s="27" customFormat="1" ht="108" customHeight="1">
      <c r="A38" s="152" t="s">
        <v>120</v>
      </c>
      <c r="B38" s="153"/>
      <c r="C38" s="153"/>
      <c r="D38" s="153"/>
      <c r="E38" s="114"/>
      <c r="F38" s="114"/>
    </row>
    <row r="39" spans="1:6" ht="45" customHeight="1">
      <c r="A39" s="154" t="s">
        <v>37</v>
      </c>
      <c r="B39" s="154"/>
      <c r="C39" s="154"/>
      <c r="D39" s="154"/>
      <c r="E39" s="94"/>
      <c r="F39" s="94"/>
    </row>
    <row r="40" spans="1:6" ht="19.5" customHeight="1">
      <c r="A40" s="115" t="s">
        <v>38</v>
      </c>
      <c r="B40" s="94"/>
      <c r="C40" s="94"/>
      <c r="D40" s="94"/>
      <c r="E40" s="94"/>
      <c r="F40" s="94"/>
    </row>
  </sheetData>
  <mergeCells count="16">
    <mergeCell ref="A1:D1"/>
    <mergeCell ref="A3:D3"/>
    <mergeCell ref="A5:B5"/>
    <mergeCell ref="C5:F5"/>
    <mergeCell ref="A6:B6"/>
    <mergeCell ref="C6:F6"/>
    <mergeCell ref="B31:C31"/>
    <mergeCell ref="A38:D38"/>
    <mergeCell ref="A39:D39"/>
    <mergeCell ref="B24:C24"/>
    <mergeCell ref="A25:A27"/>
    <mergeCell ref="B25:C25"/>
    <mergeCell ref="B26:C26"/>
    <mergeCell ref="B27:C27"/>
    <mergeCell ref="B29:C29"/>
    <mergeCell ref="B28:C28"/>
  </mergeCells>
  <phoneticPr fontId="6"/>
  <hyperlinks>
    <hyperlink ref="A40" r:id="rId1" xr:uid="{A7CB81CC-BD0E-4311-8F84-69A914A880AA}"/>
  </hyperlinks>
  <pageMargins left="0.39370078740157483" right="0.39370078740157483" top="0.74803149606299213" bottom="0.43307086614173229" header="0.31496062992125984" footer="0.23622047244094491"/>
  <pageSetup paperSize="9" scale="58" orientation="portrait" r:id="rId2"/>
  <headerFooter>
    <oddHeader>&amp;R
様式13：契約金相当額計算書 2021年度5月版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E31"/>
  <sheetViews>
    <sheetView view="pageBreakPreview" zoomScaleNormal="100" zoomScaleSheetLayoutView="100" workbookViewId="0"/>
  </sheetViews>
  <sheetFormatPr defaultColWidth="9" defaultRowHeight="14.4"/>
  <cols>
    <col min="1" max="1" width="26.296875" customWidth="1"/>
    <col min="2" max="2" width="8.59765625" customWidth="1"/>
    <col min="3" max="3" width="18.59765625" customWidth="1"/>
    <col min="4" max="4" width="10.59765625" customWidth="1"/>
    <col min="5" max="5" width="26.69921875" customWidth="1"/>
  </cols>
  <sheetData>
    <row r="1" spans="1:5" ht="36" customHeight="1">
      <c r="A1" s="13" t="s">
        <v>39</v>
      </c>
    </row>
    <row r="2" spans="1:5" ht="12" customHeight="1">
      <c r="A2" s="11"/>
    </row>
    <row r="3" spans="1:5" s="12" customFormat="1" ht="24" customHeight="1">
      <c r="A3" s="5" t="s">
        <v>40</v>
      </c>
      <c r="C3" s="46">
        <f>E15</f>
        <v>0</v>
      </c>
      <c r="D3" s="5" t="s">
        <v>41</v>
      </c>
    </row>
    <row r="4" spans="1:5" ht="12" customHeight="1" thickBot="1">
      <c r="A4" s="8"/>
      <c r="C4" s="9"/>
    </row>
    <row r="5" spans="1:5" s="14" customFormat="1" ht="18" customHeight="1">
      <c r="A5" s="179" t="s">
        <v>42</v>
      </c>
      <c r="B5" s="179" t="s">
        <v>43</v>
      </c>
      <c r="C5" s="179" t="s">
        <v>44</v>
      </c>
      <c r="D5" s="179" t="s">
        <v>45</v>
      </c>
      <c r="E5" s="181" t="s">
        <v>46</v>
      </c>
    </row>
    <row r="6" spans="1:5" s="14" customFormat="1" ht="18" customHeight="1" thickBot="1">
      <c r="A6" s="180"/>
      <c r="B6" s="180"/>
      <c r="C6" s="180"/>
      <c r="D6" s="180"/>
      <c r="E6" s="182"/>
    </row>
    <row r="7" spans="1:5" s="14" customFormat="1" ht="30" customHeight="1" thickTop="1">
      <c r="A7" s="29"/>
      <c r="B7" s="30"/>
      <c r="C7" s="31"/>
      <c r="D7" s="32"/>
      <c r="E7" s="31">
        <f t="shared" ref="E7:E14" si="0">ROUND(C7*D7,0)</f>
        <v>0</v>
      </c>
    </row>
    <row r="8" spans="1:5" s="14" customFormat="1" ht="30" customHeight="1">
      <c r="A8" s="33"/>
      <c r="B8" s="34"/>
      <c r="C8" s="35"/>
      <c r="D8" s="36"/>
      <c r="E8" s="35">
        <f t="shared" si="0"/>
        <v>0</v>
      </c>
    </row>
    <row r="9" spans="1:5" s="14" customFormat="1" ht="30" customHeight="1">
      <c r="A9" s="33"/>
      <c r="B9" s="34"/>
      <c r="C9" s="35"/>
      <c r="D9" s="36"/>
      <c r="E9" s="35">
        <f t="shared" si="0"/>
        <v>0</v>
      </c>
    </row>
    <row r="10" spans="1:5" s="14" customFormat="1" ht="30" customHeight="1">
      <c r="A10" s="33"/>
      <c r="B10" s="34"/>
      <c r="C10" s="35"/>
      <c r="D10" s="36"/>
      <c r="E10" s="35">
        <f t="shared" si="0"/>
        <v>0</v>
      </c>
    </row>
    <row r="11" spans="1:5" s="14" customFormat="1" ht="30" customHeight="1">
      <c r="A11" s="33"/>
      <c r="B11" s="34"/>
      <c r="C11" s="35"/>
      <c r="D11" s="36"/>
      <c r="E11" s="35">
        <f t="shared" si="0"/>
        <v>0</v>
      </c>
    </row>
    <row r="12" spans="1:5" s="14" customFormat="1" ht="30" customHeight="1">
      <c r="A12" s="33"/>
      <c r="B12" s="34"/>
      <c r="C12" s="35"/>
      <c r="D12" s="36"/>
      <c r="E12" s="35">
        <f t="shared" si="0"/>
        <v>0</v>
      </c>
    </row>
    <row r="13" spans="1:5" s="14" customFormat="1" ht="30" customHeight="1">
      <c r="A13" s="37"/>
      <c r="B13" s="38"/>
      <c r="C13" s="39"/>
      <c r="D13" s="40"/>
      <c r="E13" s="39">
        <f t="shared" si="0"/>
        <v>0</v>
      </c>
    </row>
    <row r="14" spans="1:5" s="14" customFormat="1" ht="30" customHeight="1" thickBot="1">
      <c r="A14" s="41"/>
      <c r="B14" s="42"/>
      <c r="C14" s="43"/>
      <c r="D14" s="44"/>
      <c r="E14" s="43">
        <f t="shared" si="0"/>
        <v>0</v>
      </c>
    </row>
    <row r="15" spans="1:5" s="14" customFormat="1" ht="24" customHeight="1" thickTop="1" thickBot="1">
      <c r="A15" s="176" t="s">
        <v>21</v>
      </c>
      <c r="B15" s="177"/>
      <c r="C15" s="177"/>
      <c r="D15" s="178"/>
      <c r="E15" s="45">
        <f>SUM(E7:E14)</f>
        <v>0</v>
      </c>
    </row>
    <row r="16" spans="1:5" ht="18" customHeight="1">
      <c r="A16" s="2"/>
    </row>
    <row r="17" spans="1:5" s="27" customFormat="1" ht="126" customHeight="1">
      <c r="A17" s="175" t="s">
        <v>48</v>
      </c>
      <c r="B17" s="175"/>
      <c r="C17" s="175"/>
      <c r="D17" s="175"/>
      <c r="E17" s="175"/>
    </row>
    <row r="18" spans="1:5" ht="18" customHeight="1">
      <c r="A18" t="s">
        <v>49</v>
      </c>
    </row>
    <row r="19" spans="1:5" ht="18" customHeight="1"/>
    <row r="20" spans="1:5" ht="18" customHeight="1"/>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sheetData>
  <mergeCells count="7">
    <mergeCell ref="A17:E17"/>
    <mergeCell ref="A15:D15"/>
    <mergeCell ref="B5:B6"/>
    <mergeCell ref="C5:C6"/>
    <mergeCell ref="E5:E6"/>
    <mergeCell ref="A5:A6"/>
    <mergeCell ref="D5:D6"/>
  </mergeCells>
  <phoneticPr fontId="6"/>
  <pageMargins left="0.39370078740157483" right="0.39370078740157483" top="0.74803149606299213" bottom="0.43307086614173229" header="0.31496062992125984" footer="0.23622047244094491"/>
  <pageSetup paperSize="9" scale="98" orientation="portrait" r:id="rId1"/>
  <headerFooter>
    <oddHeader>&amp;R
様式13：契約金相当額計算書 2021年度5月版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3476-78BA-4011-A7DF-DA82678489E2}">
  <sheetPr>
    <tabColor theme="6" tint="0.79998168889431442"/>
    <pageSetUpPr fitToPage="1"/>
  </sheetPr>
  <dimension ref="A1:M41"/>
  <sheetViews>
    <sheetView view="pageBreakPreview" topLeftCell="A28" zoomScale="81" zoomScaleNormal="81" zoomScaleSheetLayoutView="81" workbookViewId="0">
      <selection activeCell="A39" sqref="A39:D39"/>
    </sheetView>
  </sheetViews>
  <sheetFormatPr defaultRowHeight="14.4"/>
  <cols>
    <col min="1" max="1" width="35.69921875" customWidth="1"/>
    <col min="2" max="2" width="30.59765625" customWidth="1"/>
    <col min="3" max="3" width="44.796875" customWidth="1"/>
    <col min="4" max="4" width="33.09765625" customWidth="1"/>
  </cols>
  <sheetData>
    <row r="1" spans="1:13" ht="51.6" customHeight="1">
      <c r="A1" s="183" t="s">
        <v>50</v>
      </c>
      <c r="B1" s="165"/>
      <c r="C1" s="165"/>
      <c r="D1" s="165"/>
    </row>
    <row r="2" spans="1:13" ht="12" customHeight="1"/>
    <row r="3" spans="1:13" ht="172.2" customHeight="1">
      <c r="A3" s="166" t="s">
        <v>51</v>
      </c>
      <c r="B3" s="167"/>
      <c r="C3" s="167"/>
      <c r="D3" s="168"/>
      <c r="E3" s="94"/>
      <c r="F3" s="94"/>
    </row>
    <row r="4" spans="1:13" ht="24" customHeight="1">
      <c r="A4" s="94"/>
      <c r="B4" s="94"/>
      <c r="C4" s="94"/>
      <c r="D4" s="94"/>
      <c r="E4" s="94"/>
      <c r="F4" s="94"/>
    </row>
    <row r="5" spans="1:13" ht="24" customHeight="1" thickBot="1">
      <c r="A5" s="169" t="s">
        <v>9</v>
      </c>
      <c r="B5" s="169"/>
      <c r="C5" s="170"/>
      <c r="D5" s="170"/>
      <c r="E5" s="170"/>
      <c r="F5" s="170"/>
    </row>
    <row r="6" spans="1:13" ht="24" customHeight="1" thickBot="1">
      <c r="A6" s="171" t="s">
        <v>10</v>
      </c>
      <c r="B6" s="171"/>
      <c r="C6" s="172"/>
      <c r="D6" s="172"/>
      <c r="E6" s="172"/>
      <c r="F6" s="172"/>
    </row>
    <row r="7" spans="1:13" ht="12" customHeight="1">
      <c r="A7" s="94"/>
      <c r="B7" s="94"/>
      <c r="C7" s="94"/>
      <c r="D7" s="94"/>
      <c r="E7" s="94"/>
      <c r="F7" s="94"/>
    </row>
    <row r="8" spans="1:13" ht="24" customHeight="1">
      <c r="A8" s="95" t="s">
        <v>11</v>
      </c>
      <c r="B8" s="95"/>
      <c r="C8" s="95"/>
      <c r="D8" s="95"/>
      <c r="E8" s="95"/>
      <c r="F8" s="95"/>
      <c r="G8" s="5"/>
      <c r="H8" s="5"/>
      <c r="I8" s="5"/>
      <c r="J8" s="5"/>
      <c r="K8" s="5"/>
      <c r="L8" s="5"/>
      <c r="M8" s="5"/>
    </row>
    <row r="9" spans="1:13" ht="12" customHeight="1">
      <c r="A9" s="94"/>
      <c r="B9" s="94"/>
      <c r="C9" s="94"/>
      <c r="D9" s="94"/>
      <c r="E9" s="94"/>
      <c r="F9" s="94"/>
    </row>
    <row r="10" spans="1:13" ht="30" customHeight="1">
      <c r="A10" s="96" t="s">
        <v>52</v>
      </c>
      <c r="B10" s="97">
        <f>'計算書１-2（直接人件費等）'!C3</f>
        <v>0</v>
      </c>
      <c r="C10" s="94"/>
      <c r="D10" s="94"/>
      <c r="E10" s="94"/>
      <c r="F10" s="94"/>
    </row>
    <row r="11" spans="1:13" ht="30" customHeight="1">
      <c r="A11" s="96" t="s">
        <v>53</v>
      </c>
      <c r="B11" s="97">
        <f>'計算書１-2（直接人件費等）'!C15</f>
        <v>0</v>
      </c>
      <c r="C11" s="94"/>
      <c r="D11" s="94"/>
      <c r="E11" s="94"/>
      <c r="F11" s="94"/>
    </row>
    <row r="12" spans="1:13" ht="30" customHeight="1">
      <c r="A12" s="96" t="s">
        <v>54</v>
      </c>
      <c r="B12" s="97">
        <f>'計算書１-2（直接人件費等）'!C22</f>
        <v>0</v>
      </c>
      <c r="C12" s="94"/>
      <c r="D12" s="94"/>
      <c r="E12" s="94"/>
      <c r="F12" s="94"/>
    </row>
    <row r="13" spans="1:13" ht="30" customHeight="1">
      <c r="A13" s="96" t="s">
        <v>55</v>
      </c>
      <c r="B13" s="97">
        <f>SUM(B14:B19)</f>
        <v>0</v>
      </c>
      <c r="C13" s="94"/>
      <c r="D13" s="94"/>
      <c r="E13" s="94"/>
      <c r="F13" s="94"/>
    </row>
    <row r="14" spans="1:13" ht="32.549999999999997" customHeight="1">
      <c r="A14" s="94" t="s">
        <v>14</v>
      </c>
      <c r="B14" s="98">
        <f>'計算書２（旅費）（共通）'!E3</f>
        <v>0</v>
      </c>
      <c r="C14" s="94" t="s">
        <v>56</v>
      </c>
      <c r="D14" s="94"/>
      <c r="E14" s="94"/>
      <c r="F14" s="94"/>
    </row>
    <row r="15" spans="1:13" ht="32.549999999999997" customHeight="1">
      <c r="A15" s="94" t="s">
        <v>15</v>
      </c>
      <c r="B15" s="98">
        <f>'計算書２（旅費）（共通）'!E14</f>
        <v>0</v>
      </c>
      <c r="C15" s="94" t="s">
        <v>56</v>
      </c>
      <c r="D15" s="94"/>
      <c r="E15" s="94"/>
      <c r="F15" s="94"/>
    </row>
    <row r="16" spans="1:13" ht="32.549999999999997" customHeight="1">
      <c r="A16" s="94" t="s">
        <v>16</v>
      </c>
      <c r="B16" s="98">
        <f>'計算書３（一般業務費）（共通） '!D3</f>
        <v>0</v>
      </c>
      <c r="C16" s="94"/>
      <c r="D16" s="94"/>
      <c r="E16" s="94"/>
      <c r="F16" s="94"/>
    </row>
    <row r="17" spans="1:13" ht="32.549999999999997" customHeight="1">
      <c r="A17" s="94" t="s">
        <v>17</v>
      </c>
      <c r="B17" s="98">
        <f>'計算書４（機材費・再委託費）（共通）'!D3</f>
        <v>0</v>
      </c>
      <c r="C17" s="94"/>
      <c r="D17" s="94"/>
      <c r="E17" s="94"/>
      <c r="F17" s="94"/>
    </row>
    <row r="18" spans="1:13" ht="32.549999999999997" customHeight="1">
      <c r="A18" s="94" t="s">
        <v>18</v>
      </c>
      <c r="B18" s="98">
        <f>'計算書４（機材費・再委託費）（共通）'!D13</f>
        <v>0</v>
      </c>
      <c r="C18" s="94"/>
      <c r="D18" s="94"/>
      <c r="E18" s="94"/>
      <c r="F18" s="94"/>
    </row>
    <row r="19" spans="1:13" ht="32.549999999999997" customHeight="1">
      <c r="A19" s="94" t="s">
        <v>57</v>
      </c>
      <c r="B19" s="98">
        <v>0</v>
      </c>
      <c r="C19" s="94"/>
      <c r="D19" s="94"/>
      <c r="E19" s="94"/>
      <c r="F19" s="94"/>
    </row>
    <row r="20" spans="1:13" ht="12" customHeight="1">
      <c r="A20" s="94"/>
      <c r="B20" s="98"/>
      <c r="C20" s="94"/>
      <c r="D20" s="94"/>
      <c r="E20" s="94"/>
      <c r="F20" s="94"/>
    </row>
    <row r="21" spans="1:13" ht="30" customHeight="1">
      <c r="A21" s="100" t="s">
        <v>21</v>
      </c>
      <c r="B21" s="101">
        <f>B10+B13</f>
        <v>0</v>
      </c>
      <c r="C21" s="94"/>
      <c r="D21" s="94"/>
      <c r="E21" s="94"/>
      <c r="F21" s="94"/>
    </row>
    <row r="22" spans="1:13" ht="24" customHeight="1">
      <c r="A22" s="94"/>
      <c r="B22" s="94"/>
      <c r="C22" s="94"/>
      <c r="D22" s="94"/>
      <c r="E22" s="94"/>
      <c r="F22" s="94"/>
    </row>
    <row r="23" spans="1:13" ht="24" customHeight="1">
      <c r="A23" s="95" t="s">
        <v>22</v>
      </c>
      <c r="B23" s="95"/>
      <c r="C23" s="95"/>
      <c r="D23" s="95"/>
      <c r="E23" s="95"/>
      <c r="F23" s="95"/>
      <c r="G23" s="5"/>
      <c r="H23" s="5"/>
      <c r="I23" s="5"/>
      <c r="J23" s="5"/>
      <c r="K23" s="5"/>
      <c r="L23" s="5"/>
      <c r="M23" s="5"/>
    </row>
    <row r="24" spans="1:13" ht="12" customHeight="1" thickBot="1">
      <c r="A24" s="94"/>
      <c r="B24" s="94"/>
      <c r="C24" s="94"/>
      <c r="D24" s="94"/>
      <c r="E24" s="94"/>
      <c r="F24" s="94"/>
    </row>
    <row r="25" spans="1:13" ht="24" customHeight="1" thickBot="1">
      <c r="A25" s="102"/>
      <c r="B25" s="155" t="s">
        <v>23</v>
      </c>
      <c r="C25" s="156"/>
      <c r="D25" s="103" t="s">
        <v>24</v>
      </c>
      <c r="E25" s="94"/>
      <c r="F25" s="94"/>
    </row>
    <row r="26" spans="1:13" ht="30" customHeight="1" thickTop="1" thickBot="1">
      <c r="A26" s="157" t="s">
        <v>25</v>
      </c>
      <c r="B26" s="160" t="s">
        <v>26</v>
      </c>
      <c r="C26" s="161"/>
      <c r="D26" s="104">
        <f>B21</f>
        <v>0</v>
      </c>
      <c r="E26" s="94"/>
      <c r="F26" s="94"/>
    </row>
    <row r="27" spans="1:13" ht="30" customHeight="1" thickBot="1">
      <c r="A27" s="158"/>
      <c r="B27" s="150" t="s">
        <v>27</v>
      </c>
      <c r="C27" s="162"/>
      <c r="D27" s="105"/>
      <c r="E27" s="94"/>
      <c r="F27" s="94"/>
    </row>
    <row r="28" spans="1:13" ht="30" customHeight="1" thickBot="1">
      <c r="A28" s="159"/>
      <c r="B28" s="150" t="s">
        <v>28</v>
      </c>
      <c r="C28" s="162"/>
      <c r="D28" s="106">
        <f>D26-D27</f>
        <v>0</v>
      </c>
      <c r="E28" s="94"/>
      <c r="F28" s="94"/>
      <c r="I28" s="6"/>
    </row>
    <row r="29" spans="1:13" ht="30" customHeight="1" thickBot="1">
      <c r="A29" s="147" t="s">
        <v>114</v>
      </c>
      <c r="B29" s="163" t="s">
        <v>113</v>
      </c>
      <c r="C29" s="164"/>
      <c r="D29" s="148">
        <f>ROUND(D28*9/10,0)</f>
        <v>0</v>
      </c>
      <c r="E29" s="94"/>
      <c r="F29" s="94"/>
      <c r="I29" s="6"/>
    </row>
    <row r="30" spans="1:13" ht="36" customHeight="1" thickBot="1">
      <c r="A30" s="107" t="s">
        <v>29</v>
      </c>
      <c r="B30" s="150" t="s">
        <v>30</v>
      </c>
      <c r="C30" s="162"/>
      <c r="D30" s="108">
        <f>ROUND(D28*(9/10-B37/B36),0)</f>
        <v>0</v>
      </c>
      <c r="E30" s="94"/>
      <c r="F30" s="94"/>
    </row>
    <row r="31" spans="1:13" ht="12" customHeight="1" thickBot="1">
      <c r="A31" s="109"/>
      <c r="B31" s="110"/>
      <c r="C31" s="110"/>
      <c r="D31" s="111"/>
      <c r="E31" s="94"/>
      <c r="F31" s="94"/>
    </row>
    <row r="32" spans="1:13" ht="30" customHeight="1" thickBot="1">
      <c r="A32" s="107" t="s">
        <v>31</v>
      </c>
      <c r="B32" s="150" t="s">
        <v>32</v>
      </c>
      <c r="C32" s="151"/>
      <c r="D32" s="108">
        <f>ROUNDDOWN(D28*9/10*0.1,0)</f>
        <v>0</v>
      </c>
      <c r="E32" s="94"/>
      <c r="F32" s="94"/>
    </row>
    <row r="33" spans="1:6" ht="12" customHeight="1">
      <c r="A33" s="94"/>
      <c r="B33" s="94"/>
      <c r="C33" s="94"/>
      <c r="D33" s="94"/>
      <c r="E33" s="94"/>
      <c r="F33" s="94"/>
    </row>
    <row r="34" spans="1:6" ht="24" customHeight="1">
      <c r="A34" s="112" t="s">
        <v>33</v>
      </c>
      <c r="B34" s="94"/>
      <c r="C34" s="94"/>
      <c r="D34" s="94"/>
      <c r="E34" s="94"/>
      <c r="F34" s="94"/>
    </row>
    <row r="35" spans="1:6" s="14" customFormat="1" ht="24" customHeight="1">
      <c r="A35" s="109" t="s">
        <v>34</v>
      </c>
      <c r="B35" s="113">
        <v>1</v>
      </c>
      <c r="C35" s="94"/>
      <c r="D35" s="94"/>
      <c r="E35" s="94"/>
      <c r="F35" s="94"/>
    </row>
    <row r="36" spans="1:6" s="14" customFormat="1" ht="24" customHeight="1">
      <c r="A36" s="109" t="s">
        <v>35</v>
      </c>
      <c r="B36" s="113">
        <v>1</v>
      </c>
      <c r="C36" s="94"/>
      <c r="D36" s="94"/>
      <c r="E36" s="94"/>
      <c r="F36" s="94"/>
    </row>
    <row r="37" spans="1:6" s="14" customFormat="1" ht="24" customHeight="1">
      <c r="A37" s="109" t="s">
        <v>36</v>
      </c>
      <c r="B37" s="113">
        <v>0</v>
      </c>
      <c r="C37" s="94"/>
      <c r="D37" s="94"/>
      <c r="E37" s="94"/>
      <c r="F37" s="94"/>
    </row>
    <row r="38" spans="1:6" ht="24" customHeight="1">
      <c r="A38" s="112"/>
      <c r="B38" s="94"/>
      <c r="C38" s="94"/>
      <c r="D38" s="94"/>
      <c r="E38" s="94"/>
      <c r="F38" s="94"/>
    </row>
    <row r="39" spans="1:6" s="27" customFormat="1" ht="97.8" customHeight="1">
      <c r="A39" s="152" t="s">
        <v>119</v>
      </c>
      <c r="B39" s="153"/>
      <c r="C39" s="153"/>
      <c r="D39" s="153"/>
      <c r="E39" s="114"/>
      <c r="F39" s="114"/>
    </row>
    <row r="40" spans="1:6" ht="45" customHeight="1">
      <c r="A40" s="154" t="s">
        <v>37</v>
      </c>
      <c r="B40" s="154"/>
      <c r="C40" s="154"/>
      <c r="D40" s="154"/>
      <c r="E40" s="94"/>
      <c r="F40" s="94"/>
    </row>
    <row r="41" spans="1:6" ht="19.5" customHeight="1">
      <c r="A41" s="115" t="s">
        <v>38</v>
      </c>
      <c r="B41" s="94"/>
      <c r="C41" s="94"/>
      <c r="D41" s="94"/>
      <c r="E41" s="94"/>
      <c r="F41" s="94"/>
    </row>
  </sheetData>
  <mergeCells count="16">
    <mergeCell ref="A1:D1"/>
    <mergeCell ref="A3:D3"/>
    <mergeCell ref="A5:B5"/>
    <mergeCell ref="C5:F5"/>
    <mergeCell ref="A6:B6"/>
    <mergeCell ref="C6:F6"/>
    <mergeCell ref="B32:C32"/>
    <mergeCell ref="A39:D39"/>
    <mergeCell ref="A40:D40"/>
    <mergeCell ref="B25:C25"/>
    <mergeCell ref="A26:A28"/>
    <mergeCell ref="B26:C26"/>
    <mergeCell ref="B27:C27"/>
    <mergeCell ref="B28:C28"/>
    <mergeCell ref="B30:C30"/>
    <mergeCell ref="B29:C29"/>
  </mergeCells>
  <phoneticPr fontId="6"/>
  <hyperlinks>
    <hyperlink ref="A41" r:id="rId1" xr:uid="{0F9568AF-9EAB-420B-85D6-050B81FD07D3}"/>
  </hyperlinks>
  <pageMargins left="0.39370078740157483" right="0.39370078740157483" top="0.74803149606299213" bottom="0.43307086614173229" header="0.31496062992125984" footer="0.23622047244094491"/>
  <pageSetup paperSize="9" scale="62" orientation="portrait" r:id="rId2"/>
  <headerFooter>
    <oddHeader>&amp;R
様式13：契約金相当額計算書 2021年度5月版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F90C-AC20-46D8-AF76-82A5848B8BF3}">
  <sheetPr>
    <tabColor theme="6" tint="0.79998168889431442"/>
    <pageSetUpPr fitToPage="1"/>
  </sheetPr>
  <dimension ref="A1:F42"/>
  <sheetViews>
    <sheetView view="pageBreakPreview" zoomScale="80" zoomScaleNormal="100" zoomScaleSheetLayoutView="80" workbookViewId="0">
      <selection activeCell="E22" sqref="E22"/>
    </sheetView>
  </sheetViews>
  <sheetFormatPr defaultColWidth="9" defaultRowHeight="14.4"/>
  <cols>
    <col min="1" max="1" width="32.19921875" customWidth="1"/>
    <col min="2" max="2" width="8.59765625" customWidth="1"/>
    <col min="3" max="3" width="22.19921875" customWidth="1"/>
    <col min="4" max="4" width="6.19921875" customWidth="1"/>
    <col min="5" max="5" width="14.59765625" customWidth="1"/>
    <col min="6" max="6" width="18.59765625" customWidth="1"/>
  </cols>
  <sheetData>
    <row r="1" spans="1:6" ht="36" customHeight="1">
      <c r="A1" s="13" t="s">
        <v>39</v>
      </c>
    </row>
    <row r="2" spans="1:6" ht="12" customHeight="1">
      <c r="A2" s="11"/>
    </row>
    <row r="3" spans="1:6" s="12" customFormat="1" ht="24" customHeight="1">
      <c r="A3" s="118" t="s">
        <v>58</v>
      </c>
      <c r="B3" s="119"/>
      <c r="C3" s="46">
        <f>F13</f>
        <v>0</v>
      </c>
      <c r="E3" s="118" t="s">
        <v>59</v>
      </c>
      <c r="F3" s="119"/>
    </row>
    <row r="4" spans="1:6" ht="12" customHeight="1" thickBot="1">
      <c r="A4" s="73"/>
      <c r="B4" s="71"/>
      <c r="C4" s="120"/>
      <c r="D4" s="76"/>
      <c r="E4" s="71"/>
      <c r="F4" s="71"/>
    </row>
    <row r="5" spans="1:6" s="14" customFormat="1" ht="18" customHeight="1">
      <c r="A5" s="179" t="s">
        <v>42</v>
      </c>
      <c r="B5" s="179" t="s">
        <v>43</v>
      </c>
      <c r="C5" s="179" t="s">
        <v>44</v>
      </c>
      <c r="D5" s="189" t="s">
        <v>115</v>
      </c>
      <c r="E5" s="190"/>
      <c r="F5" s="187" t="s">
        <v>46</v>
      </c>
    </row>
    <row r="6" spans="1:6" s="14" customFormat="1" ht="18" customHeight="1" thickBot="1">
      <c r="A6" s="180"/>
      <c r="B6" s="180"/>
      <c r="C6" s="180"/>
      <c r="D6" s="191"/>
      <c r="E6" s="192"/>
      <c r="F6" s="188"/>
    </row>
    <row r="7" spans="1:6" s="14" customFormat="1" ht="30" customHeight="1" thickTop="1">
      <c r="A7" s="29"/>
      <c r="B7" s="30"/>
      <c r="C7" s="31"/>
      <c r="D7" s="193"/>
      <c r="E7" s="194"/>
      <c r="F7" s="31">
        <f t="shared" ref="F7:F12" si="0">ROUND(C7*D7,0)</f>
        <v>0</v>
      </c>
    </row>
    <row r="8" spans="1:6" s="14" customFormat="1" ht="30" customHeight="1">
      <c r="A8" s="33"/>
      <c r="B8" s="34"/>
      <c r="C8" s="35"/>
      <c r="D8" s="195"/>
      <c r="E8" s="196"/>
      <c r="F8" s="35">
        <f t="shared" si="0"/>
        <v>0</v>
      </c>
    </row>
    <row r="9" spans="1:6" s="14" customFormat="1" ht="30" customHeight="1">
      <c r="A9" s="33"/>
      <c r="B9" s="34"/>
      <c r="C9" s="35"/>
      <c r="D9" s="195"/>
      <c r="E9" s="196"/>
      <c r="F9" s="35">
        <f t="shared" si="0"/>
        <v>0</v>
      </c>
    </row>
    <row r="10" spans="1:6" s="14" customFormat="1" ht="30" customHeight="1">
      <c r="A10" s="33"/>
      <c r="B10" s="34"/>
      <c r="C10" s="35"/>
      <c r="D10" s="195"/>
      <c r="E10" s="196"/>
      <c r="F10" s="35">
        <f t="shared" si="0"/>
        <v>0</v>
      </c>
    </row>
    <row r="11" spans="1:6" s="14" customFormat="1" ht="30" customHeight="1">
      <c r="A11" s="37"/>
      <c r="B11" s="38"/>
      <c r="C11" s="39"/>
      <c r="D11" s="195"/>
      <c r="E11" s="196"/>
      <c r="F11" s="39">
        <f t="shared" si="0"/>
        <v>0</v>
      </c>
    </row>
    <row r="12" spans="1:6" s="14" customFormat="1" ht="30" customHeight="1" thickBot="1">
      <c r="A12" s="41"/>
      <c r="B12" s="42"/>
      <c r="C12" s="43"/>
      <c r="D12" s="184"/>
      <c r="E12" s="185"/>
      <c r="F12" s="43">
        <f t="shared" si="0"/>
        <v>0</v>
      </c>
    </row>
    <row r="13" spans="1:6" s="14" customFormat="1" ht="24" customHeight="1" thickTop="1" thickBot="1">
      <c r="A13" s="176" t="s">
        <v>60</v>
      </c>
      <c r="B13" s="177"/>
      <c r="C13" s="177"/>
      <c r="D13" s="177"/>
      <c r="E13" s="178"/>
      <c r="F13" s="45">
        <f>SUM(F7:F12)</f>
        <v>0</v>
      </c>
    </row>
    <row r="14" spans="1:6" ht="18" customHeight="1">
      <c r="A14" s="121"/>
      <c r="B14" s="71"/>
      <c r="C14" s="71"/>
      <c r="D14" s="71"/>
      <c r="E14" s="71"/>
      <c r="F14" s="71"/>
    </row>
    <row r="15" spans="1:6" s="12" customFormat="1" ht="24" customHeight="1">
      <c r="A15" s="118" t="s">
        <v>61</v>
      </c>
      <c r="B15" s="119"/>
      <c r="C15" s="46">
        <f>E18</f>
        <v>0</v>
      </c>
      <c r="D15" s="118" t="s">
        <v>59</v>
      </c>
      <c r="E15" s="119"/>
      <c r="F15" s="119"/>
    </row>
    <row r="16" spans="1:6" ht="12" customHeight="1">
      <c r="A16" s="121"/>
      <c r="B16" s="71"/>
      <c r="C16" s="71"/>
      <c r="D16" s="71"/>
      <c r="E16" s="71"/>
      <c r="F16" s="71"/>
    </row>
    <row r="17" spans="1:6" ht="18" customHeight="1">
      <c r="A17" s="122"/>
      <c r="B17" s="123"/>
      <c r="D17" s="123"/>
      <c r="E17" s="71"/>
      <c r="F17" s="71"/>
    </row>
    <row r="18" spans="1:6" ht="24" customHeight="1">
      <c r="A18" s="129" t="s">
        <v>62</v>
      </c>
      <c r="B18" s="124" t="s">
        <v>63</v>
      </c>
      <c r="C18" s="125">
        <v>35</v>
      </c>
      <c r="D18" s="124" t="s">
        <v>64</v>
      </c>
      <c r="E18" s="149">
        <f>ROUNDDOWN(C3*(C18/(1-C18)),0)</f>
        <v>0</v>
      </c>
      <c r="F18" s="126" t="s">
        <v>65</v>
      </c>
    </row>
    <row r="19" spans="1:6" ht="18" customHeight="1">
      <c r="A19" s="128" t="s">
        <v>66</v>
      </c>
      <c r="B19" s="71"/>
      <c r="C19" s="71"/>
      <c r="D19" s="71"/>
      <c r="E19" s="71"/>
      <c r="F19" s="71"/>
    </row>
    <row r="20" spans="1:6" ht="18" customHeight="1">
      <c r="A20" s="128"/>
      <c r="B20" s="71"/>
      <c r="C20" s="71"/>
      <c r="D20" s="71"/>
      <c r="E20" s="71"/>
      <c r="F20" s="71"/>
    </row>
    <row r="21" spans="1:6" ht="18" customHeight="1">
      <c r="A21" s="128"/>
      <c r="B21" s="71"/>
      <c r="C21" s="71"/>
      <c r="D21" s="71"/>
      <c r="E21" s="71"/>
      <c r="F21" s="71"/>
    </row>
    <row r="22" spans="1:6" s="12" customFormat="1" ht="24" customHeight="1">
      <c r="A22" s="118" t="s">
        <v>67</v>
      </c>
      <c r="B22" s="119"/>
      <c r="C22" s="46">
        <f>E25</f>
        <v>0</v>
      </c>
      <c r="D22" s="118" t="s">
        <v>59</v>
      </c>
      <c r="E22" s="119"/>
      <c r="F22" s="119"/>
    </row>
    <row r="23" spans="1:6" ht="12" customHeight="1">
      <c r="A23" s="121"/>
      <c r="B23" s="71"/>
      <c r="C23" s="71"/>
      <c r="D23" s="71"/>
      <c r="E23" s="71"/>
      <c r="F23" s="71"/>
    </row>
    <row r="24" spans="1:6" ht="18" customHeight="1">
      <c r="A24" s="127"/>
      <c r="B24" s="123"/>
      <c r="D24" s="123"/>
      <c r="E24" s="71"/>
      <c r="F24" s="71"/>
    </row>
    <row r="25" spans="1:6" ht="24" customHeight="1">
      <c r="A25" s="129" t="s">
        <v>68</v>
      </c>
      <c r="B25" s="124" t="s">
        <v>63</v>
      </c>
      <c r="C25" s="125">
        <v>35</v>
      </c>
      <c r="D25" s="124" t="s">
        <v>64</v>
      </c>
      <c r="E25" s="149">
        <f>ROUNDDOWN((C3+'総括表（国内業務 _国内業務主体）'!B13+C15)*(C25/1-C25),0)</f>
        <v>0</v>
      </c>
      <c r="F25" s="126" t="s">
        <v>65</v>
      </c>
    </row>
    <row r="26" spans="1:6" ht="30" customHeight="1">
      <c r="A26" s="130" t="s">
        <v>69</v>
      </c>
    </row>
    <row r="27" spans="1:6" ht="18" customHeight="1">
      <c r="A27" s="2"/>
    </row>
    <row r="28" spans="1:6" s="27" customFormat="1" ht="156.6" customHeight="1">
      <c r="A28" s="186" t="s">
        <v>70</v>
      </c>
      <c r="B28" s="175"/>
      <c r="C28" s="175"/>
      <c r="D28" s="175"/>
      <c r="E28" s="175"/>
      <c r="F28" s="175"/>
    </row>
    <row r="29" spans="1:6" ht="18" customHeight="1">
      <c r="A29" t="s">
        <v>49</v>
      </c>
    </row>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sheetData>
  <mergeCells count="13">
    <mergeCell ref="D12:E12"/>
    <mergeCell ref="A28:F28"/>
    <mergeCell ref="A5:A6"/>
    <mergeCell ref="B5:B6"/>
    <mergeCell ref="C5:C6"/>
    <mergeCell ref="F5:F6"/>
    <mergeCell ref="A13:E13"/>
    <mergeCell ref="D5:E6"/>
    <mergeCell ref="D7:E7"/>
    <mergeCell ref="D8:E8"/>
    <mergeCell ref="D9:E9"/>
    <mergeCell ref="D10:E10"/>
    <mergeCell ref="D11:E11"/>
  </mergeCells>
  <phoneticPr fontId="6"/>
  <pageMargins left="0.39370078740157483" right="0.39370078740157483" top="0.74803149606299213" bottom="0.43307086614173229" header="0.31496062992125984" footer="0.23622047244094491"/>
  <pageSetup paperSize="9" scale="86" orientation="portrait" r:id="rId1"/>
  <headerFooter>
    <oddHeader>&amp;R
様式14：契約金相当額計算書（2021年度5月版）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view="pageBreakPreview" zoomScaleNormal="100" zoomScaleSheetLayoutView="100" workbookViewId="0"/>
  </sheetViews>
  <sheetFormatPr defaultRowHeight="14.4"/>
  <cols>
    <col min="1" max="1" width="29.296875" customWidth="1"/>
    <col min="2" max="6" width="8.59765625" customWidth="1"/>
    <col min="7" max="7" width="12.59765625" customWidth="1"/>
    <col min="8" max="9" width="8.59765625" customWidth="1"/>
    <col min="10" max="10" width="12.59765625" customWidth="1"/>
    <col min="11" max="11" width="23.69921875" customWidth="1"/>
  </cols>
  <sheetData>
    <row r="1" spans="1:12" ht="36" customHeight="1">
      <c r="A1" s="13" t="s">
        <v>71</v>
      </c>
    </row>
    <row r="2" spans="1:12" ht="12" customHeight="1">
      <c r="A2" s="1"/>
    </row>
    <row r="3" spans="1:12" s="14" customFormat="1" ht="24" customHeight="1">
      <c r="A3" s="8" t="s">
        <v>72</v>
      </c>
      <c r="E3" s="197">
        <f>G12</f>
        <v>0</v>
      </c>
      <c r="F3" s="197"/>
      <c r="G3" s="4" t="s">
        <v>41</v>
      </c>
      <c r="H3" s="8"/>
      <c r="K3" s="8"/>
    </row>
    <row r="4" spans="1:12" ht="12" customHeight="1" thickBot="1">
      <c r="A4" s="7"/>
      <c r="F4" s="7"/>
      <c r="G4" s="7"/>
      <c r="H4" s="7"/>
      <c r="I4" s="7"/>
      <c r="J4" s="7"/>
      <c r="K4" s="7"/>
    </row>
    <row r="5" spans="1:12" ht="24" customHeight="1" thickBot="1">
      <c r="A5" s="48" t="s">
        <v>73</v>
      </c>
      <c r="B5" s="48" t="s">
        <v>74</v>
      </c>
      <c r="C5" s="49" t="s">
        <v>75</v>
      </c>
      <c r="D5" s="206" t="s">
        <v>76</v>
      </c>
      <c r="E5" s="207"/>
      <c r="F5" s="50" t="s">
        <v>77</v>
      </c>
      <c r="G5" s="214" t="s">
        <v>46</v>
      </c>
      <c r="H5" s="215"/>
    </row>
    <row r="6" spans="1:12" ht="18" customHeight="1" thickTop="1">
      <c r="A6" s="15"/>
      <c r="B6" s="16"/>
      <c r="C6" s="23"/>
      <c r="D6" s="208"/>
      <c r="E6" s="209"/>
      <c r="F6" s="90"/>
      <c r="G6" s="216">
        <f>D6*C6</f>
        <v>0</v>
      </c>
      <c r="H6" s="217"/>
    </row>
    <row r="7" spans="1:12" ht="18" customHeight="1">
      <c r="A7" s="15"/>
      <c r="B7" s="16"/>
      <c r="C7" s="24"/>
      <c r="D7" s="210"/>
      <c r="E7" s="211"/>
      <c r="F7" s="91"/>
      <c r="G7" s="212">
        <f>C7*D7</f>
        <v>0</v>
      </c>
      <c r="H7" s="213"/>
    </row>
    <row r="8" spans="1:12" ht="18" customHeight="1">
      <c r="A8" s="17"/>
      <c r="B8" s="18"/>
      <c r="C8" s="25"/>
      <c r="D8" s="210"/>
      <c r="E8" s="211"/>
      <c r="F8" s="91"/>
      <c r="G8" s="212">
        <f t="shared" ref="G8:G9" si="0">C8*D8</f>
        <v>0</v>
      </c>
      <c r="H8" s="213"/>
    </row>
    <row r="9" spans="1:12" ht="18" customHeight="1">
      <c r="A9" s="17"/>
      <c r="B9" s="18"/>
      <c r="C9" s="25"/>
      <c r="D9" s="210"/>
      <c r="E9" s="211"/>
      <c r="F9" s="91"/>
      <c r="G9" s="212">
        <f t="shared" si="0"/>
        <v>0</v>
      </c>
      <c r="H9" s="213"/>
    </row>
    <row r="10" spans="1:12" ht="18" customHeight="1">
      <c r="A10" s="17"/>
      <c r="B10" s="18"/>
      <c r="C10" s="25"/>
      <c r="D10" s="210"/>
      <c r="E10" s="211"/>
      <c r="F10" s="91"/>
      <c r="G10" s="212">
        <f>C10*D10</f>
        <v>0</v>
      </c>
      <c r="H10" s="213"/>
    </row>
    <row r="11" spans="1:12" ht="18" customHeight="1" thickBot="1">
      <c r="A11" s="19"/>
      <c r="B11" s="20"/>
      <c r="C11" s="26"/>
      <c r="D11" s="223"/>
      <c r="E11" s="224"/>
      <c r="F11" s="92"/>
      <c r="G11" s="225">
        <f>D11*C11</f>
        <v>0</v>
      </c>
      <c r="H11" s="226"/>
    </row>
    <row r="12" spans="1:12" ht="24" customHeight="1" thickTop="1" thickBot="1">
      <c r="A12" s="220" t="s">
        <v>78</v>
      </c>
      <c r="B12" s="221"/>
      <c r="C12" s="221"/>
      <c r="D12" s="221"/>
      <c r="E12" s="221"/>
      <c r="F12" s="222"/>
      <c r="G12" s="218">
        <f>SUM(G6:H11)</f>
        <v>0</v>
      </c>
      <c r="H12" s="219"/>
    </row>
    <row r="13" spans="1:12" ht="18" customHeight="1">
      <c r="A13" s="1"/>
    </row>
    <row r="14" spans="1:12" s="14" customFormat="1" ht="24" customHeight="1">
      <c r="A14" s="8" t="s">
        <v>79</v>
      </c>
      <c r="B14" s="8"/>
      <c r="E14" s="197">
        <f>K24</f>
        <v>0</v>
      </c>
      <c r="F14" s="197"/>
      <c r="G14" s="4" t="s">
        <v>41</v>
      </c>
      <c r="K14" s="8"/>
      <c r="L14" s="8"/>
    </row>
    <row r="15" spans="1:12" ht="12" customHeight="1" thickBot="1">
      <c r="A15" s="7"/>
      <c r="F15" s="7"/>
      <c r="G15" s="7"/>
      <c r="H15" s="7"/>
      <c r="I15" s="7"/>
      <c r="J15" s="7"/>
      <c r="K15" s="7"/>
    </row>
    <row r="16" spans="1:12" s="14" customFormat="1" ht="15" customHeight="1">
      <c r="A16" s="189" t="s">
        <v>80</v>
      </c>
      <c r="B16" s="179" t="s">
        <v>43</v>
      </c>
      <c r="C16" s="202" t="s">
        <v>81</v>
      </c>
      <c r="D16" s="204" t="s">
        <v>82</v>
      </c>
      <c r="E16" s="200" t="s">
        <v>83</v>
      </c>
      <c r="F16" s="200"/>
      <c r="G16" s="201"/>
      <c r="H16" s="199" t="s">
        <v>84</v>
      </c>
      <c r="I16" s="200"/>
      <c r="J16" s="200"/>
      <c r="K16" s="181" t="s">
        <v>85</v>
      </c>
    </row>
    <row r="17" spans="1:11" s="14" customFormat="1" ht="15" customHeight="1" thickBot="1">
      <c r="A17" s="191"/>
      <c r="B17" s="180"/>
      <c r="C17" s="203"/>
      <c r="D17" s="205"/>
      <c r="E17" s="51" t="s">
        <v>86</v>
      </c>
      <c r="F17" s="69" t="s">
        <v>82</v>
      </c>
      <c r="G17" s="22" t="s">
        <v>87</v>
      </c>
      <c r="H17" s="52" t="s">
        <v>86</v>
      </c>
      <c r="I17" s="69" t="s">
        <v>88</v>
      </c>
      <c r="J17" s="21" t="s">
        <v>87</v>
      </c>
      <c r="K17" s="182"/>
    </row>
    <row r="18" spans="1:11" s="14" customFormat="1" ht="18" customHeight="1" thickTop="1">
      <c r="A18" s="53"/>
      <c r="B18" s="93"/>
      <c r="C18" s="34"/>
      <c r="D18" s="33"/>
      <c r="E18" s="54"/>
      <c r="F18" s="55">
        <f>D18</f>
        <v>0</v>
      </c>
      <c r="G18" s="35">
        <f>E18*F18</f>
        <v>0</v>
      </c>
      <c r="H18" s="56"/>
      <c r="I18" s="55">
        <f>D18-C18*2</f>
        <v>0</v>
      </c>
      <c r="J18" s="54">
        <f>H18*I18</f>
        <v>0</v>
      </c>
      <c r="K18" s="57">
        <f>G18+J18</f>
        <v>0</v>
      </c>
    </row>
    <row r="19" spans="1:11" s="14" customFormat="1" ht="18" customHeight="1">
      <c r="A19" s="58"/>
      <c r="B19" s="37"/>
      <c r="C19" s="38"/>
      <c r="D19" s="37"/>
      <c r="E19" s="59"/>
      <c r="F19" s="60">
        <f>D19</f>
        <v>0</v>
      </c>
      <c r="G19" s="39">
        <f>E19*F19</f>
        <v>0</v>
      </c>
      <c r="H19" s="61"/>
      <c r="I19" s="60">
        <f>D19-C19*2</f>
        <v>0</v>
      </c>
      <c r="J19" s="59">
        <f>H19*I19</f>
        <v>0</v>
      </c>
      <c r="K19" s="62">
        <f>G19+J19</f>
        <v>0</v>
      </c>
    </row>
    <row r="20" spans="1:11" s="14" customFormat="1" ht="18" customHeight="1">
      <c r="A20" s="58"/>
      <c r="B20" s="37"/>
      <c r="C20" s="38"/>
      <c r="D20" s="37"/>
      <c r="E20" s="59"/>
      <c r="F20" s="60">
        <f t="shared" ref="F20:F22" si="1">D20</f>
        <v>0</v>
      </c>
      <c r="G20" s="39">
        <f t="shared" ref="G20:G22" si="2">E20*F20</f>
        <v>0</v>
      </c>
      <c r="H20" s="61"/>
      <c r="I20" s="60">
        <f t="shared" ref="I20:I22" si="3">D20-C20*2</f>
        <v>0</v>
      </c>
      <c r="J20" s="59">
        <f t="shared" ref="J20:J22" si="4">H20*I20</f>
        <v>0</v>
      </c>
      <c r="K20" s="62">
        <f t="shared" ref="K20:K22" si="5">G20+J20</f>
        <v>0</v>
      </c>
    </row>
    <row r="21" spans="1:11" s="14" customFormat="1" ht="18" customHeight="1">
      <c r="A21" s="58"/>
      <c r="B21" s="37"/>
      <c r="C21" s="38"/>
      <c r="D21" s="37"/>
      <c r="E21" s="59"/>
      <c r="F21" s="60">
        <f t="shared" si="1"/>
        <v>0</v>
      </c>
      <c r="G21" s="39">
        <f t="shared" si="2"/>
        <v>0</v>
      </c>
      <c r="H21" s="61"/>
      <c r="I21" s="60">
        <f t="shared" si="3"/>
        <v>0</v>
      </c>
      <c r="J21" s="59">
        <f t="shared" si="4"/>
        <v>0</v>
      </c>
      <c r="K21" s="62">
        <f t="shared" si="5"/>
        <v>0</v>
      </c>
    </row>
    <row r="22" spans="1:11" s="14" customFormat="1" ht="18" customHeight="1">
      <c r="A22" s="58"/>
      <c r="B22" s="37"/>
      <c r="C22" s="38"/>
      <c r="D22" s="37"/>
      <c r="E22" s="59"/>
      <c r="F22" s="60">
        <f t="shared" si="1"/>
        <v>0</v>
      </c>
      <c r="G22" s="39">
        <f t="shared" si="2"/>
        <v>0</v>
      </c>
      <c r="H22" s="61"/>
      <c r="I22" s="60">
        <f t="shared" si="3"/>
        <v>0</v>
      </c>
      <c r="J22" s="59">
        <f t="shared" si="4"/>
        <v>0</v>
      </c>
      <c r="K22" s="62">
        <f t="shared" si="5"/>
        <v>0</v>
      </c>
    </row>
    <row r="23" spans="1:11" s="14" customFormat="1" ht="18" customHeight="1" thickBot="1">
      <c r="A23" s="63"/>
      <c r="B23" s="41"/>
      <c r="C23" s="42"/>
      <c r="D23" s="41"/>
      <c r="E23" s="64"/>
      <c r="F23" s="65">
        <f>D23</f>
        <v>0</v>
      </c>
      <c r="G23" s="43">
        <f>E23*F23</f>
        <v>0</v>
      </c>
      <c r="H23" s="66"/>
      <c r="I23" s="65">
        <f>D23-C23*2</f>
        <v>0</v>
      </c>
      <c r="J23" s="43">
        <f>H23*I23</f>
        <v>0</v>
      </c>
      <c r="K23" s="67">
        <f>G23+J23</f>
        <v>0</v>
      </c>
    </row>
    <row r="24" spans="1:11" s="14" customFormat="1" ht="24" customHeight="1" thickTop="1" thickBot="1">
      <c r="A24" s="176" t="s">
        <v>78</v>
      </c>
      <c r="B24" s="177"/>
      <c r="C24" s="177"/>
      <c r="D24" s="177"/>
      <c r="E24" s="177"/>
      <c r="F24" s="177"/>
      <c r="G24" s="177"/>
      <c r="H24" s="177"/>
      <c r="I24" s="177"/>
      <c r="J24" s="177"/>
      <c r="K24" s="68">
        <f>SUM(K18:K23)</f>
        <v>0</v>
      </c>
    </row>
    <row r="25" spans="1:11">
      <c r="A25" s="1"/>
    </row>
    <row r="26" spans="1:11" s="27" customFormat="1" ht="204.6" customHeight="1">
      <c r="A26" s="175" t="s">
        <v>89</v>
      </c>
      <c r="B26" s="198"/>
      <c r="C26" s="198"/>
      <c r="D26" s="198"/>
      <c r="E26" s="198"/>
      <c r="F26" s="198"/>
      <c r="G26" s="198"/>
      <c r="H26" s="198"/>
      <c r="I26" s="198"/>
      <c r="J26" s="198"/>
      <c r="K26" s="198"/>
    </row>
    <row r="27" spans="1:11">
      <c r="A27" s="3"/>
      <c r="B27" s="10"/>
      <c r="C27" s="10"/>
      <c r="D27" s="10"/>
      <c r="E27" s="10"/>
      <c r="F27" s="10"/>
      <c r="G27" s="10"/>
      <c r="H27" s="10"/>
      <c r="I27" s="10"/>
      <c r="J27" s="10"/>
      <c r="K27" s="10"/>
    </row>
    <row r="28" spans="1:11">
      <c r="A28" s="3"/>
      <c r="B28" s="10"/>
      <c r="C28" s="10"/>
      <c r="D28" s="10"/>
      <c r="E28" s="10"/>
      <c r="F28" s="10"/>
      <c r="G28" s="10"/>
      <c r="H28" s="10"/>
      <c r="I28" s="10"/>
      <c r="J28" s="10"/>
      <c r="K28" s="10"/>
    </row>
  </sheetData>
  <mergeCells count="27">
    <mergeCell ref="K16:K17"/>
    <mergeCell ref="D9:E9"/>
    <mergeCell ref="D10:E10"/>
    <mergeCell ref="D11:E11"/>
    <mergeCell ref="G10:H10"/>
    <mergeCell ref="G11:H11"/>
    <mergeCell ref="G7:H7"/>
    <mergeCell ref="A24:J24"/>
    <mergeCell ref="E14:F14"/>
    <mergeCell ref="G12:H12"/>
    <mergeCell ref="A12:F12"/>
    <mergeCell ref="E3:F3"/>
    <mergeCell ref="A26:K26"/>
    <mergeCell ref="H16:J16"/>
    <mergeCell ref="E16:G16"/>
    <mergeCell ref="A16:A17"/>
    <mergeCell ref="B16:B17"/>
    <mergeCell ref="C16:C17"/>
    <mergeCell ref="D16:D17"/>
    <mergeCell ref="D5:E5"/>
    <mergeCell ref="D6:E6"/>
    <mergeCell ref="D7:E7"/>
    <mergeCell ref="D8:E8"/>
    <mergeCell ref="G8:H8"/>
    <mergeCell ref="G9:H9"/>
    <mergeCell ref="G5:H5"/>
    <mergeCell ref="G6:H6"/>
  </mergeCells>
  <phoneticPr fontId="6"/>
  <pageMargins left="0.39370078740157483" right="0.39370078740157483" top="0.74803149606299213" bottom="0.43307086614173229" header="0.31496062992125984" footer="0.23622047244094491"/>
  <pageSetup paperSize="9" scale="82" orientation="landscape" r:id="rId1"/>
  <headerFooter>
    <oddHeader>&amp;R
様式13：契約金相当額計算書 2021年度5月版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4BAE-E1FB-4192-9D96-2E89012CF011}">
  <sheetPr>
    <pageSetUpPr fitToPage="1"/>
  </sheetPr>
  <dimension ref="A1:E15"/>
  <sheetViews>
    <sheetView view="pageBreakPreview" zoomScaleNormal="100" zoomScaleSheetLayoutView="100" workbookViewId="0">
      <selection activeCell="D4" sqref="D4"/>
    </sheetView>
  </sheetViews>
  <sheetFormatPr defaultColWidth="9" defaultRowHeight="14.4"/>
  <cols>
    <col min="1" max="1" width="36.59765625" customWidth="1"/>
    <col min="2" max="2" width="18.59765625" customWidth="1"/>
    <col min="3" max="3" width="12.59765625" customWidth="1"/>
    <col min="4" max="4" width="18.59765625" customWidth="1"/>
    <col min="5" max="5" width="24.59765625" customWidth="1"/>
  </cols>
  <sheetData>
    <row r="1" spans="1:5" ht="36" customHeight="1">
      <c r="A1" s="13" t="s">
        <v>90</v>
      </c>
    </row>
    <row r="2" spans="1:5" ht="12" customHeight="1">
      <c r="A2" s="7"/>
      <c r="E2" s="7"/>
    </row>
    <row r="3" spans="1:5" s="14" customFormat="1" ht="24" customHeight="1">
      <c r="A3" s="8" t="s">
        <v>91</v>
      </c>
      <c r="D3" s="116">
        <f>E11</f>
        <v>0</v>
      </c>
      <c r="E3" s="4" t="s">
        <v>41</v>
      </c>
    </row>
    <row r="4" spans="1:5" ht="12" customHeight="1" thickBot="1">
      <c r="A4" s="7"/>
      <c r="E4" s="7"/>
    </row>
    <row r="5" spans="1:5" ht="18" customHeight="1">
      <c r="A5" s="227" t="s">
        <v>92</v>
      </c>
      <c r="B5" s="229" t="s">
        <v>93</v>
      </c>
      <c r="C5" s="230"/>
      <c r="D5" s="230"/>
      <c r="E5" s="231"/>
    </row>
    <row r="6" spans="1:5" ht="18" customHeight="1" thickBot="1">
      <c r="A6" s="228"/>
      <c r="B6" s="135" t="s">
        <v>94</v>
      </c>
      <c r="C6" s="136" t="s">
        <v>95</v>
      </c>
      <c r="D6" s="136" t="s">
        <v>96</v>
      </c>
      <c r="E6" s="137" t="s">
        <v>97</v>
      </c>
    </row>
    <row r="7" spans="1:5" ht="36" customHeight="1" thickTop="1">
      <c r="A7" s="77"/>
      <c r="B7" s="78"/>
      <c r="C7" s="79"/>
      <c r="D7" s="79"/>
      <c r="E7" s="134">
        <f>B7*D7</f>
        <v>0</v>
      </c>
    </row>
    <row r="8" spans="1:5" ht="36" customHeight="1">
      <c r="A8" s="77"/>
      <c r="B8" s="80"/>
      <c r="C8" s="81"/>
      <c r="D8" s="81"/>
      <c r="E8" s="134">
        <f t="shared" ref="E8:E10" si="0">B8*D8</f>
        <v>0</v>
      </c>
    </row>
    <row r="9" spans="1:5" ht="36" customHeight="1">
      <c r="A9" s="82"/>
      <c r="B9" s="80"/>
      <c r="C9" s="81"/>
      <c r="D9" s="81"/>
      <c r="E9" s="134">
        <f t="shared" si="0"/>
        <v>0</v>
      </c>
    </row>
    <row r="10" spans="1:5" ht="36" customHeight="1" thickBot="1">
      <c r="A10" s="83"/>
      <c r="B10" s="84"/>
      <c r="C10" s="85"/>
      <c r="D10" s="85"/>
      <c r="E10" s="134">
        <f t="shared" si="0"/>
        <v>0</v>
      </c>
    </row>
    <row r="11" spans="1:5" ht="24" customHeight="1" thickTop="1" thickBot="1">
      <c r="A11" s="176" t="s">
        <v>78</v>
      </c>
      <c r="B11" s="232"/>
      <c r="C11" s="232"/>
      <c r="D11" s="232"/>
      <c r="E11" s="86">
        <f>SUM(E7:E10)</f>
        <v>0</v>
      </c>
    </row>
    <row r="12" spans="1:5" ht="18" customHeight="1">
      <c r="A12" s="87"/>
      <c r="B12" s="71"/>
      <c r="C12" s="71"/>
      <c r="D12" s="71"/>
      <c r="E12" s="71"/>
    </row>
    <row r="13" spans="1:5" s="27" customFormat="1" ht="137.55000000000001" customHeight="1">
      <c r="A13" s="175">
        <v>3</v>
      </c>
      <c r="B13" s="198"/>
      <c r="C13" s="198"/>
      <c r="D13" s="198"/>
      <c r="E13" s="198"/>
    </row>
    <row r="14" spans="1:5">
      <c r="A14" s="3"/>
      <c r="B14" s="10"/>
      <c r="C14" s="10"/>
      <c r="D14" s="10"/>
      <c r="E14" s="10"/>
    </row>
    <row r="15" spans="1:5">
      <c r="A15" s="3"/>
      <c r="B15" s="10"/>
      <c r="C15" s="10"/>
      <c r="D15" s="10"/>
      <c r="E15" s="10"/>
    </row>
  </sheetData>
  <mergeCells count="4">
    <mergeCell ref="A5:A6"/>
    <mergeCell ref="B5:E5"/>
    <mergeCell ref="A11:D11"/>
    <mergeCell ref="A13:E13"/>
  </mergeCells>
  <phoneticPr fontId="6"/>
  <pageMargins left="0.39370078740157483" right="0.39370078740157483" top="0.74803149606299213" bottom="0.43307086614173229" header="0.31496062992125984" footer="0.23622047244094491"/>
  <pageSetup paperSize="9" scale="79" orientation="portrait" r:id="rId1"/>
  <headerFooter>
    <oddHeader>&amp;R
様式14：契約金相当額計算書（2021年度5月版）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Normal="100" zoomScaleSheetLayoutView="100" workbookViewId="0"/>
  </sheetViews>
  <sheetFormatPr defaultColWidth="9" defaultRowHeight="14.4"/>
  <cols>
    <col min="1" max="1" width="36.59765625" customWidth="1"/>
    <col min="2" max="2" width="18.59765625" customWidth="1"/>
    <col min="3" max="3" width="12.59765625" customWidth="1"/>
    <col min="4" max="4" width="18.59765625" customWidth="1"/>
    <col min="5" max="5" width="24.59765625" customWidth="1"/>
  </cols>
  <sheetData>
    <row r="1" spans="1:5" ht="36" customHeight="1">
      <c r="A1" s="70" t="s">
        <v>98</v>
      </c>
      <c r="B1" s="71"/>
      <c r="C1" s="71"/>
      <c r="D1" s="71"/>
      <c r="E1" s="71"/>
    </row>
    <row r="2" spans="1:5" ht="12" customHeight="1">
      <c r="A2" s="72"/>
      <c r="B2" s="71"/>
      <c r="C2" s="71"/>
      <c r="D2" s="71"/>
      <c r="E2" s="72"/>
    </row>
    <row r="3" spans="1:5" s="14" customFormat="1" ht="24" customHeight="1">
      <c r="A3" s="73" t="s">
        <v>99</v>
      </c>
      <c r="B3" s="74"/>
      <c r="C3" s="74"/>
      <c r="D3" s="75">
        <f>E11</f>
        <v>0</v>
      </c>
      <c r="E3" s="76" t="s">
        <v>41</v>
      </c>
    </row>
    <row r="4" spans="1:5" ht="12" customHeight="1" thickBot="1">
      <c r="A4" s="72"/>
      <c r="B4" s="71"/>
      <c r="C4" s="71"/>
      <c r="D4" s="71"/>
      <c r="E4" s="72"/>
    </row>
    <row r="5" spans="1:5" ht="18" customHeight="1">
      <c r="A5" s="179" t="s">
        <v>100</v>
      </c>
      <c r="B5" s="235" t="s">
        <v>93</v>
      </c>
      <c r="C5" s="236"/>
      <c r="D5" s="236"/>
      <c r="E5" s="237"/>
    </row>
    <row r="6" spans="1:5" ht="18" customHeight="1" thickBot="1">
      <c r="A6" s="180"/>
      <c r="B6" s="88" t="s">
        <v>94</v>
      </c>
      <c r="C6" s="89" t="s">
        <v>95</v>
      </c>
      <c r="D6" s="89" t="s">
        <v>96</v>
      </c>
      <c r="E6" s="117" t="s">
        <v>97</v>
      </c>
    </row>
    <row r="7" spans="1:5" ht="36" customHeight="1" thickTop="1">
      <c r="A7" s="77"/>
      <c r="B7" s="78"/>
      <c r="C7" s="79"/>
      <c r="D7" s="79"/>
      <c r="E7" s="57"/>
    </row>
    <row r="8" spans="1:5" ht="36" customHeight="1">
      <c r="A8" s="77"/>
      <c r="B8" s="80"/>
      <c r="C8" s="81"/>
      <c r="D8" s="81"/>
      <c r="E8" s="57"/>
    </row>
    <row r="9" spans="1:5" ht="36" customHeight="1">
      <c r="A9" s="82"/>
      <c r="B9" s="80"/>
      <c r="C9" s="81"/>
      <c r="D9" s="81"/>
      <c r="E9" s="57"/>
    </row>
    <row r="10" spans="1:5" ht="36" customHeight="1" thickBot="1">
      <c r="A10" s="83"/>
      <c r="B10" s="84"/>
      <c r="C10" s="85"/>
      <c r="D10" s="85"/>
      <c r="E10" s="57"/>
    </row>
    <row r="11" spans="1:5" ht="24" customHeight="1" thickTop="1" thickBot="1">
      <c r="A11" s="176" t="s">
        <v>60</v>
      </c>
      <c r="B11" s="232"/>
      <c r="C11" s="232"/>
      <c r="D11" s="232"/>
      <c r="E11" s="86">
        <f>SUM(E7:E10)</f>
        <v>0</v>
      </c>
    </row>
    <row r="12" spans="1:5" ht="18" customHeight="1">
      <c r="A12" s="87"/>
      <c r="B12" s="71"/>
      <c r="C12" s="71"/>
      <c r="D12" s="71"/>
      <c r="E12" s="71"/>
    </row>
    <row r="13" spans="1:5" s="14" customFormat="1" ht="24" customHeight="1">
      <c r="A13" s="73" t="s">
        <v>101</v>
      </c>
      <c r="B13" s="74"/>
      <c r="C13" s="74"/>
      <c r="D13" s="75">
        <f>E21</f>
        <v>0</v>
      </c>
      <c r="E13" s="76" t="s">
        <v>41</v>
      </c>
    </row>
    <row r="14" spans="1:5" ht="12" customHeight="1" thickBot="1">
      <c r="A14" s="72"/>
      <c r="B14" s="71"/>
      <c r="C14" s="71"/>
      <c r="D14" s="71"/>
      <c r="E14" s="72"/>
    </row>
    <row r="15" spans="1:5" ht="18" customHeight="1">
      <c r="A15" s="179" t="s">
        <v>102</v>
      </c>
      <c r="B15" s="235" t="s">
        <v>93</v>
      </c>
      <c r="C15" s="236"/>
      <c r="D15" s="236"/>
      <c r="E15" s="237"/>
    </row>
    <row r="16" spans="1:5" ht="18" customHeight="1" thickBot="1">
      <c r="A16" s="180"/>
      <c r="B16" s="88" t="s">
        <v>94</v>
      </c>
      <c r="C16" s="89" t="s">
        <v>95</v>
      </c>
      <c r="D16" s="89" t="s">
        <v>96</v>
      </c>
      <c r="E16" s="117" t="s">
        <v>97</v>
      </c>
    </row>
    <row r="17" spans="1:5" ht="36" customHeight="1" thickTop="1">
      <c r="A17" s="77"/>
      <c r="B17" s="78">
        <v>1111</v>
      </c>
      <c r="C17" s="79"/>
      <c r="D17" s="79">
        <v>110</v>
      </c>
      <c r="E17" s="57"/>
    </row>
    <row r="18" spans="1:5" ht="36" customHeight="1">
      <c r="A18" s="77"/>
      <c r="B18" s="80">
        <v>1111</v>
      </c>
      <c r="C18" s="81"/>
      <c r="D18" s="81">
        <v>110</v>
      </c>
      <c r="E18" s="57"/>
    </row>
    <row r="19" spans="1:5" ht="36" customHeight="1">
      <c r="A19" s="82"/>
      <c r="B19" s="80">
        <v>1111</v>
      </c>
      <c r="C19" s="81"/>
      <c r="D19" s="81">
        <v>110</v>
      </c>
      <c r="E19" s="57"/>
    </row>
    <row r="20" spans="1:5" ht="36" customHeight="1" thickBot="1">
      <c r="A20" s="83"/>
      <c r="B20" s="84">
        <v>1111</v>
      </c>
      <c r="C20" s="85"/>
      <c r="D20" s="85">
        <v>110</v>
      </c>
      <c r="E20" s="57"/>
    </row>
    <row r="21" spans="1:5" ht="24" customHeight="1" thickTop="1" thickBot="1">
      <c r="A21" s="176" t="s">
        <v>60</v>
      </c>
      <c r="B21" s="232"/>
      <c r="C21" s="232"/>
      <c r="D21" s="232"/>
      <c r="E21" s="86">
        <f>SUM(E17:E20)</f>
        <v>0</v>
      </c>
    </row>
    <row r="22" spans="1:5" ht="18" customHeight="1">
      <c r="A22" s="1"/>
    </row>
    <row r="23" spans="1:5" s="27" customFormat="1" ht="148.94999999999999" customHeight="1">
      <c r="A23" s="233" t="s">
        <v>103</v>
      </c>
      <c r="B23" s="234"/>
      <c r="C23" s="234"/>
      <c r="D23" s="234"/>
      <c r="E23" s="234"/>
    </row>
    <row r="24" spans="1:5">
      <c r="A24" s="3"/>
      <c r="B24" s="10"/>
      <c r="C24" s="10"/>
      <c r="D24" s="10"/>
      <c r="E24" s="10"/>
    </row>
    <row r="25" spans="1:5">
      <c r="A25" s="3"/>
      <c r="B25" s="10"/>
      <c r="C25" s="10"/>
      <c r="D25" s="10"/>
      <c r="E25" s="10"/>
    </row>
  </sheetData>
  <mergeCells count="7">
    <mergeCell ref="A23:E23"/>
    <mergeCell ref="A5:A6"/>
    <mergeCell ref="B5:E5"/>
    <mergeCell ref="A15:A16"/>
    <mergeCell ref="B15:E15"/>
    <mergeCell ref="A11:D11"/>
    <mergeCell ref="A21:D21"/>
  </mergeCells>
  <phoneticPr fontId="6"/>
  <pageMargins left="0.39370078740157483" right="0.39370078740157483" top="0.74803149606299213" bottom="0.43307086614173229" header="0.31496062992125984" footer="0.23622047244094491"/>
  <pageSetup paperSize="9" scale="79" orientation="portrait" r:id="rId1"/>
  <headerFooter>
    <oddHeader>&amp;R
様式13：契約金相当額計算書 2021年度5月版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初めにお読みください</vt:lpstr>
      <vt:lpstr>総括表 (割合（％）設定の有無にかかわらず全ランプサム適用可</vt:lpstr>
      <vt:lpstr>総括表</vt:lpstr>
      <vt:lpstr>計算書１-1（報酬）</vt:lpstr>
      <vt:lpstr>総括表（国内業務 _国内業務主体）</vt:lpstr>
      <vt:lpstr>計算書１-2（直接人件費等）</vt:lpstr>
      <vt:lpstr>計算書２（旅費）（共通）</vt:lpstr>
      <vt:lpstr>計算書３（一般業務費）（共通） </vt:lpstr>
      <vt:lpstr>計算書４（機材費・再委託費）（共通）</vt:lpstr>
      <vt:lpstr>計算書５（現地一時隔離関連費 待機費用） </vt:lpstr>
      <vt:lpstr>'計算書１-1（報酬）'!Print_Area</vt:lpstr>
      <vt:lpstr>'計算書１-2（直接人件費等）'!Print_Area</vt:lpstr>
      <vt:lpstr>'計算書３（一般業務費）（共通） '!Print_Area</vt:lpstr>
      <vt:lpstr>'計算書４（機材費・再委託費）（共通）'!Print_Area</vt:lpstr>
      <vt:lpstr>'計算書５（現地一時隔離関連費 待機費用） '!Print_Area</vt:lpstr>
      <vt:lpstr>総括表!Print_Area</vt:lpstr>
      <vt:lpstr>'総括表 (割合（％）設定の有無にかかわらず全ランプサム適用可'!Print_Area</vt:lpstr>
      <vt:lpstr>'総括表（国内業務 _国内業務主体）'!Print_Area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津田</cp:lastModifiedBy>
  <cp:revision/>
  <dcterms:created xsi:type="dcterms:W3CDTF">2018-03-20T04:05:57Z</dcterms:created>
  <dcterms:modified xsi:type="dcterms:W3CDTF">2023-09-11T01:50:57Z</dcterms:modified>
  <cp:category/>
  <cp:contentStatus/>
</cp:coreProperties>
</file>