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
    </mc:Choice>
  </mc:AlternateContent>
  <xr:revisionPtr revIDLastSave="9" documentId="14_{CCC56652-8697-42AA-BE52-F4C5C2CEA011}" xr6:coauthVersionLast="47" xr6:coauthVersionMax="47" xr10:uidLastSave="{CBFAAA3C-4FF2-4B45-8D05-AEBDD30E4527}"/>
  <bookViews>
    <workbookView xWindow="22932" yWindow="-108" windowWidth="23256" windowHeight="12720" tabRatio="899" firstSheet="2" activeTab="2" xr2:uid="{00000000-000D-0000-FFFF-FFFF00000000}"/>
  </bookViews>
  <sheets>
    <sheet name="初めにお読みください" sheetId="14" r:id="rId1"/>
    <sheet name="総括表 (割合（％）設定の有無にかかわらず全ランプサム適用可" sheetId="15" r:id="rId2"/>
    <sheet name="総括表" sheetId="18" r:id="rId3"/>
    <sheet name="計算書１-1（報酬）" sheetId="8" r:id="rId4"/>
    <sheet name="総括表（国内業務 _国内業務主体）" sheetId="12" r:id="rId5"/>
    <sheet name="計算書１-2（直接人件費等）" sheetId="13" r:id="rId6"/>
    <sheet name="計算書２（旅費）（共通）" sheetId="1" r:id="rId7"/>
    <sheet name="計算書３（一般業務費）（共通） " sheetId="11" r:id="rId8"/>
    <sheet name="計算書４（機材費・再委託費）（共通）" sheetId="9" r:id="rId9"/>
    <sheet name="計算書５（現地一時隔離関連費 待機費用） "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DATA">#REF!</definedName>
    <definedName name="_xlnm.Print_Area" localSheetId="3">'計算書１-1（報酬）'!$A$1:$E$17</definedName>
    <definedName name="_xlnm.Print_Area" localSheetId="5">'計算書１-2（直接人件費等）'!$A$1:$F$28</definedName>
    <definedName name="_xlnm.Print_Area" localSheetId="7">'計算書３（一般業務費）（共通） '!$A$1:$E$13</definedName>
    <definedName name="_xlnm.Print_Area" localSheetId="8">'計算書４（機材費・再委託費）（共通）'!$A$1:$E$23</definedName>
    <definedName name="_xlnm.Print_Area" localSheetId="9">'計算書５（現地一時隔離関連費 待機費用） '!$A$1:$E$19</definedName>
    <definedName name="_xlnm.Print_Area" localSheetId="2">総括表!$A$1:$D$40</definedName>
    <definedName name="_xlnm.Print_Area" localSheetId="1">'総括表 (割合（％）設定の有無にかかわらず全ランプサム適用可'!$A$1:$E$30</definedName>
    <definedName name="_xlnm.Print_Area" localSheetId="4">'総括表（国内業務 _国内業務主体）'!$A$1:$D$41</definedName>
    <definedName name="USD">[1]一般業務費・機材費・再委託費!#REF!</definedName>
    <definedName name="コンサルタントによる見積">#REF!</definedName>
    <definedName name="ドルレート">#REF!</definedName>
    <definedName name="一般業務費合計">'[2]一般業務費（２）'!$F$60</definedName>
    <definedName name="一般業務費地域分類">#REF!</definedName>
    <definedName name="隔離">#REF!</definedName>
    <definedName name="間接費合計">#REF!</definedName>
    <definedName name="基盤整備費合計">'[3]一般業務費（２）'!#REF!</definedName>
    <definedName name="基本人件費">#REF!</definedName>
    <definedName name="技術交換費合計">#REF!</definedName>
    <definedName name="業務分類">#REF!</definedName>
    <definedName name="勤務地">[4]月報2!$X$2:$X$4</definedName>
    <definedName name="契約">[5]様式1!$O$4:$O$6</definedName>
    <definedName name="契約年度">#REF!</definedName>
    <definedName name="経路">[5]様式2_4旅費!$C$26:$C$29</definedName>
    <definedName name="現地">'[3]一般業務費（１）'!#REF!</definedName>
    <definedName name="現地業務費合計">'[3]一般業務費（１）'!#REF!</definedName>
    <definedName name="現地調査人月">#REF!</definedName>
    <definedName name="現地通貨">[6]LookUp!$B$3</definedName>
    <definedName name="現地通貨レート">#REF!</definedName>
    <definedName name="口座種別">[4]入力シート!$G$2:$G$4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[7]従事者基礎情報!$A$4:$G$23</definedName>
    <definedName name="処理">[8]単価!$G$3:$G$6</definedName>
    <definedName name="前払">'[4]別紙前払請求内訳 '!$K$2:$K$3</definedName>
    <definedName name="打合簿">#REF!</definedName>
    <definedName name="単価表">[7]従事者基礎情報!$I$6:$L$11</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内外選択">[8]単価!$F$3:$F$4</definedName>
    <definedName name="年度毎月額単価表">[9]従事者基礎情報!$I$14:$N$20</definedName>
    <definedName name="分類">[5]従事者明細!$K$4:$K$7</definedName>
    <definedName name="報告書作成費合計">#REF!</definedName>
    <definedName name="無償以外単価">#REF!</definedName>
    <definedName name="無償単価">#REF!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3" l="1"/>
  <c r="F11" i="13"/>
  <c r="F8" i="13"/>
  <c r="F10" i="13"/>
  <c r="F9" i="13"/>
  <c r="F7" i="13"/>
  <c r="E7" i="8"/>
  <c r="D28" i="18"/>
  <c r="B17" i="18" l="1"/>
  <c r="B16" i="18"/>
  <c r="B15" i="18"/>
  <c r="B14" i="18"/>
  <c r="B13" i="18"/>
  <c r="B12" i="18"/>
  <c r="B11" i="18" s="1"/>
  <c r="B10" i="18"/>
  <c r="B20" i="18" l="1"/>
  <c r="D25" i="18" s="1"/>
  <c r="D27" i="18" s="1"/>
  <c r="D29" i="18" l="1"/>
  <c r="D31" i="18"/>
  <c r="C25" i="15" l="1"/>
  <c r="C10" i="15"/>
  <c r="E15" i="15" s="1"/>
  <c r="E17" i="15" s="1"/>
  <c r="E18" i="15" l="1"/>
  <c r="E19" i="15"/>
  <c r="E21" i="15"/>
  <c r="D3" i="11" l="1"/>
  <c r="E11" i="11"/>
  <c r="E7" i="11"/>
  <c r="E8" i="11"/>
  <c r="E9" i="11"/>
  <c r="E10" i="11"/>
  <c r="G6" i="1" l="1"/>
  <c r="G10" i="1"/>
  <c r="F13" i="13" l="1"/>
  <c r="C3" i="13" s="1"/>
  <c r="E18" i="13" l="1"/>
  <c r="C15" i="13" s="1"/>
  <c r="B11" i="12" s="1"/>
  <c r="B10" i="12"/>
  <c r="B16" i="12"/>
  <c r="E25" i="13" l="1"/>
  <c r="C22" i="13" s="1"/>
  <c r="E10" i="10"/>
  <c r="E11" i="10"/>
  <c r="E12" i="10"/>
  <c r="E13" i="10"/>
  <c r="E14" i="10"/>
  <c r="E15" i="10"/>
  <c r="E16" i="10"/>
  <c r="E9" i="10"/>
  <c r="I18" i="1"/>
  <c r="F18" i="1"/>
  <c r="G18" i="1" s="1"/>
  <c r="E17" i="10" l="1"/>
  <c r="C5" i="10" s="1"/>
  <c r="E11" i="9"/>
  <c r="D3" i="9" s="1"/>
  <c r="B17" i="12" s="1"/>
  <c r="E21" i="9"/>
  <c r="D13" i="9" s="1"/>
  <c r="B18" i="12" l="1"/>
  <c r="E8" i="8"/>
  <c r="G11" i="1" l="1"/>
  <c r="G8" i="1"/>
  <c r="G9" i="1"/>
  <c r="G7" i="1"/>
  <c r="I23" i="1"/>
  <c r="J23" i="1" s="1"/>
  <c r="I20" i="1"/>
  <c r="J20" i="1" s="1"/>
  <c r="I21" i="1"/>
  <c r="J21" i="1" s="1"/>
  <c r="I22" i="1"/>
  <c r="J22" i="1" s="1"/>
  <c r="I19" i="1"/>
  <c r="J19" i="1" s="1"/>
  <c r="J18" i="1"/>
  <c r="K18" i="1" s="1"/>
  <c r="F23" i="1"/>
  <c r="F20" i="1"/>
  <c r="G20" i="1" s="1"/>
  <c r="F21" i="1"/>
  <c r="G21" i="1" s="1"/>
  <c r="F22" i="1"/>
  <c r="G22" i="1" s="1"/>
  <c r="F19" i="1"/>
  <c r="G19" i="1" s="1"/>
  <c r="G23" i="1"/>
  <c r="K21" i="1" l="1"/>
  <c r="K20" i="1"/>
  <c r="G12" i="1"/>
  <c r="K23" i="1"/>
  <c r="K19" i="1"/>
  <c r="K22" i="1"/>
  <c r="E14" i="8"/>
  <c r="E13" i="8"/>
  <c r="E12" i="8"/>
  <c r="E11" i="8"/>
  <c r="E10" i="8"/>
  <c r="E9" i="8"/>
  <c r="E15" i="8" l="1"/>
  <c r="C3" i="8" s="1"/>
  <c r="E3" i="1"/>
  <c r="B14" i="12" s="1"/>
  <c r="K24" i="1"/>
  <c r="E14" i="1" s="1"/>
  <c r="B15" i="12" l="1"/>
  <c r="B13" i="12" s="1"/>
  <c r="B12" i="12" l="1"/>
  <c r="B21" i="12"/>
  <c r="D26" i="12" s="1"/>
  <c r="D28" i="12" s="1"/>
  <c r="D30" i="12" l="1"/>
  <c r="D29" i="12"/>
  <c r="D32" i="12"/>
</calcChain>
</file>

<file path=xl/sharedStrings.xml><?xml version="1.0" encoding="utf-8"?>
<sst xmlns="http://schemas.openxmlformats.org/spreadsheetml/2006/main" count="217" uniqueCount="121">
  <si>
    <t>・本様式のシートの色分けについて</t>
    <rPh sb="1" eb="4">
      <t>ホンヨウシキ</t>
    </rPh>
    <rPh sb="9" eb="11">
      <t>イロワ</t>
    </rPh>
    <phoneticPr fontId="6"/>
  </si>
  <si>
    <t>①ピンク</t>
    <phoneticPr fontId="6"/>
  </si>
  <si>
    <t>報酬タイプの契約用</t>
    <rPh sb="0" eb="2">
      <t>ホウシュウ</t>
    </rPh>
    <rPh sb="6" eb="8">
      <t>ケイヤク</t>
    </rPh>
    <rPh sb="8" eb="9">
      <t>ヨウ</t>
    </rPh>
    <phoneticPr fontId="6"/>
  </si>
  <si>
    <t>②緑</t>
    <rPh sb="1" eb="2">
      <t>ミドリ</t>
    </rPh>
    <phoneticPr fontId="6"/>
  </si>
  <si>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6"/>
  </si>
  <si>
    <t>③色なし「（共通）」</t>
    <rPh sb="1" eb="2">
      <t>イロ</t>
    </rPh>
    <rPh sb="6" eb="8">
      <t>キョウツウ</t>
    </rPh>
    <phoneticPr fontId="6"/>
  </si>
  <si>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6"/>
  </si>
  <si>
    <t>契約金相当額計算書総括表</t>
    <rPh sb="0" eb="3">
      <t>ケイヤクキン</t>
    </rPh>
    <rPh sb="3" eb="5">
      <t>ソウトウ</t>
    </rPh>
    <rPh sb="5" eb="6">
      <t>ガク</t>
    </rPh>
    <rPh sb="6" eb="9">
      <t>ケイサンショ</t>
    </rPh>
    <rPh sb="9" eb="12">
      <t>ソウカツヒョウ</t>
    </rPh>
    <phoneticPr fontId="6"/>
  </si>
  <si>
    <r>
      <t>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</si>
  <si>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</si>
  <si>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</si>
  <si>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</si>
  <si>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１．報酬</t>
    <rPh sb="2" eb="4">
      <t>ホウシュウ</t>
    </rPh>
    <phoneticPr fontId="6"/>
  </si>
  <si>
    <t>２．直接経費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</si>
  <si>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</si>
  <si>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</si>
  <si>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</si>
  <si>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5">
      <t>キザイ</t>
    </rPh>
    <rPh sb="5" eb="6">
      <t>ヒ</t>
    </rPh>
    <phoneticPr fontId="6"/>
  </si>
  <si>
    <t>（５）再委託費</t>
    <rPh sb="3" eb="6">
      <t>サイイタク</t>
    </rPh>
    <rPh sb="6" eb="7">
      <t>ヒ</t>
    </rPh>
    <phoneticPr fontId="6"/>
  </si>
  <si>
    <t>（６）現地一時隔離関連費
（直接人件費相当額の待機費用）</t>
    <phoneticPr fontId="6"/>
  </si>
  <si>
    <t>（７）●●●●</t>
    <phoneticPr fontId="6"/>
  </si>
  <si>
    <t>合　計</t>
    <rPh sb="0" eb="1">
      <t>ゴウ</t>
    </rPh>
    <rPh sb="2" eb="3">
      <t>ケイ</t>
    </rPh>
    <phoneticPr fontId="6"/>
  </si>
  <si>
    <t>【部分払金額計算】</t>
    <rPh sb="4" eb="5">
      <t>キン</t>
    </rPh>
    <rPh sb="6" eb="8">
      <t>ケイサン</t>
    </rPh>
    <phoneticPr fontId="6"/>
  </si>
  <si>
    <t>定義（計算式）</t>
  </si>
  <si>
    <t>金　額</t>
    <phoneticPr fontId="6"/>
  </si>
  <si>
    <t>契約金相当額（消費税抜き）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</si>
  <si>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</si>
  <si>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</si>
  <si>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r>
      <rPr>
        <b/>
        <sz val="12"/>
        <rFont val="ＭＳ ゴシック"/>
        <family val="3"/>
        <charset val="128"/>
      </rPr>
      <t>（Ｃ）</t>
    </r>
    <r>
      <rPr>
        <sz val="12"/>
        <rFont val="ＭＳ ゴシック"/>
        <family val="3"/>
        <charset val="128"/>
      </rPr>
      <t>今回部分払の「契約金相当額（税抜）」＝（Ａ）－（Ｂ）</t>
    </r>
    <phoneticPr fontId="6"/>
  </si>
  <si>
    <t>部分払金額（消費税抜き）</t>
    <phoneticPr fontId="6"/>
  </si>
  <si>
    <r>
      <rPr>
        <b/>
        <sz val="12"/>
        <rFont val="ＭＳ ゴシック"/>
        <family val="3"/>
        <charset val="128"/>
      </rPr>
      <t>（Ｄ）</t>
    </r>
    <r>
      <rPr>
        <sz val="12"/>
        <rFont val="ＭＳ ゴシック"/>
        <family val="3"/>
        <charset val="128"/>
      </rPr>
      <t>＝（Ｃ）×（９／１０－前払金額／契約金額（税抜））</t>
    </r>
    <phoneticPr fontId="6"/>
  </si>
  <si>
    <t>消費税額</t>
    <rPh sb="0" eb="3">
      <t>ショウヒゼイ</t>
    </rPh>
    <phoneticPr fontId="6"/>
  </si>
  <si>
    <r>
      <rPr>
        <b/>
        <sz val="12"/>
        <rFont val="ＭＳ ゴシック"/>
        <family val="3"/>
        <charset val="128"/>
      </rPr>
      <t>（Ｅ）</t>
    </r>
    <r>
      <rPr>
        <sz val="12"/>
        <rFont val="ＭＳ ゴシック"/>
        <family val="3"/>
        <charset val="128"/>
      </rPr>
      <t>＝（Ｃ）×（９／１０）× １０％</t>
    </r>
    <phoneticPr fontId="6"/>
  </si>
  <si>
    <t>（参考）</t>
  </si>
  <si>
    <t>契約金額（消費税込み）</t>
    <phoneticPr fontId="6"/>
  </si>
  <si>
    <t>契約金額（消費税抜き）</t>
  </si>
  <si>
    <t>前払金額</t>
  </si>
  <si>
    <t xml:space="preserve">【参考】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</si>
  <si>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</si>
  <si>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契約金相当額計算書１</t>
    <rPh sb="0" eb="3">
      <t>ケイヤクキン</t>
    </rPh>
    <rPh sb="3" eb="5">
      <t>ソウトウ</t>
    </rPh>
    <rPh sb="5" eb="6">
      <t>ガク</t>
    </rPh>
    <rPh sb="6" eb="9">
      <t>ケイサンショ</t>
    </rPh>
    <phoneticPr fontId="6"/>
  </si>
  <si>
    <t>１．報酬</t>
    <phoneticPr fontId="6"/>
  </si>
  <si>
    <t>円　</t>
  </si>
  <si>
    <t>氏名
（担当業務）</t>
    <rPh sb="4" eb="6">
      <t>タントウ</t>
    </rPh>
    <rPh sb="6" eb="8">
      <t>ギョウム</t>
    </rPh>
    <phoneticPr fontId="6"/>
  </si>
  <si>
    <t>格付</t>
  </si>
  <si>
    <t>単価</t>
  </si>
  <si>
    <t>業務従事人月</t>
    <rPh sb="0" eb="2">
      <t>ギョウム</t>
    </rPh>
    <rPh sb="2" eb="4">
      <t>ジュウジ</t>
    </rPh>
    <phoneticPr fontId="6"/>
  </si>
  <si>
    <t>小　計</t>
    <rPh sb="0" eb="1">
      <t>ショウ</t>
    </rPh>
    <rPh sb="2" eb="3">
      <t>ケイ</t>
    </rPh>
    <phoneticPr fontId="6"/>
  </si>
  <si>
    <t>現地</t>
    <phoneticPr fontId="6"/>
  </si>
  <si>
    <t>注１）「報酬」の対象となる業務人月は、履行開始から当該部分払に対する「部分業務」の完成までの「累計」で算出してください。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注３）「格付」と「単価」は、契約約款第１４条（契約金額の精算）第１項に基づき提出されている「契約金額詳細内訳
書」の格付及び単価と平仄を合わせてください。
注４）黄色ハイライトの項目について入力してください。</t>
    <rPh sb="0" eb="1">
      <t>チュウ</t>
    </rPh>
    <rPh sb="4" eb="6">
      <t>ホウシュウ</t>
    </rPh>
    <rPh sb="8" eb="10">
      <t>タイショウ</t>
    </rPh>
    <rPh sb="13" eb="15">
      <t>ギョウム</t>
    </rPh>
    <rPh sb="15" eb="17">
      <t>ニンゲツ</t>
    </rPh>
    <rPh sb="19" eb="21">
      <t>リコウ</t>
    </rPh>
    <rPh sb="25" eb="27">
      <t>トウガイ</t>
    </rPh>
    <rPh sb="27" eb="29">
      <t>ブブン</t>
    </rPh>
    <rPh sb="29" eb="30">
      <t>バライ</t>
    </rPh>
    <rPh sb="31" eb="32">
      <t>タイ</t>
    </rPh>
    <rPh sb="35" eb="37">
      <t>ブブン</t>
    </rPh>
    <rPh sb="37" eb="39">
      <t>ギョウム</t>
    </rPh>
    <rPh sb="41" eb="43">
      <t>カンセイ</t>
    </rPh>
    <rPh sb="61" eb="62">
      <t>チュウ</t>
    </rPh>
    <rPh sb="64" eb="66">
      <t>ギョウム</t>
    </rPh>
    <rPh sb="66" eb="68">
      <t>ジュウジ</t>
    </rPh>
    <rPh sb="68" eb="70">
      <t>ニンゲツ</t>
    </rPh>
    <rPh sb="71" eb="73">
      <t>ジッセキ</t>
    </rPh>
    <rPh sb="74" eb="76">
      <t>カクニン</t>
    </rPh>
    <rPh sb="105" eb="107">
      <t>ギョウム</t>
    </rPh>
    <rPh sb="107" eb="109">
      <t>ジュウジ</t>
    </rPh>
    <rPh sb="109" eb="111">
      <t>ゲッポウ</t>
    </rPh>
    <rPh sb="112" eb="114">
      <t>テンプ</t>
    </rPh>
    <rPh sb="114" eb="116">
      <t>シリョウ</t>
    </rPh>
    <rPh sb="119" eb="121">
      <t>テイシュツ</t>
    </rPh>
    <rPh sb="122" eb="123">
      <t>モト</t>
    </rPh>
    <rPh sb="127" eb="128">
      <t>ヒョウ</t>
    </rPh>
    <rPh sb="133" eb="136">
      <t>サイシンバン</t>
    </rPh>
    <rPh sb="137" eb="139">
      <t>テンプ</t>
    </rPh>
    <rPh sb="147" eb="148">
      <t>チュウ</t>
    </rPh>
    <rPh sb="151" eb="153">
      <t>カクヅケ</t>
    </rPh>
    <rPh sb="156" eb="158">
      <t>タンカ</t>
    </rPh>
    <rPh sb="161" eb="163">
      <t>ケイヤク</t>
    </rPh>
    <rPh sb="163" eb="165">
      <t>ヤッカン</t>
    </rPh>
    <rPh sb="165" eb="166">
      <t>ダイ</t>
    </rPh>
    <rPh sb="168" eb="169">
      <t>ジョウ</t>
    </rPh>
    <rPh sb="170" eb="172">
      <t>ケイヤク</t>
    </rPh>
    <rPh sb="172" eb="174">
      <t>キンガク</t>
    </rPh>
    <rPh sb="175" eb="177">
      <t>セイサン</t>
    </rPh>
    <rPh sb="178" eb="179">
      <t>ダイ</t>
    </rPh>
    <rPh sb="180" eb="181">
      <t>コウ</t>
    </rPh>
    <rPh sb="182" eb="183">
      <t>モト</t>
    </rPh>
    <rPh sb="185" eb="187">
      <t>テイシュツ</t>
    </rPh>
    <rPh sb="193" eb="195">
      <t>ケイヤク</t>
    </rPh>
    <rPh sb="195" eb="197">
      <t>キンガク</t>
    </rPh>
    <rPh sb="197" eb="199">
      <t>ショウサイ</t>
    </rPh>
    <rPh sb="205" eb="207">
      <t>カクヅケ</t>
    </rPh>
    <rPh sb="207" eb="208">
      <t>オヨ</t>
    </rPh>
    <rPh sb="209" eb="211">
      <t>タンカ</t>
    </rPh>
    <rPh sb="212" eb="214">
      <t>ヒョウソク</t>
    </rPh>
    <rPh sb="215" eb="216">
      <t>ア</t>
    </rPh>
    <rPh sb="225" eb="226">
      <t>チュウ</t>
    </rPh>
    <rPh sb="228" eb="230">
      <t>キイロ</t>
    </rPh>
    <rPh sb="236" eb="238">
      <t>コウモク</t>
    </rPh>
    <rPh sb="242" eb="244">
      <t>ニュウリョク</t>
    </rPh>
    <phoneticPr fontId="6"/>
  </si>
  <si>
    <t>　</t>
    <phoneticPr fontId="6"/>
  </si>
  <si>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</si>
  <si>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6"/>
  </si>
  <si>
    <t>１．直接人件費</t>
    <rPh sb="2" eb="7">
      <t>チョクセツジンケンヒ</t>
    </rPh>
    <phoneticPr fontId="6"/>
  </si>
  <si>
    <t>２．その他原価</t>
    <rPh sb="4" eb="7">
      <t>タゲンカ</t>
    </rPh>
    <phoneticPr fontId="6"/>
  </si>
  <si>
    <t>３．一般管理費</t>
    <rPh sb="2" eb="7">
      <t>イッパンカンリヒ</t>
    </rPh>
    <phoneticPr fontId="6"/>
  </si>
  <si>
    <t>４．直接経費</t>
    <rPh sb="2" eb="4">
      <t>チョクセツ</t>
    </rPh>
    <rPh sb="4" eb="6">
      <t>ケイヒ</t>
    </rPh>
    <phoneticPr fontId="6"/>
  </si>
  <si>
    <t>※「国内業務」の契約では使用しません</t>
    <rPh sb="2" eb="6">
      <t>コクナイギョウム</t>
    </rPh>
    <rPh sb="8" eb="10">
      <t>ケイヤク</t>
    </rPh>
    <rPh sb="12" eb="14">
      <t>シヨウ</t>
    </rPh>
    <phoneticPr fontId="6"/>
  </si>
  <si>
    <t>（６）●●●●</t>
    <phoneticPr fontId="6"/>
  </si>
  <si>
    <t>１．直接人件費</t>
    <rPh sb="2" eb="4">
      <t>チョクセツ</t>
    </rPh>
    <rPh sb="4" eb="7">
      <t>ジンケンヒ</t>
    </rPh>
    <phoneticPr fontId="6"/>
  </si>
  <si>
    <t>円</t>
  </si>
  <si>
    <t>合 計</t>
    <rPh sb="0" eb="1">
      <t>ゴウ</t>
    </rPh>
    <rPh sb="2" eb="3">
      <t>ケイ</t>
    </rPh>
    <phoneticPr fontId="6"/>
  </si>
  <si>
    <t>２．その他原価</t>
    <rPh sb="4" eb="5">
      <t>タ</t>
    </rPh>
    <rPh sb="5" eb="7">
      <t>ゲンカ</t>
    </rPh>
    <phoneticPr fontId="6"/>
  </si>
  <si>
    <t>その他原価率</t>
    <phoneticPr fontId="6"/>
  </si>
  <si>
    <t>×</t>
    <phoneticPr fontId="6"/>
  </si>
  <si>
    <t>＝</t>
    <phoneticPr fontId="6"/>
  </si>
  <si>
    <t>円</t>
    <rPh sb="0" eb="1">
      <t>エン</t>
    </rPh>
    <phoneticPr fontId="6"/>
  </si>
  <si>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29"/>
  </si>
  <si>
    <t>３．一般管理費等</t>
    <rPh sb="2" eb="4">
      <t>イッパン</t>
    </rPh>
    <rPh sb="4" eb="7">
      <t>カンリヒ</t>
    </rPh>
    <rPh sb="7" eb="8">
      <t>トウ</t>
    </rPh>
    <phoneticPr fontId="6"/>
  </si>
  <si>
    <t>一般管理費等率</t>
    <rPh sb="0" eb="2">
      <t>イッパン</t>
    </rPh>
    <rPh sb="2" eb="5">
      <t>カンリヒ</t>
    </rPh>
    <rPh sb="5" eb="6">
      <t>トウ</t>
    </rPh>
    <phoneticPr fontId="6"/>
  </si>
  <si>
    <t>計算式：（直接人件費＋直接経費＋その他原価）×（一般管理費等率÷（1－一般管理費等率））</t>
    <rPh sb="0" eb="3">
      <t>ケイサンシキ</t>
    </rPh>
    <phoneticPr fontId="29"/>
  </si>
  <si>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6"/>
  </si>
  <si>
    <t>契約金相当額計算書２</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</si>
  <si>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（１）旅費（航空賃）</t>
    </r>
    <rPh sb="0" eb="2">
      <t>チョクセツ</t>
    </rPh>
    <rPh sb="2" eb="4">
      <t>ケイヒ</t>
    </rPh>
    <phoneticPr fontId="6"/>
  </si>
  <si>
    <t>担当業務</t>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</si>
  <si>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</si>
  <si>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</si>
  <si>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</si>
  <si>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</si>
  <si>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合　計</t>
    <phoneticPr fontId="6"/>
  </si>
  <si>
    <r>
      <rPr>
        <b/>
        <sz val="12"/>
        <color rgb="FF000000"/>
        <rFont val="ＭＳ ゴシック"/>
        <family val="3"/>
        <charset val="128"/>
      </rPr>
      <t>直接経費</t>
    </r>
    <r>
      <rPr>
        <sz val="12"/>
        <color rgb="FF000000"/>
        <rFont val="ＭＳ ゴシック"/>
        <family val="3"/>
        <charset val="128"/>
      </rPr>
      <t>（２）旅費（その他）　</t>
    </r>
    <rPh sb="0" eb="2">
      <t>チョクセツ</t>
    </rPh>
    <rPh sb="2" eb="4">
      <t>ケイヒ</t>
    </rPh>
    <rPh sb="12" eb="13">
      <t>タ</t>
    </rPh>
    <phoneticPr fontId="6"/>
  </si>
  <si>
    <t>担当業務</t>
    <rPh sb="0" eb="2">
      <t>タントウ</t>
    </rPh>
    <rPh sb="2" eb="4">
      <t>ギョウム</t>
    </rPh>
    <phoneticPr fontId="6"/>
  </si>
  <si>
    <t>渡航
回数</t>
    <rPh sb="0" eb="2">
      <t>トコウ</t>
    </rPh>
    <rPh sb="3" eb="5">
      <t>カイスウ</t>
    </rPh>
    <phoneticPr fontId="6"/>
  </si>
  <si>
    <t>日数</t>
    <rPh sb="0" eb="2">
      <t>ニッスウ</t>
    </rPh>
    <phoneticPr fontId="6"/>
  </si>
  <si>
    <t>日当</t>
    <phoneticPr fontId="6"/>
  </si>
  <si>
    <t>宿泊料</t>
  </si>
  <si>
    <t>小　計</t>
    <phoneticPr fontId="6"/>
  </si>
  <si>
    <t>単価</t>
    <rPh sb="0" eb="2">
      <t>タンカ</t>
    </rPh>
    <phoneticPr fontId="6"/>
  </si>
  <si>
    <t>計</t>
    <rPh sb="0" eb="1">
      <t>ケイ</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</si>
  <si>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</si>
  <si>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注２）契約金相当額の積算は、航空賃は契約単価をもって算出します。精算に際しては、「合意単価」で精算する場合と、領収書等に基づき「実支出の補填」
　　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注４）泊数の計算は、「日数－（２×渡航回数）」で定義しています。フィリピン、中国、モンゴル等の機中泊の控除がない国は、「日数－渡航回数」とするこ
　　とを認めます。
注５）日当・宿泊料の単価は、精算に際し、３０日目以降は１割、６０日目以降は２割控除されますが、契約金相当額の積算に際しては、この控除を適用しま
　　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07" eb="110">
      <t>リョウシュウショ</t>
    </rPh>
    <rPh sb="110" eb="111">
      <t>トウ</t>
    </rPh>
    <rPh sb="112" eb="113">
      <t>モト</t>
    </rPh>
    <rPh sb="116" eb="119">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5" eb="257">
      <t>トコウ</t>
    </rPh>
    <rPh sb="257" eb="259">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39" eb="341">
      <t>コウジョ</t>
    </rPh>
    <rPh sb="342" eb="344">
      <t>テキヨウ</t>
    </rPh>
    <rPh sb="563" eb="565">
      <t>ケイヤク</t>
    </rPh>
    <rPh sb="565" eb="567">
      <t>シュウリョウ</t>
    </rPh>
    <rPh sb="567" eb="568">
      <t>ジ</t>
    </rPh>
    <rPh sb="569" eb="571">
      <t>セイサン</t>
    </rPh>
    <rPh sb="571" eb="574">
      <t>ホウコクショ</t>
    </rPh>
    <rPh sb="576" eb="578">
      <t>リョコウ</t>
    </rPh>
    <rPh sb="578" eb="580">
      <t>ホケン</t>
    </rPh>
    <rPh sb="580" eb="582">
      <t>キカン</t>
    </rPh>
    <rPh sb="582" eb="583">
      <t>オヨ</t>
    </rPh>
    <rPh sb="584" eb="586">
      <t>キンキュウ</t>
    </rPh>
    <rPh sb="586" eb="588">
      <t>イソウ</t>
    </rPh>
    <rPh sb="589" eb="590">
      <t>フク</t>
    </rPh>
    <rPh sb="595" eb="597">
      <t>ショウコ</t>
    </rPh>
    <rPh sb="597" eb="599">
      <t>ショルイ</t>
    </rPh>
    <rPh sb="600" eb="602">
      <t>メイジ</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</si>
  <si>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</si>
  <si>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（３）一般業務費</t>
    </r>
    <rPh sb="0" eb="2">
      <t>チョクセツ</t>
    </rPh>
    <rPh sb="2" eb="4">
      <t>ケイヒ</t>
    </rPh>
    <rPh sb="7" eb="12">
      <t>イッパンギョウムヒ</t>
    </rPh>
    <phoneticPr fontId="6"/>
  </si>
  <si>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</si>
  <si>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</si>
  <si>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</si>
  <si>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</si>
  <si>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</si>
  <si>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</si>
  <si>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契約金相当額計算書４</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</si>
  <si>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（４）機材費</t>
    </r>
    <rPh sb="0" eb="2">
      <t>チョクセツ</t>
    </rPh>
    <rPh sb="2" eb="4">
      <t>ケイヒ</t>
    </rPh>
    <rPh sb="7" eb="9">
      <t>キザイ</t>
    </rPh>
    <rPh sb="9" eb="10">
      <t>ヒ</t>
    </rPh>
    <phoneticPr fontId="6"/>
  </si>
  <si>
    <t>購入機材名</t>
    <rPh sb="0" eb="2">
      <t>コウニュウ</t>
    </rPh>
    <rPh sb="2" eb="4">
      <t>キザイ</t>
    </rPh>
    <rPh sb="4" eb="5">
      <t>メイ</t>
    </rPh>
    <phoneticPr fontId="6"/>
  </si>
  <si>
    <r>
      <rPr>
        <b/>
        <sz val="12"/>
        <color rgb="FF000000"/>
        <rFont val="ＭＳ ゴシック"/>
        <family val="3"/>
        <charset val="128"/>
      </rPr>
      <t>直接経費</t>
    </r>
    <r>
      <rPr>
        <sz val="12"/>
        <color rgb="FF000000"/>
        <rFont val="ＭＳ ゴシック"/>
        <family val="3"/>
        <charset val="128"/>
      </rPr>
      <t>（５）再委託費</t>
    </r>
    <rPh sb="0" eb="2">
      <t>チョクセツ</t>
    </rPh>
    <rPh sb="2" eb="4">
      <t>ケイヒ</t>
    </rPh>
    <rPh sb="7" eb="10">
      <t>サイイタク</t>
    </rPh>
    <rPh sb="10" eb="11">
      <t>ヒ</t>
    </rPh>
    <phoneticPr fontId="6"/>
  </si>
  <si>
    <t>再委託業務名</t>
    <rPh sb="0" eb="3">
      <t>サイイタク</t>
    </rPh>
    <rPh sb="3" eb="5">
      <t>ギョウム</t>
    </rPh>
    <rPh sb="5" eb="6">
      <t>メイ</t>
    </rPh>
    <phoneticPr fontId="6"/>
  </si>
  <si>
    <r>
      <t xml:space="preserve">注１）機材費（機材購入費）は、機材が納入され、支払いが完了しているものを対象とします。契約金相当額の積算では、実際の支払金額を
　　記載してください。また、支払金額確認のため、領収書等の写しを添付してください。
注２）再委託費は、再委託業務が完了し、支払いが完了しているものを対象とします。契約金相当額の積算では、実際の支払金額を記載して
　　ください。また、支払金額確認のため、領収書等の写しを添付してください。
注３）「購入機材名」及び「再委託業務名」については、機材内容や業務内容がおおよそ類推できる記載としてください。
</t>
    </r>
    <r>
      <rPr>
        <i/>
        <sz val="10"/>
        <color rgb="FFFF0000"/>
        <rFont val="ＭＳ ゴシック"/>
        <family val="3"/>
        <charset val="128"/>
      </rPr>
      <t>注４）黄色ハイライトの項目について入力してください。</t>
    </r>
    <r>
      <rPr>
        <i/>
        <sz val="10"/>
        <color rgb="FF000000"/>
        <rFont val="ＭＳ ゴシック"/>
        <family val="3"/>
        <charset val="128"/>
      </rPr>
      <t xml:space="preserve">
</t>
    </r>
    <rPh sb="0" eb="1">
      <t>チュウ</t>
    </rPh>
    <rPh sb="106" eb="107">
      <t>チュウ</t>
    </rPh>
    <rPh sb="109" eb="112">
      <t>サイイタク</t>
    </rPh>
    <rPh sb="112" eb="113">
      <t>ヒ</t>
    </rPh>
    <rPh sb="208" eb="209">
      <t>チュウ</t>
    </rPh>
    <rPh sb="212" eb="214">
      <t>コウニュウ</t>
    </rPh>
    <rPh sb="214" eb="216">
      <t>キザイ</t>
    </rPh>
    <rPh sb="216" eb="217">
      <t>メイ</t>
    </rPh>
    <rPh sb="218" eb="219">
      <t>オヨ</t>
    </rPh>
    <rPh sb="221" eb="224">
      <t>サイイタク</t>
    </rPh>
    <rPh sb="224" eb="226">
      <t>ギョウム</t>
    </rPh>
    <rPh sb="226" eb="227">
      <t>メイ</t>
    </rPh>
    <rPh sb="234" eb="236">
      <t>キザイ</t>
    </rPh>
    <rPh sb="236" eb="238">
      <t>ナイヨウ</t>
    </rPh>
    <rPh sb="239" eb="241">
      <t>ギョウム</t>
    </rPh>
    <rPh sb="241" eb="243">
      <t>ナイヨウ</t>
    </rPh>
    <rPh sb="248" eb="250">
      <t>ルイスイ</t>
    </rPh>
    <rPh sb="253" eb="255">
      <t>キサイ</t>
    </rPh>
    <phoneticPr fontId="6"/>
  </si>
  <si>
    <t>契約金相当額計算書５</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</si>
  <si>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（6）現地一時隔離関連費（直接人件費相当額の待機費用）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</si>
  <si>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</si>
  <si>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</si>
  <si>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注３）待機人月の実績を確認するため、「業務従事者の従事計画／実績表」（コンサルタント業務従事月報の添付資料として提出を求めている表です。）の最新版を添付してください。
注４）「格付」は、契約約款第１４条（契約金額の精算）第１項に基づき提出されている「契約金額詳細内訳書」の格付と平仄を合わせてください。
注５）黄色ハイライトの項目について入力してください。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51" eb="153">
      <t>ギョウム</t>
    </rPh>
    <rPh sb="153" eb="155">
      <t>ジュウジ</t>
    </rPh>
    <rPh sb="155" eb="157">
      <t>ゲッポウ</t>
    </rPh>
    <rPh sb="158" eb="160">
      <t>テンプ</t>
    </rPh>
    <rPh sb="160" eb="162">
      <t>シリョウ</t>
    </rPh>
    <rPh sb="165" eb="167">
      <t>テイシュツ</t>
    </rPh>
    <rPh sb="168" eb="169">
      <t>モト</t>
    </rPh>
    <rPh sb="173" eb="174">
      <t>ヒョウ</t>
    </rPh>
    <rPh sb="179" eb="182">
      <t>サイシンバン</t>
    </rPh>
    <rPh sb="183" eb="185">
      <t>テンプ</t>
    </rPh>
    <rPh sb="193" eb="194">
      <t>チュウ</t>
    </rPh>
    <rPh sb="197" eb="199">
      <t>カクヅケ</t>
    </rPh>
    <rPh sb="202" eb="204">
      <t>ケイヤク</t>
    </rPh>
    <rPh sb="204" eb="206">
      <t>ヤッカン</t>
    </rPh>
    <rPh sb="206" eb="207">
      <t>ダイ</t>
    </rPh>
    <rPh sb="209" eb="210">
      <t>ジョウ</t>
    </rPh>
    <rPh sb="211" eb="213">
      <t>ケイヤク</t>
    </rPh>
    <rPh sb="213" eb="215">
      <t>キンガク</t>
    </rPh>
    <rPh sb="216" eb="218">
      <t>セイサン</t>
    </rPh>
    <rPh sb="219" eb="220">
      <t>ダイ</t>
    </rPh>
    <rPh sb="221" eb="222">
      <t>コウ</t>
    </rPh>
    <rPh sb="223" eb="224">
      <t>モト</t>
    </rPh>
    <rPh sb="226" eb="228">
      <t>テイシュツ</t>
    </rPh>
    <rPh sb="234" eb="236">
      <t>ケイヤク</t>
    </rPh>
    <rPh sb="236" eb="238">
      <t>キンガク</t>
    </rPh>
    <rPh sb="238" eb="240">
      <t>ショウサイ</t>
    </rPh>
    <rPh sb="245" eb="247">
      <t>カクヅケ</t>
    </rPh>
    <rPh sb="248" eb="250">
      <t>ヒョウソク</t>
    </rPh>
    <rPh sb="251" eb="252">
      <t>ア</t>
    </rPh>
    <rPh sb="261" eb="262">
      <t>チュウ</t>
    </rPh>
    <rPh sb="264" eb="266">
      <t>キイロ</t>
    </rPh>
    <rPh sb="272" eb="274">
      <t>コウモク</t>
    </rPh>
    <rPh sb="278" eb="280">
      <t>ニュウリョク</t>
    </rPh>
    <phoneticPr fontId="6"/>
  </si>
  <si>
    <t>「契約金額（税抜）」</t>
    <rPh sb="1" eb="5">
      <t>ケイヤクキンガク</t>
    </rPh>
    <rPh sb="6" eb="8">
      <t>ゼイヌ</t>
    </rPh>
    <phoneticPr fontId="6"/>
  </si>
  <si>
    <t>「契約金額（税抜）」に対する部分払の割合（％）</t>
    <phoneticPr fontId="6"/>
  </si>
  <si>
    <t>％</t>
    <phoneticPr fontId="6"/>
  </si>
  <si>
    <t>④青</t>
    <rPh sb="1" eb="2">
      <t>アオ</t>
    </rPh>
    <phoneticPr fontId="6"/>
  </si>
  <si>
    <t>‘＝（Ｃ）×（９／１０)</t>
    <phoneticPr fontId="6"/>
  </si>
  <si>
    <t>部分完了に伴う業務の対価（消費税抜き）</t>
    <rPh sb="13" eb="17">
      <t>ショウヒゼイヌ</t>
    </rPh>
    <phoneticPr fontId="6"/>
  </si>
  <si>
    <t>業務従事人月</t>
    <phoneticPr fontId="6"/>
  </si>
  <si>
    <t xml:space="preserve">
「契約金相当額（税抜）」は、契約書にて定めた「契約金額（税抜）」に対する部分払の割合（％）の金額とします。部分払いがあるものの割合（％）を設定していない契約については、主管部と確認の上、割合（％）を決定します。
「契約金相当額（税抜）」に基づき、消費税を含めた「部分払金額」を算定します。</t>
    <rPh sb="37" eb="40">
      <t>ブブンバラ</t>
    </rPh>
    <rPh sb="54" eb="57">
      <t>ブブンバラ</t>
    </rPh>
    <rPh sb="64" eb="66">
      <t>ワリアイ</t>
    </rPh>
    <rPh sb="70" eb="72">
      <t>セッテイ</t>
    </rPh>
    <rPh sb="77" eb="79">
      <t>ケイヤク</t>
    </rPh>
    <rPh sb="85" eb="88">
      <t>シュカンブ</t>
    </rPh>
    <rPh sb="89" eb="91">
      <t>カクニン</t>
    </rPh>
    <rPh sb="92" eb="93">
      <t>ウエ</t>
    </rPh>
    <rPh sb="94" eb="96">
      <t>ワリアイ</t>
    </rPh>
    <rPh sb="100" eb="102">
      <t>ケッテイ</t>
    </rPh>
    <phoneticPr fontId="6"/>
  </si>
  <si>
    <t>割合（％）設定の有無にかかわらず全ランプサム適用可</t>
    <phoneticPr fontId="6"/>
  </si>
  <si>
    <r>
      <t xml:space="preserve">注１）黄色ハイライトを入力して下さい。
</t>
    </r>
    <r>
      <rPr>
        <i/>
        <sz val="12"/>
        <color rgb="FFFF0000"/>
        <rFont val="ＭＳ ゴシック"/>
        <family val="3"/>
        <charset val="128"/>
      </rPr>
      <t>注２）消費税は部分完了に伴う業務の対価の金額に対して算出します。</t>
    </r>
    <r>
      <rPr>
        <i/>
        <sz val="12"/>
        <rFont val="ＭＳ ゴシック"/>
        <family val="3"/>
        <charset val="128"/>
      </rPr>
      <t xml:space="preserve">
</t>
    </r>
    <r>
      <rPr>
        <i/>
        <sz val="12"/>
        <color rgb="FFFF0000"/>
        <rFont val="ＭＳ ゴシック"/>
        <family val="3"/>
        <charset val="128"/>
      </rPr>
      <t>注３）部分払請求書に記載する役務提供に対する金額は「部分完了に伴う業務の対価及び消費税額」となります。
注４）部分払請求書（支払情報）に記載する部分払額は「部分払金額+消費税額の合計」となります。</t>
    </r>
    <rPh sb="20" eb="21">
      <t>チュウ</t>
    </rPh>
    <rPh sb="23" eb="26">
      <t>ショウヒゼイ</t>
    </rPh>
    <rPh sb="40" eb="42">
      <t>キンガク</t>
    </rPh>
    <rPh sb="43" eb="44">
      <t>タイ</t>
    </rPh>
    <rPh sb="46" eb="48">
      <t>サンシュツ</t>
    </rPh>
    <rPh sb="53" eb="54">
      <t>チュウ</t>
    </rPh>
    <rPh sb="56" eb="59">
      <t>ブブンバラ</t>
    </rPh>
    <rPh sb="59" eb="62">
      <t>セイキュウショ</t>
    </rPh>
    <rPh sb="63" eb="65">
      <t>キサイ</t>
    </rPh>
    <rPh sb="67" eb="71">
      <t>エキムテイキョウ</t>
    </rPh>
    <rPh sb="72" eb="73">
      <t>タイ</t>
    </rPh>
    <rPh sb="75" eb="77">
      <t>キンガク</t>
    </rPh>
    <rPh sb="91" eb="92">
      <t>オヨ</t>
    </rPh>
    <rPh sb="93" eb="97">
      <t>ショウヒゼイガク</t>
    </rPh>
    <rPh sb="105" eb="106">
      <t>チュウ</t>
    </rPh>
    <rPh sb="108" eb="111">
      <t>ブブンバラ</t>
    </rPh>
    <rPh sb="111" eb="114">
      <t>セイキュウショゴウケイ</t>
    </rPh>
    <phoneticPr fontId="6"/>
  </si>
  <si>
    <r>
      <t xml:space="preserve">注１）黄色ハイライトを入力して下さい。
</t>
    </r>
    <r>
      <rPr>
        <i/>
        <sz val="12"/>
        <color rgb="FFFF0000"/>
        <rFont val="ＭＳ ゴシック"/>
        <family val="3"/>
        <charset val="128"/>
      </rPr>
      <t xml:space="preserve">注２）消費税は部分完了に伴う業務の対価の金額に対して算出します。
注３）部分払請求書に記載する業務の対価は「部分完了に伴う業務の対価及び消費税額」となります。
注４）部分払請求書（支払情報）に記載する部分払額は「部分払金額+消費税額の合計」となります。
</t>
    </r>
    <r>
      <rPr>
        <i/>
        <sz val="12"/>
        <rFont val="ＭＳ ゴシック"/>
        <family val="3"/>
        <charset val="128"/>
      </rPr>
      <t>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
    <rPh sb="171" eb="176">
      <t>イッパンギョウムヒ</t>
    </rPh>
    <phoneticPr fontId="6"/>
  </si>
  <si>
    <r>
      <t xml:space="preserve">注１）黄色ハイライトを入力して下さい。
</t>
    </r>
    <r>
      <rPr>
        <i/>
        <sz val="12"/>
        <color rgb="FFFF0000"/>
        <rFont val="ＭＳ ゴシック"/>
        <family val="3"/>
        <charset val="128"/>
      </rPr>
      <t>注２）消費税は業務部分完了の金額に対して算出します。
注３）部分払請求書に記載する業務の対価は「業務部分完了金額及び消費税額」となります</t>
    </r>
    <r>
      <rPr>
        <i/>
        <sz val="12"/>
        <color rgb="FF0000FF"/>
        <rFont val="ＭＳ ゴシック"/>
        <family val="3"/>
        <charset val="128"/>
      </rPr>
      <t>（不課税契約は対象外）</t>
    </r>
    <r>
      <rPr>
        <i/>
        <sz val="12"/>
        <color rgb="FFFF0000"/>
        <rFont val="ＭＳ ゴシック"/>
        <family val="3"/>
        <charset val="128"/>
      </rPr>
      <t xml:space="preserve">。
注４）部分払請求書（支払情報）に記載する部分払額は「部分払金額+消費税額の合計」となります。
</t>
    </r>
    <r>
      <rPr>
        <i/>
        <sz val="12"/>
        <rFont val="ＭＳ ゴシック"/>
        <family val="3"/>
        <charset val="128"/>
      </rPr>
      <t>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
    <rPh sb="61" eb="63">
      <t>ギョウム</t>
    </rPh>
    <rPh sb="172" eb="177">
      <t>イッパンギョウムヒ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</si>
</sst>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quot; ％&quot;"/>
  </numFmts>
  <fonts count="33">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i/>
      <sz val="10"/>
      <color rgb="FF000000"/>
      <name val="ＭＳ ゴシック"/>
      <family val="3"/>
      <charset val="128"/>
    </font>
    <font>
      <b/>
      <sz val="18"/>
      <color theme="1"/>
      <name val="ＭＳ ゴシック"/>
      <family val="3"/>
      <charset val="128"/>
    </font>
    <font>
      <i/>
      <sz val="10"/>
      <color rgb="FFFF0000"/>
      <name val="ＭＳ ゴシック"/>
      <family val="3"/>
      <charset val="128"/>
    </font>
    <font>
      <u/>
      <sz val="12"/>
      <color theme="10"/>
      <name val="ＭＳ ゴシック"/>
      <family val="2"/>
      <charset val="128"/>
    </font>
    <font>
      <sz val="12"/>
      <name val="ＭＳ ゴシック"/>
      <family val="2"/>
      <charset val="128"/>
    </font>
    <font>
      <sz val="12"/>
      <name val="ＭＳ ゴシック"/>
      <family val="3"/>
      <charset val="128"/>
    </font>
    <font>
      <b/>
      <sz val="12"/>
      <name val="ＭＳ ゴシック"/>
      <family val="3"/>
      <charset val="128"/>
    </font>
    <font>
      <b/>
      <sz val="14"/>
      <name val="ＭＳ ゴシック"/>
      <family val="3"/>
      <charset val="128"/>
    </font>
    <font>
      <i/>
      <sz val="10"/>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sz val="12"/>
      <name val="Osaka"/>
      <charset val="128"/>
    </font>
    <font>
      <sz val="6"/>
      <name val="ＭＳ ゴシック"/>
      <family val="3"/>
      <charset val="128"/>
    </font>
    <font>
      <i/>
      <sz val="12"/>
      <color rgb="FFFF0000"/>
      <name val="ＭＳ ゴシック"/>
      <family val="3"/>
      <charset val="128"/>
    </font>
    <font>
      <b/>
      <i/>
      <sz val="14"/>
      <color rgb="FFFF0000"/>
      <name val="ＭＳ ゴシック"/>
      <family val="3"/>
      <charset val="128"/>
    </font>
    <font>
      <i/>
      <sz val="12"/>
      <color rgb="FF0000FF"/>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28" fillId="0" borderId="0"/>
  </cellStyleXfs>
  <cellXfs count="238">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4" fillId="0" borderId="0" xfId="0" applyFont="1">
      <alignment vertical="center"/>
    </xf>
    <xf numFmtId="0" fontId="2" fillId="0" borderId="0" xfId="0" applyFont="1">
      <alignment vertical="center"/>
    </xf>
    <xf numFmtId="38" fontId="10" fillId="0" borderId="0" xfId="0" applyNumberFormat="1"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2"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7" xfId="0" applyFont="1" applyBorder="1" applyAlignment="1">
      <alignment horizontal="justify" vertical="center" wrapText="1"/>
    </xf>
    <xf numFmtId="0" fontId="2" fillId="0" borderId="2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5" fillId="0" borderId="0" xfId="0" applyFont="1">
      <alignment vertical="center"/>
    </xf>
    <xf numFmtId="0" fontId="2" fillId="0" borderId="17"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38" fontId="2" fillId="3" borderId="24" xfId="1" applyFont="1" applyFill="1" applyBorder="1" applyAlignment="1">
      <alignment horizontal="right" vertical="center" wrapText="1"/>
    </xf>
    <xf numFmtId="2" fontId="2" fillId="3" borderId="24" xfId="0" applyNumberFormat="1" applyFont="1" applyFill="1" applyBorder="1" applyAlignment="1">
      <alignment horizontal="righ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38" fontId="2" fillId="3" borderId="30" xfId="1" applyFont="1" applyFill="1" applyBorder="1" applyAlignment="1">
      <alignment horizontal="right" vertical="center" wrapText="1"/>
    </xf>
    <xf numFmtId="2" fontId="2" fillId="3" borderId="30" xfId="0" applyNumberFormat="1"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38" fontId="2" fillId="3" borderId="26" xfId="1" applyFont="1" applyFill="1" applyBorder="1" applyAlignment="1">
      <alignment horizontal="right" vertical="center" wrapText="1"/>
    </xf>
    <xf numFmtId="2" fontId="2" fillId="3" borderId="26" xfId="0" applyNumberFormat="1" applyFont="1" applyFill="1" applyBorder="1" applyAlignment="1">
      <alignment horizontal="right"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38" fontId="2" fillId="3" borderId="28" xfId="1" applyFont="1" applyFill="1" applyBorder="1" applyAlignment="1">
      <alignment horizontal="right" vertical="center" wrapText="1"/>
    </xf>
    <xf numFmtId="2" fontId="2" fillId="3" borderId="28" xfId="0" applyNumberFormat="1" applyFont="1" applyFill="1" applyBorder="1" applyAlignment="1">
      <alignment horizontal="right" vertical="center" wrapText="1"/>
    </xf>
    <xf numFmtId="38" fontId="2" fillId="3" borderId="7" xfId="1" applyFont="1" applyFill="1" applyBorder="1" applyAlignment="1">
      <alignment horizontal="right" vertical="center" wrapText="1"/>
    </xf>
    <xf numFmtId="38" fontId="11" fillId="3" borderId="44" xfId="0" applyNumberFormat="1" applyFont="1" applyFill="1" applyBorder="1">
      <alignment vertical="center"/>
    </xf>
    <xf numFmtId="0" fontId="2" fillId="2" borderId="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2" fillId="3" borderId="20" xfId="0" applyFont="1" applyFill="1" applyBorder="1" applyAlignment="1">
      <alignment vertical="center" wrapText="1"/>
    </xf>
    <xf numFmtId="38" fontId="2" fillId="3" borderId="44" xfId="1" applyFont="1" applyFill="1" applyBorder="1" applyAlignment="1">
      <alignment horizontal="right" vertical="center" wrapText="1"/>
    </xf>
    <xf numFmtId="38" fontId="2" fillId="3" borderId="51" xfId="1" applyFont="1" applyFill="1" applyBorder="1" applyAlignment="1">
      <alignment horizontal="right" vertical="center" wrapText="1"/>
    </xf>
    <xf numFmtId="38" fontId="2" fillId="3" borderId="41" xfId="1" applyFont="1" applyFill="1" applyBorder="1" applyAlignment="1">
      <alignment horizontal="right" vertical="center" wrapText="1"/>
    </xf>
    <xf numFmtId="38" fontId="2" fillId="3" borderId="29" xfId="1" applyFont="1" applyFill="1" applyBorder="1" applyAlignment="1">
      <alignment horizontal="right" vertical="center" wrapText="1"/>
    </xf>
    <xf numFmtId="0" fontId="2" fillId="3" borderId="36" xfId="0" applyFont="1" applyFill="1" applyBorder="1" applyAlignment="1">
      <alignment vertical="center" wrapText="1"/>
    </xf>
    <xf numFmtId="38" fontId="2" fillId="3" borderId="32" xfId="1" applyFont="1" applyFill="1" applyBorder="1" applyAlignment="1">
      <alignment horizontal="right" vertical="center" wrapText="1"/>
    </xf>
    <xf numFmtId="38" fontId="2" fillId="3" borderId="52" xfId="1" applyFont="1" applyFill="1" applyBorder="1" applyAlignment="1">
      <alignment horizontal="right" vertical="center" wrapText="1"/>
    </xf>
    <xf numFmtId="38" fontId="2" fillId="3" borderId="36" xfId="1" applyFont="1" applyFill="1" applyBorder="1" applyAlignment="1">
      <alignment horizontal="right" vertical="center" wrapText="1"/>
    </xf>
    <xf numFmtId="38" fontId="2" fillId="3" borderId="25" xfId="1" applyFont="1" applyFill="1" applyBorder="1" applyAlignment="1">
      <alignment horizontal="right" vertical="center" wrapText="1"/>
    </xf>
    <xf numFmtId="0" fontId="2" fillId="3" borderId="34" xfId="0" applyFont="1" applyFill="1" applyBorder="1" applyAlignment="1">
      <alignment vertical="center" wrapText="1"/>
    </xf>
    <xf numFmtId="38" fontId="2" fillId="3" borderId="33" xfId="1" applyFont="1" applyFill="1" applyBorder="1" applyAlignment="1">
      <alignment horizontal="right" vertical="center" wrapText="1"/>
    </xf>
    <xf numFmtId="38" fontId="2" fillId="3" borderId="50" xfId="1" applyFont="1" applyFill="1" applyBorder="1" applyAlignment="1">
      <alignment horizontal="right" vertical="center" wrapText="1"/>
    </xf>
    <xf numFmtId="38" fontId="2" fillId="3" borderId="34" xfId="1" applyFont="1" applyFill="1" applyBorder="1" applyAlignment="1">
      <alignment horizontal="right" vertical="center" wrapText="1"/>
    </xf>
    <xf numFmtId="38" fontId="2" fillId="3" borderId="27" xfId="1" applyFont="1" applyFill="1" applyBorder="1" applyAlignment="1">
      <alignment horizontal="right" vertical="center" wrapText="1"/>
    </xf>
    <xf numFmtId="38" fontId="3" fillId="3" borderId="6" xfId="0" applyNumberFormat="1" applyFont="1" applyFill="1" applyBorder="1" applyAlignment="1">
      <alignment horizontal="right" vertical="center" wrapText="1"/>
    </xf>
    <xf numFmtId="0" fontId="14" fillId="3" borderId="50" xfId="0" applyFont="1" applyFill="1" applyBorder="1" applyAlignment="1">
      <alignment horizontal="center" vertical="center" wrapText="1"/>
    </xf>
    <xf numFmtId="0" fontId="13" fillId="3" borderId="0" xfId="0" applyFont="1" applyFill="1">
      <alignment vertical="center"/>
    </xf>
    <xf numFmtId="0" fontId="0" fillId="3" borderId="0" xfId="0" applyFill="1">
      <alignment vertical="center"/>
    </xf>
    <xf numFmtId="0" fontId="4" fillId="3" borderId="0" xfId="0" applyFont="1" applyFill="1">
      <alignment vertical="center"/>
    </xf>
    <xf numFmtId="0" fontId="2" fillId="3" borderId="0" xfId="0" applyFont="1" applyFill="1">
      <alignment vertical="center"/>
    </xf>
    <xf numFmtId="0" fontId="5" fillId="3" borderId="0" xfId="0" applyFont="1" applyFill="1">
      <alignment vertical="center"/>
    </xf>
    <xf numFmtId="38" fontId="10" fillId="3" borderId="44" xfId="0" applyNumberFormat="1" applyFont="1" applyFill="1" applyBorder="1">
      <alignment vertical="center"/>
    </xf>
    <xf numFmtId="0" fontId="3" fillId="3" borderId="0" xfId="0" applyFont="1" applyFill="1">
      <alignment vertical="center"/>
    </xf>
    <xf numFmtId="0" fontId="2" fillId="3" borderId="29" xfId="0" applyFont="1" applyFill="1" applyBorder="1" applyAlignment="1">
      <alignment vertical="center" wrapText="1"/>
    </xf>
    <xf numFmtId="38" fontId="2" fillId="3" borderId="0" xfId="1" applyFont="1" applyFill="1" applyBorder="1" applyAlignment="1">
      <alignment horizontal="right" vertical="center"/>
    </xf>
    <xf numFmtId="38" fontId="2" fillId="3" borderId="20" xfId="1" applyFont="1" applyFill="1" applyBorder="1" applyAlignment="1">
      <alignment horizontal="right" vertical="center"/>
    </xf>
    <xf numFmtId="38" fontId="2" fillId="3" borderId="54" xfId="1" applyFont="1" applyFill="1" applyBorder="1" applyAlignment="1">
      <alignment horizontal="right" vertical="center"/>
    </xf>
    <xf numFmtId="38" fontId="2" fillId="3" borderId="36" xfId="1" applyFont="1" applyFill="1" applyBorder="1" applyAlignment="1">
      <alignment horizontal="right" vertical="center"/>
    </xf>
    <xf numFmtId="0" fontId="2" fillId="3" borderId="25" xfId="0" applyFont="1" applyFill="1" applyBorder="1" applyAlignment="1">
      <alignment horizontal="justify" vertical="center" wrapText="1"/>
    </xf>
    <xf numFmtId="0" fontId="2" fillId="3" borderId="27" xfId="0" applyFont="1" applyFill="1" applyBorder="1" applyAlignment="1">
      <alignment horizontal="justify" vertical="center" wrapText="1"/>
    </xf>
    <xf numFmtId="38" fontId="2" fillId="3" borderId="22" xfId="1" applyFont="1" applyFill="1" applyBorder="1" applyAlignment="1">
      <alignment horizontal="right" vertical="center"/>
    </xf>
    <xf numFmtId="38" fontId="2" fillId="3" borderId="14" xfId="1" applyFont="1" applyFill="1" applyBorder="1" applyAlignment="1">
      <alignment horizontal="right" vertical="center"/>
    </xf>
    <xf numFmtId="38" fontId="3" fillId="3" borderId="53" xfId="1" applyFont="1" applyFill="1" applyBorder="1" applyAlignment="1">
      <alignment horizontal="right" vertical="center" wrapText="1"/>
    </xf>
    <xf numFmtId="0" fontId="2" fillId="3" borderId="0" xfId="0" applyFont="1" applyFill="1" applyAlignment="1">
      <alignment horizontal="justify"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2" fillId="3" borderId="12" xfId="0" applyFont="1" applyFill="1" applyBorder="1" applyAlignment="1">
      <alignment horizontal="center" vertical="center" wrapText="1"/>
    </xf>
    <xf numFmtId="0" fontId="21" fillId="0" borderId="0" xfId="0" applyFont="1">
      <alignment vertical="center"/>
    </xf>
    <xf numFmtId="0" fontId="23" fillId="0" borderId="0" xfId="0" applyFont="1">
      <alignment vertical="center"/>
    </xf>
    <xf numFmtId="0" fontId="22" fillId="0" borderId="0" xfId="0" applyFont="1">
      <alignment vertical="center"/>
    </xf>
    <xf numFmtId="176" fontId="22" fillId="0" borderId="0" xfId="0" applyNumberFormat="1" applyFont="1">
      <alignment vertical="center"/>
    </xf>
    <xf numFmtId="176" fontId="21" fillId="0" borderId="0" xfId="0" applyNumberFormat="1" applyFont="1">
      <alignment vertical="center"/>
    </xf>
    <xf numFmtId="0" fontId="21" fillId="0" borderId="0" xfId="0" applyFont="1" applyAlignment="1">
      <alignment vertical="center" wrapText="1"/>
    </xf>
    <xf numFmtId="0" fontId="23" fillId="0" borderId="0" xfId="0" applyFont="1" applyAlignment="1">
      <alignment horizontal="center" vertical="center"/>
    </xf>
    <xf numFmtId="176" fontId="23" fillId="3" borderId="44" xfId="0" applyNumberFormat="1" applyFont="1" applyFill="1" applyBorder="1">
      <alignment vertical="center"/>
    </xf>
    <xf numFmtId="0" fontId="21" fillId="0" borderId="19" xfId="0" applyFont="1" applyBorder="1" applyAlignment="1">
      <alignment horizontal="center" vertical="center" wrapText="1"/>
    </xf>
    <xf numFmtId="0" fontId="22" fillId="0" borderId="1" xfId="0" applyFont="1" applyBorder="1" applyAlignment="1">
      <alignment horizontal="center" vertical="center"/>
    </xf>
    <xf numFmtId="176" fontId="23" fillId="0" borderId="53" xfId="1" applyNumberFormat="1" applyFont="1" applyFill="1" applyBorder="1" applyAlignment="1">
      <alignment horizontal="right" vertical="center" wrapText="1"/>
    </xf>
    <xf numFmtId="176" fontId="23" fillId="2" borderId="18" xfId="1" applyNumberFormat="1" applyFont="1" applyFill="1" applyBorder="1" applyAlignment="1">
      <alignment horizontal="right" vertical="center" wrapText="1"/>
    </xf>
    <xf numFmtId="176" fontId="23" fillId="3" borderId="18" xfId="1" applyNumberFormat="1" applyFont="1" applyFill="1" applyBorder="1" applyAlignment="1">
      <alignment vertical="center" wrapText="1"/>
    </xf>
    <xf numFmtId="0" fontId="21" fillId="0" borderId="17" xfId="0" applyFont="1" applyBorder="1" applyAlignment="1">
      <alignment horizontal="justify" vertical="center" wrapText="1"/>
    </xf>
    <xf numFmtId="176" fontId="23" fillId="3" borderId="18" xfId="1" applyNumberFormat="1" applyFont="1" applyFill="1" applyBorder="1" applyAlignment="1">
      <alignment horizontal="right"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176" fontId="23" fillId="0" borderId="0" xfId="1" applyNumberFormat="1" applyFont="1" applyFill="1" applyBorder="1" applyAlignment="1">
      <alignment horizontal="right" vertical="center" wrapText="1"/>
    </xf>
    <xf numFmtId="0" fontId="21" fillId="0" borderId="0" xfId="0" applyFont="1" applyAlignment="1">
      <alignment horizontal="justify" vertical="center"/>
    </xf>
    <xf numFmtId="176" fontId="22" fillId="2" borderId="37" xfId="1" applyNumberFormat="1" applyFont="1" applyFill="1" applyBorder="1" applyAlignment="1">
      <alignment vertical="center" wrapText="1"/>
    </xf>
    <xf numFmtId="0" fontId="25" fillId="0" borderId="0" xfId="0" applyFont="1">
      <alignment vertical="center"/>
    </xf>
    <xf numFmtId="0" fontId="26" fillId="0" borderId="0" xfId="2" applyFont="1">
      <alignment vertical="center"/>
    </xf>
    <xf numFmtId="38" fontId="10" fillId="0" borderId="44" xfId="0" applyNumberFormat="1" applyFont="1" applyBorder="1">
      <alignment vertical="center"/>
    </xf>
    <xf numFmtId="0" fontId="2" fillId="2" borderId="43" xfId="0" applyFont="1" applyFill="1" applyBorder="1" applyAlignment="1">
      <alignment horizontal="center" vertical="center" wrapText="1"/>
    </xf>
    <xf numFmtId="0" fontId="1" fillId="3" borderId="0" xfId="0" applyFont="1" applyFill="1">
      <alignment vertical="center"/>
    </xf>
    <xf numFmtId="0" fontId="12" fillId="3" borderId="0" xfId="0" applyFont="1" applyFill="1">
      <alignment vertical="center"/>
    </xf>
    <xf numFmtId="38" fontId="10" fillId="3" borderId="0" xfId="0" applyNumberFormat="1" applyFont="1" applyFill="1">
      <alignment vertical="center"/>
    </xf>
    <xf numFmtId="0" fontId="3" fillId="3" borderId="0" xfId="0" applyFont="1" applyFill="1" applyAlignment="1">
      <alignment horizontal="justify" vertical="center"/>
    </xf>
    <xf numFmtId="0" fontId="21" fillId="0" borderId="0" xfId="0" applyFont="1" applyAlignment="1">
      <alignment horizontal="center" vertical="center"/>
    </xf>
    <xf numFmtId="0" fontId="0" fillId="3" borderId="0" xfId="0" applyFill="1" applyAlignment="1">
      <alignment horizontal="center" vertical="center"/>
    </xf>
    <xf numFmtId="0" fontId="11" fillId="3" borderId="0" xfId="0" applyFont="1" applyFill="1" applyAlignment="1">
      <alignment horizontal="center" vertical="center"/>
    </xf>
    <xf numFmtId="177" fontId="11" fillId="2" borderId="44" xfId="0" applyNumberFormat="1" applyFont="1" applyFill="1" applyBorder="1" applyAlignment="1">
      <alignment horizontal="right" vertical="center"/>
    </xf>
    <xf numFmtId="0" fontId="11" fillId="3" borderId="0" xfId="0" applyFont="1" applyFill="1">
      <alignment vertical="center"/>
    </xf>
    <xf numFmtId="0" fontId="2" fillId="0" borderId="0" xfId="0" applyFont="1" applyAlignment="1">
      <alignment horizontal="center" vertical="center"/>
    </xf>
    <xf numFmtId="0" fontId="21" fillId="0" borderId="0" xfId="3" applyFont="1" applyAlignment="1">
      <alignment vertical="center"/>
    </xf>
    <xf numFmtId="0" fontId="0" fillId="0" borderId="0" xfId="0" applyAlignment="1">
      <alignment horizontal="center" vertical="center"/>
    </xf>
    <xf numFmtId="0" fontId="21" fillId="0" borderId="0" xfId="3" applyFont="1" applyAlignment="1">
      <alignment horizontal="left" vertical="center"/>
    </xf>
    <xf numFmtId="0" fontId="0" fillId="0" borderId="37" xfId="0" applyBorder="1" applyAlignment="1">
      <alignment horizontal="left" vertical="center"/>
    </xf>
    <xf numFmtId="0" fontId="0" fillId="0" borderId="37" xfId="0" applyBorder="1">
      <alignment vertical="center"/>
    </xf>
    <xf numFmtId="0" fontId="0" fillId="0" borderId="37" xfId="0" applyBorder="1" applyAlignment="1">
      <alignment vertical="center" wrapText="1"/>
    </xf>
    <xf numFmtId="38" fontId="2" fillId="0" borderId="29" xfId="1" applyFont="1" applyFill="1" applyBorder="1" applyAlignment="1">
      <alignment horizontal="right" vertical="center" wrapText="1"/>
    </xf>
    <xf numFmtId="0" fontId="5" fillId="0" borderId="57" xfId="0" applyFont="1" applyFill="1" applyBorder="1" applyAlignment="1">
      <alignment horizontal="center" vertical="center"/>
    </xf>
    <xf numFmtId="0" fontId="5" fillId="0" borderId="42" xfId="0" applyFont="1" applyFill="1" applyBorder="1" applyAlignment="1">
      <alignment horizontal="center" vertical="center"/>
    </xf>
    <xf numFmtId="0" fontId="2" fillId="0" borderId="43" xfId="0" applyFont="1" applyFill="1" applyBorder="1" applyAlignment="1">
      <alignment horizontal="center" vertical="center" wrapText="1"/>
    </xf>
    <xf numFmtId="0" fontId="21" fillId="0" borderId="0" xfId="0" applyFont="1" applyAlignment="1">
      <alignment horizontal="left" vertical="center" wrapText="1"/>
    </xf>
    <xf numFmtId="0" fontId="10" fillId="0" borderId="58" xfId="0" applyFont="1" applyBorder="1" applyAlignment="1">
      <alignment horizontal="left" vertical="center"/>
    </xf>
    <xf numFmtId="38" fontId="10" fillId="2" borderId="55" xfId="1" applyFont="1" applyFill="1" applyBorder="1">
      <alignment vertical="center"/>
    </xf>
    <xf numFmtId="0" fontId="22" fillId="0" borderId="39" xfId="0" applyFont="1" applyBorder="1" applyAlignment="1">
      <alignment horizontal="left" vertical="center" wrapText="1"/>
    </xf>
    <xf numFmtId="0" fontId="22" fillId="2" borderId="59" xfId="0" applyFont="1" applyFill="1" applyBorder="1">
      <alignment vertical="center"/>
    </xf>
    <xf numFmtId="0" fontId="22" fillId="0" borderId="60" xfId="0" applyFont="1" applyBorder="1" applyAlignment="1">
      <alignment horizontal="left" vertical="center"/>
    </xf>
    <xf numFmtId="38" fontId="22" fillId="0" borderId="61" xfId="1" applyFont="1" applyFill="1" applyBorder="1">
      <alignment vertical="center"/>
    </xf>
    <xf numFmtId="176" fontId="22" fillId="0" borderId="37" xfId="1" applyNumberFormat="1" applyFont="1" applyFill="1" applyBorder="1" applyAlignment="1">
      <alignment vertical="center" wrapText="1"/>
    </xf>
    <xf numFmtId="0" fontId="21" fillId="0" borderId="0" xfId="0" applyFont="1" applyAlignment="1">
      <alignment horizontal="left" vertical="center" wrapText="1"/>
    </xf>
    <xf numFmtId="0" fontId="30" fillId="0" borderId="20" xfId="0" applyFont="1" applyBorder="1" applyAlignment="1">
      <alignment vertical="center"/>
    </xf>
    <xf numFmtId="176" fontId="31" fillId="3" borderId="18" xfId="1" applyNumberFormat="1" applyFont="1" applyFill="1" applyBorder="1" applyAlignment="1">
      <alignment horizontal="right" vertical="center" wrapText="1"/>
    </xf>
    <xf numFmtId="38" fontId="11" fillId="3" borderId="44" xfId="1" applyFont="1" applyFill="1" applyBorder="1" applyAlignment="1">
      <alignment vertical="center"/>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1" fillId="0" borderId="0" xfId="0" applyFont="1" applyAlignment="1">
      <alignment horizontal="left" vertical="top"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1" fillId="0" borderId="62" xfId="0" applyFont="1" applyBorder="1" applyAlignment="1">
      <alignment vertical="center" wrapText="1"/>
    </xf>
    <xf numFmtId="0" fontId="21" fillId="0" borderId="12" xfId="0" applyFont="1" applyBorder="1" applyAlignment="1">
      <alignment vertical="center"/>
    </xf>
    <xf numFmtId="0" fontId="21" fillId="0" borderId="6" xfId="0" applyFont="1" applyBorder="1" applyAlignment="1">
      <alignment vertical="center"/>
    </xf>
    <xf numFmtId="0" fontId="21" fillId="0" borderId="9" xfId="0" applyFont="1"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30" fillId="0" borderId="17" xfId="0" applyFont="1" applyBorder="1" applyAlignment="1">
      <alignment horizontal="left" vertical="center" wrapText="1"/>
    </xf>
    <xf numFmtId="0" fontId="30" fillId="0" borderId="15" xfId="0" applyFont="1" applyBorder="1" applyAlignment="1">
      <alignment horizontal="left" vertical="center" wrapText="1"/>
    </xf>
    <xf numFmtId="0" fontId="17" fillId="0" borderId="0" xfId="0" applyFont="1" applyAlignment="1">
      <alignment horizontal="center" vertical="center"/>
    </xf>
    <xf numFmtId="0" fontId="20" fillId="0" borderId="49" xfId="0" applyFont="1" applyBorder="1" applyAlignment="1">
      <alignment horizontal="left" vertical="top" wrapText="1"/>
    </xf>
    <xf numFmtId="0" fontId="21" fillId="0" borderId="32" xfId="0" applyFont="1" applyBorder="1" applyAlignment="1">
      <alignment horizontal="left" vertical="top" wrapText="1"/>
    </xf>
    <xf numFmtId="0" fontId="21" fillId="0" borderId="54" xfId="0" applyFont="1" applyBorder="1" applyAlignment="1">
      <alignment horizontal="left" vertical="top" wrapText="1"/>
    </xf>
    <xf numFmtId="0" fontId="22" fillId="2" borderId="8" xfId="0" applyFont="1" applyFill="1" applyBorder="1" applyAlignment="1">
      <alignment horizontal="left" vertical="center" wrapText="1"/>
    </xf>
    <xf numFmtId="0" fontId="21" fillId="0" borderId="0" xfId="0" applyFont="1" applyAlignment="1">
      <alignment horizontal="center" vertical="center" wrapText="1"/>
    </xf>
    <xf numFmtId="0" fontId="22" fillId="2" borderId="16" xfId="0" applyFont="1" applyFill="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lignment vertical="center"/>
    </xf>
    <xf numFmtId="0" fontId="21" fillId="0" borderId="6" xfId="0" applyFont="1" applyBorder="1">
      <alignment vertical="center"/>
    </xf>
    <xf numFmtId="0" fontId="24" fillId="0" borderId="0" xfId="0" applyFont="1" applyAlignment="1">
      <alignment horizontal="left" vertical="top" wrapText="1"/>
    </xf>
    <xf numFmtId="0" fontId="3" fillId="3" borderId="21"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0" xfId="0" applyFont="1" applyAlignment="1">
      <alignment horizontal="center" vertical="center" wrapText="1"/>
    </xf>
    <xf numFmtId="2" fontId="2" fillId="3" borderId="34" xfId="0" applyNumberFormat="1" applyFont="1" applyFill="1" applyBorder="1" applyAlignment="1">
      <alignment horizontal="center" vertical="center" wrapText="1"/>
    </xf>
    <xf numFmtId="2" fontId="2" fillId="3" borderId="28" xfId="0" applyNumberFormat="1" applyFont="1" applyFill="1" applyBorder="1" applyAlignment="1">
      <alignment horizontal="center" vertical="center" wrapText="1"/>
    </xf>
    <xf numFmtId="0" fontId="27" fillId="0" borderId="0" xfId="0" applyFont="1" applyAlignment="1">
      <alignment horizontal="lef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3" borderId="35" xfId="0" applyNumberFormat="1" applyFont="1" applyFill="1" applyBorder="1" applyAlignment="1">
      <alignment horizontal="center" vertical="center" wrapText="1"/>
    </xf>
    <xf numFmtId="2" fontId="2" fillId="3" borderId="24" xfId="0" applyNumberFormat="1" applyFont="1" applyFill="1" applyBorder="1" applyAlignment="1">
      <alignment horizontal="center" vertical="center" wrapText="1"/>
    </xf>
    <xf numFmtId="2" fontId="2" fillId="3" borderId="36" xfId="0" applyNumberFormat="1" applyFont="1" applyFill="1" applyBorder="1" applyAlignment="1">
      <alignment horizontal="center" vertical="center" wrapText="1"/>
    </xf>
    <xf numFmtId="2" fontId="2" fillId="3" borderId="26" xfId="0" applyNumberFormat="1" applyFont="1" applyFill="1" applyBorder="1" applyAlignment="1">
      <alignment horizontal="center" vertical="center" wrapText="1"/>
    </xf>
    <xf numFmtId="38" fontId="3" fillId="3" borderId="44" xfId="0" applyNumberFormat="1" applyFont="1" applyFill="1" applyBorder="1" applyAlignment="1">
      <alignment horizontal="right" vertical="center"/>
    </xf>
    <xf numFmtId="0" fontId="24" fillId="0" borderId="0" xfId="0" applyFont="1" applyAlignment="1">
      <alignment horizontal="left" vertical="top"/>
    </xf>
    <xf numFmtId="0" fontId="2" fillId="0" borderId="4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38" fontId="2" fillId="0" borderId="20"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39" xfId="1" applyFont="1" applyFill="1" applyBorder="1" applyAlignment="1">
      <alignment horizontal="right" vertical="center"/>
    </xf>
    <xf numFmtId="38" fontId="2" fillId="0" borderId="49" xfId="1" applyFont="1" applyFill="1" applyBorder="1" applyAlignment="1">
      <alignment horizontal="right" vertical="center"/>
    </xf>
    <xf numFmtId="38" fontId="2" fillId="3" borderId="36" xfId="1" applyFont="1" applyFill="1" applyBorder="1" applyAlignment="1">
      <alignment horizontal="right" vertical="center" wrapText="1"/>
    </xf>
    <xf numFmtId="38" fontId="2" fillId="3" borderId="26" xfId="1" applyFont="1" applyFill="1" applyBorder="1" applyAlignment="1">
      <alignment horizontal="right"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38" fontId="2" fillId="3" borderId="35" xfId="1" applyFont="1" applyFill="1" applyBorder="1" applyAlignment="1">
      <alignment horizontal="right" vertical="center" wrapText="1"/>
    </xf>
    <xf numFmtId="38" fontId="2" fillId="3" borderId="24" xfId="1" applyFont="1" applyFill="1" applyBorder="1" applyAlignment="1">
      <alignment horizontal="right" vertical="center" wrapText="1"/>
    </xf>
    <xf numFmtId="38" fontId="3" fillId="3" borderId="9" xfId="1" applyFont="1" applyFill="1" applyBorder="1" applyAlignment="1">
      <alignment horizontal="right" vertical="center" wrapText="1"/>
    </xf>
    <xf numFmtId="38" fontId="3" fillId="3" borderId="11" xfId="1" applyFont="1" applyFill="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38" fontId="2" fillId="0" borderId="14" xfId="1" applyFont="1" applyFill="1" applyBorder="1" applyAlignment="1">
      <alignment horizontal="right" vertical="center"/>
    </xf>
    <xf numFmtId="38" fontId="2" fillId="0" borderId="22" xfId="1" applyFont="1" applyFill="1" applyBorder="1" applyAlignment="1">
      <alignment horizontal="right" vertical="center"/>
    </xf>
    <xf numFmtId="38" fontId="2" fillId="3" borderId="34" xfId="1" applyFont="1" applyFill="1" applyBorder="1" applyAlignment="1">
      <alignment horizontal="right" vertical="center" wrapText="1"/>
    </xf>
    <xf numFmtId="38" fontId="2" fillId="3" borderId="28" xfId="1"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5" xfId="0" applyFont="1" applyFill="1" applyBorder="1" applyAlignment="1">
      <alignment horizontal="center" vertical="center"/>
    </xf>
    <xf numFmtId="0" fontId="3" fillId="3" borderId="10" xfId="0" applyFont="1" applyFill="1" applyBorder="1" applyAlignment="1">
      <alignment horizontal="righ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5" fillId="3" borderId="5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55"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3 2" xfId="3" xr:uid="{AAD77ECB-42AE-42E6-8232-B9FA0F9549DE}"/>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200_&#22865;&#32004;&#12539;&#27966;&#36963;&#21046;&#24230;&#35506;/03_&#27178;&#26029;&#30340;&#26989;&#21209;/2_&#12467;&#12531;&#12469;&#12523;&#12479;&#12531;&#12488;&#31561;&#22865;&#32004;/11.WS2&#38306;&#36899;/QCBS&#12398;&#12521;&#12531;&#12503;&#12469;&#12512;&#22865;&#32004;&#21270;/00.&#27096;&#24335;/08.&#65288;&#26087;&#65289;&#12521;&#12531;&#12503;&#12469;&#12512;&#21106;&#21512;&#65285;&#36861;&#21152;_&#37096;&#20998;&#25173;_&#36890;&#24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総括表 (ランプサム_割合％)"/>
      <sheetName val="総括表"/>
      <sheetName val="計算書１-1（報酬）"/>
      <sheetName val="総括表（国内業務 _国内業務主体）"/>
      <sheetName val="計算書１-2（直接人件費等）"/>
      <sheetName val="計算書２（旅費）（共通）"/>
      <sheetName val="計算書３（一般業務費）（共通） "/>
      <sheetName val="計算書４（機材費・再委託費）（共通）"/>
      <sheetName val="計算書５（現地一時隔離関連費 待機費用） "/>
    </sheetNames>
    <sheetDataSet>
      <sheetData sheetId="0"/>
      <sheetData sheetId="1"/>
      <sheetData sheetId="2"/>
      <sheetData sheetId="3">
        <row r="3">
          <cell r="C3">
            <v>0</v>
          </cell>
        </row>
      </sheetData>
      <sheetData sheetId="4"/>
      <sheetData sheetId="5"/>
      <sheetData sheetId="6">
        <row r="3">
          <cell r="E3">
            <v>0</v>
          </cell>
        </row>
        <row r="14">
          <cell r="E14">
            <v>0</v>
          </cell>
        </row>
      </sheetData>
      <sheetData sheetId="7">
        <row r="3">
          <cell r="D3">
            <v>0</v>
          </cell>
        </row>
      </sheetData>
      <sheetData sheetId="8">
        <row r="3">
          <cell r="D3">
            <v>0</v>
          </cell>
        </row>
        <row r="13">
          <cell r="D13">
            <v>0</v>
          </cell>
        </row>
      </sheetData>
      <sheetData sheetId="9">
        <row r="5">
          <cell r="C5">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ica.go.jp/announce/manual/guideline/consultant/payment.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ica.go.jp/announce/manual/guideline/consultant/paymen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jica.go.jp/announce/manual/guideline/consultant/paymen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BC57-8EE0-4E42-BA7B-FD90845764AF}">
  <dimension ref="B3:C7"/>
  <sheetViews>
    <sheetView workbookViewId="0">
      <selection activeCell="A8" sqref="A8:XFD8"/>
    </sheetView>
  </sheetViews>
  <sheetFormatPr defaultRowHeight="14.4"/>
  <cols>
    <col min="2" max="2" width="21.296875" customWidth="1"/>
    <col min="3" max="3" width="50.59765625" customWidth="1"/>
  </cols>
  <sheetData>
    <row r="3" spans="2:3">
      <c r="B3" t="s">
        <v>0</v>
      </c>
    </row>
    <row r="4" spans="2:3">
      <c r="B4" s="131" t="s">
        <v>1</v>
      </c>
      <c r="C4" s="132" t="s">
        <v>2</v>
      </c>
    </row>
    <row r="5" spans="2:3" ht="28.8">
      <c r="B5" s="131" t="s">
        <v>3</v>
      </c>
      <c r="C5" s="133" t="s">
        <v>4</v>
      </c>
    </row>
    <row r="6" spans="2:3" ht="28.8">
      <c r="B6" s="131" t="s">
        <v>5</v>
      </c>
      <c r="C6" s="133" t="s">
        <v>6</v>
      </c>
    </row>
    <row r="7" spans="2:3" ht="28.8">
      <c r="B7" s="131" t="s">
        <v>112</v>
      </c>
      <c r="C7" s="133" t="s">
        <v>117</v>
      </c>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C0C8-CBCA-43D1-858D-C5413A3AE63B}">
  <sheetPr>
    <tabColor rgb="FF0070C0"/>
    <pageSetUpPr fitToPage="1"/>
  </sheetPr>
  <dimension ref="B1:N30"/>
  <sheetViews>
    <sheetView view="pageBreakPreview" topLeftCell="A7" zoomScale="81" zoomScaleNormal="81" zoomScaleSheetLayoutView="81" workbookViewId="0">
      <selection activeCell="B28" sqref="B28:E28"/>
    </sheetView>
  </sheetViews>
  <sheetFormatPr defaultRowHeight="14.4"/>
  <cols>
    <col min="1" max="1" width="4.19921875" customWidth="1"/>
    <col min="2" max="2" width="31.69921875" customWidth="1"/>
    <col min="3" max="3" width="30.59765625" customWidth="1"/>
    <col min="4" max="4" width="44.796875" customWidth="1"/>
    <col min="5" max="5" width="35.69921875" customWidth="1"/>
  </cols>
  <sheetData>
    <row r="1" spans="2:14" ht="36" customHeight="1">
      <c r="B1" s="165" t="s">
        <v>7</v>
      </c>
      <c r="C1" s="165"/>
      <c r="D1" s="165"/>
      <c r="E1" s="165"/>
    </row>
    <row r="2" spans="2:14" ht="12" customHeight="1"/>
    <row r="3" spans="2:14" ht="61.8" customHeight="1">
      <c r="B3" s="166" t="s">
        <v>116</v>
      </c>
      <c r="C3" s="167"/>
      <c r="D3" s="167"/>
      <c r="E3" s="168"/>
      <c r="F3" s="94"/>
      <c r="G3" s="94"/>
    </row>
    <row r="4" spans="2:14" ht="24" customHeight="1">
      <c r="B4" s="94"/>
      <c r="C4" s="94"/>
      <c r="D4" s="94"/>
      <c r="E4" s="94"/>
      <c r="F4" s="94"/>
      <c r="G4" s="94"/>
    </row>
    <row r="5" spans="2:14" ht="24" customHeight="1" thickBot="1">
      <c r="B5" s="169" t="s">
        <v>9</v>
      </c>
      <c r="C5" s="169"/>
      <c r="D5" s="170"/>
      <c r="E5" s="170"/>
      <c r="F5" s="170"/>
      <c r="G5" s="170"/>
    </row>
    <row r="6" spans="2:14" ht="24" customHeight="1" thickBot="1">
      <c r="B6" s="171" t="s">
        <v>10</v>
      </c>
      <c r="C6" s="171"/>
      <c r="D6" s="172"/>
      <c r="E6" s="172"/>
      <c r="F6" s="172"/>
      <c r="G6" s="172"/>
    </row>
    <row r="7" spans="2:14" ht="12" customHeight="1" thickBot="1">
      <c r="B7" s="94"/>
      <c r="C7" s="94"/>
      <c r="D7" s="94"/>
      <c r="E7" s="94"/>
      <c r="F7" s="94"/>
      <c r="G7" s="94"/>
    </row>
    <row r="8" spans="2:14" ht="36.6" customHeight="1">
      <c r="B8" s="139" t="s">
        <v>109</v>
      </c>
      <c r="C8" s="140">
        <v>12345678</v>
      </c>
      <c r="D8" s="95" t="s">
        <v>65</v>
      </c>
      <c r="E8" s="95"/>
      <c r="F8" s="95"/>
      <c r="G8" s="95"/>
      <c r="H8" s="5"/>
      <c r="I8" s="5"/>
      <c r="J8" s="5"/>
      <c r="K8" s="5"/>
      <c r="L8" s="5"/>
      <c r="M8" s="5"/>
      <c r="N8" s="5"/>
    </row>
    <row r="9" spans="2:14" ht="36.6" customHeight="1">
      <c r="B9" s="141" t="s">
        <v>110</v>
      </c>
      <c r="C9" s="142">
        <v>33</v>
      </c>
      <c r="D9" s="96" t="s">
        <v>111</v>
      </c>
      <c r="E9" s="94"/>
      <c r="F9" s="94"/>
      <c r="G9" s="94"/>
    </row>
    <row r="10" spans="2:14" ht="36.6" customHeight="1" thickBot="1">
      <c r="B10" s="143" t="s">
        <v>11</v>
      </c>
      <c r="C10" s="144">
        <f>ROUNDDOWN(C8*C9/100,0)</f>
        <v>4074073</v>
      </c>
      <c r="D10" s="95" t="s">
        <v>65</v>
      </c>
      <c r="E10" s="94"/>
      <c r="F10" s="94"/>
      <c r="G10" s="94"/>
    </row>
    <row r="11" spans="2:14" ht="24" customHeight="1">
      <c r="B11" s="94"/>
      <c r="C11" s="94"/>
      <c r="D11" s="94"/>
      <c r="E11" s="94"/>
      <c r="F11" s="94"/>
      <c r="G11" s="94"/>
    </row>
    <row r="12" spans="2:14" ht="24" customHeight="1">
      <c r="B12" s="95" t="s">
        <v>22</v>
      </c>
      <c r="C12" s="95"/>
      <c r="D12" s="95"/>
      <c r="E12" s="95"/>
      <c r="F12" s="95"/>
      <c r="G12" s="95"/>
      <c r="H12" s="5"/>
      <c r="I12" s="5"/>
      <c r="J12" s="5"/>
      <c r="K12" s="5"/>
      <c r="L12" s="5"/>
      <c r="M12" s="5"/>
      <c r="N12" s="5"/>
    </row>
    <row r="13" spans="2:14" ht="12" customHeight="1" thickBot="1">
      <c r="B13" s="94"/>
      <c r="C13" s="94"/>
      <c r="D13" s="94"/>
      <c r="E13" s="94"/>
      <c r="F13" s="94"/>
      <c r="G13" s="94"/>
    </row>
    <row r="14" spans="2:14" ht="24" customHeight="1" thickBot="1">
      <c r="B14" s="102"/>
      <c r="C14" s="155" t="s">
        <v>23</v>
      </c>
      <c r="D14" s="156"/>
      <c r="E14" s="103" t="s">
        <v>24</v>
      </c>
      <c r="F14" s="94"/>
      <c r="G14" s="94"/>
    </row>
    <row r="15" spans="2:14" ht="30" customHeight="1" thickTop="1" thickBot="1">
      <c r="B15" s="157" t="s">
        <v>25</v>
      </c>
      <c r="C15" s="160" t="s">
        <v>26</v>
      </c>
      <c r="D15" s="161"/>
      <c r="E15" s="104">
        <f>C10</f>
        <v>4074073</v>
      </c>
      <c r="F15" s="94"/>
      <c r="G15" s="94"/>
    </row>
    <row r="16" spans="2:14" ht="30" customHeight="1" thickBot="1">
      <c r="B16" s="158"/>
      <c r="C16" s="150" t="s">
        <v>27</v>
      </c>
      <c r="D16" s="162"/>
      <c r="E16" s="105">
        <v>0</v>
      </c>
      <c r="F16" s="94"/>
      <c r="G16" s="94"/>
    </row>
    <row r="17" spans="2:10" ht="30" customHeight="1" thickBot="1">
      <c r="B17" s="159"/>
      <c r="C17" s="150" t="s">
        <v>28</v>
      </c>
      <c r="D17" s="162"/>
      <c r="E17" s="106">
        <f>E15-E16</f>
        <v>4074073</v>
      </c>
      <c r="F17" s="94"/>
      <c r="G17" s="94"/>
      <c r="J17" s="6"/>
    </row>
    <row r="18" spans="2:10" ht="30" customHeight="1" thickBot="1">
      <c r="B18" s="147" t="s">
        <v>114</v>
      </c>
      <c r="C18" s="163" t="s">
        <v>113</v>
      </c>
      <c r="D18" s="164"/>
      <c r="E18" s="148">
        <f>ROUND(E17*9/10,0)</f>
        <v>3666666</v>
      </c>
      <c r="F18" s="94"/>
      <c r="G18" s="94"/>
      <c r="J18" s="6"/>
    </row>
    <row r="19" spans="2:10" ht="36" customHeight="1" thickBot="1">
      <c r="B19" s="107" t="s">
        <v>29</v>
      </c>
      <c r="C19" s="150" t="s">
        <v>30</v>
      </c>
      <c r="D19" s="162"/>
      <c r="E19" s="108">
        <f>ROUND(E17*(9/10-C26/C25),0)</f>
        <v>3501666</v>
      </c>
      <c r="F19" s="94"/>
      <c r="G19" s="94"/>
    </row>
    <row r="20" spans="2:10" ht="12" customHeight="1" thickBot="1">
      <c r="B20" s="109"/>
      <c r="C20" s="138"/>
      <c r="D20" s="138"/>
      <c r="E20" s="111"/>
      <c r="F20" s="94"/>
      <c r="G20" s="94"/>
    </row>
    <row r="21" spans="2:10" ht="30" customHeight="1" thickBot="1">
      <c r="B21" s="107" t="s">
        <v>31</v>
      </c>
      <c r="C21" s="150" t="s">
        <v>32</v>
      </c>
      <c r="D21" s="151"/>
      <c r="E21" s="108">
        <f>ROUNDDOWN(E17*9/10*0.1,0)</f>
        <v>366666</v>
      </c>
      <c r="F21" s="94"/>
      <c r="G21" s="94"/>
    </row>
    <row r="22" spans="2:10" ht="12" customHeight="1">
      <c r="B22" s="94"/>
      <c r="C22" s="94"/>
      <c r="D22" s="94"/>
      <c r="E22" s="94"/>
      <c r="F22" s="94"/>
      <c r="G22" s="94"/>
    </row>
    <row r="23" spans="2:10" ht="24" customHeight="1">
      <c r="B23" s="112" t="s">
        <v>33</v>
      </c>
      <c r="C23" s="94"/>
      <c r="D23" s="94"/>
      <c r="E23" s="94"/>
      <c r="F23" s="94"/>
      <c r="G23" s="94"/>
    </row>
    <row r="24" spans="2:10" s="14" customFormat="1" ht="24" customHeight="1">
      <c r="B24" s="109" t="s">
        <v>34</v>
      </c>
      <c r="C24" s="113">
        <v>13580245</v>
      </c>
      <c r="D24" s="94"/>
      <c r="E24" s="94"/>
      <c r="F24" s="94"/>
      <c r="G24" s="94"/>
    </row>
    <row r="25" spans="2:10" s="14" customFormat="1" ht="24" customHeight="1">
      <c r="B25" s="109" t="s">
        <v>35</v>
      </c>
      <c r="C25" s="145">
        <f>C8</f>
        <v>12345678</v>
      </c>
      <c r="D25" s="94"/>
      <c r="E25" s="94"/>
      <c r="F25" s="94"/>
      <c r="G25" s="94"/>
    </row>
    <row r="26" spans="2:10" s="14" customFormat="1" ht="24" customHeight="1">
      <c r="B26" s="109" t="s">
        <v>36</v>
      </c>
      <c r="C26" s="113">
        <v>500000</v>
      </c>
      <c r="D26" s="94"/>
      <c r="E26" s="94"/>
      <c r="F26" s="94"/>
      <c r="G26" s="94"/>
    </row>
    <row r="27" spans="2:10" ht="24" customHeight="1">
      <c r="B27" s="112"/>
      <c r="C27" s="94"/>
      <c r="D27" s="94"/>
      <c r="E27" s="94"/>
      <c r="F27" s="94"/>
      <c r="G27" s="94"/>
    </row>
    <row r="28" spans="2:10" s="27" customFormat="1" ht="70.8" customHeight="1">
      <c r="B28" s="152" t="s">
        <v>118</v>
      </c>
      <c r="C28" s="153"/>
      <c r="D28" s="153"/>
      <c r="E28" s="153"/>
      <c r="F28" s="114"/>
      <c r="G28" s="114"/>
    </row>
    <row r="29" spans="2:10" ht="45" customHeight="1">
      <c r="B29" s="154" t="s">
        <v>37</v>
      </c>
      <c r="C29" s="154"/>
      <c r="D29" s="154"/>
      <c r="E29" s="154"/>
      <c r="F29" s="94"/>
      <c r="G29" s="94"/>
    </row>
    <row r="30" spans="2:10" ht="19.5" customHeight="1">
      <c r="B30" s="115" t="s">
        <v>38</v>
      </c>
      <c r="C30" s="94"/>
      <c r="D30" s="94"/>
      <c r="E30" s="94"/>
      <c r="F30" s="94"/>
      <c r="G30" s="94"/>
    </row>
  </sheetData>
  <mergeCells count="16">
    <mergeCell ref="B1:E1"/>
    <mergeCell ref="B3:E3"/>
    <mergeCell ref="B5:C5"/>
    <mergeCell ref="D5:G5"/>
    <mergeCell ref="B6:C6"/>
    <mergeCell ref="D6:G6"/>
    <mergeCell ref="C21:D21"/>
    <mergeCell ref="B28:E28"/>
    <mergeCell ref="B29:E29"/>
    <mergeCell ref="C14:D14"/>
    <mergeCell ref="B15:B17"/>
    <mergeCell ref="C15:D15"/>
    <mergeCell ref="C16:D16"/>
    <mergeCell ref="C17:D17"/>
    <mergeCell ref="C19:D19"/>
    <mergeCell ref="C18:D18"/>
  </mergeCells>
  <phoneticPr fontId="6"/>
  <hyperlinks>
    <hyperlink ref="B30" r:id="rId1" xr:uid="{65294A2E-6746-434D-8949-8F0F2EA894B8}"/>
  </hyperlinks>
  <pageMargins left="0.39370078740157483" right="0.39370078740157483" top="0.74803149606299213" bottom="0.43307086614173229" header="0.31496062992125984" footer="0.23622047244094491"/>
  <pageSetup paperSize="9" scale="60" orientation="portrait" r:id="rId2"/>
  <headerFooter>
    <oddHeader>&amp;R
様式13：契約金相当額計算書 2021年度5月版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0B790-35F3-414A-8EC1-499C5B9E85E0}">
  <sheetPr>
    <tabColor rgb="FFFFCCFF"/>
    <pageSetUpPr fitToPage="1"/>
  </sheetPr>
  <dimension ref="A1:M40"/>
  <sheetViews>
    <sheetView tabSelected="1" view="pageBreakPreview" topLeftCell="A25" zoomScale="81" zoomScaleNormal="81" zoomScaleSheetLayoutView="81" workbookViewId="0">
      <selection activeCell="A38" sqref="A38:D38"/>
    </sheetView>
  </sheetViews>
  <sheetFormatPr defaultRowHeight="14.4"/>
  <cols>
    <col min="1" max="1" width="38.8984375" customWidth="1"/>
    <col min="2" max="2" width="30.59765625" customWidth="1"/>
    <col min="3" max="3" width="44.796875" customWidth="1"/>
    <col min="4" max="4" width="35.69921875" customWidth="1"/>
  </cols>
  <sheetData>
    <row r="1" spans="1:13" ht="36" customHeight="1">
      <c r="A1" s="165" t="s">
        <v>7</v>
      </c>
      <c r="B1" s="165"/>
      <c r="C1" s="165"/>
      <c r="D1" s="165"/>
    </row>
    <row r="2" spans="1:13" ht="12" customHeight="1"/>
    <row r="3" spans="1:13" ht="181.95" customHeight="1">
      <c r="A3" s="166" t="s">
        <v>8</v>
      </c>
      <c r="B3" s="167"/>
      <c r="C3" s="167"/>
      <c r="D3" s="168"/>
      <c r="E3" s="94"/>
      <c r="F3" s="94"/>
    </row>
    <row r="4" spans="1:13" ht="24" customHeight="1">
      <c r="A4" s="94"/>
      <c r="B4" s="94"/>
      <c r="C4" s="94"/>
      <c r="D4" s="94"/>
      <c r="E4" s="94"/>
      <c r="F4" s="94"/>
    </row>
    <row r="5" spans="1:13" ht="24" customHeight="1" thickBot="1">
      <c r="A5" s="169" t="s">
        <v>9</v>
      </c>
      <c r="B5" s="169"/>
      <c r="C5" s="170"/>
      <c r="D5" s="170"/>
      <c r="E5" s="170"/>
      <c r="F5" s="170"/>
    </row>
    <row r="6" spans="1:13" ht="24" customHeight="1" thickBot="1">
      <c r="A6" s="171" t="s">
        <v>10</v>
      </c>
      <c r="B6" s="171"/>
      <c r="C6" s="172"/>
      <c r="D6" s="172"/>
      <c r="E6" s="172"/>
      <c r="F6" s="172"/>
    </row>
    <row r="7" spans="1:13" ht="12" customHeight="1">
      <c r="A7" s="94"/>
      <c r="B7" s="94"/>
      <c r="C7" s="94"/>
      <c r="D7" s="94"/>
      <c r="E7" s="94"/>
      <c r="F7" s="94"/>
    </row>
    <row r="8" spans="1:13" ht="24" customHeight="1">
      <c r="A8" s="95" t="s">
        <v>11</v>
      </c>
      <c r="B8" s="95"/>
      <c r="C8" s="95"/>
      <c r="D8" s="95"/>
      <c r="E8" s="95"/>
      <c r="F8" s="95"/>
      <c r="G8" s="5"/>
      <c r="H8" s="5"/>
      <c r="I8" s="5"/>
      <c r="J8" s="5"/>
      <c r="K8" s="5"/>
      <c r="L8" s="5"/>
      <c r="M8" s="5"/>
    </row>
    <row r="9" spans="1:13" ht="12" customHeight="1">
      <c r="A9" s="94"/>
      <c r="B9" s="94"/>
      <c r="C9" s="94"/>
      <c r="D9" s="94"/>
      <c r="E9" s="94"/>
      <c r="F9" s="94"/>
    </row>
    <row r="10" spans="1:13" ht="30" customHeight="1">
      <c r="A10" s="96" t="s">
        <v>12</v>
      </c>
      <c r="B10" s="97">
        <f>'[10]計算書１-1（報酬）'!C3</f>
        <v>0</v>
      </c>
      <c r="C10" s="94"/>
      <c r="D10" s="94"/>
      <c r="E10" s="94"/>
      <c r="F10" s="94"/>
    </row>
    <row r="11" spans="1:13" ht="30" customHeight="1">
      <c r="A11" s="96" t="s">
        <v>13</v>
      </c>
      <c r="B11" s="97">
        <f>SUM(B12:B18)</f>
        <v>0</v>
      </c>
      <c r="C11" s="94"/>
      <c r="D11" s="94"/>
      <c r="E11" s="94"/>
      <c r="F11" s="94"/>
    </row>
    <row r="12" spans="1:13" ht="32.549999999999997" customHeight="1">
      <c r="A12" s="94" t="s">
        <v>14</v>
      </c>
      <c r="B12" s="98">
        <f>'[10]計算書２（旅費）（共通）'!E3</f>
        <v>0</v>
      </c>
      <c r="C12" s="94"/>
      <c r="D12" s="94"/>
      <c r="E12" s="94"/>
      <c r="F12" s="94"/>
    </row>
    <row r="13" spans="1:13" ht="32.549999999999997" customHeight="1">
      <c r="A13" s="94" t="s">
        <v>15</v>
      </c>
      <c r="B13" s="98">
        <f>'[10]計算書２（旅費）（共通）'!E14</f>
        <v>0</v>
      </c>
      <c r="C13" s="94"/>
      <c r="D13" s="94"/>
      <c r="E13" s="94"/>
      <c r="F13" s="94"/>
    </row>
    <row r="14" spans="1:13" ht="32.549999999999997" customHeight="1">
      <c r="A14" s="94" t="s">
        <v>16</v>
      </c>
      <c r="B14" s="98">
        <f>'[10]計算書３（一般業務費）（共通） '!D3</f>
        <v>0</v>
      </c>
      <c r="C14" s="94"/>
      <c r="D14" s="94"/>
      <c r="E14" s="94"/>
      <c r="F14" s="94"/>
    </row>
    <row r="15" spans="1:13" ht="32.549999999999997" customHeight="1">
      <c r="A15" s="94" t="s">
        <v>17</v>
      </c>
      <c r="B15" s="98">
        <f>'[10]計算書４（機材費・再委託費）（共通）'!D3</f>
        <v>0</v>
      </c>
      <c r="C15" s="94"/>
      <c r="D15" s="94"/>
      <c r="E15" s="94"/>
      <c r="F15" s="94"/>
    </row>
    <row r="16" spans="1:13" ht="32.549999999999997" customHeight="1">
      <c r="A16" s="94" t="s">
        <v>18</v>
      </c>
      <c r="B16" s="98">
        <f>'[10]計算書４（機材費・再委託費）（共通）'!D13</f>
        <v>0</v>
      </c>
      <c r="C16" s="94"/>
      <c r="D16" s="94"/>
      <c r="E16" s="94"/>
      <c r="F16" s="94"/>
    </row>
    <row r="17" spans="1:13" ht="48" customHeight="1">
      <c r="A17" s="99" t="s">
        <v>19</v>
      </c>
      <c r="B17" s="98">
        <f>'[10]計算書５（現地一時隔離関連費 待機費用） '!C5</f>
        <v>0</v>
      </c>
      <c r="C17" s="94"/>
      <c r="D17" s="94"/>
      <c r="E17" s="94"/>
      <c r="F17" s="94"/>
    </row>
    <row r="18" spans="1:13" ht="32.549999999999997" customHeight="1">
      <c r="A18" s="94" t="s">
        <v>20</v>
      </c>
      <c r="B18" s="98">
        <v>0</v>
      </c>
      <c r="C18" s="94"/>
      <c r="D18" s="94"/>
      <c r="E18" s="94"/>
      <c r="F18" s="94"/>
    </row>
    <row r="19" spans="1:13" ht="12" customHeight="1">
      <c r="A19" s="94"/>
      <c r="B19" s="98"/>
      <c r="C19" s="94"/>
      <c r="D19" s="94"/>
      <c r="E19" s="94"/>
      <c r="F19" s="94"/>
    </row>
    <row r="20" spans="1:13" ht="30" customHeight="1">
      <c r="A20" s="100" t="s">
        <v>21</v>
      </c>
      <c r="B20" s="101">
        <f>B10+B11</f>
        <v>0</v>
      </c>
      <c r="C20" s="94"/>
      <c r="D20" s="94"/>
      <c r="E20" s="94"/>
      <c r="F20" s="94"/>
    </row>
    <row r="21" spans="1:13" ht="24" customHeight="1">
      <c r="A21" s="94"/>
      <c r="B21" s="94"/>
      <c r="C21" s="94"/>
      <c r="D21" s="94"/>
      <c r="E21" s="94"/>
      <c r="F21" s="94"/>
    </row>
    <row r="22" spans="1:13" ht="24" customHeight="1">
      <c r="A22" s="95" t="s">
        <v>22</v>
      </c>
      <c r="B22" s="95"/>
      <c r="C22" s="95"/>
      <c r="D22" s="95"/>
      <c r="E22" s="95"/>
      <c r="F22" s="95"/>
      <c r="G22" s="5"/>
      <c r="H22" s="5"/>
      <c r="I22" s="5"/>
      <c r="J22" s="5"/>
      <c r="K22" s="5"/>
      <c r="L22" s="5"/>
      <c r="M22" s="5"/>
    </row>
    <row r="23" spans="1:13" ht="12" customHeight="1" thickBot="1">
      <c r="A23" s="94"/>
      <c r="B23" s="94"/>
      <c r="C23" s="94"/>
      <c r="D23" s="94"/>
      <c r="E23" s="94"/>
      <c r="F23" s="94"/>
    </row>
    <row r="24" spans="1:13" ht="24" customHeight="1" thickBot="1">
      <c r="A24" s="102"/>
      <c r="B24" s="155" t="s">
        <v>23</v>
      </c>
      <c r="C24" s="156"/>
      <c r="D24" s="103" t="s">
        <v>24</v>
      </c>
      <c r="E24" s="94"/>
      <c r="F24" s="94"/>
    </row>
    <row r="25" spans="1:13" ht="30" customHeight="1" thickTop="1" thickBot="1">
      <c r="A25" s="157" t="s">
        <v>25</v>
      </c>
      <c r="B25" s="160" t="s">
        <v>26</v>
      </c>
      <c r="C25" s="161"/>
      <c r="D25" s="104">
        <f>B20</f>
        <v>0</v>
      </c>
      <c r="E25" s="94"/>
      <c r="F25" s="94"/>
    </row>
    <row r="26" spans="1:13" ht="30" customHeight="1" thickBot="1">
      <c r="A26" s="173"/>
      <c r="B26" s="150" t="s">
        <v>27</v>
      </c>
      <c r="C26" s="162"/>
      <c r="D26" s="105">
        <v>0</v>
      </c>
      <c r="E26" s="94"/>
      <c r="F26" s="94"/>
    </row>
    <row r="27" spans="1:13" ht="30" customHeight="1" thickBot="1">
      <c r="A27" s="174"/>
      <c r="B27" s="150" t="s">
        <v>28</v>
      </c>
      <c r="C27" s="162"/>
      <c r="D27" s="106">
        <f>D25-D26</f>
        <v>0</v>
      </c>
      <c r="E27" s="94"/>
      <c r="F27" s="94"/>
      <c r="I27" s="6"/>
    </row>
    <row r="28" spans="1:13" ht="30" customHeight="1" thickBot="1">
      <c r="A28" s="147" t="s">
        <v>114</v>
      </c>
      <c r="B28" s="163" t="s">
        <v>113</v>
      </c>
      <c r="C28" s="164"/>
      <c r="D28" s="148">
        <f>ROUND(D27*9/10,0)</f>
        <v>0</v>
      </c>
      <c r="E28" s="94"/>
      <c r="F28" s="94"/>
      <c r="I28" s="6"/>
    </row>
    <row r="29" spans="1:13" ht="36" customHeight="1" thickBot="1">
      <c r="A29" s="107" t="s">
        <v>29</v>
      </c>
      <c r="B29" s="150" t="s">
        <v>30</v>
      </c>
      <c r="C29" s="162"/>
      <c r="D29" s="108">
        <f>ROUND(D27*(9/10-B36/B35),0)</f>
        <v>0</v>
      </c>
      <c r="E29" s="94"/>
      <c r="F29" s="94"/>
    </row>
    <row r="30" spans="1:13" ht="12" customHeight="1" thickBot="1">
      <c r="A30" s="109"/>
      <c r="B30" s="146"/>
      <c r="C30" s="146"/>
      <c r="D30" s="111"/>
      <c r="E30" s="94"/>
      <c r="F30" s="94"/>
    </row>
    <row r="31" spans="1:13" ht="30" customHeight="1" thickBot="1">
      <c r="A31" s="107" t="s">
        <v>31</v>
      </c>
      <c r="B31" s="150" t="s">
        <v>32</v>
      </c>
      <c r="C31" s="151"/>
      <c r="D31" s="108">
        <f>ROUNDDOWN(D27*9/10*0.1,0)</f>
        <v>0</v>
      </c>
      <c r="E31" s="94"/>
      <c r="F31" s="94"/>
    </row>
    <row r="32" spans="1:13" ht="12" customHeight="1">
      <c r="A32" s="94"/>
      <c r="B32" s="94"/>
      <c r="C32" s="94"/>
      <c r="D32" s="94"/>
      <c r="E32" s="94"/>
      <c r="F32" s="94"/>
    </row>
    <row r="33" spans="1:6" ht="24" customHeight="1">
      <c r="A33" s="112" t="s">
        <v>33</v>
      </c>
      <c r="B33" s="94"/>
      <c r="C33" s="94"/>
      <c r="D33" s="94"/>
      <c r="E33" s="94"/>
      <c r="F33" s="94"/>
    </row>
    <row r="34" spans="1:6" s="14" customFormat="1" ht="24" customHeight="1">
      <c r="A34" s="109" t="s">
        <v>34</v>
      </c>
      <c r="B34" s="113">
        <v>1</v>
      </c>
      <c r="C34" s="94"/>
      <c r="D34" s="94"/>
      <c r="E34" s="94"/>
      <c r="F34" s="94"/>
    </row>
    <row r="35" spans="1:6" s="14" customFormat="1" ht="24" customHeight="1">
      <c r="A35" s="109" t="s">
        <v>35</v>
      </c>
      <c r="B35" s="113">
        <v>1</v>
      </c>
      <c r="C35" s="94"/>
      <c r="D35" s="94"/>
      <c r="E35" s="94"/>
      <c r="F35" s="94"/>
    </row>
    <row r="36" spans="1:6" s="14" customFormat="1" ht="24" customHeight="1">
      <c r="A36" s="109" t="s">
        <v>36</v>
      </c>
      <c r="B36" s="113">
        <v>0</v>
      </c>
      <c r="C36" s="94"/>
      <c r="D36" s="94"/>
      <c r="E36" s="94"/>
      <c r="F36" s="94"/>
    </row>
    <row r="37" spans="1:6" ht="24" customHeight="1">
      <c r="A37" s="112"/>
      <c r="B37" s="94"/>
      <c r="C37" s="94"/>
      <c r="D37" s="94"/>
      <c r="E37" s="94"/>
      <c r="F37" s="94"/>
    </row>
    <row r="38" spans="1:6" s="27" customFormat="1" ht="108" customHeight="1">
      <c r="A38" s="152" t="s">
        <v>120</v>
      </c>
      <c r="B38" s="153"/>
      <c r="C38" s="153"/>
      <c r="D38" s="153"/>
      <c r="E38" s="114"/>
      <c r="F38" s="114"/>
    </row>
    <row r="39" spans="1:6" ht="45" customHeight="1">
      <c r="A39" s="154" t="s">
        <v>37</v>
      </c>
      <c r="B39" s="154"/>
      <c r="C39" s="154"/>
      <c r="D39" s="154"/>
      <c r="E39" s="94"/>
      <c r="F39" s="94"/>
    </row>
    <row r="40" spans="1:6" ht="19.5" customHeight="1">
      <c r="A40" s="115" t="s">
        <v>38</v>
      </c>
      <c r="B40" s="94"/>
      <c r="C40" s="94"/>
      <c r="D40" s="94"/>
      <c r="E40" s="94"/>
      <c r="F40" s="94"/>
    </row>
  </sheetData>
  <mergeCells count="16">
    <mergeCell ref="A1:D1"/>
    <mergeCell ref="A3:D3"/>
    <mergeCell ref="A5:B5"/>
    <mergeCell ref="C5:F5"/>
    <mergeCell ref="A6:B6"/>
    <mergeCell ref="C6:F6"/>
    <mergeCell ref="B31:C31"/>
    <mergeCell ref="A38:D38"/>
    <mergeCell ref="A39:D39"/>
    <mergeCell ref="B24:C24"/>
    <mergeCell ref="A25:A27"/>
    <mergeCell ref="B25:C25"/>
    <mergeCell ref="B26:C26"/>
    <mergeCell ref="B27:C27"/>
    <mergeCell ref="B29:C29"/>
    <mergeCell ref="B28:C28"/>
  </mergeCells>
  <phoneticPr fontId="6"/>
  <hyperlinks>
    <hyperlink ref="A40" r:id="rId1" xr:uid="{A7CB81CC-BD0E-4311-8F84-69A914A880AA}"/>
  </hyperlinks>
  <pageMargins left="0.39370078740157483" right="0.39370078740157483" top="0.74803149606299213" bottom="0.43307086614173229" header="0.31496062992125984" footer="0.23622047244094491"/>
  <pageSetup paperSize="9" scale="58" orientation="portrait" r:id="rId2"/>
  <headerFooter>
    <oddHeader>&amp;R
様式13：契約金相当額計算書 2021年度5月版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E31"/>
  <sheetViews>
    <sheetView view="pageBreakPreview" zoomScaleNormal="100" zoomScaleSheetLayoutView="100" workbookViewId="0"/>
  </sheetViews>
  <sheetFormatPr defaultColWidth="9" defaultRowHeight="14.4"/>
  <cols>
    <col min="1" max="1" width="26.296875" customWidth="1"/>
    <col min="2" max="2" width="8.59765625" customWidth="1"/>
    <col min="3" max="3" width="18.59765625" customWidth="1"/>
    <col min="4" max="4" width="10.59765625" customWidth="1"/>
    <col min="5" max="5" width="26.69921875" customWidth="1"/>
  </cols>
  <sheetData>
    <row r="1" spans="1:5" ht="36" customHeight="1">
      <c r="A1" s="13" t="s">
        <v>39</v>
      </c>
    </row>
    <row r="2" spans="1:5" ht="12" customHeight="1">
      <c r="A2" s="11"/>
    </row>
    <row r="3" spans="1:5" s="12" customFormat="1" ht="24" customHeight="1">
      <c r="A3" s="5" t="s">
        <v>40</v>
      </c>
      <c r="C3" s="46">
        <f>E15</f>
        <v>0</v>
      </c>
      <c r="D3" s="5" t="s">
        <v>41</v>
      </c>
    </row>
    <row r="4" spans="1:5" ht="12" customHeight="1" thickBot="1">
      <c r="A4" s="8"/>
      <c r="C4" s="9"/>
    </row>
    <row r="5" spans="1:5" s="14" customFormat="1" ht="18" customHeight="1">
      <c r="A5" s="179" t="s">
        <v>42</v>
      </c>
      <c r="B5" s="179" t="s">
        <v>43</v>
      </c>
      <c r="C5" s="179" t="s">
        <v>44</v>
      </c>
      <c r="D5" s="179" t="s">
        <v>45</v>
      </c>
      <c r="E5" s="181" t="s">
        <v>46</v>
      </c>
    </row>
    <row r="6" spans="1:5" s="14" customFormat="1" ht="18" customHeight="1" thickBot="1">
      <c r="A6" s="180"/>
      <c r="B6" s="180"/>
      <c r="C6" s="180"/>
      <c r="D6" s="180"/>
      <c r="E6" s="182"/>
    </row>
    <row r="7" spans="1:5" s="14" customFormat="1" ht="30" customHeight="1" thickTop="1">
      <c r="A7" s="29"/>
      <c r="B7" s="30"/>
      <c r="C7" s="31"/>
      <c r="D7" s="32"/>
      <c r="E7" s="31">
        <f t="shared" ref="E7:E14" si="0">ROUND(C7*D7,0)</f>
        <v>0</v>
      </c>
    </row>
    <row r="8" spans="1:5" s="14" customFormat="1" ht="30" customHeight="1">
      <c r="A8" s="33"/>
      <c r="B8" s="34"/>
      <c r="C8" s="35"/>
      <c r="D8" s="36"/>
      <c r="E8" s="35">
        <f t="shared" si="0"/>
        <v>0</v>
      </c>
    </row>
    <row r="9" spans="1:5" s="14" customFormat="1" ht="30" customHeight="1">
      <c r="A9" s="33"/>
      <c r="B9" s="34"/>
      <c r="C9" s="35"/>
      <c r="D9" s="36"/>
      <c r="E9" s="35">
        <f t="shared" si="0"/>
        <v>0</v>
      </c>
    </row>
    <row r="10" spans="1:5" s="14" customFormat="1" ht="30" customHeight="1">
      <c r="A10" s="33"/>
      <c r="B10" s="34"/>
      <c r="C10" s="35"/>
      <c r="D10" s="36"/>
      <c r="E10" s="35">
        <f t="shared" si="0"/>
        <v>0</v>
      </c>
    </row>
    <row r="11" spans="1:5" s="14" customFormat="1" ht="30" customHeight="1">
      <c r="A11" s="33"/>
      <c r="B11" s="34"/>
      <c r="C11" s="35"/>
      <c r="D11" s="36"/>
      <c r="E11" s="35">
        <f t="shared" si="0"/>
        <v>0</v>
      </c>
    </row>
    <row r="12" spans="1:5" s="14" customFormat="1" ht="30" customHeight="1">
      <c r="A12" s="33"/>
      <c r="B12" s="34"/>
      <c r="C12" s="35"/>
      <c r="D12" s="36"/>
      <c r="E12" s="35">
        <f t="shared" si="0"/>
        <v>0</v>
      </c>
    </row>
    <row r="13" spans="1:5" s="14" customFormat="1" ht="30" customHeight="1">
      <c r="A13" s="37"/>
      <c r="B13" s="38"/>
      <c r="C13" s="39"/>
      <c r="D13" s="40"/>
      <c r="E13" s="39">
        <f t="shared" si="0"/>
        <v>0</v>
      </c>
    </row>
    <row r="14" spans="1:5" s="14" customFormat="1" ht="30" customHeight="1" thickBot="1">
      <c r="A14" s="41"/>
      <c r="B14" s="42"/>
      <c r="C14" s="43"/>
      <c r="D14" s="44"/>
      <c r="E14" s="43">
        <f t="shared" si="0"/>
        <v>0</v>
      </c>
    </row>
    <row r="15" spans="1:5" s="14" customFormat="1" ht="24" customHeight="1" thickTop="1" thickBot="1">
      <c r="A15" s="176" t="s">
        <v>21</v>
      </c>
      <c r="B15" s="177"/>
      <c r="C15" s="177"/>
      <c r="D15" s="178"/>
      <c r="E15" s="45">
        <f>SUM(E7:E14)</f>
        <v>0</v>
      </c>
    </row>
    <row r="16" spans="1:5" ht="18" customHeight="1">
      <c r="A16" s="2"/>
    </row>
    <row r="17" spans="1:5" s="27" customFormat="1" ht="126" customHeight="1">
      <c r="A17" s="175" t="s">
        <v>48</v>
      </c>
      <c r="B17" s="175"/>
      <c r="C17" s="175"/>
      <c r="D17" s="175"/>
      <c r="E17" s="175"/>
    </row>
    <row r="18" spans="1:5" ht="18" customHeight="1">
      <c r="A18" t="s">
        <v>49</v>
      </c>
    </row>
    <row r="19" spans="1:5" ht="18" customHeight="1"/>
    <row r="20" spans="1:5" ht="18" customHeight="1"/>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sheetData>
  <mergeCells count="7">
    <mergeCell ref="A17:E17"/>
    <mergeCell ref="A15:D15"/>
    <mergeCell ref="B5:B6"/>
    <mergeCell ref="C5:C6"/>
    <mergeCell ref="E5:E6"/>
    <mergeCell ref="A5:A6"/>
    <mergeCell ref="D5:D6"/>
  </mergeCells>
  <phoneticPr fontId="6"/>
  <pageMargins left="0.39370078740157483" right="0.39370078740157483" top="0.74803149606299213" bottom="0.43307086614173229" header="0.31496062992125984" footer="0.23622047244094491"/>
  <pageSetup paperSize="9" scale="98" orientation="portrait" r:id="rId1"/>
  <headerFooter>
    <oddHeader>&amp;R
様式13：契約金相当額計算書 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3476-78BA-4011-A7DF-DA82678489E2}">
  <sheetPr>
    <tabColor theme="6" tint="0.79998168889431442"/>
    <pageSetUpPr fitToPage="1"/>
  </sheetPr>
  <dimension ref="A1:M41"/>
  <sheetViews>
    <sheetView view="pageBreakPreview" topLeftCell="A28" zoomScale="81" zoomScaleNormal="81" zoomScaleSheetLayoutView="81" workbookViewId="0">
      <selection activeCell="A39" sqref="A39:D39"/>
    </sheetView>
  </sheetViews>
  <sheetFormatPr defaultRowHeight="14.4"/>
  <cols>
    <col min="1" max="1" width="35.69921875" customWidth="1"/>
    <col min="2" max="2" width="30.59765625" customWidth="1"/>
    <col min="3" max="3" width="44.796875" customWidth="1"/>
    <col min="4" max="4" width="33.09765625" customWidth="1"/>
  </cols>
  <sheetData>
    <row r="1" spans="1:13" ht="51.6" customHeight="1">
      <c r="A1" s="183" t="s">
        <v>50</v>
      </c>
      <c r="B1" s="165"/>
      <c r="C1" s="165"/>
      <c r="D1" s="165"/>
    </row>
    <row r="2" spans="1:13" ht="12" customHeight="1"/>
    <row r="3" spans="1:13" ht="172.2" customHeight="1">
      <c r="A3" s="166" t="s">
        <v>51</v>
      </c>
      <c r="B3" s="167"/>
      <c r="C3" s="167"/>
      <c r="D3" s="168"/>
      <c r="E3" s="94"/>
      <c r="F3" s="94"/>
    </row>
    <row r="4" spans="1:13" ht="24" customHeight="1">
      <c r="A4" s="94"/>
      <c r="B4" s="94"/>
      <c r="C4" s="94"/>
      <c r="D4" s="94"/>
      <c r="E4" s="94"/>
      <c r="F4" s="94"/>
    </row>
    <row r="5" spans="1:13" ht="24" customHeight="1" thickBot="1">
      <c r="A5" s="169" t="s">
        <v>9</v>
      </c>
      <c r="B5" s="169"/>
      <c r="C5" s="170"/>
      <c r="D5" s="170"/>
      <c r="E5" s="170"/>
      <c r="F5" s="170"/>
    </row>
    <row r="6" spans="1:13" ht="24" customHeight="1" thickBot="1">
      <c r="A6" s="171" t="s">
        <v>10</v>
      </c>
      <c r="B6" s="171"/>
      <c r="C6" s="172"/>
      <c r="D6" s="172"/>
      <c r="E6" s="172"/>
      <c r="F6" s="172"/>
    </row>
    <row r="7" spans="1:13" ht="12" customHeight="1">
      <c r="A7" s="94"/>
      <c r="B7" s="94"/>
      <c r="C7" s="94"/>
      <c r="D7" s="94"/>
      <c r="E7" s="94"/>
      <c r="F7" s="94"/>
    </row>
    <row r="8" spans="1:13" ht="24" customHeight="1">
      <c r="A8" s="95" t="s">
        <v>11</v>
      </c>
      <c r="B8" s="95"/>
      <c r="C8" s="95"/>
      <c r="D8" s="95"/>
      <c r="E8" s="95"/>
      <c r="F8" s="95"/>
      <c r="G8" s="5"/>
      <c r="H8" s="5"/>
      <c r="I8" s="5"/>
      <c r="J8" s="5"/>
      <c r="K8" s="5"/>
      <c r="L8" s="5"/>
      <c r="M8" s="5"/>
    </row>
    <row r="9" spans="1:13" ht="12" customHeight="1">
      <c r="A9" s="94"/>
      <c r="B9" s="94"/>
      <c r="C9" s="94"/>
      <c r="D9" s="94"/>
      <c r="E9" s="94"/>
      <c r="F9" s="94"/>
    </row>
    <row r="10" spans="1:13" ht="30" customHeight="1">
      <c r="A10" s="96" t="s">
        <v>52</v>
      </c>
      <c r="B10" s="97">
        <f>'計算書１-2（直接人件費等）'!C3</f>
        <v>0</v>
      </c>
      <c r="C10" s="94"/>
      <c r="D10" s="94"/>
      <c r="E10" s="94"/>
      <c r="F10" s="94"/>
    </row>
    <row r="11" spans="1:13" ht="30" customHeight="1">
      <c r="A11" s="96" t="s">
        <v>53</v>
      </c>
      <c r="B11" s="97">
        <f>'計算書１-2（直接人件費等）'!C15</f>
        <v>0</v>
      </c>
      <c r="C11" s="94"/>
      <c r="D11" s="94"/>
      <c r="E11" s="94"/>
      <c r="F11" s="94"/>
    </row>
    <row r="12" spans="1:13" ht="30" customHeight="1">
      <c r="A12" s="96" t="s">
        <v>54</v>
      </c>
      <c r="B12" s="97">
        <f>'計算書１-2（直接人件費等）'!C22</f>
        <v>0</v>
      </c>
      <c r="C12" s="94"/>
      <c r="D12" s="94"/>
      <c r="E12" s="94"/>
      <c r="F12" s="94"/>
    </row>
    <row r="13" spans="1:13" ht="30" customHeight="1">
      <c r="A13" s="96" t="s">
        <v>55</v>
      </c>
      <c r="B13" s="97">
        <f>SUM(B14:B19)</f>
        <v>0</v>
      </c>
      <c r="C13" s="94"/>
      <c r="D13" s="94"/>
      <c r="E13" s="94"/>
      <c r="F13" s="94"/>
    </row>
    <row r="14" spans="1:13" ht="32.549999999999997" customHeight="1">
      <c r="A14" s="94" t="s">
        <v>14</v>
      </c>
      <c r="B14" s="98">
        <f>'計算書２（旅費）（共通）'!E3</f>
        <v>0</v>
      </c>
      <c r="C14" s="94" t="s">
        <v>56</v>
      </c>
      <c r="D14" s="94"/>
      <c r="E14" s="94"/>
      <c r="F14" s="94"/>
    </row>
    <row r="15" spans="1:13" ht="32.549999999999997" customHeight="1">
      <c r="A15" s="94" t="s">
        <v>15</v>
      </c>
      <c r="B15" s="98">
        <f>'計算書２（旅費）（共通）'!E14</f>
        <v>0</v>
      </c>
      <c r="C15" s="94" t="s">
        <v>56</v>
      </c>
      <c r="D15" s="94"/>
      <c r="E15" s="94"/>
      <c r="F15" s="94"/>
    </row>
    <row r="16" spans="1:13" ht="32.549999999999997" customHeight="1">
      <c r="A16" s="94" t="s">
        <v>16</v>
      </c>
      <c r="B16" s="98">
        <f>'計算書３（一般業務費）（共通） '!D3</f>
        <v>0</v>
      </c>
      <c r="C16" s="94"/>
      <c r="D16" s="94"/>
      <c r="E16" s="94"/>
      <c r="F16" s="94"/>
    </row>
    <row r="17" spans="1:13" ht="32.549999999999997" customHeight="1">
      <c r="A17" s="94" t="s">
        <v>17</v>
      </c>
      <c r="B17" s="98">
        <f>'計算書４（機材費・再委託費）（共通）'!D3</f>
        <v>0</v>
      </c>
      <c r="C17" s="94"/>
      <c r="D17" s="94"/>
      <c r="E17" s="94"/>
      <c r="F17" s="94"/>
    </row>
    <row r="18" spans="1:13" ht="32.549999999999997" customHeight="1">
      <c r="A18" s="94" t="s">
        <v>18</v>
      </c>
      <c r="B18" s="98">
        <f>'計算書４（機材費・再委託費）（共通）'!D13</f>
        <v>0</v>
      </c>
      <c r="C18" s="94"/>
      <c r="D18" s="94"/>
      <c r="E18" s="94"/>
      <c r="F18" s="94"/>
    </row>
    <row r="19" spans="1:13" ht="32.549999999999997" customHeight="1">
      <c r="A19" s="94" t="s">
        <v>57</v>
      </c>
      <c r="B19" s="98">
        <v>0</v>
      </c>
      <c r="C19" s="94"/>
      <c r="D19" s="94"/>
      <c r="E19" s="94"/>
      <c r="F19" s="94"/>
    </row>
    <row r="20" spans="1:13" ht="12" customHeight="1">
      <c r="A20" s="94"/>
      <c r="B20" s="98"/>
      <c r="C20" s="94"/>
      <c r="D20" s="94"/>
      <c r="E20" s="94"/>
      <c r="F20" s="94"/>
    </row>
    <row r="21" spans="1:13" ht="30" customHeight="1">
      <c r="A21" s="100" t="s">
        <v>21</v>
      </c>
      <c r="B21" s="101">
        <f>B10+B13</f>
        <v>0</v>
      </c>
      <c r="C21" s="94"/>
      <c r="D21" s="94"/>
      <c r="E21" s="94"/>
      <c r="F21" s="94"/>
    </row>
    <row r="22" spans="1:13" ht="24" customHeight="1">
      <c r="A22" s="94"/>
      <c r="B22" s="94"/>
      <c r="C22" s="94"/>
      <c r="D22" s="94"/>
      <c r="E22" s="94"/>
      <c r="F22" s="94"/>
    </row>
    <row r="23" spans="1:13" ht="24" customHeight="1">
      <c r="A23" s="95" t="s">
        <v>22</v>
      </c>
      <c r="B23" s="95"/>
      <c r="C23" s="95"/>
      <c r="D23" s="95"/>
      <c r="E23" s="95"/>
      <c r="F23" s="95"/>
      <c r="G23" s="5"/>
      <c r="H23" s="5"/>
      <c r="I23" s="5"/>
      <c r="J23" s="5"/>
      <c r="K23" s="5"/>
      <c r="L23" s="5"/>
      <c r="M23" s="5"/>
    </row>
    <row r="24" spans="1:13" ht="12" customHeight="1" thickBot="1">
      <c r="A24" s="94"/>
      <c r="B24" s="94"/>
      <c r="C24" s="94"/>
      <c r="D24" s="94"/>
      <c r="E24" s="94"/>
      <c r="F24" s="94"/>
    </row>
    <row r="25" spans="1:13" ht="24" customHeight="1" thickBot="1">
      <c r="A25" s="102"/>
      <c r="B25" s="155" t="s">
        <v>23</v>
      </c>
      <c r="C25" s="156"/>
      <c r="D25" s="103" t="s">
        <v>24</v>
      </c>
      <c r="E25" s="94"/>
      <c r="F25" s="94"/>
    </row>
    <row r="26" spans="1:13" ht="30" customHeight="1" thickTop="1" thickBot="1">
      <c r="A26" s="157" t="s">
        <v>25</v>
      </c>
      <c r="B26" s="160" t="s">
        <v>26</v>
      </c>
      <c r="C26" s="161"/>
      <c r="D26" s="104">
        <f>B21</f>
        <v>0</v>
      </c>
      <c r="E26" s="94"/>
      <c r="F26" s="94"/>
    </row>
    <row r="27" spans="1:13" ht="30" customHeight="1" thickBot="1">
      <c r="A27" s="158"/>
      <c r="B27" s="150" t="s">
        <v>27</v>
      </c>
      <c r="C27" s="162"/>
      <c r="D27" s="105"/>
      <c r="E27" s="94"/>
      <c r="F27" s="94"/>
    </row>
    <row r="28" spans="1:13" ht="30" customHeight="1" thickBot="1">
      <c r="A28" s="159"/>
      <c r="B28" s="150" t="s">
        <v>28</v>
      </c>
      <c r="C28" s="162"/>
      <c r="D28" s="106">
        <f>D26-D27</f>
        <v>0</v>
      </c>
      <c r="E28" s="94"/>
      <c r="F28" s="94"/>
      <c r="I28" s="6"/>
    </row>
    <row r="29" spans="1:13" ht="30" customHeight="1" thickBot="1">
      <c r="A29" s="147" t="s">
        <v>114</v>
      </c>
      <c r="B29" s="163" t="s">
        <v>113</v>
      </c>
      <c r="C29" s="164"/>
      <c r="D29" s="148">
        <f>ROUND(D28*9/10,0)</f>
        <v>0</v>
      </c>
      <c r="E29" s="94"/>
      <c r="F29" s="94"/>
      <c r="I29" s="6"/>
    </row>
    <row r="30" spans="1:13" ht="36" customHeight="1" thickBot="1">
      <c r="A30" s="107" t="s">
        <v>29</v>
      </c>
      <c r="B30" s="150" t="s">
        <v>30</v>
      </c>
      <c r="C30" s="162"/>
      <c r="D30" s="108">
        <f>ROUND(D28*(9/10-B37/B36),0)</f>
        <v>0</v>
      </c>
      <c r="E30" s="94"/>
      <c r="F30" s="94"/>
    </row>
    <row r="31" spans="1:13" ht="12" customHeight="1" thickBot="1">
      <c r="A31" s="109"/>
      <c r="B31" s="110"/>
      <c r="C31" s="110"/>
      <c r="D31" s="111"/>
      <c r="E31" s="94"/>
      <c r="F31" s="94"/>
    </row>
    <row r="32" spans="1:13" ht="30" customHeight="1" thickBot="1">
      <c r="A32" s="107" t="s">
        <v>31</v>
      </c>
      <c r="B32" s="150" t="s">
        <v>32</v>
      </c>
      <c r="C32" s="151"/>
      <c r="D32" s="108">
        <f>ROUNDDOWN(D28*9/10*0.1,0)</f>
        <v>0</v>
      </c>
      <c r="E32" s="94"/>
      <c r="F32" s="94"/>
    </row>
    <row r="33" spans="1:6" ht="12" customHeight="1">
      <c r="A33" s="94"/>
      <c r="B33" s="94"/>
      <c r="C33" s="94"/>
      <c r="D33" s="94"/>
      <c r="E33" s="94"/>
      <c r="F33" s="94"/>
    </row>
    <row r="34" spans="1:6" ht="24" customHeight="1">
      <c r="A34" s="112" t="s">
        <v>33</v>
      </c>
      <c r="B34" s="94"/>
      <c r="C34" s="94"/>
      <c r="D34" s="94"/>
      <c r="E34" s="94"/>
      <c r="F34" s="94"/>
    </row>
    <row r="35" spans="1:6" s="14" customFormat="1" ht="24" customHeight="1">
      <c r="A35" s="109" t="s">
        <v>34</v>
      </c>
      <c r="B35" s="113">
        <v>1</v>
      </c>
      <c r="C35" s="94"/>
      <c r="D35" s="94"/>
      <c r="E35" s="94"/>
      <c r="F35" s="94"/>
    </row>
    <row r="36" spans="1:6" s="14" customFormat="1" ht="24" customHeight="1">
      <c r="A36" s="109" t="s">
        <v>35</v>
      </c>
      <c r="B36" s="113">
        <v>1</v>
      </c>
      <c r="C36" s="94"/>
      <c r="D36" s="94"/>
      <c r="E36" s="94"/>
      <c r="F36" s="94"/>
    </row>
    <row r="37" spans="1:6" s="14" customFormat="1" ht="24" customHeight="1">
      <c r="A37" s="109" t="s">
        <v>36</v>
      </c>
      <c r="B37" s="113">
        <v>0</v>
      </c>
      <c r="C37" s="94"/>
      <c r="D37" s="94"/>
      <c r="E37" s="94"/>
      <c r="F37" s="94"/>
    </row>
    <row r="38" spans="1:6" ht="24" customHeight="1">
      <c r="A38" s="112"/>
      <c r="B38" s="94"/>
      <c r="C38" s="94"/>
      <c r="D38" s="94"/>
      <c r="E38" s="94"/>
      <c r="F38" s="94"/>
    </row>
    <row r="39" spans="1:6" s="27" customFormat="1" ht="97.8" customHeight="1">
      <c r="A39" s="152" t="s">
        <v>119</v>
      </c>
      <c r="B39" s="153"/>
      <c r="C39" s="153"/>
      <c r="D39" s="153"/>
      <c r="E39" s="114"/>
      <c r="F39" s="114"/>
    </row>
    <row r="40" spans="1:6" ht="45" customHeight="1">
      <c r="A40" s="154" t="s">
        <v>37</v>
      </c>
      <c r="B40" s="154"/>
      <c r="C40" s="154"/>
      <c r="D40" s="154"/>
      <c r="E40" s="94"/>
      <c r="F40" s="94"/>
    </row>
    <row r="41" spans="1:6" ht="19.5" customHeight="1">
      <c r="A41" s="115" t="s">
        <v>38</v>
      </c>
      <c r="B41" s="94"/>
      <c r="C41" s="94"/>
      <c r="D41" s="94"/>
      <c r="E41" s="94"/>
      <c r="F41" s="94"/>
    </row>
  </sheetData>
  <mergeCells count="16">
    <mergeCell ref="A1:D1"/>
    <mergeCell ref="A3:D3"/>
    <mergeCell ref="A5:B5"/>
    <mergeCell ref="C5:F5"/>
    <mergeCell ref="A6:B6"/>
    <mergeCell ref="C6:F6"/>
    <mergeCell ref="B32:C32"/>
    <mergeCell ref="A39:D39"/>
    <mergeCell ref="A40:D40"/>
    <mergeCell ref="B25:C25"/>
    <mergeCell ref="A26:A28"/>
    <mergeCell ref="B26:C26"/>
    <mergeCell ref="B27:C27"/>
    <mergeCell ref="B28:C28"/>
    <mergeCell ref="B30:C30"/>
    <mergeCell ref="B29:C29"/>
  </mergeCells>
  <phoneticPr fontId="6"/>
  <hyperlinks>
    <hyperlink ref="A41" r:id="rId1" xr:uid="{0F9568AF-9EAB-420B-85D6-050B81FD07D3}"/>
  </hyperlinks>
  <pageMargins left="0.39370078740157483" right="0.39370078740157483" top="0.74803149606299213" bottom="0.43307086614173229" header="0.31496062992125984" footer="0.23622047244094491"/>
  <pageSetup paperSize="9" scale="62" orientation="portrait" r:id="rId2"/>
  <headerFooter>
    <oddHeader>&amp;R
様式13：契約金相当額計算書 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F90C-AC20-46D8-AF76-82A5848B8BF3}">
  <sheetPr>
    <tabColor theme="6" tint="0.79998168889431442"/>
    <pageSetUpPr fitToPage="1"/>
  </sheetPr>
  <dimension ref="A1:F42"/>
  <sheetViews>
    <sheetView view="pageBreakPreview" zoomScale="80" zoomScaleNormal="100" zoomScaleSheetLayoutView="80" workbookViewId="0">
      <selection activeCell="E22" sqref="E22"/>
    </sheetView>
  </sheetViews>
  <sheetFormatPr defaultColWidth="9" defaultRowHeight="14.4"/>
  <cols>
    <col min="1" max="1" width="32.19921875" customWidth="1"/>
    <col min="2" max="2" width="8.59765625" customWidth="1"/>
    <col min="3" max="3" width="22.19921875" customWidth="1"/>
    <col min="4" max="4" width="6.19921875" customWidth="1"/>
    <col min="5" max="5" width="14.59765625" customWidth="1"/>
    <col min="6" max="6" width="18.59765625" customWidth="1"/>
  </cols>
  <sheetData>
    <row r="1" spans="1:6" ht="36" customHeight="1">
      <c r="A1" s="13" t="s">
        <v>39</v>
      </c>
    </row>
    <row r="2" spans="1:6" ht="12" customHeight="1">
      <c r="A2" s="11"/>
    </row>
    <row r="3" spans="1:6" s="12" customFormat="1" ht="24" customHeight="1">
      <c r="A3" s="118" t="s">
        <v>58</v>
      </c>
      <c r="B3" s="119"/>
      <c r="C3" s="46">
        <f>F13</f>
        <v>0</v>
      </c>
      <c r="E3" s="118" t="s">
        <v>59</v>
      </c>
      <c r="F3" s="119"/>
    </row>
    <row r="4" spans="1:6" ht="12" customHeight="1" thickBot="1">
      <c r="A4" s="73"/>
      <c r="B4" s="71"/>
      <c r="C4" s="120"/>
      <c r="D4" s="76"/>
      <c r="E4" s="71"/>
      <c r="F4" s="71"/>
    </row>
    <row r="5" spans="1:6" s="14" customFormat="1" ht="18" customHeight="1">
      <c r="A5" s="179" t="s">
        <v>42</v>
      </c>
      <c r="B5" s="179" t="s">
        <v>43</v>
      </c>
      <c r="C5" s="179" t="s">
        <v>44</v>
      </c>
      <c r="D5" s="189" t="s">
        <v>115</v>
      </c>
      <c r="E5" s="190"/>
      <c r="F5" s="187" t="s">
        <v>46</v>
      </c>
    </row>
    <row r="6" spans="1:6" s="14" customFormat="1" ht="18" customHeight="1" thickBot="1">
      <c r="A6" s="180"/>
      <c r="B6" s="180"/>
      <c r="C6" s="180"/>
      <c r="D6" s="191"/>
      <c r="E6" s="192"/>
      <c r="F6" s="188"/>
    </row>
    <row r="7" spans="1:6" s="14" customFormat="1" ht="30" customHeight="1" thickTop="1">
      <c r="A7" s="29"/>
      <c r="B7" s="30"/>
      <c r="C7" s="31"/>
      <c r="D7" s="193"/>
      <c r="E7" s="194"/>
      <c r="F7" s="31">
        <f t="shared" ref="F7:F12" si="0">ROUND(C7*D7,0)</f>
        <v>0</v>
      </c>
    </row>
    <row r="8" spans="1:6" s="14" customFormat="1" ht="30" customHeight="1">
      <c r="A8" s="33"/>
      <c r="B8" s="34"/>
      <c r="C8" s="35"/>
      <c r="D8" s="195"/>
      <c r="E8" s="196"/>
      <c r="F8" s="35">
        <f t="shared" si="0"/>
        <v>0</v>
      </c>
    </row>
    <row r="9" spans="1:6" s="14" customFormat="1" ht="30" customHeight="1">
      <c r="A9" s="33"/>
      <c r="B9" s="34"/>
      <c r="C9" s="35"/>
      <c r="D9" s="195"/>
      <c r="E9" s="196"/>
      <c r="F9" s="35">
        <f t="shared" si="0"/>
        <v>0</v>
      </c>
    </row>
    <row r="10" spans="1:6" s="14" customFormat="1" ht="30" customHeight="1">
      <c r="A10" s="33"/>
      <c r="B10" s="34"/>
      <c r="C10" s="35"/>
      <c r="D10" s="195"/>
      <c r="E10" s="196"/>
      <c r="F10" s="35">
        <f t="shared" si="0"/>
        <v>0</v>
      </c>
    </row>
    <row r="11" spans="1:6" s="14" customFormat="1" ht="30" customHeight="1">
      <c r="A11" s="37"/>
      <c r="B11" s="38"/>
      <c r="C11" s="39"/>
      <c r="D11" s="195"/>
      <c r="E11" s="196"/>
      <c r="F11" s="39">
        <f t="shared" si="0"/>
        <v>0</v>
      </c>
    </row>
    <row r="12" spans="1:6" s="14" customFormat="1" ht="30" customHeight="1" thickBot="1">
      <c r="A12" s="41"/>
      <c r="B12" s="42"/>
      <c r="C12" s="43"/>
      <c r="D12" s="184"/>
      <c r="E12" s="185"/>
      <c r="F12" s="43">
        <f t="shared" si="0"/>
        <v>0</v>
      </c>
    </row>
    <row r="13" spans="1:6" s="14" customFormat="1" ht="24" customHeight="1" thickTop="1" thickBot="1">
      <c r="A13" s="176" t="s">
        <v>60</v>
      </c>
      <c r="B13" s="177"/>
      <c r="C13" s="177"/>
      <c r="D13" s="177"/>
      <c r="E13" s="178"/>
      <c r="F13" s="45">
        <f>SUM(F7:F12)</f>
        <v>0</v>
      </c>
    </row>
    <row r="14" spans="1:6" ht="18" customHeight="1">
      <c r="A14" s="121"/>
      <c r="B14" s="71"/>
      <c r="C14" s="71"/>
      <c r="D14" s="71"/>
      <c r="E14" s="71"/>
      <c r="F14" s="71"/>
    </row>
    <row r="15" spans="1:6" s="12" customFormat="1" ht="24" customHeight="1">
      <c r="A15" s="118" t="s">
        <v>61</v>
      </c>
      <c r="B15" s="119"/>
      <c r="C15" s="46">
        <f>E18</f>
        <v>0</v>
      </c>
      <c r="D15" s="118" t="s">
        <v>59</v>
      </c>
      <c r="E15" s="119"/>
      <c r="F15" s="119"/>
    </row>
    <row r="16" spans="1:6" ht="12" customHeight="1">
      <c r="A16" s="121"/>
      <c r="B16" s="71"/>
      <c r="C16" s="71"/>
      <c r="D16" s="71"/>
      <c r="E16" s="71"/>
      <c r="F16" s="71"/>
    </row>
    <row r="17" spans="1:6" ht="18" customHeight="1">
      <c r="A17" s="122"/>
      <c r="B17" s="123"/>
      <c r="D17" s="123"/>
      <c r="E17" s="71"/>
      <c r="F17" s="71"/>
    </row>
    <row r="18" spans="1:6" ht="24" customHeight="1">
      <c r="A18" s="129" t="s">
        <v>62</v>
      </c>
      <c r="B18" s="124" t="s">
        <v>63</v>
      </c>
      <c r="C18" s="125">
        <v>35</v>
      </c>
      <c r="D18" s="124" t="s">
        <v>64</v>
      </c>
      <c r="E18" s="149">
        <f>ROUNDDOWN(C3*(C18/(1-C18)),0)</f>
        <v>0</v>
      </c>
      <c r="F18" s="126" t="s">
        <v>65</v>
      </c>
    </row>
    <row r="19" spans="1:6" ht="18" customHeight="1">
      <c r="A19" s="128" t="s">
        <v>66</v>
      </c>
      <c r="B19" s="71"/>
      <c r="C19" s="71"/>
      <c r="D19" s="71"/>
      <c r="E19" s="71"/>
      <c r="F19" s="71"/>
    </row>
    <row r="20" spans="1:6" ht="18" customHeight="1">
      <c r="A20" s="128"/>
      <c r="B20" s="71"/>
      <c r="C20" s="71"/>
      <c r="D20" s="71"/>
      <c r="E20" s="71"/>
      <c r="F20" s="71"/>
    </row>
    <row r="21" spans="1:6" ht="18" customHeight="1">
      <c r="A21" s="128"/>
      <c r="B21" s="71"/>
      <c r="C21" s="71"/>
      <c r="D21" s="71"/>
      <c r="E21" s="71"/>
      <c r="F21" s="71"/>
    </row>
    <row r="22" spans="1:6" s="12" customFormat="1" ht="24" customHeight="1">
      <c r="A22" s="118" t="s">
        <v>67</v>
      </c>
      <c r="B22" s="119"/>
      <c r="C22" s="46">
        <f>E25</f>
        <v>0</v>
      </c>
      <c r="D22" s="118" t="s">
        <v>59</v>
      </c>
      <c r="E22" s="119"/>
      <c r="F22" s="119"/>
    </row>
    <row r="23" spans="1:6" ht="12" customHeight="1">
      <c r="A23" s="121"/>
      <c r="B23" s="71"/>
      <c r="C23" s="71"/>
      <c r="D23" s="71"/>
      <c r="E23" s="71"/>
      <c r="F23" s="71"/>
    </row>
    <row r="24" spans="1:6" ht="18" customHeight="1">
      <c r="A24" s="127"/>
      <c r="B24" s="123"/>
      <c r="D24" s="123"/>
      <c r="E24" s="71"/>
      <c r="F24" s="71"/>
    </row>
    <row r="25" spans="1:6" ht="24" customHeight="1">
      <c r="A25" s="129" t="s">
        <v>68</v>
      </c>
      <c r="B25" s="124" t="s">
        <v>63</v>
      </c>
      <c r="C25" s="125">
        <v>35</v>
      </c>
      <c r="D25" s="124" t="s">
        <v>64</v>
      </c>
      <c r="E25" s="149">
        <f>ROUNDDOWN((C3+'総括表（国内業務 _国内業務主体）'!B13+C15)*(C25/1-C25),0)</f>
        <v>0</v>
      </c>
      <c r="F25" s="126" t="s">
        <v>65</v>
      </c>
    </row>
    <row r="26" spans="1:6" ht="30" customHeight="1">
      <c r="A26" s="130" t="s">
        <v>69</v>
      </c>
    </row>
    <row r="27" spans="1:6" ht="18" customHeight="1">
      <c r="A27" s="2"/>
    </row>
    <row r="28" spans="1:6" s="27" customFormat="1" ht="156.6" customHeight="1">
      <c r="A28" s="186" t="s">
        <v>70</v>
      </c>
      <c r="B28" s="175"/>
      <c r="C28" s="175"/>
      <c r="D28" s="175"/>
      <c r="E28" s="175"/>
      <c r="F28" s="175"/>
    </row>
    <row r="29" spans="1:6" ht="18" customHeight="1">
      <c r="A29" t="s">
        <v>49</v>
      </c>
    </row>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3">
    <mergeCell ref="D12:E12"/>
    <mergeCell ref="A28:F28"/>
    <mergeCell ref="A5:A6"/>
    <mergeCell ref="B5:B6"/>
    <mergeCell ref="C5:C6"/>
    <mergeCell ref="F5:F6"/>
    <mergeCell ref="A13:E13"/>
    <mergeCell ref="D5:E6"/>
    <mergeCell ref="D7:E7"/>
    <mergeCell ref="D8:E8"/>
    <mergeCell ref="D9:E9"/>
    <mergeCell ref="D10:E10"/>
    <mergeCell ref="D11:E11"/>
  </mergeCells>
  <phoneticPr fontId="6"/>
  <pageMargins left="0.39370078740157483" right="0.39370078740157483" top="0.74803149606299213" bottom="0.43307086614173229" header="0.31496062992125984" footer="0.23622047244094491"/>
  <pageSetup paperSize="9" scale="86" orientation="portrait" r:id="rId1"/>
  <headerFooter>
    <oddHeader>&amp;R
様式14：契約金相当額計算書（2021年度5月版）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view="pageBreakPreview" zoomScaleNormal="100" zoomScaleSheetLayoutView="100" workbookViewId="0"/>
  </sheetViews>
  <sheetFormatPr defaultRowHeight="14.4"/>
  <cols>
    <col min="1" max="1" width="29.296875" customWidth="1"/>
    <col min="2" max="6" width="8.59765625" customWidth="1"/>
    <col min="7" max="7" width="12.59765625" customWidth="1"/>
    <col min="8" max="9" width="8.59765625" customWidth="1"/>
    <col min="10" max="10" width="12.59765625" customWidth="1"/>
    <col min="11" max="11" width="23.69921875" customWidth="1"/>
  </cols>
  <sheetData>
    <row r="1" spans="1:12" ht="36" customHeight="1">
      <c r="A1" s="13" t="s">
        <v>71</v>
      </c>
    </row>
    <row r="2" spans="1:12" ht="12" customHeight="1">
      <c r="A2" s="1"/>
    </row>
    <row r="3" spans="1:12" s="14" customFormat="1" ht="24" customHeight="1">
      <c r="A3" s="8" t="s">
        <v>72</v>
      </c>
      <c r="E3" s="197">
        <f>G12</f>
        <v>0</v>
      </c>
      <c r="F3" s="197"/>
      <c r="G3" s="4" t="s">
        <v>41</v>
      </c>
      <c r="H3" s="8"/>
      <c r="K3" s="8"/>
    </row>
    <row r="4" spans="1:12" ht="12" customHeight="1" thickBot="1">
      <c r="A4" s="7"/>
      <c r="F4" s="7"/>
      <c r="G4" s="7"/>
      <c r="H4" s="7"/>
      <c r="I4" s="7"/>
      <c r="J4" s="7"/>
      <c r="K4" s="7"/>
    </row>
    <row r="5" spans="1:12" ht="24" customHeight="1" thickBot="1">
      <c r="A5" s="48" t="s">
        <v>73</v>
      </c>
      <c r="B5" s="48" t="s">
        <v>74</v>
      </c>
      <c r="C5" s="49" t="s">
        <v>75</v>
      </c>
      <c r="D5" s="206" t="s">
        <v>76</v>
      </c>
      <c r="E5" s="207"/>
      <c r="F5" s="50" t="s">
        <v>77</v>
      </c>
      <c r="G5" s="214" t="s">
        <v>46</v>
      </c>
      <c r="H5" s="215"/>
    </row>
    <row r="6" spans="1:12" ht="18" customHeight="1" thickTop="1">
      <c r="A6" s="15"/>
      <c r="B6" s="16"/>
      <c r="C6" s="23"/>
      <c r="D6" s="208"/>
      <c r="E6" s="209"/>
      <c r="F6" s="90"/>
      <c r="G6" s="216">
        <f>D6*C6</f>
        <v>0</v>
      </c>
      <c r="H6" s="217"/>
    </row>
    <row r="7" spans="1:12" ht="18" customHeight="1">
      <c r="A7" s="15"/>
      <c r="B7" s="16"/>
      <c r="C7" s="24"/>
      <c r="D7" s="210"/>
      <c r="E7" s="211"/>
      <c r="F7" s="91"/>
      <c r="G7" s="212">
        <f>C7*D7</f>
        <v>0</v>
      </c>
      <c r="H7" s="213"/>
    </row>
    <row r="8" spans="1:12" ht="18" customHeight="1">
      <c r="A8" s="17"/>
      <c r="B8" s="18"/>
      <c r="C8" s="25"/>
      <c r="D8" s="210"/>
      <c r="E8" s="211"/>
      <c r="F8" s="91"/>
      <c r="G8" s="212">
        <f t="shared" ref="G8:G9" si="0">C8*D8</f>
        <v>0</v>
      </c>
      <c r="H8" s="213"/>
    </row>
    <row r="9" spans="1:12" ht="18" customHeight="1">
      <c r="A9" s="17"/>
      <c r="B9" s="18"/>
      <c r="C9" s="25"/>
      <c r="D9" s="210"/>
      <c r="E9" s="211"/>
      <c r="F9" s="91"/>
      <c r="G9" s="212">
        <f t="shared" si="0"/>
        <v>0</v>
      </c>
      <c r="H9" s="213"/>
    </row>
    <row r="10" spans="1:12" ht="18" customHeight="1">
      <c r="A10" s="17"/>
      <c r="B10" s="18"/>
      <c r="C10" s="25"/>
      <c r="D10" s="210"/>
      <c r="E10" s="211"/>
      <c r="F10" s="91"/>
      <c r="G10" s="212">
        <f>C10*D10</f>
        <v>0</v>
      </c>
      <c r="H10" s="213"/>
    </row>
    <row r="11" spans="1:12" ht="18" customHeight="1" thickBot="1">
      <c r="A11" s="19"/>
      <c r="B11" s="20"/>
      <c r="C11" s="26"/>
      <c r="D11" s="223"/>
      <c r="E11" s="224"/>
      <c r="F11" s="92"/>
      <c r="G11" s="225">
        <f>D11*C11</f>
        <v>0</v>
      </c>
      <c r="H11" s="226"/>
    </row>
    <row r="12" spans="1:12" ht="24" customHeight="1" thickTop="1" thickBot="1">
      <c r="A12" s="220" t="s">
        <v>78</v>
      </c>
      <c r="B12" s="221"/>
      <c r="C12" s="221"/>
      <c r="D12" s="221"/>
      <c r="E12" s="221"/>
      <c r="F12" s="222"/>
      <c r="G12" s="218">
        <f>SUM(G6:H11)</f>
        <v>0</v>
      </c>
      <c r="H12" s="219"/>
    </row>
    <row r="13" spans="1:12" ht="18" customHeight="1">
      <c r="A13" s="1"/>
    </row>
    <row r="14" spans="1:12" s="14" customFormat="1" ht="24" customHeight="1">
      <c r="A14" s="8" t="s">
        <v>79</v>
      </c>
      <c r="B14" s="8"/>
      <c r="E14" s="197">
        <f>K24</f>
        <v>0</v>
      </c>
      <c r="F14" s="197"/>
      <c r="G14" s="4" t="s">
        <v>41</v>
      </c>
      <c r="K14" s="8"/>
      <c r="L14" s="8"/>
    </row>
    <row r="15" spans="1:12" ht="12" customHeight="1" thickBot="1">
      <c r="A15" s="7"/>
      <c r="F15" s="7"/>
      <c r="G15" s="7"/>
      <c r="H15" s="7"/>
      <c r="I15" s="7"/>
      <c r="J15" s="7"/>
      <c r="K15" s="7"/>
    </row>
    <row r="16" spans="1:12" s="14" customFormat="1" ht="15" customHeight="1">
      <c r="A16" s="189" t="s">
        <v>80</v>
      </c>
      <c r="B16" s="179" t="s">
        <v>43</v>
      </c>
      <c r="C16" s="202" t="s">
        <v>81</v>
      </c>
      <c r="D16" s="204" t="s">
        <v>82</v>
      </c>
      <c r="E16" s="200" t="s">
        <v>83</v>
      </c>
      <c r="F16" s="200"/>
      <c r="G16" s="201"/>
      <c r="H16" s="199" t="s">
        <v>84</v>
      </c>
      <c r="I16" s="200"/>
      <c r="J16" s="200"/>
      <c r="K16" s="181" t="s">
        <v>85</v>
      </c>
    </row>
    <row r="17" spans="1:11" s="14" customFormat="1" ht="15" customHeight="1" thickBot="1">
      <c r="A17" s="191"/>
      <c r="B17" s="180"/>
      <c r="C17" s="203"/>
      <c r="D17" s="205"/>
      <c r="E17" s="51" t="s">
        <v>86</v>
      </c>
      <c r="F17" s="69" t="s">
        <v>82</v>
      </c>
      <c r="G17" s="22" t="s">
        <v>87</v>
      </c>
      <c r="H17" s="52" t="s">
        <v>86</v>
      </c>
      <c r="I17" s="69" t="s">
        <v>88</v>
      </c>
      <c r="J17" s="21" t="s">
        <v>87</v>
      </c>
      <c r="K17" s="182"/>
    </row>
    <row r="18" spans="1:11" s="14" customFormat="1" ht="18" customHeight="1" thickTop="1">
      <c r="A18" s="53"/>
      <c r="B18" s="93"/>
      <c r="C18" s="34"/>
      <c r="D18" s="33"/>
      <c r="E18" s="54"/>
      <c r="F18" s="55">
        <f>D18</f>
        <v>0</v>
      </c>
      <c r="G18" s="35">
        <f>E18*F18</f>
        <v>0</v>
      </c>
      <c r="H18" s="56"/>
      <c r="I18" s="55">
        <f>D18-C18*2</f>
        <v>0</v>
      </c>
      <c r="J18" s="54">
        <f>H18*I18</f>
        <v>0</v>
      </c>
      <c r="K18" s="57">
        <f>G18+J18</f>
        <v>0</v>
      </c>
    </row>
    <row r="19" spans="1:11" s="14" customFormat="1" ht="18" customHeight="1">
      <c r="A19" s="58"/>
      <c r="B19" s="37"/>
      <c r="C19" s="38"/>
      <c r="D19" s="37"/>
      <c r="E19" s="59"/>
      <c r="F19" s="60">
        <f>D19</f>
        <v>0</v>
      </c>
      <c r="G19" s="39">
        <f>E19*F19</f>
        <v>0</v>
      </c>
      <c r="H19" s="61"/>
      <c r="I19" s="60">
        <f>D19-C19*2</f>
        <v>0</v>
      </c>
      <c r="J19" s="59">
        <f>H19*I19</f>
        <v>0</v>
      </c>
      <c r="K19" s="62">
        <f>G19+J19</f>
        <v>0</v>
      </c>
    </row>
    <row r="20" spans="1:11" s="14" customFormat="1" ht="18" customHeight="1">
      <c r="A20" s="58"/>
      <c r="B20" s="37"/>
      <c r="C20" s="38"/>
      <c r="D20" s="37"/>
      <c r="E20" s="59"/>
      <c r="F20" s="60">
        <f t="shared" ref="F20:F22" si="1">D20</f>
        <v>0</v>
      </c>
      <c r="G20" s="39">
        <f t="shared" ref="G20:G22" si="2">E20*F20</f>
        <v>0</v>
      </c>
      <c r="H20" s="61"/>
      <c r="I20" s="60">
        <f t="shared" ref="I20:I22" si="3">D20-C20*2</f>
        <v>0</v>
      </c>
      <c r="J20" s="59">
        <f t="shared" ref="J20:J22" si="4">H20*I20</f>
        <v>0</v>
      </c>
      <c r="K20" s="62">
        <f t="shared" ref="K20:K22" si="5">G20+J20</f>
        <v>0</v>
      </c>
    </row>
    <row r="21" spans="1:11" s="14" customFormat="1" ht="18" customHeight="1">
      <c r="A21" s="58"/>
      <c r="B21" s="37"/>
      <c r="C21" s="38"/>
      <c r="D21" s="37"/>
      <c r="E21" s="59"/>
      <c r="F21" s="60">
        <f t="shared" si="1"/>
        <v>0</v>
      </c>
      <c r="G21" s="39">
        <f t="shared" si="2"/>
        <v>0</v>
      </c>
      <c r="H21" s="61"/>
      <c r="I21" s="60">
        <f t="shared" si="3"/>
        <v>0</v>
      </c>
      <c r="J21" s="59">
        <f t="shared" si="4"/>
        <v>0</v>
      </c>
      <c r="K21" s="62">
        <f t="shared" si="5"/>
        <v>0</v>
      </c>
    </row>
    <row r="22" spans="1:11" s="14" customFormat="1" ht="18" customHeight="1">
      <c r="A22" s="58"/>
      <c r="B22" s="37"/>
      <c r="C22" s="38"/>
      <c r="D22" s="37"/>
      <c r="E22" s="59"/>
      <c r="F22" s="60">
        <f t="shared" si="1"/>
        <v>0</v>
      </c>
      <c r="G22" s="39">
        <f t="shared" si="2"/>
        <v>0</v>
      </c>
      <c r="H22" s="61"/>
      <c r="I22" s="60">
        <f t="shared" si="3"/>
        <v>0</v>
      </c>
      <c r="J22" s="59">
        <f t="shared" si="4"/>
        <v>0</v>
      </c>
      <c r="K22" s="62">
        <f t="shared" si="5"/>
        <v>0</v>
      </c>
    </row>
    <row r="23" spans="1:11" s="14" customFormat="1" ht="18" customHeight="1" thickBot="1">
      <c r="A23" s="63"/>
      <c r="B23" s="41"/>
      <c r="C23" s="42"/>
      <c r="D23" s="41"/>
      <c r="E23" s="64"/>
      <c r="F23" s="65">
        <f>D23</f>
        <v>0</v>
      </c>
      <c r="G23" s="43">
        <f>E23*F23</f>
        <v>0</v>
      </c>
      <c r="H23" s="66"/>
      <c r="I23" s="65">
        <f>D23-C23*2</f>
        <v>0</v>
      </c>
      <c r="J23" s="43">
        <f>H23*I23</f>
        <v>0</v>
      </c>
      <c r="K23" s="67">
        <f>G23+J23</f>
        <v>0</v>
      </c>
    </row>
    <row r="24" spans="1:11" s="14" customFormat="1" ht="24" customHeight="1" thickTop="1" thickBot="1">
      <c r="A24" s="176" t="s">
        <v>78</v>
      </c>
      <c r="B24" s="177"/>
      <c r="C24" s="177"/>
      <c r="D24" s="177"/>
      <c r="E24" s="177"/>
      <c r="F24" s="177"/>
      <c r="G24" s="177"/>
      <c r="H24" s="177"/>
      <c r="I24" s="177"/>
      <c r="J24" s="177"/>
      <c r="K24" s="68">
        <f>SUM(K18:K23)</f>
        <v>0</v>
      </c>
    </row>
    <row r="25" spans="1:11">
      <c r="A25" s="1"/>
    </row>
    <row r="26" spans="1:11" s="27" customFormat="1" ht="204.6" customHeight="1">
      <c r="A26" s="175" t="s">
        <v>89</v>
      </c>
      <c r="B26" s="198"/>
      <c r="C26" s="198"/>
      <c r="D26" s="198"/>
      <c r="E26" s="198"/>
      <c r="F26" s="198"/>
      <c r="G26" s="198"/>
      <c r="H26" s="198"/>
      <c r="I26" s="198"/>
      <c r="J26" s="198"/>
      <c r="K26" s="198"/>
    </row>
    <row r="27" spans="1:11">
      <c r="A27" s="3"/>
      <c r="B27" s="10"/>
      <c r="C27" s="10"/>
      <c r="D27" s="10"/>
      <c r="E27" s="10"/>
      <c r="F27" s="10"/>
      <c r="G27" s="10"/>
      <c r="H27" s="10"/>
      <c r="I27" s="10"/>
      <c r="J27" s="10"/>
      <c r="K27" s="10"/>
    </row>
    <row r="28" spans="1:11">
      <c r="A28" s="3"/>
      <c r="B28" s="10"/>
      <c r="C28" s="10"/>
      <c r="D28" s="10"/>
      <c r="E28" s="10"/>
      <c r="F28" s="10"/>
      <c r="G28" s="10"/>
      <c r="H28" s="10"/>
      <c r="I28" s="10"/>
      <c r="J28" s="10"/>
      <c r="K28" s="10"/>
    </row>
  </sheetData>
  <mergeCells count="27">
    <mergeCell ref="K16:K17"/>
    <mergeCell ref="D9:E9"/>
    <mergeCell ref="D10:E10"/>
    <mergeCell ref="D11:E11"/>
    <mergeCell ref="G10:H10"/>
    <mergeCell ref="G11:H11"/>
    <mergeCell ref="G7:H7"/>
    <mergeCell ref="A24:J24"/>
    <mergeCell ref="E14:F14"/>
    <mergeCell ref="G12:H12"/>
    <mergeCell ref="A12:F12"/>
    <mergeCell ref="E3:F3"/>
    <mergeCell ref="A26:K26"/>
    <mergeCell ref="H16:J16"/>
    <mergeCell ref="E16:G16"/>
    <mergeCell ref="A16:A17"/>
    <mergeCell ref="B16:B17"/>
    <mergeCell ref="C16:C17"/>
    <mergeCell ref="D16:D17"/>
    <mergeCell ref="D5:E5"/>
    <mergeCell ref="D6:E6"/>
    <mergeCell ref="D7:E7"/>
    <mergeCell ref="D8:E8"/>
    <mergeCell ref="G8:H8"/>
    <mergeCell ref="G9:H9"/>
    <mergeCell ref="G5:H5"/>
    <mergeCell ref="G6:H6"/>
  </mergeCells>
  <phoneticPr fontId="6"/>
  <pageMargins left="0.39370078740157483" right="0.39370078740157483" top="0.74803149606299213" bottom="0.43307086614173229" header="0.31496062992125984" footer="0.23622047244094491"/>
  <pageSetup paperSize="9" scale="82" orientation="landscape" r:id="rId1"/>
  <headerFooter>
    <oddHeader>&amp;R
様式13：契約金相当額計算書 2021年度5月版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4BAE-E1FB-4192-9D96-2E89012CF011}">
  <sheetPr>
    <pageSetUpPr fitToPage="1"/>
  </sheetPr>
  <dimension ref="A1:E15"/>
  <sheetViews>
    <sheetView view="pageBreakPreview" zoomScaleNormal="100" zoomScaleSheetLayoutView="100" workbookViewId="0">
      <selection activeCell="D4" sqref="D4"/>
    </sheetView>
  </sheetViews>
  <sheetFormatPr defaultColWidth="9" defaultRowHeight="14.4"/>
  <cols>
    <col min="1" max="1" width="36.59765625" customWidth="1"/>
    <col min="2" max="2" width="18.59765625" customWidth="1"/>
    <col min="3" max="3" width="12.59765625" customWidth="1"/>
    <col min="4" max="4" width="18.59765625" customWidth="1"/>
    <col min="5" max="5" width="24.59765625" customWidth="1"/>
  </cols>
  <sheetData>
    <row r="1" spans="1:5" ht="36" customHeight="1">
      <c r="A1" s="13" t="s">
        <v>90</v>
      </c>
    </row>
    <row r="2" spans="1:5" ht="12" customHeight="1">
      <c r="A2" s="7"/>
      <c r="E2" s="7"/>
    </row>
    <row r="3" spans="1:5" s="14" customFormat="1" ht="24" customHeight="1">
      <c r="A3" s="8" t="s">
        <v>91</v>
      </c>
      <c r="D3" s="116">
        <f>E11</f>
        <v>0</v>
      </c>
      <c r="E3" s="4" t="s">
        <v>41</v>
      </c>
    </row>
    <row r="4" spans="1:5" ht="12" customHeight="1" thickBot="1">
      <c r="A4" s="7"/>
      <c r="E4" s="7"/>
    </row>
    <row r="5" spans="1:5" ht="18" customHeight="1">
      <c r="A5" s="227" t="s">
        <v>92</v>
      </c>
      <c r="B5" s="229" t="s">
        <v>93</v>
      </c>
      <c r="C5" s="230"/>
      <c r="D5" s="230"/>
      <c r="E5" s="231"/>
    </row>
    <row r="6" spans="1:5" ht="18" customHeight="1" thickBot="1">
      <c r="A6" s="228"/>
      <c r="B6" s="135" t="s">
        <v>94</v>
      </c>
      <c r="C6" s="136" t="s">
        <v>95</v>
      </c>
      <c r="D6" s="136" t="s">
        <v>96</v>
      </c>
      <c r="E6" s="137" t="s">
        <v>97</v>
      </c>
    </row>
    <row r="7" spans="1:5" ht="36" customHeight="1" thickTop="1">
      <c r="A7" s="77"/>
      <c r="B7" s="78"/>
      <c r="C7" s="79"/>
      <c r="D7" s="79"/>
      <c r="E7" s="134">
        <f>B7*D7</f>
        <v>0</v>
      </c>
    </row>
    <row r="8" spans="1:5" ht="36" customHeight="1">
      <c r="A8" s="77"/>
      <c r="B8" s="80"/>
      <c r="C8" s="81"/>
      <c r="D8" s="81"/>
      <c r="E8" s="134">
        <f t="shared" ref="E8:E10" si="0">B8*D8</f>
        <v>0</v>
      </c>
    </row>
    <row r="9" spans="1:5" ht="36" customHeight="1">
      <c r="A9" s="82"/>
      <c r="B9" s="80"/>
      <c r="C9" s="81"/>
      <c r="D9" s="81"/>
      <c r="E9" s="134">
        <f t="shared" si="0"/>
        <v>0</v>
      </c>
    </row>
    <row r="10" spans="1:5" ht="36" customHeight="1" thickBot="1">
      <c r="A10" s="83"/>
      <c r="B10" s="84"/>
      <c r="C10" s="85"/>
      <c r="D10" s="85"/>
      <c r="E10" s="134">
        <f t="shared" si="0"/>
        <v>0</v>
      </c>
    </row>
    <row r="11" spans="1:5" ht="24" customHeight="1" thickTop="1" thickBot="1">
      <c r="A11" s="176" t="s">
        <v>78</v>
      </c>
      <c r="B11" s="232"/>
      <c r="C11" s="232"/>
      <c r="D11" s="232"/>
      <c r="E11" s="86">
        <f>SUM(E7:E10)</f>
        <v>0</v>
      </c>
    </row>
    <row r="12" spans="1:5" ht="18" customHeight="1">
      <c r="A12" s="87"/>
      <c r="B12" s="71"/>
      <c r="C12" s="71"/>
      <c r="D12" s="71"/>
      <c r="E12" s="71"/>
    </row>
    <row r="13" spans="1:5" s="27" customFormat="1" ht="137.55000000000001" customHeight="1">
      <c r="A13" s="175">
        <v>3</v>
      </c>
      <c r="B13" s="198"/>
      <c r="C13" s="198"/>
      <c r="D13" s="198"/>
      <c r="E13" s="198"/>
    </row>
    <row r="14" spans="1:5">
      <c r="A14" s="3"/>
      <c r="B14" s="10"/>
      <c r="C14" s="10"/>
      <c r="D14" s="10"/>
      <c r="E14" s="10"/>
    </row>
    <row r="15" spans="1:5">
      <c r="A15" s="3"/>
      <c r="B15" s="10"/>
      <c r="C15" s="10"/>
      <c r="D15" s="10"/>
      <c r="E15" s="10"/>
    </row>
  </sheetData>
  <mergeCells count="4">
    <mergeCell ref="A5:A6"/>
    <mergeCell ref="B5:E5"/>
    <mergeCell ref="A11:D11"/>
    <mergeCell ref="A13:E13"/>
  </mergeCells>
  <phoneticPr fontId="6"/>
  <pageMargins left="0.39370078740157483" right="0.39370078740157483" top="0.74803149606299213" bottom="0.43307086614173229" header="0.31496062992125984" footer="0.23622047244094491"/>
  <pageSetup paperSize="9" scale="79" orientation="portrait" r:id="rId1"/>
  <headerFooter>
    <oddHeader>&amp;R
様式14：契約金相当額計算書（2021年度5月版）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Normal="100" zoomScaleSheetLayoutView="100" workbookViewId="0"/>
  </sheetViews>
  <sheetFormatPr defaultColWidth="9" defaultRowHeight="14.4"/>
  <cols>
    <col min="1" max="1" width="36.59765625" customWidth="1"/>
    <col min="2" max="2" width="18.59765625" customWidth="1"/>
    <col min="3" max="3" width="12.59765625" customWidth="1"/>
    <col min="4" max="4" width="18.59765625" customWidth="1"/>
    <col min="5" max="5" width="24.59765625" customWidth="1"/>
  </cols>
  <sheetData>
    <row r="1" spans="1:5" ht="36" customHeight="1">
      <c r="A1" s="70" t="s">
        <v>98</v>
      </c>
      <c r="B1" s="71"/>
      <c r="C1" s="71"/>
      <c r="D1" s="71"/>
      <c r="E1" s="71"/>
    </row>
    <row r="2" spans="1:5" ht="12" customHeight="1">
      <c r="A2" s="72"/>
      <c r="B2" s="71"/>
      <c r="C2" s="71"/>
      <c r="D2" s="71"/>
      <c r="E2" s="72"/>
    </row>
    <row r="3" spans="1:5" s="14" customFormat="1" ht="24" customHeight="1">
      <c r="A3" s="73" t="s">
        <v>99</v>
      </c>
      <c r="B3" s="74"/>
      <c r="C3" s="74"/>
      <c r="D3" s="75">
        <f>E11</f>
        <v>0</v>
      </c>
      <c r="E3" s="76" t="s">
        <v>41</v>
      </c>
    </row>
    <row r="4" spans="1:5" ht="12" customHeight="1" thickBot="1">
      <c r="A4" s="72"/>
      <c r="B4" s="71"/>
      <c r="C4" s="71"/>
      <c r="D4" s="71"/>
      <c r="E4" s="72"/>
    </row>
    <row r="5" spans="1:5" ht="18" customHeight="1">
      <c r="A5" s="179" t="s">
        <v>100</v>
      </c>
      <c r="B5" s="235" t="s">
        <v>93</v>
      </c>
      <c r="C5" s="236"/>
      <c r="D5" s="236"/>
      <c r="E5" s="237"/>
    </row>
    <row r="6" spans="1:5" ht="18" customHeight="1" thickBot="1">
      <c r="A6" s="180"/>
      <c r="B6" s="88" t="s">
        <v>94</v>
      </c>
      <c r="C6" s="89" t="s">
        <v>95</v>
      </c>
      <c r="D6" s="89" t="s">
        <v>96</v>
      </c>
      <c r="E6" s="117" t="s">
        <v>97</v>
      </c>
    </row>
    <row r="7" spans="1:5" ht="36" customHeight="1" thickTop="1">
      <c r="A7" s="77"/>
      <c r="B7" s="78"/>
      <c r="C7" s="79"/>
      <c r="D7" s="79"/>
      <c r="E7" s="57"/>
    </row>
    <row r="8" spans="1:5" ht="36" customHeight="1">
      <c r="A8" s="77"/>
      <c r="B8" s="80"/>
      <c r="C8" s="81"/>
      <c r="D8" s="81"/>
      <c r="E8" s="57"/>
    </row>
    <row r="9" spans="1:5" ht="36" customHeight="1">
      <c r="A9" s="82"/>
      <c r="B9" s="80"/>
      <c r="C9" s="81"/>
      <c r="D9" s="81"/>
      <c r="E9" s="57"/>
    </row>
    <row r="10" spans="1:5" ht="36" customHeight="1" thickBot="1">
      <c r="A10" s="83"/>
      <c r="B10" s="84"/>
      <c r="C10" s="85"/>
      <c r="D10" s="85"/>
      <c r="E10" s="57"/>
    </row>
    <row r="11" spans="1:5" ht="24" customHeight="1" thickTop="1" thickBot="1">
      <c r="A11" s="176" t="s">
        <v>60</v>
      </c>
      <c r="B11" s="232"/>
      <c r="C11" s="232"/>
      <c r="D11" s="232"/>
      <c r="E11" s="86">
        <f>SUM(E7:E10)</f>
        <v>0</v>
      </c>
    </row>
    <row r="12" spans="1:5" ht="18" customHeight="1">
      <c r="A12" s="87"/>
      <c r="B12" s="71"/>
      <c r="C12" s="71"/>
      <c r="D12" s="71"/>
      <c r="E12" s="71"/>
    </row>
    <row r="13" spans="1:5" s="14" customFormat="1" ht="24" customHeight="1">
      <c r="A13" s="73" t="s">
        <v>101</v>
      </c>
      <c r="B13" s="74"/>
      <c r="C13" s="74"/>
      <c r="D13" s="75">
        <f>E21</f>
        <v>0</v>
      </c>
      <c r="E13" s="76" t="s">
        <v>41</v>
      </c>
    </row>
    <row r="14" spans="1:5" ht="12" customHeight="1" thickBot="1">
      <c r="A14" s="72"/>
      <c r="B14" s="71"/>
      <c r="C14" s="71"/>
      <c r="D14" s="71"/>
      <c r="E14" s="72"/>
    </row>
    <row r="15" spans="1:5" ht="18" customHeight="1">
      <c r="A15" s="179" t="s">
        <v>102</v>
      </c>
      <c r="B15" s="235" t="s">
        <v>93</v>
      </c>
      <c r="C15" s="236"/>
      <c r="D15" s="236"/>
      <c r="E15" s="237"/>
    </row>
    <row r="16" spans="1:5" ht="18" customHeight="1" thickBot="1">
      <c r="A16" s="180"/>
      <c r="B16" s="88" t="s">
        <v>94</v>
      </c>
      <c r="C16" s="89" t="s">
        <v>95</v>
      </c>
      <c r="D16" s="89" t="s">
        <v>96</v>
      </c>
      <c r="E16" s="117" t="s">
        <v>97</v>
      </c>
    </row>
    <row r="17" spans="1:5" ht="36" customHeight="1" thickTop="1">
      <c r="A17" s="77"/>
      <c r="B17" s="78">
        <v>1111</v>
      </c>
      <c r="C17" s="79"/>
      <c r="D17" s="79">
        <v>110</v>
      </c>
      <c r="E17" s="57"/>
    </row>
    <row r="18" spans="1:5" ht="36" customHeight="1">
      <c r="A18" s="77"/>
      <c r="B18" s="80">
        <v>1111</v>
      </c>
      <c r="C18" s="81"/>
      <c r="D18" s="81">
        <v>110</v>
      </c>
      <c r="E18" s="57"/>
    </row>
    <row r="19" spans="1:5" ht="36" customHeight="1">
      <c r="A19" s="82"/>
      <c r="B19" s="80">
        <v>1111</v>
      </c>
      <c r="C19" s="81"/>
      <c r="D19" s="81">
        <v>110</v>
      </c>
      <c r="E19" s="57"/>
    </row>
    <row r="20" spans="1:5" ht="36" customHeight="1" thickBot="1">
      <c r="A20" s="83"/>
      <c r="B20" s="84">
        <v>1111</v>
      </c>
      <c r="C20" s="85"/>
      <c r="D20" s="85">
        <v>110</v>
      </c>
      <c r="E20" s="57"/>
    </row>
    <row r="21" spans="1:5" ht="24" customHeight="1" thickTop="1" thickBot="1">
      <c r="A21" s="176" t="s">
        <v>60</v>
      </c>
      <c r="B21" s="232"/>
      <c r="C21" s="232"/>
      <c r="D21" s="232"/>
      <c r="E21" s="86">
        <f>SUM(E17:E20)</f>
        <v>0</v>
      </c>
    </row>
    <row r="22" spans="1:5" ht="18" customHeight="1">
      <c r="A22" s="1"/>
    </row>
    <row r="23" spans="1:5" s="27" customFormat="1" ht="148.94999999999999" customHeight="1">
      <c r="A23" s="233" t="s">
        <v>103</v>
      </c>
      <c r="B23" s="234"/>
      <c r="C23" s="234"/>
      <c r="D23" s="234"/>
      <c r="E23" s="234"/>
    </row>
    <row r="24" spans="1:5">
      <c r="A24" s="3"/>
      <c r="B24" s="10"/>
      <c r="C24" s="10"/>
      <c r="D24" s="10"/>
      <c r="E24" s="10"/>
    </row>
    <row r="25" spans="1:5">
      <c r="A25" s="3"/>
      <c r="B25" s="10"/>
      <c r="C25" s="10"/>
      <c r="D25" s="10"/>
      <c r="E25" s="10"/>
    </row>
  </sheetData>
  <mergeCells count="7">
    <mergeCell ref="A23:E23"/>
    <mergeCell ref="A5:A6"/>
    <mergeCell ref="B5:E5"/>
    <mergeCell ref="A15:A16"/>
    <mergeCell ref="B15:E15"/>
    <mergeCell ref="A11:D11"/>
    <mergeCell ref="A21:D21"/>
  </mergeCells>
  <phoneticPr fontId="6"/>
  <pageMargins left="0.39370078740157483" right="0.39370078740157483" top="0.74803149606299213" bottom="0.43307086614173229" header="0.31496062992125984" footer="0.23622047244094491"/>
  <pageSetup paperSize="9" scale="79" orientation="portrait" r:id="rId1"/>
  <headerFooter>
    <oddHeader>&amp;R
様式13：契約金相当額計算書 2021年度5月版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E33"/>
  <sheetViews>
    <sheetView view="pageBreakPreview" zoomScaleNormal="100" zoomScaleSheetLayoutView="100" workbookViewId="0">
      <selection activeCell="O17" sqref="O17"/>
    </sheetView>
  </sheetViews>
  <sheetFormatPr defaultColWidth="9" defaultRowHeight="14.4"/>
  <cols>
    <col min="1" max="1" width="33.296875" customWidth="1"/>
    <col min="2" max="2" width="8.59765625" customWidth="1"/>
    <col min="3" max="3" width="18.59765625" customWidth="1"/>
    <col min="4" max="4" width="12.69921875" customWidth="1"/>
    <col min="5" max="5" width="18.59765625" customWidth="1"/>
  </cols>
  <sheetData>
    <row r="1" spans="1:5" ht="36" customHeight="1">
      <c r="A1" s="13" t="s">
        <v>104</v>
      </c>
    </row>
    <row r="2" spans="1:5" ht="12" customHeight="1">
      <c r="A2" s="11"/>
    </row>
    <row r="3" spans="1:5" ht="24.6" customHeight="1">
      <c r="A3" s="73" t="s">
        <v>105</v>
      </c>
    </row>
    <row r="4" spans="1:5" ht="12" customHeight="1">
      <c r="A4" s="11"/>
    </row>
    <row r="5" spans="1:5" s="12" customFormat="1" ht="24" customHeight="1">
      <c r="A5" s="73"/>
      <c r="C5" s="46">
        <f>E17</f>
        <v>0</v>
      </c>
      <c r="D5" s="5" t="s">
        <v>41</v>
      </c>
    </row>
    <row r="6" spans="1:5" ht="12" customHeight="1" thickBot="1">
      <c r="A6" s="8"/>
      <c r="C6" s="9"/>
      <c r="D6" s="4"/>
    </row>
    <row r="7" spans="1:5" s="14" customFormat="1" ht="18" customHeight="1" thickBot="1">
      <c r="A7" s="179" t="s">
        <v>42</v>
      </c>
      <c r="B7" s="179" t="s">
        <v>43</v>
      </c>
      <c r="C7" s="179" t="s">
        <v>106</v>
      </c>
      <c r="D7" s="28" t="s">
        <v>107</v>
      </c>
      <c r="E7" s="181" t="s">
        <v>46</v>
      </c>
    </row>
    <row r="8" spans="1:5" s="14" customFormat="1" ht="18" customHeight="1" thickBot="1">
      <c r="A8" s="180"/>
      <c r="B8" s="180"/>
      <c r="C8" s="180"/>
      <c r="D8" s="47" t="s">
        <v>47</v>
      </c>
      <c r="E8" s="182"/>
    </row>
    <row r="9" spans="1:5" s="14" customFormat="1" ht="30" customHeight="1" thickTop="1">
      <c r="A9" s="29"/>
      <c r="B9" s="30"/>
      <c r="C9" s="31"/>
      <c r="D9" s="32"/>
      <c r="E9" s="31">
        <f>C9*D9</f>
        <v>0</v>
      </c>
    </row>
    <row r="10" spans="1:5" s="14" customFormat="1" ht="30" customHeight="1">
      <c r="A10" s="33"/>
      <c r="B10" s="34"/>
      <c r="C10" s="35"/>
      <c r="D10" s="36"/>
      <c r="E10" s="35">
        <f t="shared" ref="E10:E16" si="0">C10*D10</f>
        <v>0</v>
      </c>
    </row>
    <row r="11" spans="1:5" s="14" customFormat="1" ht="30" customHeight="1">
      <c r="A11" s="33"/>
      <c r="B11" s="34"/>
      <c r="C11" s="35"/>
      <c r="D11" s="36"/>
      <c r="E11" s="35">
        <f t="shared" si="0"/>
        <v>0</v>
      </c>
    </row>
    <row r="12" spans="1:5" s="14" customFormat="1" ht="30" customHeight="1">
      <c r="A12" s="33"/>
      <c r="B12" s="34"/>
      <c r="C12" s="35"/>
      <c r="D12" s="36"/>
      <c r="E12" s="35">
        <f t="shared" si="0"/>
        <v>0</v>
      </c>
    </row>
    <row r="13" spans="1:5" s="14" customFormat="1" ht="30" customHeight="1">
      <c r="A13" s="33"/>
      <c r="B13" s="34"/>
      <c r="C13" s="35"/>
      <c r="D13" s="36"/>
      <c r="E13" s="35">
        <f t="shared" si="0"/>
        <v>0</v>
      </c>
    </row>
    <row r="14" spans="1:5" s="14" customFormat="1" ht="30" customHeight="1">
      <c r="A14" s="33"/>
      <c r="B14" s="34"/>
      <c r="C14" s="35"/>
      <c r="D14" s="36"/>
      <c r="E14" s="35">
        <f t="shared" si="0"/>
        <v>0</v>
      </c>
    </row>
    <row r="15" spans="1:5" s="14" customFormat="1" ht="30" customHeight="1">
      <c r="A15" s="37"/>
      <c r="B15" s="38"/>
      <c r="C15" s="39"/>
      <c r="D15" s="40"/>
      <c r="E15" s="39">
        <f t="shared" si="0"/>
        <v>0</v>
      </c>
    </row>
    <row r="16" spans="1:5" s="14" customFormat="1" ht="30" customHeight="1" thickBot="1">
      <c r="A16" s="41"/>
      <c r="B16" s="42"/>
      <c r="C16" s="43"/>
      <c r="D16" s="44"/>
      <c r="E16" s="43">
        <f t="shared" si="0"/>
        <v>0</v>
      </c>
    </row>
    <row r="17" spans="1:5" s="14" customFormat="1" ht="24" customHeight="1" thickTop="1" thickBot="1">
      <c r="A17" s="176" t="s">
        <v>21</v>
      </c>
      <c r="B17" s="177"/>
      <c r="C17" s="177"/>
      <c r="D17" s="177"/>
      <c r="E17" s="45">
        <f>SUM(E9:E16)</f>
        <v>0</v>
      </c>
    </row>
    <row r="18" spans="1:5" ht="18" customHeight="1">
      <c r="A18" s="2"/>
    </row>
    <row r="19" spans="1:5" s="27" customFormat="1" ht="138" customHeight="1">
      <c r="A19" s="175" t="s">
        <v>108</v>
      </c>
      <c r="B19" s="175"/>
      <c r="C19" s="175"/>
      <c r="D19" s="175"/>
      <c r="E19" s="175"/>
    </row>
    <row r="20" spans="1:5" ht="18" customHeight="1">
      <c r="A20" t="s">
        <v>49</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様式13：契約金相当額計算書 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初めにお読みください</vt:lpstr>
      <vt:lpstr>総括表 (割合（％）設定の有無にかかわらず全ランプサム適用可</vt:lpstr>
      <vt:lpstr>総括表</vt:lpstr>
      <vt:lpstr>計算書１-1（報酬）</vt:lpstr>
      <vt:lpstr>総括表（国内業務 _国内業務主体）</vt:lpstr>
      <vt:lpstr>計算書１-2（直接人件費等）</vt:lpstr>
      <vt:lpstr>計算書２（旅費）（共通）</vt:lpstr>
      <vt:lpstr>計算書３（一般業務費）（共通） </vt:lpstr>
      <vt:lpstr>計算書４（機材費・再委託費）（共通）</vt:lpstr>
      <vt:lpstr>計算書５（現地一時隔離関連費 待機費用） </vt:lpstr>
      <vt:lpstr>'計算書１-1（報酬）'!Print_Area</vt:lpstr>
      <vt:lpstr>'計算書１-2（直接人件費等）'!Print_Area</vt:lpstr>
      <vt:lpstr>'計算書３（一般業務費）（共通） '!Print_Area</vt:lpstr>
      <vt:lpstr>'計算書４（機材費・再委託費）（共通）'!Print_Area</vt:lpstr>
      <vt:lpstr>'計算書５（現地一時隔離関連費 待機費用） '!Print_Area</vt:lpstr>
      <vt:lpstr>総括表!Print_Area</vt:lpstr>
      <vt:lpstr>'総括表 (割合（％）設定の有無にかかわらず全ランプサム適用可'!Print_Area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津田</cp:lastModifiedBy>
  <cp:revision/>
  <dcterms:created xsi:type="dcterms:W3CDTF">2018-03-20T04:05:57Z</dcterms:created>
  <dcterms:modified xsi:type="dcterms:W3CDTF">2023-09-11T01:50:57Z</dcterms:modified>
  <cp:category/>
  <cp:contentStatus/>
</cp:coreProperties>
</file>