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jica365-my.sharepoint.com/personal/shioda_saki_jica_go_jp/Documents/デスクトップ/様式/"/>
    </mc:Choice>
  </mc:AlternateContent>
  <xr:revisionPtr revIDLastSave="53" documentId="13_ncr:1_{612A417A-EE41-4CEA-BF13-015C3982CD45}" xr6:coauthVersionLast="47" xr6:coauthVersionMax="47" xr10:uidLastSave="{2AC61B02-7415-4451-9048-237215077FD4}"/>
  <bookViews>
    <workbookView xWindow="-110" yWindow="-110" windowWidth="19420" windowHeight="10300" tabRatio="1000" xr2:uid="{7F11B9F5-524F-4CF1-9FFD-69D7B7906509}"/>
  </bookViews>
  <sheets>
    <sheet name="初めにお読みください" sheetId="15" r:id="rId1"/>
    <sheet name="総括表チェックリスト" sheetId="17" r:id="rId2"/>
    <sheet name="総括表 (ランプサム契約用)" sheetId="16" r:id="rId3"/>
    <sheet name="総括表（実費精算契約用（（国内業務）（国内業務主体）を除く）" sheetId="4" r:id="rId4"/>
    <sheet name="計算書１（報酬）" sheetId="8" r:id="rId5"/>
    <sheet name="総括表（国内業務 _国内業務主体）" sheetId="12" r:id="rId6"/>
    <sheet name="計算書１-2（直接人件費等）" sheetId="13" r:id="rId7"/>
    <sheet name="計算書２（旅費）（共通）" sheetId="1" r:id="rId8"/>
    <sheet name="計算書3（一般業務費）（共通） " sheetId="11" r:id="rId9"/>
    <sheet name="計算書4（機材費・再委託費）（共通）" sheetId="9" r:id="rId10"/>
    <sheet name="計算書５（現地一時隔離関連費 待機費用） " sheetId="10" r:id="rId11"/>
  </sheets>
  <definedNames>
    <definedName name="_xlnm.Print_Area" localSheetId="4">'計算書１（報酬）'!$A$1:$E$17</definedName>
    <definedName name="_xlnm.Print_Area" localSheetId="6">'計算書１-2（直接人件費等）'!$A$1:$G$28</definedName>
    <definedName name="_xlnm.Print_Area" localSheetId="8">'計算書3（一般業務費）（共通） '!$A$1:$E$13</definedName>
    <definedName name="_xlnm.Print_Area" localSheetId="9">'計算書4（機材費・再委託費）（共通）'!$A$1:$E$23</definedName>
    <definedName name="_xlnm.Print_Area" localSheetId="10">'計算書５（現地一時隔離関連費 待機費用） '!$A$1:$E$19</definedName>
    <definedName name="_xlnm.Print_Area" localSheetId="2">'総括表 (ランプサム契約用)'!$A$1:$D$32</definedName>
    <definedName name="_xlnm.Print_Area" localSheetId="5">'総括表（国内業務 _国内業務主体）'!$A$1:$D$43</definedName>
    <definedName name="_xlnm.Print_Area" localSheetId="3">'総括表（実費精算契約用（（国内業務）（国内業務主体）を除く）'!$A$1:$D$42</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 l="1"/>
  <c r="D18" i="16"/>
  <c r="D31" i="4"/>
  <c r="B10" i="16"/>
  <c r="D30" i="12" l="1"/>
  <c r="D29" i="4"/>
  <c r="F7" i="13"/>
  <c r="E18" i="13"/>
  <c r="F10" i="13"/>
  <c r="F12" i="13"/>
  <c r="F11" i="13"/>
  <c r="F9" i="13"/>
  <c r="F8" i="13"/>
  <c r="E7" i="8"/>
  <c r="D15" i="16"/>
  <c r="D17" i="16" s="1"/>
  <c r="B27" i="16"/>
  <c r="I18" i="1"/>
  <c r="B14" i="4"/>
  <c r="D21" i="16" l="1"/>
  <c r="D19" i="16"/>
  <c r="E11" i="11"/>
  <c r="D3" i="11" s="1"/>
  <c r="B16" i="12" s="1"/>
  <c r="C3" i="13"/>
  <c r="B10" i="12" s="1"/>
  <c r="C15" i="13" l="1"/>
  <c r="B11" i="12" s="1"/>
  <c r="E16" i="10"/>
  <c r="E15" i="10"/>
  <c r="E14" i="10"/>
  <c r="E13" i="10"/>
  <c r="E12" i="10"/>
  <c r="E11" i="10"/>
  <c r="E10" i="10"/>
  <c r="E9" i="10"/>
  <c r="E17" i="10" l="1"/>
  <c r="C5" i="10" s="1"/>
  <c r="B17" i="4" s="1"/>
  <c r="E21" i="9"/>
  <c r="E11" i="9"/>
  <c r="D13" i="9" l="1"/>
  <c r="D3" i="9"/>
  <c r="B15" i="4" s="1"/>
  <c r="G11" i="1"/>
  <c r="G10" i="1"/>
  <c r="G8" i="1"/>
  <c r="G9" i="1"/>
  <c r="G7" i="1"/>
  <c r="G6" i="1"/>
  <c r="I23" i="1"/>
  <c r="J23" i="1" s="1"/>
  <c r="I20" i="1"/>
  <c r="J20" i="1" s="1"/>
  <c r="I21" i="1"/>
  <c r="J21" i="1" s="1"/>
  <c r="I22" i="1"/>
  <c r="J22" i="1" s="1"/>
  <c r="I19" i="1"/>
  <c r="J19" i="1" s="1"/>
  <c r="J18" i="1"/>
  <c r="F23" i="1"/>
  <c r="G23" i="1" s="1"/>
  <c r="F20" i="1"/>
  <c r="G20" i="1" s="1"/>
  <c r="F21" i="1"/>
  <c r="G21" i="1" s="1"/>
  <c r="F22" i="1"/>
  <c r="G22" i="1" s="1"/>
  <c r="F19" i="1"/>
  <c r="G19" i="1" s="1"/>
  <c r="F18" i="1"/>
  <c r="G18" i="1" s="1"/>
  <c r="B18" i="12" l="1"/>
  <c r="B17" i="12"/>
  <c r="B16" i="4"/>
  <c r="K20" i="1"/>
  <c r="K21" i="1"/>
  <c r="G12" i="1"/>
  <c r="E3" i="1" s="1"/>
  <c r="B14" i="12" s="1"/>
  <c r="K18" i="1"/>
  <c r="K23" i="1"/>
  <c r="K19" i="1"/>
  <c r="K22" i="1"/>
  <c r="E14" i="8"/>
  <c r="E13" i="8"/>
  <c r="E12" i="8"/>
  <c r="E11" i="8"/>
  <c r="E10" i="8"/>
  <c r="E9" i="8"/>
  <c r="E8" i="8"/>
  <c r="B12" i="4" l="1"/>
  <c r="K24" i="1"/>
  <c r="E15" i="8"/>
  <c r="C3" i="8" l="1"/>
  <c r="B10" i="4" s="1"/>
  <c r="E14" i="1"/>
  <c r="B15" i="12" s="1"/>
  <c r="B13" i="12" s="1"/>
  <c r="B13" i="4" l="1"/>
  <c r="B11" i="4" s="1"/>
  <c r="B20" i="4" s="1"/>
  <c r="B21" i="12"/>
  <c r="D26" i="12" s="1"/>
  <c r="D28" i="12" s="1"/>
  <c r="D29" i="12" s="1"/>
  <c r="E25" i="13"/>
  <c r="C22" i="13" s="1"/>
  <c r="B12" i="12" s="1"/>
  <c r="D32" i="12" l="1"/>
  <c r="D25" i="4"/>
  <c r="D2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B9" authorId="0" shapeId="0" xr:uid="{B35F2898-23A0-4756-9CB4-C35F81636347}">
      <text>
        <r>
          <rPr>
            <b/>
            <sz val="16"/>
            <color indexed="81"/>
            <rFont val="MS P ゴシック"/>
            <family val="3"/>
            <charset val="128"/>
          </rPr>
          <t>決定されている部分払の割合（％）を入力する。​
２回目以降の部分払を算出するときは、今回だけでなく、これまでの部分払分を合計した割合を入力する。
例）​
１回目の部分払割合＝１０％​
２回目の部分払割合＝１０％なら、​
「契約金額（税抜）に対する今回までの部分払の合計割合（％）」に入力するのは、２０％</t>
        </r>
      </text>
    </comment>
    <comment ref="D16" authorId="0" shapeId="0" xr:uid="{CB1661DA-575C-4610-A6CB-48830526689D}">
      <text>
        <r>
          <rPr>
            <b/>
            <sz val="16"/>
            <color indexed="81"/>
            <rFont val="MS P ゴシック"/>
            <family val="3"/>
            <charset val="128"/>
          </rPr>
          <t>過去の部分払分の契約金相当額（税抜）の合計を入力する。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D26" authorId="0" shapeId="0" xr:uid="{3D6EFAE6-6D8F-4168-8CE5-A20137D7DBAC}">
      <text>
        <r>
          <rPr>
            <b/>
            <sz val="16"/>
            <color indexed="81"/>
            <rFont val="MS P ゴシック"/>
            <family val="3"/>
            <charset val="128"/>
          </rPr>
          <t>過去の部分払分の契約金相当額（税抜）の合計を入力する。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D27" authorId="0" shapeId="0" xr:uid="{61D0454D-6154-49CE-958F-E09E891352C7}">
      <text>
        <r>
          <rPr>
            <b/>
            <sz val="16"/>
            <color indexed="81"/>
            <rFont val="MS P ゴシック"/>
            <family val="3"/>
            <charset val="128"/>
          </rPr>
          <t>過去の部分払分の契約金相当額（税抜）の合計を入力する。</t>
        </r>
      </text>
    </comment>
  </commentList>
</comments>
</file>

<file path=xl/sharedStrings.xml><?xml version="1.0" encoding="utf-8"?>
<sst xmlns="http://schemas.openxmlformats.org/spreadsheetml/2006/main" count="236" uniqueCount="139">
  <si>
    <t>・本様式のシートの色分けについて</t>
    <rPh sb="1" eb="4">
      <t>ホンヨウシキ</t>
    </rPh>
    <rPh sb="9" eb="11">
      <t>イロワ</t>
    </rPh>
    <phoneticPr fontId="8"/>
  </si>
  <si>
    <t>①ピンク</t>
    <phoneticPr fontId="8"/>
  </si>
  <si>
    <t>実費精算契約用（（国内業務）（国内業務主体）を除く）</t>
  </si>
  <si>
    <t>②緑</t>
    <rPh sb="1" eb="2">
      <t>ミドリ</t>
    </rPh>
    <phoneticPr fontId="8"/>
  </si>
  <si>
    <t>実費精算契約のうち「国内業務」及び「国内業務主体」の契約用（直接人件費、その他原価、一般管理費等）</t>
  </si>
  <si>
    <t>③色なし「（共通）」</t>
    <rPh sb="1" eb="2">
      <t>イロ</t>
    </rPh>
    <rPh sb="6" eb="8">
      <t>キョウツウ</t>
    </rPh>
    <phoneticPr fontId="8"/>
  </si>
  <si>
    <t>上記①及び②の契約双方の共通様式。ただし、「国内業務」の契約では「旅費」シートは使用しません。</t>
    <rPh sb="0" eb="2">
      <t>ジョウキ</t>
    </rPh>
    <rPh sb="3" eb="4">
      <t>オヨ</t>
    </rPh>
    <rPh sb="7" eb="9">
      <t>ケイヤク</t>
    </rPh>
    <rPh sb="9" eb="11">
      <t>ソウホウ</t>
    </rPh>
    <rPh sb="12" eb="14">
      <t>キョウツウ</t>
    </rPh>
    <rPh sb="14" eb="16">
      <t>ヨウシキ</t>
    </rPh>
    <rPh sb="22" eb="24">
      <t>コクナイ</t>
    </rPh>
    <rPh sb="24" eb="26">
      <t>ギョウム</t>
    </rPh>
    <rPh sb="28" eb="30">
      <t>ケイヤク</t>
    </rPh>
    <rPh sb="33" eb="35">
      <t>リョヒ</t>
    </rPh>
    <rPh sb="40" eb="42">
      <t>シヨウ</t>
    </rPh>
    <phoneticPr fontId="8"/>
  </si>
  <si>
    <t>④青</t>
    <rPh sb="1" eb="2">
      <t>アオ</t>
    </rPh>
    <phoneticPr fontId="8"/>
  </si>
  <si>
    <t>ランプサム契約用</t>
  </si>
  <si>
    <t>番号</t>
    <rPh sb="0" eb="2">
      <t>バンゴウ</t>
    </rPh>
    <phoneticPr fontId="35"/>
  </si>
  <si>
    <t>確認事項</t>
    <rPh sb="0" eb="4">
      <t>カクニンジコウ</t>
    </rPh>
    <phoneticPr fontId="35"/>
  </si>
  <si>
    <t>精算方法　</t>
    <rPh sb="0" eb="2">
      <t>セイサン</t>
    </rPh>
    <rPh sb="2" eb="4">
      <t>ホウホウ</t>
    </rPh>
    <phoneticPr fontId="35"/>
  </si>
  <si>
    <t>チェック</t>
    <phoneticPr fontId="35"/>
  </si>
  <si>
    <t>正しいシートが使われているか。右図参照</t>
    <rPh sb="15" eb="19">
      <t>ミギズサンショウ</t>
    </rPh>
    <phoneticPr fontId="35"/>
  </si>
  <si>
    <t>共通</t>
    <rPh sb="0" eb="2">
      <t>キョウツウ</t>
    </rPh>
    <phoneticPr fontId="35"/>
  </si>
  <si>
    <t>（参考）を除き税抜きで入力しているか。</t>
    <phoneticPr fontId="35"/>
  </si>
  <si>
    <t>「「契約金額（税抜）」に対する今回までの部分払の合計割合（業務の進捗割合）（％）」が、今回だけでなく、これまでの部分払分を合計した割合になっているか。
（一回目10％、今回10％なら20％と記入）</t>
  </si>
  <si>
    <t>ランプサム契約</t>
  </si>
  <si>
    <t>「（Ｂ）先行するすべての部分払時の「契約金相当額（税抜）」」は、過去の部分払分の契約金相当額（税抜）の合計になっているか。</t>
    <phoneticPr fontId="35"/>
  </si>
  <si>
    <t>前払金額の欄に、直近あるいは費用化されていないの前払金額のみを入力しているか。
前払①→部分払①→前払②→部分払②の部分払②の際には、前払②の金額のみ入力する。</t>
    <rPh sb="8" eb="10">
      <t>チョッキン</t>
    </rPh>
    <rPh sb="14" eb="17">
      <t>ヒヨウカ</t>
    </rPh>
    <rPh sb="50" eb="51">
      <t>ハラ</t>
    </rPh>
    <rPh sb="68" eb="69">
      <t>ハラ</t>
    </rPh>
    <phoneticPr fontId="35"/>
  </si>
  <si>
    <t>契約金相当額計算書総括表</t>
    <rPh sb="0" eb="3">
      <t>ケイヤクキン</t>
    </rPh>
    <rPh sb="3" eb="5">
      <t>ソウトウ</t>
    </rPh>
    <rPh sb="5" eb="6">
      <t>ガク</t>
    </rPh>
    <rPh sb="6" eb="9">
      <t>ケイサンショ</t>
    </rPh>
    <rPh sb="9" eb="12">
      <t>ソウカツヒョウ</t>
    </rPh>
    <phoneticPr fontId="8"/>
  </si>
  <si>
    <r>
      <t>　この様式は、</t>
    </r>
    <r>
      <rPr>
        <sz val="12"/>
        <color rgb="FF000000"/>
        <rFont val="ＭＳ ゴシック"/>
        <family val="3"/>
        <charset val="128"/>
      </rPr>
      <t>部分払金額≦契約金相当額×10 分の 9－（前金払額）</t>
    </r>
    <r>
      <rPr>
        <sz val="12"/>
        <color rgb="FF000000"/>
        <rFont val="ＭＳ ゴシック"/>
        <family val="2"/>
        <charset val="128"/>
      </rPr>
      <t>の算定式を適用する</t>
    </r>
    <r>
      <rPr>
        <sz val="12"/>
        <color rgb="FF000000"/>
        <rFont val="ＭＳ ゴシック"/>
        <family val="3"/>
        <charset val="128"/>
      </rPr>
      <t>部分払</t>
    </r>
    <r>
      <rPr>
        <sz val="12"/>
        <color rgb="FF000000"/>
        <rFont val="ＭＳ ゴシック"/>
        <family val="2"/>
        <charset val="128"/>
      </rPr>
      <t>に使用してください。</t>
    </r>
    <rPh sb="43" eb="45">
      <t>ブブン</t>
    </rPh>
    <rPh sb="45" eb="46">
      <t>バライ</t>
    </rPh>
    <phoneticPr fontId="8"/>
  </si>
  <si>
    <t>「契約金相当額（税抜）」は、支払計画書にて定めた部分払の割合（業務の進捗割合）（％）を元に算出します。</t>
  </si>
  <si>
    <t>調達管理番号：</t>
    <rPh sb="0" eb="2">
      <t>チョウタツ</t>
    </rPh>
    <rPh sb="2" eb="4">
      <t>カンリ</t>
    </rPh>
    <rPh sb="4" eb="6">
      <t>バンゴウ</t>
    </rPh>
    <phoneticPr fontId="8"/>
  </si>
  <si>
    <t>案件名：</t>
    <rPh sb="0" eb="2">
      <t>アンケン</t>
    </rPh>
    <rPh sb="2" eb="3">
      <t>メイ</t>
    </rPh>
    <phoneticPr fontId="8"/>
  </si>
  <si>
    <t>「契約金額（税抜）」</t>
    <rPh sb="1" eb="5">
      <t>ケイヤクキンガク</t>
    </rPh>
    <rPh sb="6" eb="8">
      <t>ゼイヌ</t>
    </rPh>
    <phoneticPr fontId="8"/>
  </si>
  <si>
    <t>円</t>
    <rPh sb="0" eb="1">
      <t>エン</t>
    </rPh>
    <phoneticPr fontId="8"/>
  </si>
  <si>
    <t>「契約金額（税抜）」に対する今回までの部分払の合計割合（業務の進捗割合）（％）</t>
  </si>
  <si>
    <t>％</t>
    <phoneticPr fontId="8"/>
  </si>
  <si>
    <t>【契約金相当額（税抜）】</t>
    <rPh sb="1" eb="4">
      <t>ケイヤクキン</t>
    </rPh>
    <rPh sb="4" eb="6">
      <t>ソウトウ</t>
    </rPh>
    <rPh sb="6" eb="7">
      <t>ガク</t>
    </rPh>
    <rPh sb="8" eb="9">
      <t>ゼイ</t>
    </rPh>
    <rPh sb="9" eb="10">
      <t>ヌ</t>
    </rPh>
    <phoneticPr fontId="8"/>
  </si>
  <si>
    <t>【部分払金額計算】</t>
    <rPh sb="4" eb="5">
      <t>キン</t>
    </rPh>
    <rPh sb="6" eb="8">
      <t>ケイサン</t>
    </rPh>
    <phoneticPr fontId="8"/>
  </si>
  <si>
    <t>定義（計算式）</t>
  </si>
  <si>
    <t>金　額</t>
    <phoneticPr fontId="8"/>
  </si>
  <si>
    <t>契約金相当額（消費税抜き）</t>
    <phoneticPr fontId="8"/>
  </si>
  <si>
    <r>
      <rPr>
        <b/>
        <sz val="12"/>
        <rFont val="ＭＳ ゴシック"/>
        <family val="3"/>
        <charset val="128"/>
      </rPr>
      <t>（Ａ）</t>
    </r>
    <r>
      <rPr>
        <sz val="12"/>
        <rFont val="ＭＳ ゴシック"/>
        <family val="3"/>
        <charset val="128"/>
      </rPr>
      <t>契約金相当額（税抜）</t>
    </r>
    <phoneticPr fontId="8"/>
  </si>
  <si>
    <r>
      <rPr>
        <b/>
        <sz val="12"/>
        <rFont val="ＭＳ ゴシック"/>
        <family val="3"/>
        <charset val="128"/>
      </rPr>
      <t>（Ｂ）</t>
    </r>
    <r>
      <rPr>
        <sz val="12"/>
        <rFont val="ＭＳ ゴシック"/>
        <family val="3"/>
        <charset val="128"/>
      </rPr>
      <t>先行するすべての部分払時の「契約金相当額（税抜）」</t>
    </r>
    <phoneticPr fontId="8"/>
  </si>
  <si>
    <r>
      <rPr>
        <b/>
        <sz val="12"/>
        <rFont val="ＭＳ ゴシック"/>
        <family val="3"/>
        <charset val="128"/>
      </rPr>
      <t>（Ｃ）</t>
    </r>
    <r>
      <rPr>
        <sz val="12"/>
        <rFont val="ＭＳ ゴシック"/>
        <family val="3"/>
        <charset val="128"/>
      </rPr>
      <t>今回部分払の「契約金相当額（税抜）」＝（Ａ）－（Ｂ）</t>
    </r>
    <phoneticPr fontId="8"/>
  </si>
  <si>
    <t>部分完了に伴う業務の対価(消費税抜き）</t>
    <rPh sb="13" eb="17">
      <t>ショウヒゼイヌ</t>
    </rPh>
    <phoneticPr fontId="8"/>
  </si>
  <si>
    <t>‘＝（Ｃ）×（９／１０)</t>
    <phoneticPr fontId="8"/>
  </si>
  <si>
    <t>部分払金額（消費税抜き）</t>
    <phoneticPr fontId="8"/>
  </si>
  <si>
    <r>
      <rPr>
        <b/>
        <sz val="12"/>
        <rFont val="ＭＳ ゴシック"/>
        <family val="3"/>
        <charset val="128"/>
      </rPr>
      <t>（Ｄ）</t>
    </r>
    <r>
      <rPr>
        <sz val="12"/>
        <rFont val="ＭＳ ゴシック"/>
        <family val="3"/>
        <charset val="128"/>
      </rPr>
      <t>＝（Ｃ）×９／１０―</t>
    </r>
    <r>
      <rPr>
        <b/>
        <sz val="12"/>
        <rFont val="ＭＳ ゴシック"/>
        <family val="3"/>
        <charset val="128"/>
      </rPr>
      <t>（前払金額※）</t>
    </r>
    <phoneticPr fontId="8"/>
  </si>
  <si>
    <t>消費税額</t>
    <rPh sb="0" eb="3">
      <t>ショウヒゼイ</t>
    </rPh>
    <phoneticPr fontId="8"/>
  </si>
  <si>
    <r>
      <rPr>
        <b/>
        <sz val="12"/>
        <rFont val="ＭＳ ゴシック"/>
        <family val="3"/>
        <charset val="128"/>
      </rPr>
      <t>（Ｅ）</t>
    </r>
    <r>
      <rPr>
        <sz val="12"/>
        <rFont val="ＭＳ ゴシック"/>
        <family val="3"/>
        <charset val="128"/>
      </rPr>
      <t>＝（Ｃ）×（９／１０）× １０％</t>
    </r>
    <phoneticPr fontId="8"/>
  </si>
  <si>
    <t>※（JICA担当者向け注）検査調書と一部数式が異なる箇所がありますが、本様式の数式を適用した金額で検査調書を作成してください。</t>
    <rPh sb="6" eb="9">
      <t>タントウシャ</t>
    </rPh>
    <rPh sb="9" eb="10">
      <t>ム</t>
    </rPh>
    <rPh sb="11" eb="12">
      <t>チュウ</t>
    </rPh>
    <rPh sb="13" eb="15">
      <t>ケンサ</t>
    </rPh>
    <rPh sb="15" eb="17">
      <t>チョウショ</t>
    </rPh>
    <rPh sb="18" eb="20">
      <t>イチブ</t>
    </rPh>
    <rPh sb="20" eb="22">
      <t>スウシキ</t>
    </rPh>
    <rPh sb="23" eb="24">
      <t>コト</t>
    </rPh>
    <rPh sb="26" eb="28">
      <t>カショ</t>
    </rPh>
    <rPh sb="35" eb="36">
      <t>ホン</t>
    </rPh>
    <rPh sb="36" eb="38">
      <t>ヨウシキ</t>
    </rPh>
    <rPh sb="39" eb="41">
      <t>スウシキ</t>
    </rPh>
    <rPh sb="42" eb="44">
      <t>テキヨウ</t>
    </rPh>
    <rPh sb="46" eb="48">
      <t>キンガク</t>
    </rPh>
    <rPh sb="49" eb="53">
      <t>ケンサチョウショ</t>
    </rPh>
    <rPh sb="54" eb="56">
      <t>サクセイ</t>
    </rPh>
    <phoneticPr fontId="8"/>
  </si>
  <si>
    <t>（参考）</t>
  </si>
  <si>
    <t>契約金額（消費税込み）</t>
    <phoneticPr fontId="8"/>
  </si>
  <si>
    <t>契約金額（消費税抜き）</t>
  </si>
  <si>
    <t>前払金額</t>
  </si>
  <si>
    <t>注１）黄色ハイライトを入力して下さい。
注２）消費税は部分完了に伴う業務の対価の金額に対して算出します。
注３）部分払請求書に記載する業務に対する金額は「部分完了に伴う業務の対価及び消費税額」となります。
注４）部分払請求書（支払情報）に記載する部分払額は「部分払金額+消費税額の合計」となります。</t>
    <rPh sb="20" eb="21">
      <t>チュウ</t>
    </rPh>
    <rPh sb="23" eb="26">
      <t>ショウヒゼイ</t>
    </rPh>
    <rPh sb="40" eb="42">
      <t>キンガク</t>
    </rPh>
    <rPh sb="43" eb="44">
      <t>タイ</t>
    </rPh>
    <rPh sb="46" eb="48">
      <t>サンシュツ</t>
    </rPh>
    <rPh sb="53" eb="54">
      <t>チュウ</t>
    </rPh>
    <rPh sb="56" eb="59">
      <t>ブブンバラ</t>
    </rPh>
    <rPh sb="59" eb="62">
      <t>セイキュウショ</t>
    </rPh>
    <rPh sb="63" eb="65">
      <t>キサイ</t>
    </rPh>
    <rPh sb="67" eb="69">
      <t>ギョウム</t>
    </rPh>
    <rPh sb="70" eb="71">
      <t>タイ</t>
    </rPh>
    <rPh sb="73" eb="75">
      <t>キンガク</t>
    </rPh>
    <rPh sb="89" eb="90">
      <t>オヨ</t>
    </rPh>
    <rPh sb="91" eb="95">
      <t>ショウヒゼイガク</t>
    </rPh>
    <rPh sb="103" eb="104">
      <t>チュウ</t>
    </rPh>
    <rPh sb="106" eb="109">
      <t>ブブンバラ</t>
    </rPh>
    <rPh sb="109" eb="112">
      <t>セイキュウショ</t>
    </rPh>
    <rPh sb="140" eb="142">
      <t>ゴウケイ</t>
    </rPh>
    <phoneticPr fontId="8"/>
  </si>
  <si>
    <t xml:space="preserve">【参考】
　調達情報ウェブサイト＞調達ガイドライン、様式＞コンサルタント等契約 関連ガイドライン／個別制度の解説＞コンサルタント等契約における支払の請求について
</t>
    <phoneticPr fontId="8"/>
  </si>
  <si>
    <t>https://www.jica.go.jp/announce/manual/guideline/consultant/payment.html</t>
    <phoneticPr fontId="8"/>
  </si>
  <si>
    <t>　　この様式は、部分払金額≦契約金相当額×10 分の 9－（前金払額）の算定式を適用する部分払に使用してください。</t>
  </si>
  <si>
    <r>
      <t xml:space="preserve">
契約金相当額（税抜）は、原則として、業務開始から「部分業務」の完了（検査合格）までに発生したと想定される以下の費目が積算対象となります。
１．既に従事が完了した業務従事人月に対する「報酬」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t>
    </r>
    <r>
      <rPr>
        <sz val="12"/>
        <rFont val="ＭＳ ゴシック"/>
        <family val="3"/>
        <charset val="128"/>
      </rPr>
      <t xml:space="preserve">  ・現地一時隔離関連費（直接人件費相当額の待機費用）のうち、既に渡航が完了したもの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
</t>
    </r>
    <rPh sb="163" eb="165">
      <t>ブブン</t>
    </rPh>
    <rPh sb="165" eb="167">
      <t>ギョウム</t>
    </rPh>
    <rPh sb="167" eb="169">
      <t>カンリョウ</t>
    </rPh>
    <rPh sb="169" eb="170">
      <t>ジ</t>
    </rPh>
    <rPh sb="178" eb="179">
      <t>リョウ</t>
    </rPh>
    <phoneticPr fontId="8"/>
  </si>
  <si>
    <t>１．報酬</t>
    <rPh sb="2" eb="4">
      <t>ホウシュウ</t>
    </rPh>
    <phoneticPr fontId="8"/>
  </si>
  <si>
    <t>２．直接経費</t>
    <rPh sb="2" eb="4">
      <t>チョクセツ</t>
    </rPh>
    <rPh sb="4" eb="6">
      <t>ケイヒ</t>
    </rPh>
    <phoneticPr fontId="8"/>
  </si>
  <si>
    <t>（１）旅費（航空賃）</t>
    <rPh sb="3" eb="5">
      <t>リョヒ</t>
    </rPh>
    <rPh sb="6" eb="8">
      <t>コウクウ</t>
    </rPh>
    <rPh sb="8" eb="9">
      <t>チン</t>
    </rPh>
    <phoneticPr fontId="8"/>
  </si>
  <si>
    <t>（２）旅費（その他）</t>
    <rPh sb="3" eb="5">
      <t>リョヒ</t>
    </rPh>
    <rPh sb="8" eb="9">
      <t>タ</t>
    </rPh>
    <phoneticPr fontId="8"/>
  </si>
  <si>
    <t>（３）一般業務費</t>
    <rPh sb="3" eb="7">
      <t>イッパンギョウム</t>
    </rPh>
    <rPh sb="7" eb="8">
      <t>ヒ</t>
    </rPh>
    <phoneticPr fontId="8"/>
  </si>
  <si>
    <t>（４）機材費</t>
    <rPh sb="3" eb="5">
      <t>キザイ</t>
    </rPh>
    <rPh sb="5" eb="6">
      <t>ヒ</t>
    </rPh>
    <phoneticPr fontId="8"/>
  </si>
  <si>
    <t>（５）再委託費</t>
    <rPh sb="3" eb="6">
      <t>サイイタク</t>
    </rPh>
    <rPh sb="6" eb="7">
      <t>ヒ</t>
    </rPh>
    <phoneticPr fontId="8"/>
  </si>
  <si>
    <t>（６）現地一時隔離関連費
（直接人件費相当額の待機費用）</t>
    <phoneticPr fontId="8"/>
  </si>
  <si>
    <t>（７）●●●●</t>
    <phoneticPr fontId="8"/>
  </si>
  <si>
    <t>合　計</t>
    <rPh sb="0" eb="1">
      <t>ゴウ</t>
    </rPh>
    <rPh sb="2" eb="3">
      <t>ケイ</t>
    </rPh>
    <phoneticPr fontId="8"/>
  </si>
  <si>
    <t>部分完了に伴う業務の対価（消費税抜き）</t>
    <rPh sb="13" eb="17">
      <t>ショウヒゼイヌ</t>
    </rPh>
    <phoneticPr fontId="8"/>
  </si>
  <si>
    <t>※（JICA担当者向け注）検査調書と一部数式が異なる箇所がありますが、本様式の数式を適用した金額で検査調書を作成してください。</t>
    <rPh sb="13" eb="15">
      <t>ケンサ</t>
    </rPh>
    <rPh sb="15" eb="17">
      <t>チョウショ</t>
    </rPh>
    <rPh sb="18" eb="20">
      <t>イチブ</t>
    </rPh>
    <rPh sb="20" eb="22">
      <t>スウシキ</t>
    </rPh>
    <rPh sb="23" eb="24">
      <t>コト</t>
    </rPh>
    <rPh sb="26" eb="28">
      <t>カショ</t>
    </rPh>
    <rPh sb="35" eb="36">
      <t>ホン</t>
    </rPh>
    <rPh sb="36" eb="38">
      <t>ヨウシキ</t>
    </rPh>
    <rPh sb="39" eb="41">
      <t>スウシキ</t>
    </rPh>
    <rPh sb="42" eb="44">
      <t>テキヨウ</t>
    </rPh>
    <rPh sb="46" eb="48">
      <t>キンガク</t>
    </rPh>
    <rPh sb="49" eb="53">
      <t>ケンサチョウショ</t>
    </rPh>
    <rPh sb="54" eb="56">
      <t>サクセイ</t>
    </rPh>
    <phoneticPr fontId="8"/>
  </si>
  <si>
    <t>注１）黄色ハイライトを入力して下さい。
注２）消費税は部分完了に伴う業務の対価の金額に対して算出します。
注３）部分払請求書に記載する業務の対価は「部分完了に伴う業務の対価及び消費税額」となります（不課税契約は対象外）。
注４）部分払請求書（支払情報）に記載する部分払額は「部分払金額+消費税額の合計」となります。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t>
    <rPh sb="67" eb="69">
      <t>ギョウム</t>
    </rPh>
    <rPh sb="70" eb="72">
      <t>タイカ</t>
    </rPh>
    <rPh sb="182" eb="187">
      <t>イッパンギョウムヒ</t>
    </rPh>
    <phoneticPr fontId="8"/>
  </si>
  <si>
    <t>契約金相当額計算書１</t>
    <rPh sb="0" eb="3">
      <t>ケイヤクキン</t>
    </rPh>
    <rPh sb="3" eb="5">
      <t>ソウトウ</t>
    </rPh>
    <rPh sb="5" eb="6">
      <t>ガク</t>
    </rPh>
    <rPh sb="6" eb="9">
      <t>ケイサンショ</t>
    </rPh>
    <phoneticPr fontId="8"/>
  </si>
  <si>
    <t>１．報酬</t>
    <phoneticPr fontId="8"/>
  </si>
  <si>
    <t>円　</t>
  </si>
  <si>
    <t>氏名
（担当業務）</t>
    <rPh sb="4" eb="6">
      <t>タントウ</t>
    </rPh>
    <rPh sb="6" eb="8">
      <t>ギョウム</t>
    </rPh>
    <phoneticPr fontId="8"/>
  </si>
  <si>
    <t>格付</t>
  </si>
  <si>
    <t>単価</t>
  </si>
  <si>
    <t>業務従事人月</t>
    <phoneticPr fontId="8"/>
  </si>
  <si>
    <t>小　計</t>
    <rPh sb="0" eb="1">
      <t>ショウ</t>
    </rPh>
    <rPh sb="2" eb="3">
      <t>ケイ</t>
    </rPh>
    <phoneticPr fontId="8"/>
  </si>
  <si>
    <t>注１）「報酬」の対象となる業務人月は、履行開始から当該部分払に対する「部分業務」の完成までの「累計」で算出してください。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注３）「格付」と「単価」は、契約約款第１４条（契約金額の精算）第１項に基づき提出されている「契約金額詳細内訳書」の格付及び単価と平仄を合わせてください。
注４）黄色ハイライトの項目について入力してください。</t>
    <rPh sb="0" eb="1">
      <t>チュウ</t>
    </rPh>
    <rPh sb="4" eb="6">
      <t>ホウシュウ</t>
    </rPh>
    <rPh sb="8" eb="10">
      <t>タイショウ</t>
    </rPh>
    <rPh sb="13" eb="15">
      <t>ギョウム</t>
    </rPh>
    <rPh sb="15" eb="17">
      <t>ニンゲツ</t>
    </rPh>
    <rPh sb="19" eb="21">
      <t>リコウ</t>
    </rPh>
    <rPh sb="25" eb="27">
      <t>トウガイ</t>
    </rPh>
    <rPh sb="27" eb="29">
      <t>ブブン</t>
    </rPh>
    <rPh sb="29" eb="30">
      <t>バライ</t>
    </rPh>
    <rPh sb="31" eb="32">
      <t>タイ</t>
    </rPh>
    <rPh sb="35" eb="37">
      <t>ブブン</t>
    </rPh>
    <rPh sb="37" eb="39">
      <t>ギョウム</t>
    </rPh>
    <rPh sb="41" eb="43">
      <t>カンセイ</t>
    </rPh>
    <rPh sb="61" eb="62">
      <t>チュウ</t>
    </rPh>
    <rPh sb="64" eb="66">
      <t>ギョウム</t>
    </rPh>
    <rPh sb="66" eb="68">
      <t>ジュウジ</t>
    </rPh>
    <rPh sb="68" eb="70">
      <t>ニンゲツ</t>
    </rPh>
    <rPh sb="71" eb="73">
      <t>ジッセキ</t>
    </rPh>
    <rPh sb="74" eb="76">
      <t>カクニン</t>
    </rPh>
    <rPh sb="105" eb="107">
      <t>ギョウム</t>
    </rPh>
    <rPh sb="107" eb="109">
      <t>ジュウジ</t>
    </rPh>
    <rPh sb="109" eb="111">
      <t>ゲッポウ</t>
    </rPh>
    <rPh sb="112" eb="114">
      <t>テンプ</t>
    </rPh>
    <rPh sb="114" eb="116">
      <t>シリョウ</t>
    </rPh>
    <rPh sb="119" eb="121">
      <t>テイシュツ</t>
    </rPh>
    <rPh sb="122" eb="123">
      <t>モト</t>
    </rPh>
    <rPh sb="127" eb="128">
      <t>ヒョウ</t>
    </rPh>
    <rPh sb="133" eb="136">
      <t>サイシンバン</t>
    </rPh>
    <rPh sb="137" eb="139">
      <t>テンプ</t>
    </rPh>
    <rPh sb="147" eb="148">
      <t>チュウ</t>
    </rPh>
    <rPh sb="151" eb="153">
      <t>カクヅケ</t>
    </rPh>
    <rPh sb="156" eb="158">
      <t>タンカ</t>
    </rPh>
    <rPh sb="161" eb="163">
      <t>ケイヤク</t>
    </rPh>
    <rPh sb="163" eb="165">
      <t>ヤッカン</t>
    </rPh>
    <rPh sb="165" eb="166">
      <t>ダイ</t>
    </rPh>
    <rPh sb="168" eb="169">
      <t>ジョウ</t>
    </rPh>
    <rPh sb="170" eb="172">
      <t>ケイヤク</t>
    </rPh>
    <rPh sb="172" eb="174">
      <t>キンガク</t>
    </rPh>
    <rPh sb="175" eb="177">
      <t>セイサン</t>
    </rPh>
    <rPh sb="178" eb="179">
      <t>ダイ</t>
    </rPh>
    <rPh sb="180" eb="181">
      <t>コウ</t>
    </rPh>
    <rPh sb="182" eb="183">
      <t>モト</t>
    </rPh>
    <rPh sb="185" eb="187">
      <t>テイシュツ</t>
    </rPh>
    <rPh sb="193" eb="195">
      <t>ケイヤク</t>
    </rPh>
    <rPh sb="195" eb="197">
      <t>キンガク</t>
    </rPh>
    <rPh sb="197" eb="199">
      <t>ショウサイ</t>
    </rPh>
    <rPh sb="204" eb="206">
      <t>カクヅケ</t>
    </rPh>
    <rPh sb="206" eb="207">
      <t>オヨ</t>
    </rPh>
    <rPh sb="208" eb="210">
      <t>タンカ</t>
    </rPh>
    <rPh sb="211" eb="213">
      <t>ヒョウソク</t>
    </rPh>
    <rPh sb="214" eb="215">
      <t>ア</t>
    </rPh>
    <rPh sb="224" eb="225">
      <t>チュウ</t>
    </rPh>
    <phoneticPr fontId="8"/>
  </si>
  <si>
    <t>　</t>
    <phoneticPr fontId="8"/>
  </si>
  <si>
    <t>契約金相当額計算書総括表
（国内業務の契約又は国内業務主体の契約）</t>
    <rPh sb="0" eb="3">
      <t>ケイヤクキン</t>
    </rPh>
    <rPh sb="3" eb="5">
      <t>ソウトウ</t>
    </rPh>
    <rPh sb="5" eb="6">
      <t>ガク</t>
    </rPh>
    <rPh sb="6" eb="9">
      <t>ケイサンショ</t>
    </rPh>
    <rPh sb="9" eb="12">
      <t>ソウカツヒョウ</t>
    </rPh>
    <rPh sb="14" eb="18">
      <t>コクナイギョウム</t>
    </rPh>
    <rPh sb="19" eb="21">
      <t>ケイヤク</t>
    </rPh>
    <rPh sb="21" eb="22">
      <t>マタ</t>
    </rPh>
    <rPh sb="23" eb="29">
      <t>コクナイギョウムシュタイ</t>
    </rPh>
    <rPh sb="30" eb="32">
      <t>ケイヤク</t>
    </rPh>
    <phoneticPr fontId="8"/>
  </si>
  <si>
    <t>　この様式は、部分払金額≦契約金相当額×10分の9－（直前の前払い金額）の算定式を適用する案件に使用してください。
  （複数回の前払と部分払を行うもの）</t>
    <phoneticPr fontId="8"/>
  </si>
  <si>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t>
    </r>
    <r>
      <rPr>
        <sz val="12"/>
        <rFont val="ＭＳ ゴシック"/>
        <family val="3"/>
        <charset val="128"/>
      </rPr>
      <t xml:space="preserve">上記費目のみでは、業務の進捗等の実態を表さない場合については他の費目を含めて契約金相当額を算定することを検討しますので、申し出てください。
</t>
    </r>
    <rPh sb="139" eb="144">
      <t>チョクセツジンケンヒ</t>
    </rPh>
    <rPh sb="231" eb="233">
      <t>ブブン</t>
    </rPh>
    <rPh sb="233" eb="235">
      <t>ギョウム</t>
    </rPh>
    <rPh sb="235" eb="237">
      <t>カンリョウ</t>
    </rPh>
    <rPh sb="237" eb="238">
      <t>ジ</t>
    </rPh>
    <rPh sb="246" eb="247">
      <t>リョウ</t>
    </rPh>
    <phoneticPr fontId="8"/>
  </si>
  <si>
    <t>１．直接人件費</t>
    <rPh sb="2" eb="7">
      <t>チョクセツジンケンヒ</t>
    </rPh>
    <phoneticPr fontId="8"/>
  </si>
  <si>
    <t>２．その他原価</t>
    <rPh sb="4" eb="7">
      <t>タゲンカ</t>
    </rPh>
    <phoneticPr fontId="8"/>
  </si>
  <si>
    <t>３．一般管理費</t>
    <rPh sb="2" eb="7">
      <t>イッパンカンリヒ</t>
    </rPh>
    <phoneticPr fontId="8"/>
  </si>
  <si>
    <t>４．直接経費</t>
    <rPh sb="2" eb="4">
      <t>チョクセツ</t>
    </rPh>
    <rPh sb="4" eb="6">
      <t>ケイヒ</t>
    </rPh>
    <phoneticPr fontId="8"/>
  </si>
  <si>
    <t>※「国内業務」の契約では使用しません</t>
    <rPh sb="2" eb="6">
      <t>コクナイギョウム</t>
    </rPh>
    <rPh sb="8" eb="10">
      <t>ケイヤク</t>
    </rPh>
    <rPh sb="12" eb="14">
      <t>シヨウ</t>
    </rPh>
    <phoneticPr fontId="8"/>
  </si>
  <si>
    <t>（３）一般業務費</t>
    <rPh sb="3" eb="8">
      <t>イッパンギョウムヒ</t>
    </rPh>
    <phoneticPr fontId="8"/>
  </si>
  <si>
    <t>（６）●●●●</t>
    <phoneticPr fontId="8"/>
  </si>
  <si>
    <r>
      <rPr>
        <b/>
        <sz val="12"/>
        <rFont val="ＭＳ ゴシック"/>
        <family val="3"/>
        <charset val="128"/>
      </rPr>
      <t>（Ｄ）</t>
    </r>
    <r>
      <rPr>
        <sz val="12"/>
        <rFont val="ＭＳ ゴシック"/>
        <family val="3"/>
        <charset val="128"/>
      </rPr>
      <t>＝（Ｃ）×９／１０－</t>
    </r>
    <r>
      <rPr>
        <b/>
        <sz val="12"/>
        <rFont val="ＭＳ ゴシック"/>
        <family val="3"/>
        <charset val="128"/>
      </rPr>
      <t>（前払金額※）</t>
    </r>
    <phoneticPr fontId="8"/>
  </si>
  <si>
    <t>※例：前金払1回→部分払1回→前金払2回→部分払2回
先行する部分払がない場合（部分払1回）では、先行するすべての前金払（前金払1回）を減算します。
先行する部分払がある場合（部分払2回）では、先行する部分払（部分払1回）の後のすべての前金払（前金払2）を減算します。</t>
    <phoneticPr fontId="8"/>
  </si>
  <si>
    <t>注１）黄色ハイライトを入力して下さい。
注２）消費税は部分完了に伴う業務の対価の金額に対して算出します。
注３）部分払請求書に記載する業務の対価は「部分完了に伴う業務の対価及び消費税額」となります。
注４）部分払請求書（支払情報）に記載する部分払額は「部分払金額+消費税額の合計」となります。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t>
    <rPh sb="70" eb="72">
      <t>タイカ</t>
    </rPh>
    <rPh sb="171" eb="176">
      <t>イッパンギョウムヒ</t>
    </rPh>
    <phoneticPr fontId="8"/>
  </si>
  <si>
    <t>１．直接人件費</t>
    <rPh sb="2" eb="4">
      <t>チョクセツ</t>
    </rPh>
    <rPh sb="4" eb="7">
      <t>ジンケンヒ</t>
    </rPh>
    <phoneticPr fontId="8"/>
  </si>
  <si>
    <t>円</t>
  </si>
  <si>
    <t>合 計</t>
    <rPh sb="0" eb="1">
      <t>ゴウ</t>
    </rPh>
    <rPh sb="2" eb="3">
      <t>ケイ</t>
    </rPh>
    <phoneticPr fontId="8"/>
  </si>
  <si>
    <t>２．その他原価</t>
    <rPh sb="4" eb="5">
      <t>タ</t>
    </rPh>
    <rPh sb="5" eb="7">
      <t>ゲンカ</t>
    </rPh>
    <phoneticPr fontId="8"/>
  </si>
  <si>
    <t>その他原価率</t>
    <phoneticPr fontId="8"/>
  </si>
  <si>
    <t>＝</t>
    <phoneticPr fontId="8"/>
  </si>
  <si>
    <t>計算式：直接人件費×（その他原価率÷（1－その他原価率））　</t>
    <rPh sb="0" eb="2">
      <t>ケイサン</t>
    </rPh>
    <rPh sb="2" eb="3">
      <t>シキ</t>
    </rPh>
    <rPh sb="4" eb="6">
      <t>チョクセツ</t>
    </rPh>
    <rPh sb="13" eb="16">
      <t>タゲンカ</t>
    </rPh>
    <rPh sb="16" eb="17">
      <t>リツ</t>
    </rPh>
    <rPh sb="23" eb="26">
      <t>タゲンカ</t>
    </rPh>
    <rPh sb="26" eb="27">
      <t>リツ</t>
    </rPh>
    <phoneticPr fontId="31"/>
  </si>
  <si>
    <t>３．一般管理費等</t>
    <rPh sb="2" eb="4">
      <t>イッパン</t>
    </rPh>
    <rPh sb="4" eb="7">
      <t>カンリヒ</t>
    </rPh>
    <rPh sb="7" eb="8">
      <t>トウ</t>
    </rPh>
    <phoneticPr fontId="8"/>
  </si>
  <si>
    <t>一般管理費等率</t>
    <rPh sb="0" eb="2">
      <t>イッパン</t>
    </rPh>
    <rPh sb="2" eb="5">
      <t>カンリヒ</t>
    </rPh>
    <rPh sb="5" eb="6">
      <t>トウ</t>
    </rPh>
    <phoneticPr fontId="8"/>
  </si>
  <si>
    <t>計算式：（直接人件費＋直接経費＋その他原価）×（一般管理費等率÷（1－一般管理費等率））</t>
    <rPh sb="0" eb="3">
      <t>ケイサンシキ</t>
    </rPh>
    <phoneticPr fontId="31"/>
  </si>
  <si>
    <t>注１）「直接人件費」の対象となる業務人月は、履行開始から当該部分払に対する「部分業務」の完成までの「累計」で算出してください。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注３）「格付」と「単価」は、契約書附属書Ⅲ「契約金額内訳書」に記載の格付及び単価としてください。
注４）「その他原価率」及び「一般管理費等率」は、契約書附属書Ⅲ「契約金額内訳書」で合意されている原価率とします。
注５）黄色ハイライトの項目について入力してください。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4" eb="65">
      <t>チュウ</t>
    </rPh>
    <rPh sb="67" eb="69">
      <t>ギョウム</t>
    </rPh>
    <rPh sb="69" eb="71">
      <t>ジュウジ</t>
    </rPh>
    <rPh sb="71" eb="73">
      <t>ニンゲツ</t>
    </rPh>
    <rPh sb="74" eb="76">
      <t>ジッセキ</t>
    </rPh>
    <rPh sb="77" eb="79">
      <t>カクニン</t>
    </rPh>
    <rPh sb="108" eb="110">
      <t>ギョウム</t>
    </rPh>
    <rPh sb="110" eb="112">
      <t>ジュウジ</t>
    </rPh>
    <rPh sb="112" eb="114">
      <t>ゲッポウ</t>
    </rPh>
    <rPh sb="115" eb="117">
      <t>テンプ</t>
    </rPh>
    <rPh sb="117" eb="119">
      <t>シリョウ</t>
    </rPh>
    <rPh sb="122" eb="124">
      <t>テイシュツ</t>
    </rPh>
    <rPh sb="125" eb="126">
      <t>モト</t>
    </rPh>
    <rPh sb="130" eb="131">
      <t>ヒョウ</t>
    </rPh>
    <rPh sb="136" eb="139">
      <t>サイシンバン</t>
    </rPh>
    <rPh sb="140" eb="142">
      <t>テンプ</t>
    </rPh>
    <rPh sb="150" eb="151">
      <t>チュウ</t>
    </rPh>
    <rPh sb="154" eb="156">
      <t>カクヅケ</t>
    </rPh>
    <rPh sb="159" eb="161">
      <t>タンカ</t>
    </rPh>
    <rPh sb="164" eb="166">
      <t>ケイヤク</t>
    </rPh>
    <rPh sb="166" eb="167">
      <t>ショ</t>
    </rPh>
    <rPh sb="167" eb="170">
      <t>フゾクショ</t>
    </rPh>
    <rPh sb="172" eb="174">
      <t>ケイヤク</t>
    </rPh>
    <rPh sb="174" eb="176">
      <t>キンガク</t>
    </rPh>
    <rPh sb="176" eb="179">
      <t>ウチワケショ</t>
    </rPh>
    <rPh sb="181" eb="183">
      <t>キサイ</t>
    </rPh>
    <rPh sb="184" eb="186">
      <t>カクヅケ</t>
    </rPh>
    <rPh sb="186" eb="187">
      <t>オヨ</t>
    </rPh>
    <rPh sb="188" eb="190">
      <t>タンカ</t>
    </rPh>
    <rPh sb="199" eb="200">
      <t>チュウ</t>
    </rPh>
    <rPh sb="205" eb="206">
      <t>タ</t>
    </rPh>
    <rPh sb="206" eb="208">
      <t>ゲンカ</t>
    </rPh>
    <rPh sb="208" eb="209">
      <t>リツ</t>
    </rPh>
    <rPh sb="210" eb="211">
      <t>オヨ</t>
    </rPh>
    <rPh sb="213" eb="218">
      <t>イッパンカンリヒ</t>
    </rPh>
    <rPh sb="218" eb="219">
      <t>ナド</t>
    </rPh>
    <rPh sb="219" eb="220">
      <t>リツ</t>
    </rPh>
    <rPh sb="223" eb="225">
      <t>ケイヤク</t>
    </rPh>
    <rPh sb="225" eb="226">
      <t>ショ</t>
    </rPh>
    <rPh sb="226" eb="229">
      <t>フゾクショ</t>
    </rPh>
    <rPh sb="231" eb="233">
      <t>ケイヤク</t>
    </rPh>
    <rPh sb="233" eb="235">
      <t>キンガク</t>
    </rPh>
    <rPh sb="235" eb="238">
      <t>ウチワケショ</t>
    </rPh>
    <rPh sb="240" eb="242">
      <t>ゴウイ</t>
    </rPh>
    <rPh sb="247" eb="249">
      <t>ゲンカ</t>
    </rPh>
    <rPh sb="249" eb="250">
      <t>リツ</t>
    </rPh>
    <phoneticPr fontId="8"/>
  </si>
  <si>
    <t>契約金相当額計算書２</t>
    <rPh sb="0" eb="3">
      <t>ケイヤクキン</t>
    </rPh>
    <rPh sb="3" eb="5">
      <t>ソウトウ</t>
    </rPh>
    <rPh sb="5" eb="6">
      <t>ガク</t>
    </rPh>
    <rPh sb="6" eb="9">
      <t>ケイサンショ</t>
    </rPh>
    <phoneticPr fontId="8"/>
  </si>
  <si>
    <r>
      <rPr>
        <b/>
        <sz val="12"/>
        <color rgb="FF000000"/>
        <rFont val="ＭＳ ゴシック"/>
        <family val="3"/>
        <charset val="128"/>
      </rPr>
      <t>２．直接経費</t>
    </r>
    <r>
      <rPr>
        <sz val="12"/>
        <color rgb="FF000000"/>
        <rFont val="ＭＳ ゴシック"/>
        <family val="3"/>
        <charset val="128"/>
      </rPr>
      <t>（１）旅費（航空賃）</t>
    </r>
    <rPh sb="2" eb="4">
      <t>チョクセツ</t>
    </rPh>
    <rPh sb="4" eb="6">
      <t>ケイヒ</t>
    </rPh>
    <phoneticPr fontId="8"/>
  </si>
  <si>
    <t>担当業務</t>
    <phoneticPr fontId="8"/>
  </si>
  <si>
    <t>格付</t>
    <rPh sb="0" eb="2">
      <t>カクヅケ</t>
    </rPh>
    <phoneticPr fontId="8"/>
  </si>
  <si>
    <t>渡航
回数</t>
    <rPh sb="0" eb="2">
      <t>トコウ</t>
    </rPh>
    <phoneticPr fontId="8"/>
  </si>
  <si>
    <t>契約単価</t>
    <rPh sb="0" eb="2">
      <t>ケイヤク</t>
    </rPh>
    <rPh sb="2" eb="4">
      <t>タンカ</t>
    </rPh>
    <phoneticPr fontId="8"/>
  </si>
  <si>
    <t>航空券
クラス</t>
    <rPh sb="0" eb="2">
      <t>コウクウ</t>
    </rPh>
    <rPh sb="2" eb="3">
      <t>ケン</t>
    </rPh>
    <phoneticPr fontId="8"/>
  </si>
  <si>
    <t>合　計</t>
    <phoneticPr fontId="8"/>
  </si>
  <si>
    <r>
      <rPr>
        <b/>
        <sz val="12"/>
        <color rgb="FF000000"/>
        <rFont val="ＭＳ ゴシック"/>
        <family val="3"/>
        <charset val="128"/>
      </rPr>
      <t>２．直接経費</t>
    </r>
    <r>
      <rPr>
        <sz val="12"/>
        <color rgb="FF000000"/>
        <rFont val="ＭＳ ゴシック"/>
        <family val="3"/>
        <charset val="128"/>
      </rPr>
      <t>（２）旅費（その他）　</t>
    </r>
    <rPh sb="2" eb="4">
      <t>チョクセツ</t>
    </rPh>
    <rPh sb="4" eb="6">
      <t>ケイヒ</t>
    </rPh>
    <rPh sb="14" eb="15">
      <t>タ</t>
    </rPh>
    <phoneticPr fontId="8"/>
  </si>
  <si>
    <t>担当業務</t>
    <rPh sb="0" eb="2">
      <t>タントウ</t>
    </rPh>
    <rPh sb="2" eb="4">
      <t>ギョウム</t>
    </rPh>
    <phoneticPr fontId="8"/>
  </si>
  <si>
    <t>渡航
回数</t>
    <rPh sb="0" eb="2">
      <t>トコウ</t>
    </rPh>
    <rPh sb="3" eb="5">
      <t>カイスウ</t>
    </rPh>
    <phoneticPr fontId="8"/>
  </si>
  <si>
    <t>日数</t>
    <rPh sb="0" eb="2">
      <t>ニッスウ</t>
    </rPh>
    <phoneticPr fontId="8"/>
  </si>
  <si>
    <t>日当</t>
    <phoneticPr fontId="8"/>
  </si>
  <si>
    <t>宿泊料</t>
  </si>
  <si>
    <t>小　計</t>
    <phoneticPr fontId="8"/>
  </si>
  <si>
    <t>単価</t>
    <rPh sb="0" eb="2">
      <t>タンカ</t>
    </rPh>
    <phoneticPr fontId="8"/>
  </si>
  <si>
    <t>計</t>
    <rPh sb="0" eb="1">
      <t>ケイ</t>
    </rPh>
    <phoneticPr fontId="8"/>
  </si>
  <si>
    <t>泊数</t>
    <rPh sb="0" eb="1">
      <t>ハク</t>
    </rPh>
    <rPh sb="1" eb="2">
      <t>スウ</t>
    </rPh>
    <phoneticPr fontId="8"/>
  </si>
  <si>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注２）契約金相当額の積算は、航空賃は契約単価をもって算出します。精算に際しては、「合意単価」で精算する場合と、領収書等に基づき「実支出の補填」
　　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注４）泊数の計算は、「日数－（２×渡航回数）」で定義しています。フィリピン、中国、モンゴル等の機中泊の控除がない国は、「日数－渡航回数」とするこ
　　とを認めます。
注５）日当・宿泊料の単価は、精算に際し、３０日目以降は１割、６０日目以降は２割控除されますが、契約金相当額の積算に際しては、この控除を適用しま
　　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07" eb="110">
      <t>リョウシュウショ</t>
    </rPh>
    <rPh sb="110" eb="111">
      <t>トウ</t>
    </rPh>
    <rPh sb="112" eb="113">
      <t>モト</t>
    </rPh>
    <rPh sb="116" eb="119">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2" eb="254">
      <t>ニッスウ</t>
    </rPh>
    <rPh sb="255" eb="257">
      <t>トコウ</t>
    </rPh>
    <rPh sb="257" eb="259">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2" eb="333">
      <t>サイ</t>
    </rPh>
    <rPh sb="339" eb="341">
      <t>コウジョ</t>
    </rPh>
    <rPh sb="342" eb="344">
      <t>テキヨウ</t>
    </rPh>
    <phoneticPr fontId="8"/>
  </si>
  <si>
    <t>契約金相当額計算書３</t>
    <rPh sb="0" eb="3">
      <t>ケイヤクキン</t>
    </rPh>
    <rPh sb="3" eb="5">
      <t>ソウトウ</t>
    </rPh>
    <rPh sb="5" eb="6">
      <t>ガク</t>
    </rPh>
    <rPh sb="6" eb="9">
      <t>ケイサンショ</t>
    </rPh>
    <phoneticPr fontId="8"/>
  </si>
  <si>
    <r>
      <rPr>
        <b/>
        <sz val="12"/>
        <color rgb="FF000000"/>
        <rFont val="ＭＳ ゴシック"/>
        <family val="3"/>
        <charset val="128"/>
      </rPr>
      <t>４．直接経費</t>
    </r>
    <r>
      <rPr>
        <sz val="12"/>
        <color rgb="FF000000"/>
        <rFont val="ＭＳ ゴシック"/>
        <family val="3"/>
        <charset val="128"/>
      </rPr>
      <t>（３）一般業務費</t>
    </r>
    <rPh sb="2" eb="4">
      <t>チョクセツ</t>
    </rPh>
    <rPh sb="4" eb="6">
      <t>ケイヒ</t>
    </rPh>
    <rPh sb="9" eb="14">
      <t>イッパンギョウムヒ</t>
    </rPh>
    <phoneticPr fontId="8"/>
  </si>
  <si>
    <t>小項目名</t>
    <rPh sb="0" eb="1">
      <t>ショウ</t>
    </rPh>
    <rPh sb="1" eb="3">
      <t>コウモク</t>
    </rPh>
    <rPh sb="3" eb="4">
      <t>メイ</t>
    </rPh>
    <phoneticPr fontId="8"/>
  </si>
  <si>
    <t>支払額</t>
    <rPh sb="0" eb="2">
      <t>シハライ</t>
    </rPh>
    <rPh sb="2" eb="3">
      <t>ガク</t>
    </rPh>
    <phoneticPr fontId="8"/>
  </si>
  <si>
    <t>金額</t>
    <rPh sb="0" eb="2">
      <t>キンガク</t>
    </rPh>
    <phoneticPr fontId="8"/>
  </si>
  <si>
    <t>通貨</t>
    <rPh sb="0" eb="2">
      <t>ツウカ</t>
    </rPh>
    <phoneticPr fontId="8"/>
  </si>
  <si>
    <t>為替レート</t>
    <rPh sb="0" eb="2">
      <t>カワセ</t>
    </rPh>
    <phoneticPr fontId="8"/>
  </si>
  <si>
    <t>支払額（日本円）</t>
    <rPh sb="0" eb="2">
      <t>シハライ</t>
    </rPh>
    <rPh sb="2" eb="3">
      <t>ガク</t>
    </rPh>
    <rPh sb="4" eb="7">
      <t>ニホンエン</t>
    </rPh>
    <phoneticPr fontId="8"/>
  </si>
  <si>
    <t xml:space="preserve">注１）一般業務費は、支払いが完了しているものを対象とします。
注２）黄色ハイライトの項目について入力してください。
</t>
    <rPh sb="0" eb="1">
      <t>チュウ</t>
    </rPh>
    <rPh sb="3" eb="8">
      <t>イッパンギョウムヒ</t>
    </rPh>
    <phoneticPr fontId="8"/>
  </si>
  <si>
    <t>契約金相当額計算書４</t>
    <rPh sb="0" eb="3">
      <t>ケイヤクキン</t>
    </rPh>
    <rPh sb="3" eb="5">
      <t>ソウトウ</t>
    </rPh>
    <rPh sb="5" eb="6">
      <t>ガク</t>
    </rPh>
    <rPh sb="6" eb="9">
      <t>ケイサンショ</t>
    </rPh>
    <phoneticPr fontId="8"/>
  </si>
  <si>
    <r>
      <rPr>
        <b/>
        <sz val="12"/>
        <color rgb="FF000000"/>
        <rFont val="ＭＳ ゴシック"/>
        <family val="3"/>
        <charset val="128"/>
      </rPr>
      <t>２．直接経費</t>
    </r>
    <r>
      <rPr>
        <sz val="12"/>
        <color rgb="FF000000"/>
        <rFont val="ＭＳ ゴシック"/>
        <family val="3"/>
        <charset val="128"/>
      </rPr>
      <t>（４）機材費</t>
    </r>
    <rPh sb="2" eb="4">
      <t>チョクセツ</t>
    </rPh>
    <rPh sb="4" eb="6">
      <t>ケイヒ</t>
    </rPh>
    <rPh sb="9" eb="11">
      <t>キザイ</t>
    </rPh>
    <rPh sb="11" eb="12">
      <t>ヒ</t>
    </rPh>
    <phoneticPr fontId="8"/>
  </si>
  <si>
    <t>購入機材名</t>
    <rPh sb="0" eb="2">
      <t>コウニュウ</t>
    </rPh>
    <rPh sb="2" eb="4">
      <t>キザイ</t>
    </rPh>
    <rPh sb="4" eb="5">
      <t>メイ</t>
    </rPh>
    <phoneticPr fontId="8"/>
  </si>
  <si>
    <r>
      <rPr>
        <b/>
        <sz val="12"/>
        <color rgb="FF000000"/>
        <rFont val="ＭＳ ゴシック"/>
        <family val="3"/>
        <charset val="128"/>
      </rPr>
      <t>２．直接経費</t>
    </r>
    <r>
      <rPr>
        <sz val="12"/>
        <color rgb="FF000000"/>
        <rFont val="ＭＳ ゴシック"/>
        <family val="3"/>
        <charset val="128"/>
      </rPr>
      <t>（５）再委託費</t>
    </r>
    <rPh sb="2" eb="4">
      <t>チョクセツ</t>
    </rPh>
    <rPh sb="4" eb="6">
      <t>ケイヒ</t>
    </rPh>
    <rPh sb="9" eb="12">
      <t>サイイタク</t>
    </rPh>
    <rPh sb="12" eb="13">
      <t>ヒ</t>
    </rPh>
    <phoneticPr fontId="8"/>
  </si>
  <si>
    <t>再委託業務名</t>
    <rPh sb="0" eb="3">
      <t>サイイタク</t>
    </rPh>
    <rPh sb="3" eb="5">
      <t>ギョウム</t>
    </rPh>
    <rPh sb="5" eb="6">
      <t>メイ</t>
    </rPh>
    <phoneticPr fontId="8"/>
  </si>
  <si>
    <r>
      <t>注１）機材費（機材購入費）は、機材が納入され、支払いが完了しているものを対象とします。契約金相当額の積算では、実際の支払金額を
　　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注２）再委託費は、再委託業務が完了し、支払いが完了しているものを対象とします。契約金相当額の積算では、実際の支払金額を記載して
　　ください。</t>
    </r>
    <r>
      <rPr>
        <i/>
        <sz val="10"/>
        <color rgb="FFFF0000"/>
        <rFont val="ＭＳ ゴシック"/>
        <family val="3"/>
        <charset val="128"/>
      </rPr>
      <t>また、これまで支払金額確認のため、領収書等の写しの添付を求めていましたが、今後は領収書等の添付を不要とします（2024年5月21日修正・追記）。</t>
    </r>
    <r>
      <rPr>
        <i/>
        <sz val="10"/>
        <rFont val="ＭＳ ゴシック"/>
        <family val="3"/>
        <charset val="128"/>
      </rPr>
      <t xml:space="preserve">
注３）「購入機材名」及び「再委託業務名」については、機材内容や業務内容がおおよそ類推できる記載としてください。
注４）黄色ハイライトの項目について入力してください。
</t>
    </r>
    <rPh sb="0" eb="1">
      <t>チュウ</t>
    </rPh>
    <rPh sb="148" eb="149">
      <t>チュウ</t>
    </rPh>
    <rPh sb="151" eb="154">
      <t>サイイタク</t>
    </rPh>
    <rPh sb="154" eb="155">
      <t>ヒ</t>
    </rPh>
    <rPh sb="292" eb="293">
      <t>チュウ</t>
    </rPh>
    <rPh sb="296" eb="298">
      <t>コウニュウ</t>
    </rPh>
    <rPh sb="298" eb="300">
      <t>キザイ</t>
    </rPh>
    <rPh sb="300" eb="301">
      <t>メイ</t>
    </rPh>
    <rPh sb="302" eb="303">
      <t>オヨ</t>
    </rPh>
    <rPh sb="305" eb="308">
      <t>サイイタク</t>
    </rPh>
    <rPh sb="308" eb="310">
      <t>ギョウム</t>
    </rPh>
    <rPh sb="310" eb="311">
      <t>メイ</t>
    </rPh>
    <rPh sb="318" eb="320">
      <t>キザイ</t>
    </rPh>
    <rPh sb="320" eb="322">
      <t>ナイヨウ</t>
    </rPh>
    <rPh sb="323" eb="325">
      <t>ギョウム</t>
    </rPh>
    <rPh sb="325" eb="327">
      <t>ナイヨウ</t>
    </rPh>
    <rPh sb="332" eb="334">
      <t>ルイスイ</t>
    </rPh>
    <rPh sb="337" eb="339">
      <t>キサイ</t>
    </rPh>
    <phoneticPr fontId="8"/>
  </si>
  <si>
    <t>契約金相当額計算書５</t>
    <rPh sb="0" eb="3">
      <t>ケイヤクキン</t>
    </rPh>
    <rPh sb="3" eb="5">
      <t>ソウトウ</t>
    </rPh>
    <rPh sb="5" eb="6">
      <t>ガク</t>
    </rPh>
    <rPh sb="6" eb="9">
      <t>ケイサンショ</t>
    </rPh>
    <phoneticPr fontId="8"/>
  </si>
  <si>
    <r>
      <rPr>
        <b/>
        <sz val="12"/>
        <color rgb="FF000000"/>
        <rFont val="ＭＳ ゴシック"/>
        <family val="3"/>
        <charset val="128"/>
      </rPr>
      <t>２．直接経費</t>
    </r>
    <r>
      <rPr>
        <sz val="12"/>
        <color rgb="FF000000"/>
        <rFont val="ＭＳ ゴシック"/>
        <family val="3"/>
        <charset val="128"/>
      </rPr>
      <t>（６）現地一時隔離関連費（直接人件費相当額の待機費用）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8"/>
  </si>
  <si>
    <t>月額単価</t>
    <rPh sb="0" eb="2">
      <t>ゲツガク</t>
    </rPh>
    <rPh sb="2" eb="4">
      <t>タンカ</t>
    </rPh>
    <phoneticPr fontId="8"/>
  </si>
  <si>
    <t>待機人月</t>
    <rPh sb="0" eb="2">
      <t>タイキ</t>
    </rPh>
    <rPh sb="2" eb="4">
      <t>ニンゲツ</t>
    </rPh>
    <phoneticPr fontId="8"/>
  </si>
  <si>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注３）待機人月の実績を確認するため、「業務従事者の従事計画／実績表」（コンサルタント業務従事月報の添付資料として提出を求めている表です。）の最新版を添付してください。
注４）「格付」は、契約約款第１４条（契約金額の精算）第１項に基づき提出されている「契約金額詳細内訳書」の格付と平仄を合わせてください。
注５）黄色ハイライトの項目について入力してください。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51" eb="153">
      <t>ギョウム</t>
    </rPh>
    <rPh sb="153" eb="155">
      <t>ジュウジ</t>
    </rPh>
    <rPh sb="155" eb="157">
      <t>ゲッポウ</t>
    </rPh>
    <rPh sb="158" eb="160">
      <t>テンプ</t>
    </rPh>
    <rPh sb="160" eb="162">
      <t>シリョウ</t>
    </rPh>
    <rPh sb="165" eb="167">
      <t>テイシュツ</t>
    </rPh>
    <rPh sb="168" eb="169">
      <t>モト</t>
    </rPh>
    <rPh sb="173" eb="174">
      <t>ヒョウ</t>
    </rPh>
    <rPh sb="179" eb="182">
      <t>サイシンバン</t>
    </rPh>
    <rPh sb="183" eb="185">
      <t>テンプ</t>
    </rPh>
    <rPh sb="193" eb="194">
      <t>チュウ</t>
    </rPh>
    <rPh sb="197" eb="199">
      <t>カクヅケ</t>
    </rPh>
    <rPh sb="202" eb="204">
      <t>ケイヤク</t>
    </rPh>
    <rPh sb="204" eb="206">
      <t>ヤッカン</t>
    </rPh>
    <rPh sb="206" eb="207">
      <t>ダイ</t>
    </rPh>
    <rPh sb="209" eb="210">
      <t>ジョウ</t>
    </rPh>
    <rPh sb="211" eb="213">
      <t>ケイヤク</t>
    </rPh>
    <rPh sb="213" eb="215">
      <t>キンガク</t>
    </rPh>
    <rPh sb="216" eb="218">
      <t>セイサン</t>
    </rPh>
    <rPh sb="219" eb="220">
      <t>ダイ</t>
    </rPh>
    <rPh sb="221" eb="222">
      <t>コウ</t>
    </rPh>
    <rPh sb="223" eb="224">
      <t>モト</t>
    </rPh>
    <rPh sb="226" eb="228">
      <t>テイシュツ</t>
    </rPh>
    <rPh sb="234" eb="236">
      <t>ケイヤク</t>
    </rPh>
    <rPh sb="236" eb="238">
      <t>キンガク</t>
    </rPh>
    <rPh sb="238" eb="240">
      <t>ショウサイ</t>
    </rPh>
    <rPh sb="245" eb="247">
      <t>カクヅケ</t>
    </rPh>
    <rPh sb="248" eb="250">
      <t>ヒョウソク</t>
    </rPh>
    <rPh sb="251" eb="252">
      <t>ア</t>
    </rPh>
    <rPh sb="261" eb="262">
      <t>チュウ</t>
    </rPh>
    <rPh sb="264" eb="266">
      <t>キイロ</t>
    </rPh>
    <rPh sb="272" eb="274">
      <t>コウモク</t>
    </rPh>
    <rPh sb="278" eb="280">
      <t>ニュウリョク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</si>
</sst>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円&quot;"/>
    <numFmt numFmtId="177" formatCode="##&quot; ％&quot;"/>
    <numFmt numFmtId="178" formatCode="#,##0_);[Red]\(#,##0\)"/>
  </numFmts>
  <fonts count="42">
    <font>
      <sz val="12"/>
      <color theme="1"/>
      <name val="ＭＳ ゴシック"/>
      <family val="2"/>
      <charset val="128"/>
    </font>
    <font>
      <sz val="12"/>
      <color theme="1"/>
      <name val="MS ゴシック"/>
      <family val="2"/>
      <charset val="128"/>
    </font>
    <font>
      <sz val="12"/>
      <color theme="1"/>
      <name val="MS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b/>
      <sz val="18"/>
      <color theme="1"/>
      <name val="ＭＳ ゴシック"/>
      <family val="3"/>
      <charset val="128"/>
    </font>
    <font>
      <sz val="12"/>
      <color rgb="FFFF0000"/>
      <name val="ＭＳ ゴシック"/>
      <family val="2"/>
      <charset val="128"/>
    </font>
    <font>
      <b/>
      <sz val="14"/>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u/>
      <sz val="12"/>
      <color theme="10"/>
      <name val="ＭＳ ゴシック"/>
      <family val="2"/>
      <charset val="128"/>
    </font>
    <font>
      <sz val="12"/>
      <name val="ＭＳ ゴシック"/>
      <family val="2"/>
      <charset val="128"/>
    </font>
    <font>
      <i/>
      <sz val="10"/>
      <name val="ＭＳ ゴシック"/>
      <family val="3"/>
      <charset val="128"/>
    </font>
    <font>
      <sz val="12"/>
      <color rgb="FFFF0000"/>
      <name val="ＭＳ ゴシック"/>
      <family val="3"/>
      <charset val="128"/>
    </font>
    <font>
      <i/>
      <sz val="12"/>
      <name val="ＭＳ ゴシック"/>
      <family val="3"/>
      <charset val="128"/>
    </font>
    <font>
      <u/>
      <sz val="12"/>
      <name val="ＭＳ ゴシック"/>
      <family val="3"/>
      <charset val="128"/>
    </font>
    <font>
      <sz val="12"/>
      <name val="Osaka"/>
      <charset val="128"/>
    </font>
    <font>
      <sz val="6"/>
      <name val="ＭＳ ゴシック"/>
      <family val="3"/>
      <charset val="128"/>
    </font>
    <font>
      <sz val="10"/>
      <name val="ＭＳ ゴシック"/>
      <family val="3"/>
      <charset val="128"/>
    </font>
    <font>
      <i/>
      <sz val="10"/>
      <color rgb="FFFF0000"/>
      <name val="ＭＳ ゴシック"/>
      <family val="3"/>
      <charset val="128"/>
    </font>
    <font>
      <b/>
      <i/>
      <sz val="14"/>
      <name val="ＭＳ ゴシック"/>
      <family val="3"/>
      <charset val="128"/>
    </font>
    <font>
      <sz val="6"/>
      <name val="MS ゴシック"/>
      <family val="2"/>
      <charset val="128"/>
    </font>
    <font>
      <b/>
      <sz val="16"/>
      <color indexed="81"/>
      <name val="MS P ゴシック"/>
      <family val="3"/>
      <charset val="128"/>
    </font>
    <font>
      <sz val="12"/>
      <color rgb="FF000000"/>
      <name val="ＭＳ ゴシック"/>
      <family val="3"/>
      <charset val="128"/>
    </font>
    <font>
      <sz val="12"/>
      <name val="ＭＳ ゴシック"/>
      <family val="3"/>
      <charset val="128"/>
    </font>
    <font>
      <b/>
      <sz val="12"/>
      <color rgb="FF000000"/>
      <name val="ＭＳ ゴシック"/>
      <family val="3"/>
      <charset val="128"/>
    </font>
    <font>
      <sz val="12"/>
      <color rgb="FF000000"/>
      <name val="ＭＳ ゴシック"/>
      <family val="2"/>
      <charset val="128"/>
    </font>
    <font>
      <sz val="12"/>
      <color rgb="FF000000"/>
      <name val="MS 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s>
  <cellStyleXfs count="5">
    <xf numFmtId="0" fontId="0" fillId="0" borderId="0">
      <alignment vertical="center"/>
    </xf>
    <xf numFmtId="38" fontId="11" fillId="0" borderId="0" applyFont="0" applyFill="0" applyBorder="0" applyAlignment="0" applyProtection="0">
      <alignment vertical="center"/>
    </xf>
    <xf numFmtId="0" fontId="24" fillId="0" borderId="0" applyNumberFormat="0" applyFill="0" applyBorder="0" applyAlignment="0" applyProtection="0">
      <alignment vertical="center"/>
    </xf>
    <xf numFmtId="0" fontId="30" fillId="0" borderId="0"/>
    <xf numFmtId="0" fontId="2" fillId="0" borderId="0">
      <alignment vertical="center"/>
    </xf>
  </cellStyleXfs>
  <cellXfs count="296">
    <xf numFmtId="0" fontId="0" fillId="0" borderId="0" xfId="0">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9" fillId="0" borderId="0" xfId="0" applyFont="1">
      <alignment vertical="center"/>
    </xf>
    <xf numFmtId="0" fontId="5" fillId="0" borderId="0" xfId="0" applyFont="1">
      <alignment vertical="center"/>
    </xf>
    <xf numFmtId="0" fontId="3" fillId="0" borderId="0" xfId="0" applyFont="1">
      <alignment vertical="center"/>
    </xf>
    <xf numFmtId="0" fontId="0" fillId="0" borderId="0" xfId="0" applyAlignment="1">
      <alignment horizontal="center"/>
    </xf>
    <xf numFmtId="0" fontId="6" fillId="0" borderId="0" xfId="0" applyFont="1">
      <alignment vertical="center"/>
    </xf>
    <xf numFmtId="0" fontId="4" fillId="0" borderId="0" xfId="0" applyFont="1">
      <alignment vertical="center"/>
    </xf>
    <xf numFmtId="38" fontId="12" fillId="0" borderId="0" xfId="0" applyNumberFormat="1"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lignment vertical="center"/>
    </xf>
    <xf numFmtId="0" fontId="4" fillId="0" borderId="29" xfId="0" applyFont="1" applyBorder="1" applyAlignment="1">
      <alignment vertical="center" wrapText="1"/>
    </xf>
    <xf numFmtId="0" fontId="4" fillId="0" borderId="25"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7" xfId="0" applyFont="1" applyBorder="1" applyAlignment="1">
      <alignment horizontal="justify" vertical="center" wrapText="1"/>
    </xf>
    <xf numFmtId="0" fontId="17" fillId="0" borderId="0" xfId="0" applyFont="1">
      <alignment vertical="center"/>
    </xf>
    <xf numFmtId="38" fontId="4" fillId="0" borderId="20"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4" xfId="1" applyFont="1" applyFill="1" applyBorder="1" applyAlignment="1">
      <alignment horizontal="right" vertical="center"/>
    </xf>
    <xf numFmtId="38" fontId="4" fillId="0" borderId="22" xfId="1" applyFont="1" applyFill="1" applyBorder="1" applyAlignment="1">
      <alignment horizontal="right" vertical="center"/>
    </xf>
    <xf numFmtId="38" fontId="4" fillId="0" borderId="36" xfId="1" applyFont="1" applyFill="1" applyBorder="1" applyAlignment="1">
      <alignment horizontal="right" vertical="center"/>
    </xf>
    <xf numFmtId="38" fontId="4" fillId="0" borderId="53" xfId="1" applyFont="1" applyFill="1" applyBorder="1" applyAlignment="1">
      <alignment horizontal="right" vertical="center"/>
    </xf>
    <xf numFmtId="38" fontId="4" fillId="0" borderId="29" xfId="1" applyFont="1" applyFill="1" applyBorder="1" applyAlignment="1">
      <alignment horizontal="right" vertical="center" wrapText="1"/>
    </xf>
    <xf numFmtId="0" fontId="4" fillId="0" borderId="0" xfId="0" applyFont="1" applyAlignment="1">
      <alignment horizontal="justify" vertical="center" wrapText="1"/>
    </xf>
    <xf numFmtId="0" fontId="0" fillId="0" borderId="0" xfId="0" applyAlignment="1">
      <alignment vertical="center" wrapText="1"/>
    </xf>
    <xf numFmtId="0" fontId="19" fillId="0" borderId="0" xfId="0" applyFont="1">
      <alignment vertical="center"/>
    </xf>
    <xf numFmtId="0" fontId="0" fillId="3" borderId="0" xfId="0" applyFill="1">
      <alignment vertical="center"/>
    </xf>
    <xf numFmtId="176" fontId="3" fillId="3" borderId="18" xfId="1" applyNumberFormat="1" applyFont="1" applyFill="1" applyBorder="1" applyAlignment="1">
      <alignment horizontal="right" vertical="center" wrapText="1"/>
    </xf>
    <xf numFmtId="176" fontId="3" fillId="3" borderId="0" xfId="1" applyNumberFormat="1" applyFont="1" applyFill="1" applyBorder="1" applyAlignment="1">
      <alignment horizontal="right" vertical="center" wrapText="1"/>
    </xf>
    <xf numFmtId="0" fontId="20" fillId="3" borderId="0" xfId="0" applyFont="1" applyFill="1">
      <alignment vertical="center"/>
    </xf>
    <xf numFmtId="0" fontId="21" fillId="3" borderId="0" xfId="0" applyFont="1" applyFill="1">
      <alignment vertical="center"/>
    </xf>
    <xf numFmtId="38" fontId="20" fillId="3" borderId="43" xfId="0" applyNumberFormat="1" applyFont="1" applyFill="1" applyBorder="1">
      <alignment vertical="center"/>
    </xf>
    <xf numFmtId="0" fontId="22" fillId="3" borderId="0" xfId="0" applyFont="1" applyFill="1">
      <alignment vertical="center"/>
    </xf>
    <xf numFmtId="38" fontId="23" fillId="3" borderId="0" xfId="0" applyNumberFormat="1" applyFont="1" applyFill="1">
      <alignment vertical="center"/>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38" fontId="22" fillId="3" borderId="24" xfId="1" applyFont="1" applyFill="1" applyBorder="1" applyAlignment="1">
      <alignment horizontal="right" vertical="center" wrapText="1"/>
    </xf>
    <xf numFmtId="2" fontId="22" fillId="3" borderId="24" xfId="0" applyNumberFormat="1" applyFont="1" applyFill="1" applyBorder="1" applyAlignment="1">
      <alignment horizontal="right"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38" fontId="22" fillId="3" borderId="30" xfId="1" applyFont="1" applyFill="1" applyBorder="1" applyAlignment="1">
      <alignment horizontal="right" vertical="center" wrapText="1"/>
    </xf>
    <xf numFmtId="2" fontId="22" fillId="3" borderId="30" xfId="0" applyNumberFormat="1" applyFont="1" applyFill="1" applyBorder="1" applyAlignment="1">
      <alignment horizontal="right"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38" fontId="22" fillId="3" borderId="26" xfId="1" applyFont="1" applyFill="1" applyBorder="1" applyAlignment="1">
      <alignment horizontal="right" vertical="center" wrapText="1"/>
    </xf>
    <xf numFmtId="2" fontId="22" fillId="3" borderId="26" xfId="0" applyNumberFormat="1" applyFont="1" applyFill="1" applyBorder="1" applyAlignment="1">
      <alignment horizontal="right" vertical="center" wrapText="1"/>
    </xf>
    <xf numFmtId="0" fontId="22" fillId="3" borderId="27" xfId="0" applyFont="1" applyFill="1" applyBorder="1" applyAlignment="1">
      <alignment horizontal="center" vertical="center" wrapText="1"/>
    </xf>
    <xf numFmtId="0" fontId="22" fillId="3" borderId="28" xfId="0" applyFont="1" applyFill="1" applyBorder="1" applyAlignment="1">
      <alignment horizontal="center" vertical="center" wrapText="1"/>
    </xf>
    <xf numFmtId="38" fontId="22" fillId="3" borderId="28" xfId="1" applyFont="1" applyFill="1" applyBorder="1" applyAlignment="1">
      <alignment horizontal="right" vertical="center" wrapText="1"/>
    </xf>
    <xf numFmtId="2" fontId="22" fillId="3" borderId="28" xfId="0" applyNumberFormat="1" applyFont="1" applyFill="1" applyBorder="1" applyAlignment="1">
      <alignment horizontal="right" vertical="center" wrapText="1"/>
    </xf>
    <xf numFmtId="38" fontId="22" fillId="3" borderId="7" xfId="1" applyFont="1" applyFill="1" applyBorder="1" applyAlignment="1">
      <alignment horizontal="right" vertical="center" wrapText="1"/>
    </xf>
    <xf numFmtId="0" fontId="4" fillId="3" borderId="0" xfId="0" applyFont="1" applyFill="1">
      <alignment vertical="center"/>
    </xf>
    <xf numFmtId="0" fontId="7"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4" fillId="3" borderId="29" xfId="0" applyFont="1" applyFill="1" applyBorder="1" applyAlignment="1">
      <alignment vertical="center" wrapText="1"/>
    </xf>
    <xf numFmtId="0" fontId="4" fillId="3" borderId="29"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7" fillId="3" borderId="12" xfId="0" applyFont="1" applyFill="1" applyBorder="1">
      <alignment vertical="center"/>
    </xf>
    <xf numFmtId="0" fontId="4" fillId="3" borderId="43" xfId="0" applyFont="1" applyFill="1" applyBorder="1" applyAlignment="1">
      <alignment horizontal="center" vertical="center" wrapText="1"/>
    </xf>
    <xf numFmtId="0" fontId="7" fillId="3" borderId="25" xfId="0" applyFont="1" applyFill="1" applyBorder="1">
      <alignment vertical="center"/>
    </xf>
    <xf numFmtId="0" fontId="4" fillId="3" borderId="25" xfId="0" applyFont="1" applyFill="1" applyBorder="1" applyAlignment="1">
      <alignment horizontal="justify" vertical="center" wrapText="1"/>
    </xf>
    <xf numFmtId="0" fontId="4" fillId="3" borderId="25"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7" xfId="0" applyFont="1" applyFill="1" applyBorder="1" applyAlignment="1">
      <alignment horizontal="justify" vertical="center" wrapText="1"/>
    </xf>
    <xf numFmtId="0" fontId="4" fillId="3" borderId="2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7" fillId="3" borderId="2" xfId="0" applyFont="1" applyFill="1" applyBorder="1">
      <alignment vertical="center"/>
    </xf>
    <xf numFmtId="0" fontId="4" fillId="3" borderId="0" xfId="0" applyFont="1" applyFill="1" applyAlignment="1">
      <alignment horizontal="justify" vertical="center"/>
    </xf>
    <xf numFmtId="0" fontId="16" fillId="3" borderId="2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4" fillId="3" borderId="20" xfId="0" applyFont="1" applyFill="1" applyBorder="1" applyAlignment="1">
      <alignment vertical="center" wrapText="1"/>
    </xf>
    <xf numFmtId="0" fontId="4" fillId="3" borderId="12" xfId="0" applyFont="1" applyFill="1" applyBorder="1" applyAlignment="1">
      <alignment vertical="center" wrapText="1"/>
    </xf>
    <xf numFmtId="0" fontId="4" fillId="3" borderId="30" xfId="0" applyFont="1" applyFill="1" applyBorder="1" applyAlignment="1">
      <alignment horizontal="center" vertical="center" wrapText="1"/>
    </xf>
    <xf numFmtId="38" fontId="4" fillId="3" borderId="43" xfId="1" applyFont="1" applyFill="1" applyBorder="1" applyAlignment="1">
      <alignment horizontal="right" vertical="center" wrapText="1"/>
    </xf>
    <xf numFmtId="38" fontId="4" fillId="3" borderId="50" xfId="1" applyFont="1" applyFill="1" applyBorder="1" applyAlignment="1">
      <alignment horizontal="right" vertical="center" wrapText="1"/>
    </xf>
    <xf numFmtId="38" fontId="4" fillId="3" borderId="30" xfId="1" applyFont="1" applyFill="1" applyBorder="1" applyAlignment="1">
      <alignment horizontal="right" vertical="center" wrapText="1"/>
    </xf>
    <xf numFmtId="38" fontId="4" fillId="3" borderId="40" xfId="1" applyFont="1" applyFill="1" applyBorder="1" applyAlignment="1">
      <alignment horizontal="right" vertical="center" wrapText="1"/>
    </xf>
    <xf numFmtId="38" fontId="4" fillId="3" borderId="29" xfId="1" applyFont="1" applyFill="1" applyBorder="1" applyAlignment="1">
      <alignment horizontal="right" vertical="center" wrapText="1"/>
    </xf>
    <xf numFmtId="0" fontId="4" fillId="3" borderId="36" xfId="0" applyFont="1" applyFill="1" applyBorder="1" applyAlignment="1">
      <alignment vertical="center" wrapText="1"/>
    </xf>
    <xf numFmtId="0" fontId="4" fillId="3" borderId="25" xfId="0" applyFont="1" applyFill="1" applyBorder="1" applyAlignment="1">
      <alignment vertical="center" wrapText="1"/>
    </xf>
    <xf numFmtId="0" fontId="4" fillId="3" borderId="26" xfId="0" applyFont="1" applyFill="1" applyBorder="1" applyAlignment="1">
      <alignment horizontal="center" vertical="center" wrapText="1"/>
    </xf>
    <xf numFmtId="38" fontId="4" fillId="3" borderId="32" xfId="1" applyFont="1" applyFill="1" applyBorder="1" applyAlignment="1">
      <alignment horizontal="right" vertical="center" wrapText="1"/>
    </xf>
    <xf numFmtId="38" fontId="4" fillId="3" borderId="51" xfId="1" applyFont="1" applyFill="1" applyBorder="1" applyAlignment="1">
      <alignment horizontal="right" vertical="center" wrapText="1"/>
    </xf>
    <xf numFmtId="38" fontId="4" fillId="3" borderId="25" xfId="1" applyFont="1" applyFill="1" applyBorder="1" applyAlignment="1">
      <alignment horizontal="right" vertical="center" wrapText="1"/>
    </xf>
    <xf numFmtId="0" fontId="4" fillId="3" borderId="34" xfId="0" applyFont="1" applyFill="1" applyBorder="1" applyAlignment="1">
      <alignment vertical="center" wrapText="1"/>
    </xf>
    <xf numFmtId="0" fontId="4" fillId="3" borderId="27" xfId="0" applyFont="1" applyFill="1" applyBorder="1" applyAlignment="1">
      <alignment vertical="center" wrapText="1"/>
    </xf>
    <xf numFmtId="0" fontId="4" fillId="3" borderId="28" xfId="0" applyFont="1" applyFill="1" applyBorder="1" applyAlignment="1">
      <alignment horizontal="center" vertical="center" wrapText="1"/>
    </xf>
    <xf numFmtId="38" fontId="4" fillId="3" borderId="33" xfId="1" applyFont="1" applyFill="1" applyBorder="1" applyAlignment="1">
      <alignment horizontal="right" vertical="center" wrapText="1"/>
    </xf>
    <xf numFmtId="38" fontId="4" fillId="3" borderId="49" xfId="1" applyFont="1" applyFill="1" applyBorder="1" applyAlignment="1">
      <alignment horizontal="right" vertical="center" wrapText="1"/>
    </xf>
    <xf numFmtId="38" fontId="4" fillId="3" borderId="27" xfId="1" applyFont="1" applyFill="1" applyBorder="1" applyAlignment="1">
      <alignment horizontal="right" vertical="center" wrapText="1"/>
    </xf>
    <xf numFmtId="38" fontId="5" fillId="3" borderId="6" xfId="0" applyNumberFormat="1" applyFont="1" applyFill="1" applyBorder="1" applyAlignment="1">
      <alignment horizontal="right" vertical="center" wrapText="1"/>
    </xf>
    <xf numFmtId="0" fontId="4" fillId="2" borderId="4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41" xfId="0" applyFont="1" applyFill="1" applyBorder="1" applyAlignment="1">
      <alignment horizontal="center" vertical="center"/>
    </xf>
    <xf numFmtId="38" fontId="12" fillId="3" borderId="43" xfId="0" applyNumberFormat="1" applyFont="1" applyFill="1" applyBorder="1">
      <alignment vertical="center"/>
    </xf>
    <xf numFmtId="38" fontId="5" fillId="3" borderId="52" xfId="1" applyFont="1" applyFill="1" applyBorder="1" applyAlignment="1">
      <alignment horizontal="right" vertical="center" wrapText="1"/>
    </xf>
    <xf numFmtId="38" fontId="13" fillId="3" borderId="43" xfId="0" applyNumberFormat="1" applyFont="1" applyFill="1" applyBorder="1">
      <alignmen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2" fontId="4" fillId="3" borderId="24" xfId="0" applyNumberFormat="1" applyFont="1" applyFill="1" applyBorder="1" applyAlignment="1">
      <alignment horizontal="right" vertical="center" wrapText="1"/>
    </xf>
    <xf numFmtId="2" fontId="4" fillId="3" borderId="30" xfId="0" applyNumberFormat="1" applyFont="1" applyFill="1" applyBorder="1" applyAlignment="1">
      <alignment horizontal="right" vertical="center" wrapText="1"/>
    </xf>
    <xf numFmtId="2" fontId="4" fillId="3" borderId="26" xfId="0" applyNumberFormat="1" applyFont="1" applyFill="1" applyBorder="1" applyAlignment="1">
      <alignment horizontal="right" vertical="center" wrapText="1"/>
    </xf>
    <xf numFmtId="2" fontId="4" fillId="3" borderId="28" xfId="0" applyNumberFormat="1" applyFont="1" applyFill="1" applyBorder="1" applyAlignment="1">
      <alignment horizontal="right" vertical="center" wrapText="1"/>
    </xf>
    <xf numFmtId="38" fontId="4" fillId="3" borderId="7" xfId="1" applyFont="1" applyFill="1" applyBorder="1" applyAlignment="1">
      <alignment horizontal="right" vertical="center" wrapText="1"/>
    </xf>
    <xf numFmtId="0" fontId="16" fillId="0" borderId="49" xfId="0" applyFont="1" applyBorder="1" applyAlignment="1">
      <alignment horizontal="center" vertical="center" wrapText="1"/>
    </xf>
    <xf numFmtId="0" fontId="24" fillId="0" borderId="0" xfId="2">
      <alignment vertical="center"/>
    </xf>
    <xf numFmtId="0" fontId="22" fillId="3" borderId="0" xfId="0" applyFont="1" applyFill="1" applyAlignment="1">
      <alignment horizontal="left" vertical="center" wrapText="1"/>
    </xf>
    <xf numFmtId="0" fontId="22" fillId="0" borderId="0" xfId="0" applyFont="1" applyAlignment="1">
      <alignment horizontal="justify" vertical="center"/>
    </xf>
    <xf numFmtId="0" fontId="22" fillId="0" borderId="0" xfId="0" applyFont="1">
      <alignment vertical="center"/>
    </xf>
    <xf numFmtId="0" fontId="22" fillId="0" borderId="0" xfId="0" applyFont="1" applyAlignment="1">
      <alignment horizontal="justify" vertical="center" wrapText="1"/>
    </xf>
    <xf numFmtId="176" fontId="23" fillId="2" borderId="37" xfId="1" applyNumberFormat="1" applyFont="1" applyFill="1" applyBorder="1" applyAlignment="1">
      <alignment vertical="center" wrapText="1"/>
    </xf>
    <xf numFmtId="0" fontId="20" fillId="0" borderId="0" xfId="0" applyFont="1">
      <alignment vertical="center"/>
    </xf>
    <xf numFmtId="0" fontId="23" fillId="0" borderId="0" xfId="0" applyFont="1">
      <alignment vertical="center"/>
    </xf>
    <xf numFmtId="176" fontId="23" fillId="0" borderId="0" xfId="0" applyNumberFormat="1" applyFont="1">
      <alignment vertical="center"/>
    </xf>
    <xf numFmtId="176" fontId="22" fillId="0" borderId="0" xfId="0" applyNumberFormat="1" applyFont="1">
      <alignment vertical="center"/>
    </xf>
    <xf numFmtId="0" fontId="22" fillId="0" borderId="0" xfId="0" applyFont="1" applyAlignment="1">
      <alignment vertical="center" wrapText="1"/>
    </xf>
    <xf numFmtId="0" fontId="20" fillId="0" borderId="0" xfId="0" applyFont="1" applyAlignment="1">
      <alignment horizontal="center" vertical="center"/>
    </xf>
    <xf numFmtId="176" fontId="20" fillId="0" borderId="43" xfId="0" applyNumberFormat="1" applyFont="1" applyBorder="1">
      <alignment vertical="center"/>
    </xf>
    <xf numFmtId="0" fontId="22" fillId="0" borderId="19" xfId="0" applyFont="1" applyBorder="1" applyAlignment="1">
      <alignment horizontal="center" vertical="center" wrapText="1"/>
    </xf>
    <xf numFmtId="0" fontId="23" fillId="3" borderId="1" xfId="0" applyFont="1" applyFill="1" applyBorder="1" applyAlignment="1">
      <alignment horizontal="center" vertical="center"/>
    </xf>
    <xf numFmtId="176" fontId="20" fillId="3" borderId="52" xfId="1" applyNumberFormat="1" applyFont="1" applyFill="1" applyBorder="1" applyAlignment="1">
      <alignment horizontal="right" vertical="center" wrapText="1"/>
    </xf>
    <xf numFmtId="176" fontId="20" fillId="2" borderId="18" xfId="1" applyNumberFormat="1" applyFont="1" applyFill="1" applyBorder="1" applyAlignment="1">
      <alignment horizontal="right" vertical="center" wrapText="1"/>
    </xf>
    <xf numFmtId="176" fontId="20" fillId="3" borderId="18" xfId="1" applyNumberFormat="1" applyFont="1" applyFill="1" applyBorder="1" applyAlignment="1">
      <alignment vertical="center" wrapText="1"/>
    </xf>
    <xf numFmtId="38" fontId="4" fillId="3" borderId="14" xfId="1" applyFont="1" applyFill="1" applyBorder="1" applyAlignment="1">
      <alignment horizontal="right" vertical="center"/>
    </xf>
    <xf numFmtId="38" fontId="4" fillId="3" borderId="22" xfId="1" applyFont="1" applyFill="1" applyBorder="1" applyAlignment="1">
      <alignment horizontal="right" vertical="center"/>
    </xf>
    <xf numFmtId="0" fontId="23" fillId="0" borderId="0" xfId="0" applyFont="1" applyAlignment="1">
      <alignment horizontal="left" vertical="center"/>
    </xf>
    <xf numFmtId="38" fontId="12" fillId="0" borderId="43" xfId="0" applyNumberFormat="1" applyFont="1" applyBorder="1">
      <alignment vertical="center"/>
    </xf>
    <xf numFmtId="0" fontId="4" fillId="2" borderId="42" xfId="0" applyFont="1" applyFill="1" applyBorder="1" applyAlignment="1">
      <alignment horizontal="center" vertical="center" wrapText="1"/>
    </xf>
    <xf numFmtId="38" fontId="4" fillId="3" borderId="53" xfId="1" applyFont="1" applyFill="1" applyBorder="1" applyAlignment="1">
      <alignment horizontal="right" vertical="center"/>
    </xf>
    <xf numFmtId="176" fontId="20" fillId="3" borderId="43" xfId="0" applyNumberFormat="1" applyFont="1" applyFill="1" applyBorder="1">
      <alignment vertical="center"/>
    </xf>
    <xf numFmtId="0" fontId="23" fillId="0" borderId="1" xfId="0" applyFont="1" applyBorder="1" applyAlignment="1">
      <alignment horizontal="center" vertical="center"/>
    </xf>
    <xf numFmtId="176" fontId="20" fillId="0" borderId="52" xfId="1" applyNumberFormat="1" applyFont="1" applyFill="1" applyBorder="1" applyAlignment="1">
      <alignment horizontal="right" vertical="center" wrapText="1"/>
    </xf>
    <xf numFmtId="0" fontId="22" fillId="0" borderId="17" xfId="0" applyFont="1" applyBorder="1" applyAlignment="1">
      <alignment horizontal="justify" vertical="center" wrapText="1"/>
    </xf>
    <xf numFmtId="176" fontId="20" fillId="3" borderId="18" xfId="1" applyNumberFormat="1" applyFont="1" applyFill="1" applyBorder="1" applyAlignment="1">
      <alignment horizontal="right" vertical="center" wrapText="1"/>
    </xf>
    <xf numFmtId="176" fontId="20" fillId="0" borderId="0" xfId="1" applyNumberFormat="1" applyFont="1" applyFill="1" applyBorder="1" applyAlignment="1">
      <alignment horizontal="right" vertical="center" wrapText="1"/>
    </xf>
    <xf numFmtId="0" fontId="28" fillId="0" borderId="0" xfId="0" applyFont="1">
      <alignment vertical="center"/>
    </xf>
    <xf numFmtId="0" fontId="29" fillId="0" borderId="0" xfId="2" applyFont="1">
      <alignment vertical="center"/>
    </xf>
    <xf numFmtId="0" fontId="3" fillId="3" borderId="0" xfId="0" applyFont="1" applyFill="1">
      <alignment vertical="center"/>
    </xf>
    <xf numFmtId="0" fontId="14" fillId="3" borderId="0" xfId="0" applyFont="1" applyFill="1">
      <alignment vertical="center"/>
    </xf>
    <xf numFmtId="38" fontId="12" fillId="3" borderId="0" xfId="0" applyNumberFormat="1" applyFont="1" applyFill="1">
      <alignment vertical="center"/>
    </xf>
    <xf numFmtId="0" fontId="5" fillId="3" borderId="0" xfId="0" applyFont="1" applyFill="1" applyAlignment="1">
      <alignment horizontal="justify" vertical="center"/>
    </xf>
    <xf numFmtId="0" fontId="22" fillId="0" borderId="0" xfId="0" applyFont="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13" fillId="3" borderId="0" xfId="0" applyFont="1" applyFill="1" applyAlignment="1">
      <alignment horizontal="center" vertical="center"/>
    </xf>
    <xf numFmtId="177" fontId="13" fillId="2" borderId="43" xfId="0" applyNumberFormat="1" applyFont="1" applyFill="1" applyBorder="1" applyAlignment="1">
      <alignment horizontal="right" vertical="center"/>
    </xf>
    <xf numFmtId="0" fontId="13" fillId="3" borderId="0" xfId="0" applyFont="1" applyFill="1">
      <alignment vertical="center"/>
    </xf>
    <xf numFmtId="0" fontId="22" fillId="0" borderId="0" xfId="3" applyFont="1" applyAlignment="1">
      <alignment vertical="center"/>
    </xf>
    <xf numFmtId="0" fontId="4" fillId="0" borderId="0" xfId="0" applyFont="1" applyAlignment="1">
      <alignment horizontal="center" vertical="center"/>
    </xf>
    <xf numFmtId="0" fontId="22" fillId="0" borderId="0" xfId="3" applyFont="1" applyAlignment="1">
      <alignment horizontal="left" vertical="center"/>
    </xf>
    <xf numFmtId="176" fontId="23" fillId="0" borderId="37" xfId="1" applyNumberFormat="1" applyFont="1" applyFill="1" applyBorder="1" applyAlignment="1">
      <alignment vertical="center" wrapText="1"/>
    </xf>
    <xf numFmtId="0" fontId="12" fillId="0" borderId="58" xfId="0" applyFont="1" applyBorder="1" applyAlignment="1">
      <alignment horizontal="left" vertical="center"/>
    </xf>
    <xf numFmtId="0" fontId="23" fillId="0" borderId="61" xfId="0" applyFont="1" applyBorder="1" applyAlignment="1">
      <alignment horizontal="left" vertical="center"/>
    </xf>
    <xf numFmtId="38" fontId="23" fillId="0" borderId="62" xfId="1" applyFont="1" applyFill="1" applyBorder="1">
      <alignment vertical="center"/>
    </xf>
    <xf numFmtId="38" fontId="12" fillId="2" borderId="54" xfId="1" applyFont="1" applyFill="1" applyBorder="1">
      <alignment vertical="center"/>
    </xf>
    <xf numFmtId="0" fontId="23" fillId="2" borderId="60" xfId="0" applyFont="1" applyFill="1" applyBorder="1">
      <alignment vertical="center"/>
    </xf>
    <xf numFmtId="38" fontId="4" fillId="3" borderId="0" xfId="1" applyFont="1" applyFill="1" applyBorder="1" applyAlignment="1">
      <alignment horizontal="right" vertical="center" wrapText="1"/>
    </xf>
    <xf numFmtId="178" fontId="4" fillId="3" borderId="23" xfId="1" applyNumberFormat="1" applyFont="1" applyFill="1" applyBorder="1" applyAlignment="1">
      <alignment horizontal="right" vertical="center" wrapText="1"/>
    </xf>
    <xf numFmtId="178" fontId="4" fillId="3" borderId="29" xfId="0" applyNumberFormat="1" applyFont="1" applyFill="1" applyBorder="1" applyAlignment="1">
      <alignment horizontal="right" vertical="center" wrapText="1"/>
    </xf>
    <xf numFmtId="178" fontId="4" fillId="3" borderId="25" xfId="0" applyNumberFormat="1" applyFont="1" applyFill="1" applyBorder="1" applyAlignment="1">
      <alignment horizontal="right" vertical="center" wrapText="1"/>
    </xf>
    <xf numFmtId="178" fontId="4" fillId="3" borderId="27" xfId="0" applyNumberFormat="1" applyFont="1" applyFill="1" applyBorder="1" applyAlignment="1">
      <alignment horizontal="right" vertical="center" wrapText="1"/>
    </xf>
    <xf numFmtId="0" fontId="5" fillId="3" borderId="6" xfId="0" applyFont="1" applyFill="1" applyBorder="1" applyAlignment="1">
      <alignment vertical="center" wrapText="1"/>
    </xf>
    <xf numFmtId="0" fontId="28" fillId="0" borderId="20" xfId="0" applyFont="1" applyBorder="1">
      <alignment vertical="center"/>
    </xf>
    <xf numFmtId="176" fontId="34" fillId="3" borderId="18" xfId="1" applyNumberFormat="1" applyFont="1" applyFill="1" applyBorder="1" applyAlignment="1">
      <alignment horizontal="right" vertical="center" wrapText="1"/>
    </xf>
    <xf numFmtId="0" fontId="2" fillId="0" borderId="0" xfId="4" applyAlignment="1">
      <alignment horizontal="center" vertical="center"/>
    </xf>
    <xf numFmtId="0" fontId="2" fillId="0" borderId="0" xfId="4" applyAlignment="1">
      <alignment vertical="center" wrapText="1"/>
    </xf>
    <xf numFmtId="0" fontId="2" fillId="0" borderId="0" xfId="4">
      <alignment vertical="center"/>
    </xf>
    <xf numFmtId="0" fontId="7" fillId="0" borderId="0" xfId="4" applyFont="1" applyAlignment="1">
      <alignment horizontal="justify" vertical="center"/>
    </xf>
    <xf numFmtId="0" fontId="1" fillId="0" borderId="0" xfId="4" applyFont="1" applyAlignment="1">
      <alignment vertical="center" wrapText="1"/>
    </xf>
    <xf numFmtId="0" fontId="22" fillId="0" borderId="0" xfId="0" applyFont="1" applyAlignment="1">
      <alignment horizontal="left" vertical="center" wrapText="1"/>
    </xf>
    <xf numFmtId="38" fontId="4" fillId="3" borderId="20"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36" xfId="1" applyFont="1" applyFill="1" applyBorder="1" applyAlignment="1">
      <alignment horizontal="right" vertical="center"/>
    </xf>
    <xf numFmtId="38" fontId="4" fillId="3" borderId="36" xfId="1" applyFont="1" applyFill="1" applyBorder="1" applyAlignment="1">
      <alignment horizontal="right" vertical="center" wrapText="1"/>
    </xf>
    <xf numFmtId="38" fontId="4" fillId="3" borderId="26" xfId="1" applyFont="1" applyFill="1" applyBorder="1" applyAlignment="1">
      <alignment horizontal="right" vertical="center" wrapText="1"/>
    </xf>
    <xf numFmtId="38" fontId="4" fillId="3" borderId="24" xfId="1" applyFont="1" applyFill="1" applyBorder="1" applyAlignment="1">
      <alignment horizontal="right" vertical="center" wrapText="1"/>
    </xf>
    <xf numFmtId="38" fontId="4" fillId="3" borderId="34" xfId="1" applyFont="1" applyFill="1" applyBorder="1" applyAlignment="1">
      <alignment horizontal="right" vertical="center" wrapText="1"/>
    </xf>
    <xf numFmtId="38" fontId="4" fillId="3" borderId="28" xfId="1" applyFont="1" applyFill="1" applyBorder="1" applyAlignment="1">
      <alignment horizontal="right" vertical="center" wrapText="1"/>
    </xf>
    <xf numFmtId="0" fontId="40" fillId="0" borderId="0" xfId="0" applyFont="1">
      <alignment vertical="center"/>
    </xf>
    <xf numFmtId="0" fontId="39" fillId="0" borderId="59" xfId="0" applyFont="1" applyBorder="1" applyAlignment="1">
      <alignment horizontal="left" vertical="center" wrapText="1"/>
    </xf>
    <xf numFmtId="0" fontId="41" fillId="0" borderId="0" xfId="4" applyFont="1">
      <alignment vertical="center"/>
    </xf>
    <xf numFmtId="0" fontId="37" fillId="0" borderId="0" xfId="4" applyFont="1" applyAlignment="1">
      <alignment horizontal="justify" vertical="center" wrapText="1"/>
    </xf>
    <xf numFmtId="0" fontId="40" fillId="0" borderId="37" xfId="0" applyFont="1" applyBorder="1" applyAlignment="1">
      <alignment horizontal="left" vertical="center"/>
    </xf>
    <xf numFmtId="0" fontId="40" fillId="0" borderId="37" xfId="0" applyFont="1" applyBorder="1">
      <alignment vertical="center"/>
    </xf>
    <xf numFmtId="0" fontId="37" fillId="0" borderId="37" xfId="0" applyFont="1" applyBorder="1" applyAlignment="1">
      <alignment vertical="center" wrapText="1"/>
    </xf>
    <xf numFmtId="0" fontId="40" fillId="0" borderId="37" xfId="0" applyFont="1" applyBorder="1" applyAlignment="1">
      <alignment vertical="center" wrapText="1"/>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23" fillId="0" borderId="57" xfId="0" applyFont="1" applyBorder="1" applyAlignment="1">
      <alignment horizontal="left" vertical="center" wrapText="1"/>
    </xf>
    <xf numFmtId="0" fontId="23"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2" fillId="0" borderId="0" xfId="0" applyFont="1" applyAlignment="1">
      <alignment horizontal="left" vertical="top" wrapText="1"/>
    </xf>
    <xf numFmtId="0" fontId="23" fillId="3" borderId="19"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2" fillId="0" borderId="63" xfId="0" applyFont="1" applyBorder="1" applyAlignment="1">
      <alignment vertical="center" wrapText="1"/>
    </xf>
    <xf numFmtId="0" fontId="22" fillId="0" borderId="12" xfId="0" applyFont="1" applyBorder="1" applyAlignment="1">
      <alignment vertical="center"/>
    </xf>
    <xf numFmtId="0" fontId="22" fillId="0" borderId="6" xfId="0" applyFont="1" applyBorder="1" applyAlignment="1">
      <alignment vertical="center"/>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3" borderId="17"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8" fillId="0" borderId="17" xfId="0" applyFont="1" applyBorder="1" applyAlignment="1">
      <alignment horizontal="left" vertical="center" wrapText="1"/>
    </xf>
    <xf numFmtId="0" fontId="28" fillId="0" borderId="15" xfId="0" applyFont="1" applyBorder="1" applyAlignment="1">
      <alignment horizontal="left" vertical="center" wrapText="1"/>
    </xf>
    <xf numFmtId="0" fontId="23" fillId="2" borderId="16" xfId="0" applyFont="1" applyFill="1" applyBorder="1" applyAlignment="1">
      <alignment horizontal="left" vertical="center" wrapText="1"/>
    </xf>
    <xf numFmtId="0" fontId="22" fillId="0" borderId="0" xfId="0" applyFont="1" applyAlignment="1">
      <alignment horizontal="left" vertical="center" wrapText="1"/>
    </xf>
    <xf numFmtId="0" fontId="18" fillId="0" borderId="0" xfId="0" applyFont="1" applyAlignment="1">
      <alignment horizontal="center" vertical="center"/>
    </xf>
    <xf numFmtId="0" fontId="40" fillId="0" borderId="43" xfId="0" applyFont="1" applyBorder="1" applyAlignment="1">
      <alignment horizontal="center" vertical="center" wrapText="1"/>
    </xf>
    <xf numFmtId="0" fontId="4" fillId="0" borderId="43" xfId="0" applyFont="1" applyBorder="1" applyAlignment="1">
      <alignment horizontal="center" vertical="center" wrapText="1"/>
    </xf>
    <xf numFmtId="0" fontId="37" fillId="0" borderId="48" xfId="0" applyFont="1" applyBorder="1" applyAlignment="1">
      <alignment horizontal="left" vertical="top" wrapText="1"/>
    </xf>
    <xf numFmtId="0" fontId="4" fillId="0" borderId="32" xfId="0" applyFont="1" applyBorder="1" applyAlignment="1">
      <alignment horizontal="left" vertical="top" wrapText="1"/>
    </xf>
    <xf numFmtId="0" fontId="4" fillId="0" borderId="53" xfId="0" applyFont="1" applyBorder="1" applyAlignment="1">
      <alignment horizontal="left" vertical="top" wrapText="1"/>
    </xf>
    <xf numFmtId="0" fontId="23" fillId="2" borderId="8" xfId="0" applyFont="1" applyFill="1" applyBorder="1" applyAlignment="1">
      <alignment horizontal="left" vertical="center" wrapText="1"/>
    </xf>
    <xf numFmtId="0" fontId="22" fillId="0" borderId="0" xfId="0" applyFont="1" applyAlignment="1">
      <alignment horizontal="center" vertical="center" wrapText="1"/>
    </xf>
    <xf numFmtId="0" fontId="38" fillId="0" borderId="48" xfId="0" applyFont="1" applyBorder="1" applyAlignment="1">
      <alignment horizontal="left" vertical="top" wrapText="1"/>
    </xf>
    <xf numFmtId="0" fontId="22" fillId="0" borderId="32" xfId="0" applyFont="1" applyBorder="1" applyAlignment="1">
      <alignment horizontal="left" vertical="top" wrapText="1"/>
    </xf>
    <xf numFmtId="0" fontId="22" fillId="0" borderId="53" xfId="0" applyFont="1" applyBorder="1" applyAlignment="1">
      <alignment horizontal="left" vertical="top" wrapText="1"/>
    </xf>
    <xf numFmtId="0" fontId="25" fillId="0" borderId="48" xfId="0" applyFont="1" applyBorder="1" applyAlignment="1">
      <alignment horizontal="left" vertical="top" wrapText="1"/>
    </xf>
    <xf numFmtId="0" fontId="25" fillId="0" borderId="43" xfId="0" applyFont="1" applyBorder="1" applyAlignment="1">
      <alignment horizontal="center" vertical="center" wrapText="1"/>
    </xf>
    <xf numFmtId="0" fontId="22" fillId="0" borderId="43" xfId="0" applyFont="1" applyBorder="1" applyAlignment="1">
      <alignment horizontal="center" vertical="center" wrapText="1"/>
    </xf>
    <xf numFmtId="0" fontId="26" fillId="0" borderId="0" xfId="0" applyFont="1" applyAlignment="1">
      <alignment horizontal="left" vertical="top" wrapText="1"/>
    </xf>
    <xf numFmtId="0" fontId="23" fillId="3" borderId="21" xfId="0" applyFont="1" applyFill="1" applyBorder="1" applyAlignment="1">
      <alignment horizontal="right" vertical="center" wrapText="1"/>
    </xf>
    <xf numFmtId="0" fontId="23" fillId="3" borderId="8" xfId="0" applyFont="1" applyFill="1" applyBorder="1" applyAlignment="1">
      <alignment horizontal="right" vertical="center" wrapText="1"/>
    </xf>
    <xf numFmtId="0" fontId="23" fillId="3" borderId="7" xfId="0" applyFont="1" applyFill="1" applyBorder="1" applyAlignment="1">
      <alignment horizontal="right"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18" fillId="0" borderId="0" xfId="0" applyFont="1" applyAlignment="1">
      <alignment horizontal="center" vertical="center" wrapText="1"/>
    </xf>
    <xf numFmtId="0" fontId="27" fillId="0" borderId="43"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1" xfId="0" applyFont="1" applyBorder="1" applyAlignment="1">
      <alignment horizontal="center" vertical="center" wrapText="1"/>
    </xf>
    <xf numFmtId="38" fontId="13" fillId="3" borderId="43" xfId="1" applyFont="1" applyFill="1" applyBorder="1" applyAlignment="1">
      <alignment horizontal="right" vertical="center"/>
    </xf>
    <xf numFmtId="0" fontId="32" fillId="0" borderId="0" xfId="0" applyFont="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9" xfId="0" applyFont="1" applyFill="1" applyBorder="1" applyAlignment="1">
      <alignment horizontal="right" vertical="center" wrapText="1"/>
    </xf>
    <xf numFmtId="0" fontId="5" fillId="3" borderId="10" xfId="0" applyFont="1" applyFill="1" applyBorder="1" applyAlignment="1">
      <alignment horizontal="right" vertical="center" wrapText="1"/>
    </xf>
    <xf numFmtId="0" fontId="4" fillId="2" borderId="13"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2" fontId="4" fillId="3" borderId="35" xfId="0" applyNumberFormat="1" applyFont="1" applyFill="1" applyBorder="1" applyAlignment="1">
      <alignment horizontal="center" vertical="center" wrapText="1"/>
    </xf>
    <xf numFmtId="2" fontId="4" fillId="3" borderId="47" xfId="0" applyNumberFormat="1" applyFont="1" applyFill="1" applyBorder="1" applyAlignment="1">
      <alignment horizontal="center" vertical="center" wrapText="1"/>
    </xf>
    <xf numFmtId="2" fontId="4" fillId="3" borderId="36" xfId="0" applyNumberFormat="1" applyFont="1" applyFill="1" applyBorder="1" applyAlignment="1">
      <alignment horizontal="center" vertical="center" wrapText="1"/>
    </xf>
    <xf numFmtId="2" fontId="4" fillId="3" borderId="32" xfId="0" applyNumberFormat="1" applyFont="1" applyFill="1" applyBorder="1" applyAlignment="1">
      <alignment horizontal="center" vertical="center" wrapText="1"/>
    </xf>
    <xf numFmtId="38" fontId="5" fillId="3" borderId="43" xfId="0" applyNumberFormat="1" applyFont="1" applyFill="1" applyBorder="1" applyAlignment="1">
      <alignment horizontal="right" vertical="center"/>
    </xf>
    <xf numFmtId="0" fontId="26" fillId="0" borderId="0" xfId="0" applyFont="1" applyAlignment="1">
      <alignment horizontal="left" vertical="top"/>
    </xf>
    <xf numFmtId="0" fontId="4" fillId="3" borderId="39"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1" xfId="0" applyFont="1" applyFill="1" applyBorder="1" applyAlignment="1">
      <alignment horizontal="center" vertical="center"/>
    </xf>
    <xf numFmtId="38" fontId="4" fillId="3" borderId="20" xfId="1" applyFont="1" applyFill="1" applyBorder="1" applyAlignment="1">
      <alignment horizontal="right" vertical="center"/>
    </xf>
    <xf numFmtId="38" fontId="4" fillId="3" borderId="0" xfId="1" applyFont="1" applyFill="1" applyBorder="1" applyAlignment="1">
      <alignment horizontal="right" vertical="center"/>
    </xf>
    <xf numFmtId="38" fontId="4" fillId="3" borderId="36" xfId="1" applyFont="1" applyFill="1" applyBorder="1" applyAlignment="1">
      <alignment horizontal="right" vertical="center"/>
    </xf>
    <xf numFmtId="38" fontId="4" fillId="3" borderId="26" xfId="1" applyFont="1" applyFill="1" applyBorder="1" applyAlignment="1">
      <alignment horizontal="right" vertical="center"/>
    </xf>
    <xf numFmtId="38" fontId="4" fillId="3" borderId="36" xfId="1" applyFont="1" applyFill="1" applyBorder="1" applyAlignment="1">
      <alignment horizontal="right" vertical="center" wrapText="1"/>
    </xf>
    <xf numFmtId="38" fontId="4" fillId="3" borderId="26" xfId="1" applyFont="1" applyFill="1" applyBorder="1" applyAlignment="1">
      <alignment horizontal="right" vertical="center" wrapText="1"/>
    </xf>
    <xf numFmtId="0" fontId="4" fillId="3" borderId="19" xfId="0" applyFont="1" applyFill="1" applyBorder="1" applyAlignment="1">
      <alignment horizontal="center" vertical="center" wrapText="1"/>
    </xf>
    <xf numFmtId="0" fontId="4" fillId="3" borderId="3" xfId="0" applyFont="1" applyFill="1" applyBorder="1" applyAlignment="1">
      <alignment horizontal="center" vertical="center" wrapText="1"/>
    </xf>
    <xf numFmtId="38" fontId="4" fillId="3" borderId="35" xfId="1" applyFont="1" applyFill="1" applyBorder="1" applyAlignment="1">
      <alignment horizontal="right" vertical="center" wrapText="1"/>
    </xf>
    <xf numFmtId="38" fontId="4" fillId="3" borderId="24" xfId="1" applyFont="1" applyFill="1" applyBorder="1" applyAlignment="1">
      <alignment horizontal="right" vertical="center" wrapText="1"/>
    </xf>
    <xf numFmtId="0" fontId="5" fillId="3" borderId="21" xfId="0" applyFont="1" applyFill="1" applyBorder="1" applyAlignment="1">
      <alignment horizontal="right" vertical="center" wrapText="1"/>
    </xf>
    <xf numFmtId="0" fontId="5" fillId="3" borderId="8" xfId="0" applyFont="1" applyFill="1" applyBorder="1" applyAlignment="1">
      <alignment horizontal="right" vertical="center" wrapText="1"/>
    </xf>
    <xf numFmtId="38" fontId="5" fillId="3" borderId="9" xfId="1" applyFont="1" applyFill="1" applyBorder="1" applyAlignment="1">
      <alignment horizontal="right" vertical="center" wrapText="1"/>
    </xf>
    <xf numFmtId="38" fontId="5" fillId="3" borderId="11" xfId="1" applyFont="1" applyFill="1" applyBorder="1" applyAlignment="1">
      <alignment horizontal="right" vertical="center" wrapText="1"/>
    </xf>
    <xf numFmtId="0" fontId="5" fillId="3" borderId="11" xfId="0" applyFont="1" applyFill="1" applyBorder="1" applyAlignment="1">
      <alignment horizontal="right" vertical="center" wrapText="1"/>
    </xf>
    <xf numFmtId="38" fontId="4" fillId="3" borderId="34" xfId="1" applyFont="1" applyFill="1" applyBorder="1" applyAlignment="1">
      <alignment horizontal="right" vertical="center"/>
    </xf>
    <xf numFmtId="38" fontId="4" fillId="3" borderId="28" xfId="1" applyFont="1" applyFill="1" applyBorder="1" applyAlignment="1">
      <alignment horizontal="right" vertical="center"/>
    </xf>
    <xf numFmtId="38" fontId="4" fillId="3" borderId="34" xfId="1" applyFont="1" applyFill="1" applyBorder="1" applyAlignment="1">
      <alignment horizontal="right" vertical="center" wrapText="1"/>
    </xf>
    <xf numFmtId="38" fontId="4" fillId="3" borderId="28" xfId="1" applyFont="1" applyFill="1" applyBorder="1" applyAlignment="1">
      <alignment horizontal="right" vertical="center" wrapText="1"/>
    </xf>
    <xf numFmtId="0" fontId="7" fillId="2" borderId="55"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54" xfId="0" applyFont="1" applyFill="1" applyBorder="1" applyAlignment="1">
      <alignment horizontal="center" vertical="center"/>
    </xf>
    <xf numFmtId="0" fontId="5" fillId="0" borderId="21" xfId="0" applyFont="1" applyBorder="1" applyAlignment="1">
      <alignment horizontal="right" vertical="center" wrapText="1"/>
    </xf>
    <xf numFmtId="0" fontId="5" fillId="0" borderId="10" xfId="0"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5">
    <cellStyle name="ハイパーリンク" xfId="2" builtinId="8"/>
    <cellStyle name="桁区切り" xfId="1" builtinId="6"/>
    <cellStyle name="標準" xfId="0" builtinId="0"/>
    <cellStyle name="標準 2" xfId="4" xr:uid="{48F29526-48D6-4DB5-83D0-DD4CF594A996}"/>
    <cellStyle name="標準 3 2" xfId="3" xr:uid="{4A87B16A-A632-4A92-A29D-A599D789BA65}"/>
  </cellStyles>
  <dxfs count="2">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1</xdr:row>
          <xdr:rowOff>127000</xdr:rowOff>
        </xdr:from>
        <xdr:to>
          <xdr:col>3</xdr:col>
          <xdr:colOff>450850</xdr:colOff>
          <xdr:row>3</xdr:row>
          <xdr:rowOff>63500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xdr:row>
          <xdr:rowOff>127000</xdr:rowOff>
        </xdr:from>
        <xdr:to>
          <xdr:col>3</xdr:col>
          <xdr:colOff>450850</xdr:colOff>
          <xdr:row>4</xdr:row>
          <xdr:rowOff>63500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4</xdr:row>
          <xdr:rowOff>209550</xdr:rowOff>
        </xdr:from>
        <xdr:to>
          <xdr:col>3</xdr:col>
          <xdr:colOff>457200</xdr:colOff>
          <xdr:row>4</xdr:row>
          <xdr:rowOff>501650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196850</xdr:rowOff>
        </xdr:from>
        <xdr:to>
          <xdr:col>3</xdr:col>
          <xdr:colOff>463550</xdr:colOff>
          <xdr:row>5</xdr:row>
          <xdr:rowOff>488950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6</xdr:row>
          <xdr:rowOff>184150</xdr:rowOff>
        </xdr:from>
        <xdr:to>
          <xdr:col>3</xdr:col>
          <xdr:colOff>457200</xdr:colOff>
          <xdr:row>6</xdr:row>
          <xdr:rowOff>476250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21D76C-098C-436B-BF4D-65FA13C1EA5C}" name="テーブル1" displayName="テーブル1" ref="A2:D7" totalsRowShown="0">
  <autoFilter ref="A2:D7" xr:uid="{F57C8251-C0BA-4CE5-8358-4E312492E56A}"/>
  <tableColumns count="4">
    <tableColumn id="1" xr3:uid="{8C0D306A-95E7-4CE0-867D-E85ED9F6E877}" name="番号" dataDxfId="1"/>
    <tableColumn id="2" xr3:uid="{5EA8400F-43F8-4427-A5CC-ACB7F51AB669}" name="確認事項" dataDxfId="0"/>
    <tableColumn id="3" xr3:uid="{1269DFFD-F480-4AEE-B82A-1D82D3CAD57A}" name="精算方法　"/>
    <tableColumn id="4" xr3:uid="{CBDD9BAB-977B-4BEA-BB5D-86FC4F8C286E}" name="チェック"/>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33FA9-1EDC-493A-A958-9B7E8B2A7C03}">
  <dimension ref="B3:C7"/>
  <sheetViews>
    <sheetView tabSelected="1" zoomScale="85" zoomScaleNormal="85" workbookViewId="0"/>
  </sheetViews>
  <sheetFormatPr defaultColWidth="9" defaultRowHeight="14"/>
  <cols>
    <col min="1" max="1" width="9" style="187"/>
    <col min="2" max="2" width="21.25" style="187" customWidth="1"/>
    <col min="3" max="3" width="54.58203125" style="187" customWidth="1"/>
    <col min="4" max="16384" width="9" style="187"/>
  </cols>
  <sheetData>
    <row r="3" spans="2:3">
      <c r="B3" s="187" t="s">
        <v>0</v>
      </c>
    </row>
    <row r="4" spans="2:3">
      <c r="B4" s="191" t="s">
        <v>1</v>
      </c>
      <c r="C4" s="192" t="s">
        <v>2</v>
      </c>
    </row>
    <row r="5" spans="2:3" ht="28">
      <c r="B5" s="191" t="s">
        <v>3</v>
      </c>
      <c r="C5" s="193" t="s">
        <v>4</v>
      </c>
    </row>
    <row r="6" spans="2:3" ht="28">
      <c r="B6" s="191" t="s">
        <v>5</v>
      </c>
      <c r="C6" s="194" t="s">
        <v>6</v>
      </c>
    </row>
    <row r="7" spans="2:3">
      <c r="B7" s="191" t="s">
        <v>7</v>
      </c>
      <c r="C7" s="194" t="s">
        <v>8</v>
      </c>
    </row>
  </sheetData>
  <phoneticPr fontId="8"/>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view="pageBreakPreview" zoomScaleNormal="100" zoomScaleSheetLayoutView="100" workbookViewId="0">
      <selection activeCell="A23" sqref="A23:E23"/>
    </sheetView>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5" ht="36" customHeight="1">
      <c r="A1" s="13" t="s">
        <v>128</v>
      </c>
    </row>
    <row r="2" spans="1:5" ht="12" customHeight="1">
      <c r="A2" s="7"/>
      <c r="E2" s="7"/>
    </row>
    <row r="3" spans="1:5" s="14" customFormat="1" ht="24" customHeight="1">
      <c r="A3" s="8" t="s">
        <v>129</v>
      </c>
      <c r="D3" s="103">
        <f>E11</f>
        <v>0</v>
      </c>
      <c r="E3" s="4" t="s">
        <v>90</v>
      </c>
    </row>
    <row r="4" spans="1:5" ht="12" customHeight="1" thickBot="1">
      <c r="A4" s="7"/>
      <c r="E4" s="7"/>
    </row>
    <row r="5" spans="1:5" ht="18" customHeight="1">
      <c r="A5" s="244" t="s">
        <v>130</v>
      </c>
      <c r="B5" s="289" t="s">
        <v>122</v>
      </c>
      <c r="C5" s="290"/>
      <c r="D5" s="290"/>
      <c r="E5" s="291"/>
    </row>
    <row r="6" spans="1:5" ht="18" customHeight="1" thickBot="1">
      <c r="A6" s="245"/>
      <c r="B6" s="101" t="s">
        <v>123</v>
      </c>
      <c r="C6" s="102" t="s">
        <v>124</v>
      </c>
      <c r="D6" s="102" t="s">
        <v>125</v>
      </c>
      <c r="E6" s="136" t="s">
        <v>126</v>
      </c>
    </row>
    <row r="7" spans="1:5" ht="36" customHeight="1" thickTop="1">
      <c r="A7" s="15"/>
      <c r="B7" s="21"/>
      <c r="C7" s="20"/>
      <c r="D7" s="20"/>
      <c r="E7" s="26"/>
    </row>
    <row r="8" spans="1:5" ht="36" customHeight="1">
      <c r="A8" s="15"/>
      <c r="B8" s="25"/>
      <c r="C8" s="24"/>
      <c r="D8" s="24"/>
      <c r="E8" s="26"/>
    </row>
    <row r="9" spans="1:5" ht="36" customHeight="1">
      <c r="A9" s="16"/>
      <c r="B9" s="25"/>
      <c r="C9" s="24"/>
      <c r="D9" s="24"/>
      <c r="E9" s="26"/>
    </row>
    <row r="10" spans="1:5" ht="36" customHeight="1" thickBot="1">
      <c r="A10" s="17"/>
      <c r="B10" s="23"/>
      <c r="C10" s="22"/>
      <c r="D10" s="22"/>
      <c r="E10" s="26"/>
    </row>
    <row r="11" spans="1:5" ht="24" customHeight="1" thickTop="1" thickBot="1">
      <c r="A11" s="292" t="s">
        <v>91</v>
      </c>
      <c r="B11" s="293"/>
      <c r="C11" s="293"/>
      <c r="D11" s="293"/>
      <c r="E11" s="104">
        <f>SUM(E7:E10)</f>
        <v>0</v>
      </c>
    </row>
    <row r="12" spans="1:5" ht="18" customHeight="1">
      <c r="A12" s="1"/>
    </row>
    <row r="13" spans="1:5" s="14" customFormat="1" ht="24" customHeight="1">
      <c r="A13" s="8" t="s">
        <v>131</v>
      </c>
      <c r="D13" s="103">
        <f>E21</f>
        <v>0</v>
      </c>
      <c r="E13" s="4" t="s">
        <v>68</v>
      </c>
    </row>
    <row r="14" spans="1:5" ht="12" customHeight="1" thickBot="1">
      <c r="A14" s="7"/>
      <c r="E14" s="7"/>
    </row>
    <row r="15" spans="1:5" ht="18" customHeight="1">
      <c r="A15" s="244" t="s">
        <v>132</v>
      </c>
      <c r="B15" s="289" t="s">
        <v>122</v>
      </c>
      <c r="C15" s="290"/>
      <c r="D15" s="290"/>
      <c r="E15" s="291"/>
    </row>
    <row r="16" spans="1:5" ht="18" customHeight="1" thickBot="1">
      <c r="A16" s="245"/>
      <c r="B16" s="101" t="s">
        <v>123</v>
      </c>
      <c r="C16" s="102" t="s">
        <v>124</v>
      </c>
      <c r="D16" s="102" t="s">
        <v>125</v>
      </c>
      <c r="E16" s="136" t="s">
        <v>126</v>
      </c>
    </row>
    <row r="17" spans="1:5" ht="36" customHeight="1" thickTop="1">
      <c r="A17" s="15"/>
      <c r="B17" s="21"/>
      <c r="C17" s="20"/>
      <c r="D17" s="20"/>
      <c r="E17" s="26"/>
    </row>
    <row r="18" spans="1:5" ht="36" customHeight="1">
      <c r="A18" s="15"/>
      <c r="B18" s="25"/>
      <c r="C18" s="24"/>
      <c r="D18" s="24"/>
      <c r="E18" s="26"/>
    </row>
    <row r="19" spans="1:5" ht="36" customHeight="1">
      <c r="A19" s="16"/>
      <c r="B19" s="25"/>
      <c r="C19" s="24"/>
      <c r="D19" s="24"/>
      <c r="E19" s="26"/>
    </row>
    <row r="20" spans="1:5" ht="36" customHeight="1" thickBot="1">
      <c r="A20" s="17"/>
      <c r="B20" s="23"/>
      <c r="C20" s="22"/>
      <c r="D20" s="22"/>
      <c r="E20" s="26"/>
    </row>
    <row r="21" spans="1:5" ht="24" customHeight="1" thickTop="1" thickBot="1">
      <c r="A21" s="292" t="s">
        <v>91</v>
      </c>
      <c r="B21" s="293"/>
      <c r="C21" s="293"/>
      <c r="D21" s="293"/>
      <c r="E21" s="104">
        <f>SUM(E17:E20)</f>
        <v>0</v>
      </c>
    </row>
    <row r="22" spans="1:5" ht="18" customHeight="1">
      <c r="A22" s="1"/>
    </row>
    <row r="23" spans="1:5" s="19" customFormat="1" ht="189" customHeight="1">
      <c r="A23" s="230" t="s">
        <v>133</v>
      </c>
      <c r="B23" s="260"/>
      <c r="C23" s="260"/>
      <c r="D23" s="260"/>
      <c r="E23" s="260"/>
    </row>
    <row r="24" spans="1:5">
      <c r="A24" s="3"/>
      <c r="B24" s="10"/>
      <c r="C24" s="10"/>
      <c r="D24" s="10"/>
      <c r="E24" s="10"/>
    </row>
    <row r="25" spans="1:5">
      <c r="A25" s="3"/>
      <c r="B25" s="10"/>
      <c r="C25" s="10"/>
      <c r="D25" s="10"/>
      <c r="E25" s="10"/>
    </row>
  </sheetData>
  <mergeCells count="7">
    <mergeCell ref="A23:E23"/>
    <mergeCell ref="A5:A6"/>
    <mergeCell ref="B5:E5"/>
    <mergeCell ref="A15:A16"/>
    <mergeCell ref="B15:E15"/>
    <mergeCell ref="A11:D11"/>
    <mergeCell ref="A21:D21"/>
  </mergeCells>
  <phoneticPr fontId="8"/>
  <pageMargins left="0.39370078740157483" right="0.39370078740157483" top="0.74803149606299213" bottom="0.43307086614173229" header="0.31496062992125984" footer="0.23622047244094491"/>
  <pageSetup paperSize="9" scale="71" orientation="landscape" r:id="rId1"/>
  <headerFooter>
    <oddHeader>&amp;R
様式13：契約金相当額計算書（前払全額償却版)2021年度7月版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E33"/>
  <sheetViews>
    <sheetView zoomScaleNormal="100" workbookViewId="0"/>
  </sheetViews>
  <sheetFormatPr defaultColWidth="9" defaultRowHeight="14"/>
  <cols>
    <col min="1" max="1" width="33.25" customWidth="1"/>
    <col min="2" max="2" width="8.58203125" customWidth="1"/>
    <col min="3" max="3" width="18.58203125" customWidth="1"/>
    <col min="4" max="4" width="12.75" customWidth="1"/>
    <col min="5" max="5" width="18.58203125" customWidth="1"/>
  </cols>
  <sheetData>
    <row r="1" spans="1:5" ht="36" customHeight="1">
      <c r="A1" s="13" t="s">
        <v>134</v>
      </c>
    </row>
    <row r="2" spans="1:5" ht="12" customHeight="1">
      <c r="A2" s="11"/>
    </row>
    <row r="3" spans="1:5" ht="24.65" customHeight="1">
      <c r="A3" s="55" t="s">
        <v>135</v>
      </c>
    </row>
    <row r="4" spans="1:5" ht="12" customHeight="1">
      <c r="A4" s="11"/>
    </row>
    <row r="5" spans="1:5" s="12" customFormat="1" ht="24" customHeight="1">
      <c r="A5" s="55"/>
      <c r="C5" s="105">
        <f>E17</f>
        <v>0</v>
      </c>
      <c r="D5" s="5" t="s">
        <v>90</v>
      </c>
    </row>
    <row r="6" spans="1:5" ht="12" customHeight="1" thickBot="1">
      <c r="A6" s="8"/>
      <c r="C6" s="9"/>
      <c r="D6" s="4"/>
    </row>
    <row r="7" spans="1:5" s="14" customFormat="1" ht="18" customHeight="1">
      <c r="A7" s="244" t="s">
        <v>69</v>
      </c>
      <c r="B7" s="244" t="s">
        <v>70</v>
      </c>
      <c r="C7" s="244" t="s">
        <v>136</v>
      </c>
      <c r="D7" s="244" t="s">
        <v>137</v>
      </c>
      <c r="E7" s="294" t="s">
        <v>73</v>
      </c>
    </row>
    <row r="8" spans="1:5" s="14" customFormat="1" ht="18" customHeight="1" thickBot="1">
      <c r="A8" s="245"/>
      <c r="B8" s="245"/>
      <c r="C8" s="245"/>
      <c r="D8" s="245"/>
      <c r="E8" s="295"/>
    </row>
    <row r="9" spans="1:5" s="14" customFormat="1" ht="30" customHeight="1" thickTop="1">
      <c r="A9" s="106"/>
      <c r="B9" s="107"/>
      <c r="C9" s="184"/>
      <c r="D9" s="108"/>
      <c r="E9" s="184">
        <f>C9*D9</f>
        <v>0</v>
      </c>
    </row>
    <row r="10" spans="1:5" s="14" customFormat="1" ht="30" customHeight="1">
      <c r="A10" s="60"/>
      <c r="B10" s="77"/>
      <c r="C10" s="80"/>
      <c r="D10" s="109"/>
      <c r="E10" s="80">
        <f t="shared" ref="E10:E16" si="0">C10*D10</f>
        <v>0</v>
      </c>
    </row>
    <row r="11" spans="1:5" s="14" customFormat="1" ht="30" customHeight="1">
      <c r="A11" s="60"/>
      <c r="B11" s="77"/>
      <c r="C11" s="80"/>
      <c r="D11" s="109"/>
      <c r="E11" s="80">
        <f t="shared" si="0"/>
        <v>0</v>
      </c>
    </row>
    <row r="12" spans="1:5" s="14" customFormat="1" ht="30" customHeight="1">
      <c r="A12" s="60"/>
      <c r="B12" s="77"/>
      <c r="C12" s="80"/>
      <c r="D12" s="109"/>
      <c r="E12" s="80">
        <f t="shared" si="0"/>
        <v>0</v>
      </c>
    </row>
    <row r="13" spans="1:5" s="14" customFormat="1" ht="30" customHeight="1">
      <c r="A13" s="60"/>
      <c r="B13" s="77"/>
      <c r="C13" s="80"/>
      <c r="D13" s="109"/>
      <c r="E13" s="80">
        <f t="shared" si="0"/>
        <v>0</v>
      </c>
    </row>
    <row r="14" spans="1:5" s="14" customFormat="1" ht="30" customHeight="1">
      <c r="A14" s="60"/>
      <c r="B14" s="77"/>
      <c r="C14" s="80"/>
      <c r="D14" s="109"/>
      <c r="E14" s="80">
        <f t="shared" si="0"/>
        <v>0</v>
      </c>
    </row>
    <row r="15" spans="1:5" s="14" customFormat="1" ht="30" customHeight="1">
      <c r="A15" s="66"/>
      <c r="B15" s="85"/>
      <c r="C15" s="183"/>
      <c r="D15" s="110"/>
      <c r="E15" s="183">
        <f t="shared" si="0"/>
        <v>0</v>
      </c>
    </row>
    <row r="16" spans="1:5" s="14" customFormat="1" ht="30" customHeight="1" thickBot="1">
      <c r="A16" s="69"/>
      <c r="B16" s="91"/>
      <c r="C16" s="186"/>
      <c r="D16" s="111"/>
      <c r="E16" s="186">
        <f t="shared" si="0"/>
        <v>0</v>
      </c>
    </row>
    <row r="17" spans="1:5" s="14" customFormat="1" ht="24" customHeight="1" thickTop="1" thickBot="1">
      <c r="A17" s="280" t="s">
        <v>62</v>
      </c>
      <c r="B17" s="281"/>
      <c r="C17" s="281"/>
      <c r="D17" s="281"/>
      <c r="E17" s="112">
        <f>SUM(E9:E16)</f>
        <v>0</v>
      </c>
    </row>
    <row r="18" spans="1:5" ht="18" customHeight="1">
      <c r="A18" s="2"/>
    </row>
    <row r="19" spans="1:5" s="19" customFormat="1" ht="138" customHeight="1">
      <c r="A19" s="230" t="s">
        <v>138</v>
      </c>
      <c r="B19" s="230"/>
      <c r="C19" s="230"/>
      <c r="D19" s="230"/>
      <c r="E19" s="230"/>
    </row>
    <row r="20" spans="1:5" ht="18" customHeight="1">
      <c r="A20" t="s">
        <v>75</v>
      </c>
    </row>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row r="32" spans="1:5" ht="18" customHeight="1"/>
    <row r="33" ht="18" customHeight="1"/>
  </sheetData>
  <mergeCells count="7">
    <mergeCell ref="A19:E19"/>
    <mergeCell ref="A7:A8"/>
    <mergeCell ref="B7:B8"/>
    <mergeCell ref="C7:C8"/>
    <mergeCell ref="E7:E8"/>
    <mergeCell ref="A17:D17"/>
    <mergeCell ref="D7:D8"/>
  </mergeCells>
  <phoneticPr fontId="8"/>
  <pageMargins left="0.39370078740157483" right="0.39370078740157483" top="0.74803149606299213" bottom="0.43307086614173229" header="0.31496062992125984" footer="0.23622047244094491"/>
  <pageSetup paperSize="9" scale="96" orientation="landscape" r:id="rId1"/>
  <headerFooter>
    <oddHeader>&amp;R
様式13：契約金相当額計算書（前払全額償却版)2021年度7月版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3231-8C83-4CDB-8300-2C85E9449021}">
  <dimension ref="A2:D7"/>
  <sheetViews>
    <sheetView zoomScale="70" zoomScaleNormal="70" workbookViewId="0">
      <selection activeCell="F7" sqref="F7"/>
    </sheetView>
  </sheetViews>
  <sheetFormatPr defaultColWidth="8.58203125" defaultRowHeight="14"/>
  <cols>
    <col min="1" max="1" width="8.58203125" style="173"/>
    <col min="2" max="2" width="55.5" style="174" customWidth="1"/>
    <col min="3" max="3" width="25.83203125" style="175" customWidth="1"/>
    <col min="4" max="4" width="8.33203125" style="175" customWidth="1"/>
    <col min="5" max="16384" width="8.58203125" style="175"/>
  </cols>
  <sheetData>
    <row r="2" spans="1:4">
      <c r="A2" s="173" t="s">
        <v>9</v>
      </c>
      <c r="B2" s="174" t="s">
        <v>10</v>
      </c>
      <c r="C2" s="175" t="s">
        <v>11</v>
      </c>
      <c r="D2" s="175" t="s">
        <v>12</v>
      </c>
    </row>
    <row r="3" spans="1:4">
      <c r="A3" s="173">
        <v>1</v>
      </c>
      <c r="B3" s="174" t="s">
        <v>13</v>
      </c>
      <c r="C3" s="175" t="s">
        <v>14</v>
      </c>
    </row>
    <row r="4" spans="1:4">
      <c r="A4" s="173">
        <v>2</v>
      </c>
      <c r="B4" s="176" t="s">
        <v>15</v>
      </c>
      <c r="C4" s="175" t="s">
        <v>14</v>
      </c>
    </row>
    <row r="5" spans="1:4" ht="61" customHeight="1">
      <c r="A5" s="173">
        <v>3</v>
      </c>
      <c r="B5" s="190" t="s">
        <v>16</v>
      </c>
      <c r="C5" s="189" t="s">
        <v>17</v>
      </c>
    </row>
    <row r="6" spans="1:4" ht="56.15" customHeight="1">
      <c r="A6" s="173">
        <v>4</v>
      </c>
      <c r="B6" s="177" t="s">
        <v>18</v>
      </c>
      <c r="C6" s="175" t="s">
        <v>14</v>
      </c>
    </row>
    <row r="7" spans="1:4" ht="70" customHeight="1">
      <c r="A7" s="173">
        <v>5</v>
      </c>
      <c r="B7" s="177" t="s">
        <v>19</v>
      </c>
      <c r="C7" s="175" t="s">
        <v>14</v>
      </c>
    </row>
  </sheetData>
  <phoneticPr fontId="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3</xdr:col>
                    <xdr:colOff>209550</xdr:colOff>
                    <xdr:row>1</xdr:row>
                    <xdr:rowOff>127000</xdr:rowOff>
                  </from>
                  <to>
                    <xdr:col>3</xdr:col>
                    <xdr:colOff>450850</xdr:colOff>
                    <xdr:row>3</xdr:row>
                    <xdr:rowOff>63500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3</xdr:col>
                    <xdr:colOff>209550</xdr:colOff>
                    <xdr:row>2</xdr:row>
                    <xdr:rowOff>127000</xdr:rowOff>
                  </from>
                  <to>
                    <xdr:col>3</xdr:col>
                    <xdr:colOff>450850</xdr:colOff>
                    <xdr:row>4</xdr:row>
                    <xdr:rowOff>63500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215900</xdr:colOff>
                    <xdr:row>4</xdr:row>
                    <xdr:rowOff>209550</xdr:rowOff>
                  </from>
                  <to>
                    <xdr:col>3</xdr:col>
                    <xdr:colOff>457200</xdr:colOff>
                    <xdr:row>4</xdr:row>
                    <xdr:rowOff>501650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222250</xdr:colOff>
                    <xdr:row>5</xdr:row>
                    <xdr:rowOff>196850</xdr:rowOff>
                  </from>
                  <to>
                    <xdr:col>3</xdr:col>
                    <xdr:colOff>463550</xdr:colOff>
                    <xdr:row>5</xdr:row>
                    <xdr:rowOff>488950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xdr:col>
                    <xdr:colOff>215900</xdr:colOff>
                    <xdr:row>6</xdr:row>
                    <xdr:rowOff>184150</xdr:rowOff>
                  </from>
                  <to>
                    <xdr:col>3</xdr:col>
                    <xdr:colOff>457200</xdr:colOff>
                    <xdr:row>6</xdr:row>
                    <xdr:rowOff>476250</xdr:rowOff>
                  </to>
                </anchor>
              </controlPr>
            </control>
          </mc:Choice>
        </mc:AlternateContent>
      </controls>
    </mc:Choice>
  </mc:AlternateContent>
  <tableParts count="1">
    <tablePart r:id="rId8"/>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C9728-EA70-4894-9772-C002CCBA5C6E}">
  <sheetPr>
    <tabColor rgb="FF00B0F0"/>
    <pageSetUpPr fitToPage="1"/>
  </sheetPr>
  <dimension ref="A1:M32"/>
  <sheetViews>
    <sheetView view="pageBreakPreview" topLeftCell="A3" zoomScale="60" zoomScaleNormal="40" workbookViewId="0">
      <selection activeCell="A9" sqref="A9"/>
    </sheetView>
  </sheetViews>
  <sheetFormatPr defaultRowHeight="14"/>
  <cols>
    <col min="1" max="1" width="41.08203125" customWidth="1"/>
    <col min="2" max="2" width="30.58203125" customWidth="1"/>
    <col min="3" max="3" width="40.25" customWidth="1"/>
    <col min="4" max="4" width="33.08203125" customWidth="1"/>
    <col min="5" max="5" width="8.58203125" customWidth="1"/>
    <col min="6" max="6" width="8.75" customWidth="1"/>
  </cols>
  <sheetData>
    <row r="1" spans="1:13" ht="36" customHeight="1">
      <c r="A1" s="216" t="s">
        <v>20</v>
      </c>
      <c r="B1" s="216"/>
      <c r="C1" s="216"/>
      <c r="D1" s="216"/>
    </row>
    <row r="2" spans="1:13" s="187" customFormat="1" ht="31.5" customHeight="1">
      <c r="A2" s="217" t="s">
        <v>21</v>
      </c>
      <c r="B2" s="218"/>
      <c r="C2" s="218"/>
      <c r="D2" s="218"/>
    </row>
    <row r="3" spans="1:13" s="187" customFormat="1" ht="32.25" customHeight="1">
      <c r="A3" s="219" t="s">
        <v>22</v>
      </c>
      <c r="B3" s="220"/>
      <c r="C3" s="220"/>
      <c r="D3" s="221"/>
      <c r="E3" s="8"/>
      <c r="F3" s="8"/>
    </row>
    <row r="4" spans="1:13" ht="35.25" customHeight="1">
      <c r="A4" s="224"/>
      <c r="B4" s="225"/>
      <c r="C4" s="225"/>
      <c r="D4" s="226"/>
      <c r="E4" s="117"/>
      <c r="F4" s="117"/>
    </row>
    <row r="5" spans="1:13" ht="24" customHeight="1" thickBot="1">
      <c r="A5" s="222" t="s">
        <v>23</v>
      </c>
      <c r="B5" s="222"/>
      <c r="C5" s="223"/>
      <c r="D5" s="223"/>
      <c r="E5" s="223"/>
      <c r="F5" s="223"/>
    </row>
    <row r="6" spans="1:13" ht="24" customHeight="1" thickBot="1">
      <c r="A6" s="214" t="s">
        <v>24</v>
      </c>
      <c r="B6" s="214"/>
      <c r="C6" s="215"/>
      <c r="D6" s="215"/>
      <c r="E6" s="215"/>
      <c r="F6" s="215"/>
    </row>
    <row r="7" spans="1:13" ht="12" customHeight="1" thickBot="1">
      <c r="A7" s="117"/>
      <c r="B7" s="117"/>
      <c r="C7" s="117"/>
      <c r="D7" s="117"/>
      <c r="E7" s="117"/>
      <c r="F7" s="117"/>
    </row>
    <row r="8" spans="1:13" ht="25.15" customHeight="1">
      <c r="A8" s="160" t="s">
        <v>25</v>
      </c>
      <c r="B8" s="163"/>
      <c r="C8" s="120" t="s">
        <v>26</v>
      </c>
      <c r="D8" s="120"/>
      <c r="E8" s="120"/>
      <c r="F8" s="120"/>
      <c r="G8" s="5"/>
      <c r="H8" s="5"/>
      <c r="I8" s="5"/>
      <c r="J8" s="5"/>
      <c r="K8" s="5"/>
      <c r="L8" s="5"/>
      <c r="M8" s="5"/>
    </row>
    <row r="9" spans="1:13" ht="49.5" customHeight="1">
      <c r="A9" s="188" t="s">
        <v>27</v>
      </c>
      <c r="B9" s="164"/>
      <c r="C9" s="121" t="s">
        <v>28</v>
      </c>
      <c r="D9" s="117"/>
      <c r="E9" s="117"/>
      <c r="F9" s="117"/>
    </row>
    <row r="10" spans="1:13" ht="25.15" customHeight="1" thickBot="1">
      <c r="A10" s="161" t="s">
        <v>29</v>
      </c>
      <c r="B10" s="162">
        <f>ROUNDDOWN(B8*B9/100,0)</f>
        <v>0</v>
      </c>
      <c r="C10" s="120" t="s">
        <v>26</v>
      </c>
      <c r="D10" s="117"/>
      <c r="E10" s="117"/>
      <c r="F10" s="117"/>
    </row>
    <row r="11" spans="1:13" ht="25.15" customHeight="1">
      <c r="A11" s="120"/>
      <c r="B11" s="120"/>
      <c r="C11" s="120"/>
      <c r="D11" s="117"/>
      <c r="E11" s="117"/>
      <c r="F11" s="117"/>
    </row>
    <row r="12" spans="1:13" ht="25.15" customHeight="1">
      <c r="A12" s="120" t="s">
        <v>30</v>
      </c>
      <c r="B12" s="120"/>
      <c r="C12" s="120"/>
      <c r="D12" s="120"/>
      <c r="E12" s="120"/>
      <c r="F12" s="120"/>
      <c r="G12" s="5"/>
      <c r="H12" s="5"/>
      <c r="I12" s="5"/>
      <c r="J12" s="5"/>
      <c r="K12" s="5"/>
      <c r="L12" s="5"/>
      <c r="M12" s="5"/>
    </row>
    <row r="13" spans="1:13" ht="12" customHeight="1" thickBot="1">
      <c r="A13" s="117"/>
      <c r="B13" s="36"/>
      <c r="C13" s="36"/>
      <c r="D13" s="36"/>
      <c r="E13" s="117"/>
      <c r="F13" s="117"/>
    </row>
    <row r="14" spans="1:13" ht="24" customHeight="1" thickBot="1">
      <c r="A14" s="127"/>
      <c r="B14" s="202" t="s">
        <v>31</v>
      </c>
      <c r="C14" s="203"/>
      <c r="D14" s="128" t="s">
        <v>32</v>
      </c>
      <c r="E14" s="117"/>
      <c r="F14" s="117"/>
    </row>
    <row r="15" spans="1:13" ht="30" customHeight="1" thickTop="1" thickBot="1">
      <c r="A15" s="204" t="s">
        <v>33</v>
      </c>
      <c r="B15" s="207" t="s">
        <v>34</v>
      </c>
      <c r="C15" s="208"/>
      <c r="D15" s="129">
        <f>B10</f>
        <v>0</v>
      </c>
      <c r="E15" s="117"/>
      <c r="F15" s="117"/>
    </row>
    <row r="16" spans="1:13" ht="30" customHeight="1" thickBot="1">
      <c r="A16" s="205"/>
      <c r="B16" s="195" t="s">
        <v>35</v>
      </c>
      <c r="C16" s="209"/>
      <c r="D16" s="130">
        <v>0</v>
      </c>
      <c r="E16" s="117"/>
      <c r="F16" s="117"/>
    </row>
    <row r="17" spans="1:9" ht="30" customHeight="1" thickBot="1">
      <c r="A17" s="206"/>
      <c r="B17" s="195" t="s">
        <v>36</v>
      </c>
      <c r="C17" s="209"/>
      <c r="D17" s="131">
        <f>D15-D16</f>
        <v>0</v>
      </c>
      <c r="E17" s="117"/>
      <c r="F17" s="117"/>
      <c r="I17" s="6"/>
    </row>
    <row r="18" spans="1:9" ht="30" customHeight="1" thickBot="1">
      <c r="A18" s="171" t="s">
        <v>37</v>
      </c>
      <c r="B18" s="212" t="s">
        <v>38</v>
      </c>
      <c r="C18" s="213"/>
      <c r="D18" s="172">
        <f>ROUNDDOWN(D17*9/10,0)</f>
        <v>0</v>
      </c>
      <c r="E18" s="117"/>
      <c r="F18" s="117"/>
      <c r="I18" s="6"/>
    </row>
    <row r="19" spans="1:9" ht="36" customHeight="1" thickBot="1">
      <c r="A19" s="18" t="s">
        <v>39</v>
      </c>
      <c r="B19" s="210" t="s">
        <v>40</v>
      </c>
      <c r="C19" s="211"/>
      <c r="D19" s="31">
        <f>ROUNDDOWN(D17*9/10-B28,0)</f>
        <v>0</v>
      </c>
    </row>
    <row r="20" spans="1:9" ht="12" customHeight="1" thickBot="1">
      <c r="A20" s="27"/>
      <c r="B20" s="115"/>
      <c r="C20" s="115"/>
      <c r="D20" s="32"/>
    </row>
    <row r="21" spans="1:9" ht="30" customHeight="1" thickBot="1">
      <c r="A21" s="18" t="s">
        <v>41</v>
      </c>
      <c r="B21" s="195" t="s">
        <v>42</v>
      </c>
      <c r="C21" s="196"/>
      <c r="D21" s="31">
        <f>ROUNDDOWN(D18*0.1,0)</f>
        <v>0</v>
      </c>
    </row>
    <row r="22" spans="1:9" s="29" customFormat="1" ht="24.75" customHeight="1">
      <c r="A22" s="197"/>
      <c r="B22" s="197"/>
      <c r="C22" s="197"/>
      <c r="D22" s="197"/>
    </row>
    <row r="23" spans="1:9" s="29" customFormat="1" ht="24.75" customHeight="1">
      <c r="A23" s="198"/>
      <c r="B23" s="198"/>
      <c r="C23" s="198"/>
      <c r="D23" s="198"/>
    </row>
    <row r="24" spans="1:9" s="29" customFormat="1" ht="24.75" customHeight="1">
      <c r="A24" s="134" t="s">
        <v>43</v>
      </c>
      <c r="B24" s="178"/>
      <c r="C24" s="178"/>
      <c r="D24" s="178"/>
    </row>
    <row r="25" spans="1:9" ht="24" customHeight="1">
      <c r="A25" s="116" t="s">
        <v>44</v>
      </c>
      <c r="B25" s="117"/>
      <c r="C25" s="117"/>
      <c r="D25" s="117"/>
    </row>
    <row r="26" spans="1:9" s="14" customFormat="1" ht="24" customHeight="1">
      <c r="A26" s="118" t="s">
        <v>45</v>
      </c>
      <c r="B26" s="119"/>
      <c r="C26" s="117"/>
      <c r="D26" s="117"/>
    </row>
    <row r="27" spans="1:9" s="14" customFormat="1" ht="24" customHeight="1">
      <c r="A27" s="118" t="s">
        <v>46</v>
      </c>
      <c r="B27" s="159">
        <f>B8</f>
        <v>0</v>
      </c>
      <c r="C27" s="117"/>
      <c r="D27" s="117"/>
    </row>
    <row r="28" spans="1:9" s="14" customFormat="1" ht="24" customHeight="1">
      <c r="A28" s="118" t="s">
        <v>47</v>
      </c>
      <c r="B28" s="119"/>
      <c r="C28" s="117"/>
      <c r="D28" s="117"/>
    </row>
    <row r="29" spans="1:9" ht="24" customHeight="1">
      <c r="A29" s="116"/>
      <c r="B29" s="117"/>
      <c r="C29" s="117"/>
      <c r="D29" s="117"/>
    </row>
    <row r="30" spans="1:9" s="19" customFormat="1" ht="70.150000000000006" customHeight="1">
      <c r="A30" s="199" t="s">
        <v>48</v>
      </c>
      <c r="B30" s="200"/>
      <c r="C30" s="200"/>
      <c r="D30" s="200"/>
    </row>
    <row r="31" spans="1:9" ht="45" customHeight="1">
      <c r="A31" s="201" t="s">
        <v>49</v>
      </c>
      <c r="B31" s="201"/>
      <c r="C31" s="201"/>
      <c r="D31" s="201"/>
    </row>
    <row r="32" spans="1:9" ht="20.149999999999999" customHeight="1">
      <c r="A32" s="114" t="s">
        <v>50</v>
      </c>
    </row>
  </sheetData>
  <mergeCells count="19">
    <mergeCell ref="A6:B6"/>
    <mergeCell ref="C6:F6"/>
    <mergeCell ref="A1:D1"/>
    <mergeCell ref="A2:D2"/>
    <mergeCell ref="A3:D3"/>
    <mergeCell ref="A5:B5"/>
    <mergeCell ref="C5:F5"/>
    <mergeCell ref="A4:D4"/>
    <mergeCell ref="B21:C21"/>
    <mergeCell ref="A22:D23"/>
    <mergeCell ref="A30:D30"/>
    <mergeCell ref="A31:D31"/>
    <mergeCell ref="B14:C14"/>
    <mergeCell ref="A15:A17"/>
    <mergeCell ref="B15:C15"/>
    <mergeCell ref="B16:C16"/>
    <mergeCell ref="B17:C17"/>
    <mergeCell ref="B19:C19"/>
    <mergeCell ref="B18:C18"/>
  </mergeCells>
  <phoneticPr fontId="8"/>
  <hyperlinks>
    <hyperlink ref="A32" r:id="rId1" xr:uid="{5B10CB27-8E7E-450F-A6AD-74CB7357E9DC}"/>
  </hyperlinks>
  <pageMargins left="0.39370078740157483" right="0.39370078740157483" top="0.74803149606299213" bottom="0.43307086614173229" header="0.31496062992125984" footer="0.23622047244094491"/>
  <pageSetup paperSize="9" scale="60" orientation="portrait" r:id="rId2"/>
  <headerFooter>
    <oddHeader>&amp;R
様式13：契約金相当額計算書（前払全額償却版)2021年度7月版</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M42"/>
  <sheetViews>
    <sheetView zoomScale="70" zoomScaleNormal="70" workbookViewId="0">
      <selection sqref="A1:D1"/>
    </sheetView>
  </sheetViews>
  <sheetFormatPr defaultRowHeight="14"/>
  <cols>
    <col min="1" max="1" width="40.08203125" customWidth="1"/>
    <col min="2" max="2" width="30.58203125" customWidth="1"/>
    <col min="3" max="3" width="40.25" customWidth="1"/>
    <col min="4" max="4" width="33.08203125" customWidth="1"/>
    <col min="5" max="5" width="8.58203125" customWidth="1"/>
    <col min="6" max="6" width="8.75" customWidth="1"/>
  </cols>
  <sheetData>
    <row r="1" spans="1:13" ht="36" customHeight="1">
      <c r="A1" s="216" t="s">
        <v>20</v>
      </c>
      <c r="B1" s="216"/>
      <c r="C1" s="216"/>
      <c r="D1" s="216"/>
    </row>
    <row r="2" spans="1:13" ht="31.5" customHeight="1">
      <c r="A2" s="228" t="s">
        <v>51</v>
      </c>
      <c r="B2" s="229"/>
      <c r="C2" s="229"/>
      <c r="D2" s="229"/>
    </row>
    <row r="3" spans="1:13" ht="176.65" customHeight="1">
      <c r="A3" s="227" t="s">
        <v>52</v>
      </c>
      <c r="B3" s="225"/>
      <c r="C3" s="225"/>
      <c r="D3" s="226"/>
      <c r="E3" s="117"/>
      <c r="F3" s="117"/>
    </row>
    <row r="4" spans="1:13" ht="24" customHeight="1">
      <c r="A4" s="117"/>
      <c r="B4" s="117"/>
      <c r="C4" s="117"/>
      <c r="D4" s="117"/>
      <c r="E4" s="117"/>
      <c r="F4" s="117"/>
    </row>
    <row r="5" spans="1:13" ht="24" customHeight="1" thickBot="1">
      <c r="A5" s="222" t="s">
        <v>23</v>
      </c>
      <c r="B5" s="222"/>
      <c r="C5" s="223"/>
      <c r="D5" s="223"/>
      <c r="E5" s="223"/>
      <c r="F5" s="223"/>
    </row>
    <row r="6" spans="1:13" ht="24" customHeight="1" thickBot="1">
      <c r="A6" s="214" t="s">
        <v>24</v>
      </c>
      <c r="B6" s="214"/>
      <c r="C6" s="215"/>
      <c r="D6" s="215"/>
      <c r="E6" s="215"/>
      <c r="F6" s="215"/>
    </row>
    <row r="7" spans="1:13" ht="12" customHeight="1">
      <c r="A7" s="117"/>
      <c r="B7" s="117"/>
      <c r="C7" s="117"/>
      <c r="D7" s="117"/>
      <c r="E7" s="117"/>
      <c r="F7" s="117"/>
    </row>
    <row r="8" spans="1:13" ht="24" customHeight="1">
      <c r="A8" s="120" t="s">
        <v>29</v>
      </c>
      <c r="B8" s="120"/>
      <c r="C8" s="120"/>
      <c r="D8" s="120"/>
      <c r="E8" s="120"/>
      <c r="F8" s="120"/>
      <c r="G8" s="5"/>
      <c r="H8" s="5"/>
      <c r="I8" s="5"/>
      <c r="J8" s="5"/>
      <c r="K8" s="5"/>
      <c r="L8" s="5"/>
      <c r="M8" s="5"/>
    </row>
    <row r="9" spans="1:13" ht="12" customHeight="1">
      <c r="A9" s="117"/>
      <c r="B9" s="117"/>
      <c r="C9" s="117"/>
      <c r="D9" s="117"/>
      <c r="E9" s="117"/>
      <c r="F9" s="117"/>
    </row>
    <row r="10" spans="1:13" ht="30" customHeight="1">
      <c r="A10" s="121" t="s">
        <v>53</v>
      </c>
      <c r="B10" s="122">
        <f>'計算書１（報酬）'!C3</f>
        <v>0</v>
      </c>
      <c r="C10" s="117"/>
      <c r="D10" s="117"/>
      <c r="E10" s="117"/>
      <c r="F10" s="117"/>
    </row>
    <row r="11" spans="1:13" ht="30" customHeight="1">
      <c r="A11" s="121" t="s">
        <v>54</v>
      </c>
      <c r="B11" s="122">
        <f>SUM(B12:B18)</f>
        <v>0</v>
      </c>
      <c r="C11" s="117"/>
      <c r="D11" s="117"/>
      <c r="E11" s="117"/>
      <c r="F11" s="117"/>
    </row>
    <row r="12" spans="1:13" ht="32.65" customHeight="1">
      <c r="A12" s="117" t="s">
        <v>55</v>
      </c>
      <c r="B12" s="123">
        <f>'計算書２（旅費）（共通）'!E3</f>
        <v>0</v>
      </c>
      <c r="C12" s="117"/>
      <c r="D12" s="117"/>
      <c r="E12" s="117"/>
      <c r="F12" s="117"/>
    </row>
    <row r="13" spans="1:13" ht="32.65" customHeight="1">
      <c r="A13" s="117" t="s">
        <v>56</v>
      </c>
      <c r="B13" s="123">
        <f>'計算書２（旅費）（共通）'!E14</f>
        <v>0</v>
      </c>
      <c r="C13" s="117"/>
      <c r="D13" s="117"/>
      <c r="E13" s="117"/>
      <c r="F13" s="117"/>
    </row>
    <row r="14" spans="1:13" ht="32.65" customHeight="1">
      <c r="A14" s="117" t="s">
        <v>57</v>
      </c>
      <c r="B14" s="123">
        <f>'計算書２（旅費）（共通）'!E15</f>
        <v>0</v>
      </c>
      <c r="C14" s="117"/>
      <c r="D14" s="117"/>
      <c r="E14" s="117"/>
      <c r="F14" s="117"/>
    </row>
    <row r="15" spans="1:13" ht="32.65" customHeight="1">
      <c r="A15" s="117" t="s">
        <v>58</v>
      </c>
      <c r="B15" s="123">
        <f>'計算書4（機材費・再委託費）（共通）'!D3</f>
        <v>0</v>
      </c>
      <c r="C15" s="117"/>
      <c r="D15" s="117"/>
      <c r="E15" s="117"/>
      <c r="F15" s="117"/>
    </row>
    <row r="16" spans="1:13" ht="32.65" customHeight="1">
      <c r="A16" s="117" t="s">
        <v>59</v>
      </c>
      <c r="B16" s="123">
        <f>'計算書4（機材費・再委託費）（共通）'!D13</f>
        <v>0</v>
      </c>
      <c r="C16" s="117"/>
      <c r="D16" s="117"/>
      <c r="E16" s="117"/>
      <c r="F16" s="117"/>
      <c r="H16" s="28"/>
    </row>
    <row r="17" spans="1:13" ht="32.65" customHeight="1">
      <c r="A17" s="124" t="s">
        <v>60</v>
      </c>
      <c r="B17" s="123">
        <f>'計算書５（現地一時隔離関連費 待機費用） '!C5</f>
        <v>0</v>
      </c>
      <c r="C17" s="117"/>
      <c r="D17" s="117"/>
      <c r="E17" s="117"/>
      <c r="F17" s="117"/>
      <c r="H17" s="28"/>
    </row>
    <row r="18" spans="1:13" ht="32.65" customHeight="1">
      <c r="A18" s="117" t="s">
        <v>61</v>
      </c>
      <c r="B18" s="123">
        <v>0</v>
      </c>
      <c r="C18" s="117"/>
      <c r="D18" s="117"/>
      <c r="E18" s="117"/>
      <c r="F18" s="117"/>
    </row>
    <row r="19" spans="1:13" ht="12" customHeight="1">
      <c r="A19" s="117"/>
      <c r="B19" s="123"/>
      <c r="C19" s="117"/>
      <c r="D19" s="117"/>
      <c r="E19" s="117"/>
      <c r="F19" s="117"/>
    </row>
    <row r="20" spans="1:13" ht="30" customHeight="1">
      <c r="A20" s="125" t="s">
        <v>62</v>
      </c>
      <c r="B20" s="126">
        <f>B10+B11</f>
        <v>0</v>
      </c>
      <c r="C20" s="117"/>
      <c r="D20" s="117"/>
      <c r="E20" s="117"/>
      <c r="F20" s="117"/>
    </row>
    <row r="21" spans="1:13" ht="24" customHeight="1">
      <c r="A21" s="117"/>
      <c r="B21" s="117"/>
      <c r="C21" s="117"/>
      <c r="D21" s="117"/>
      <c r="E21" s="117"/>
      <c r="F21" s="117"/>
    </row>
    <row r="22" spans="1:13" ht="24" customHeight="1">
      <c r="A22" s="120" t="s">
        <v>30</v>
      </c>
      <c r="B22" s="120"/>
      <c r="C22" s="120"/>
      <c r="D22" s="120"/>
      <c r="E22" s="120"/>
      <c r="F22" s="120"/>
      <c r="G22" s="5"/>
      <c r="H22" s="5"/>
      <c r="I22" s="5"/>
      <c r="J22" s="5"/>
      <c r="K22" s="5"/>
      <c r="L22" s="5"/>
      <c r="M22" s="5"/>
    </row>
    <row r="23" spans="1:13" ht="12" customHeight="1" thickBot="1">
      <c r="A23" s="117"/>
      <c r="B23" s="36"/>
      <c r="C23" s="36"/>
      <c r="D23" s="36"/>
      <c r="E23" s="117"/>
      <c r="F23" s="117"/>
    </row>
    <row r="24" spans="1:13" ht="24" customHeight="1" thickBot="1">
      <c r="A24" s="127"/>
      <c r="B24" s="202" t="s">
        <v>31</v>
      </c>
      <c r="C24" s="203"/>
      <c r="D24" s="128" t="s">
        <v>32</v>
      </c>
      <c r="E24" s="117"/>
      <c r="F24" s="117"/>
    </row>
    <row r="25" spans="1:13" ht="30" customHeight="1" thickTop="1" thickBot="1">
      <c r="A25" s="204" t="s">
        <v>33</v>
      </c>
      <c r="B25" s="207" t="s">
        <v>34</v>
      </c>
      <c r="C25" s="208"/>
      <c r="D25" s="129">
        <f>B20</f>
        <v>0</v>
      </c>
      <c r="E25" s="117"/>
    </row>
    <row r="26" spans="1:13" ht="30" customHeight="1" thickBot="1">
      <c r="A26" s="205"/>
      <c r="B26" s="195" t="s">
        <v>35</v>
      </c>
      <c r="C26" s="209"/>
      <c r="D26" s="130">
        <v>0</v>
      </c>
      <c r="E26" s="117"/>
      <c r="F26" s="117"/>
    </row>
    <row r="27" spans="1:13" ht="30" customHeight="1" thickBot="1">
      <c r="A27" s="206"/>
      <c r="B27" s="195" t="s">
        <v>36</v>
      </c>
      <c r="C27" s="209"/>
      <c r="D27" s="131">
        <f>D25-D26</f>
        <v>0</v>
      </c>
      <c r="E27" s="117"/>
      <c r="F27" s="117"/>
      <c r="I27" s="6"/>
    </row>
    <row r="28" spans="1:13" ht="30" customHeight="1" thickBot="1">
      <c r="A28" s="171" t="s">
        <v>63</v>
      </c>
      <c r="B28" s="212" t="s">
        <v>38</v>
      </c>
      <c r="C28" s="213"/>
      <c r="D28" s="172">
        <f>ROUNDDOWN(D27*9/10,0)</f>
        <v>0</v>
      </c>
      <c r="E28" s="117"/>
      <c r="F28" s="117"/>
      <c r="I28" s="6"/>
    </row>
    <row r="29" spans="1:13" ht="36" customHeight="1" thickBot="1">
      <c r="A29" s="18" t="s">
        <v>39</v>
      </c>
      <c r="B29" s="210" t="s">
        <v>40</v>
      </c>
      <c r="C29" s="211"/>
      <c r="D29" s="142">
        <f>ROUNDDOWN(D27*9/10-B38,0)</f>
        <v>0</v>
      </c>
    </row>
    <row r="30" spans="1:13" ht="12" customHeight="1" thickBot="1">
      <c r="A30" s="27"/>
      <c r="B30" s="115"/>
      <c r="C30" s="115"/>
      <c r="D30" s="32"/>
    </row>
    <row r="31" spans="1:13" ht="30" customHeight="1" thickBot="1">
      <c r="A31" s="18" t="s">
        <v>41</v>
      </c>
      <c r="B31" s="195" t="s">
        <v>42</v>
      </c>
      <c r="C31" s="196"/>
      <c r="D31" s="31">
        <f>ROUNDDOWN(D28*0.1,0)</f>
        <v>0</v>
      </c>
    </row>
    <row r="32" spans="1:13" s="29" customFormat="1" ht="24.75" customHeight="1">
      <c r="A32" s="197"/>
      <c r="B32" s="197"/>
      <c r="C32" s="197"/>
      <c r="D32" s="197"/>
    </row>
    <row r="33" spans="1:4" s="29" customFormat="1" ht="24.75" customHeight="1">
      <c r="A33" s="198"/>
      <c r="B33" s="198"/>
      <c r="C33" s="198"/>
      <c r="D33" s="198"/>
    </row>
    <row r="34" spans="1:4" s="29" customFormat="1" ht="24.75" customHeight="1">
      <c r="A34" s="134" t="s">
        <v>64</v>
      </c>
      <c r="B34" s="178"/>
      <c r="C34" s="178"/>
      <c r="D34" s="178"/>
    </row>
    <row r="35" spans="1:4" ht="24" customHeight="1">
      <c r="A35" s="116" t="s">
        <v>44</v>
      </c>
      <c r="B35" s="117"/>
      <c r="C35" s="117"/>
      <c r="D35" s="117"/>
    </row>
    <row r="36" spans="1:4" s="14" customFormat="1" ht="24" customHeight="1">
      <c r="A36" s="118" t="s">
        <v>45</v>
      </c>
      <c r="B36" s="119">
        <v>0</v>
      </c>
      <c r="C36" s="117"/>
      <c r="D36" s="117"/>
    </row>
    <row r="37" spans="1:4" s="14" customFormat="1" ht="24" customHeight="1">
      <c r="A37" s="118" t="s">
        <v>46</v>
      </c>
      <c r="B37" s="119">
        <v>0</v>
      </c>
      <c r="C37" s="117"/>
      <c r="D37" s="117"/>
    </row>
    <row r="38" spans="1:4" s="14" customFormat="1" ht="24" customHeight="1">
      <c r="A38" s="118" t="s">
        <v>47</v>
      </c>
      <c r="B38" s="119"/>
      <c r="C38" s="117"/>
      <c r="D38" s="117"/>
    </row>
    <row r="39" spans="1:4" ht="24" customHeight="1">
      <c r="A39" s="116"/>
      <c r="B39" s="117"/>
      <c r="C39" s="117"/>
      <c r="D39" s="117"/>
    </row>
    <row r="40" spans="1:4" s="19" customFormat="1" ht="97.15" customHeight="1">
      <c r="A40" s="199" t="s">
        <v>65</v>
      </c>
      <c r="B40" s="200"/>
      <c r="C40" s="200"/>
      <c r="D40" s="200"/>
    </row>
    <row r="41" spans="1:4" ht="45" customHeight="1">
      <c r="A41" s="201" t="s">
        <v>49</v>
      </c>
      <c r="B41" s="201"/>
      <c r="C41" s="201"/>
      <c r="D41" s="201"/>
    </row>
    <row r="42" spans="1:4" ht="20.149999999999999" customHeight="1">
      <c r="A42" s="114" t="s">
        <v>50</v>
      </c>
    </row>
  </sheetData>
  <mergeCells count="18">
    <mergeCell ref="C6:F6"/>
    <mergeCell ref="A2:D2"/>
    <mergeCell ref="A41:D41"/>
    <mergeCell ref="A3:D3"/>
    <mergeCell ref="A1:D1"/>
    <mergeCell ref="A40:D40"/>
    <mergeCell ref="B24:C24"/>
    <mergeCell ref="B25:C25"/>
    <mergeCell ref="B26:C26"/>
    <mergeCell ref="B27:C27"/>
    <mergeCell ref="B29:C29"/>
    <mergeCell ref="B31:C31"/>
    <mergeCell ref="A25:A27"/>
    <mergeCell ref="A32:D33"/>
    <mergeCell ref="A5:B5"/>
    <mergeCell ref="C5:F5"/>
    <mergeCell ref="B28:C28"/>
    <mergeCell ref="A6:B6"/>
  </mergeCells>
  <phoneticPr fontId="8"/>
  <hyperlinks>
    <hyperlink ref="A42" r:id="rId1" xr:uid="{00000000-0004-0000-0000-000000000000}"/>
  </hyperlinks>
  <pageMargins left="0.39370078740157483" right="0.39370078740157483" top="0.74803149606299213" bottom="0.43307086614173229" header="0.31496062992125984" footer="0.23622047244094491"/>
  <pageSetup paperSize="9" scale="63" orientation="portrait" r:id="rId2"/>
  <headerFooter>
    <oddHeader>&amp;R
様式13：契約金相当額計算書（前払全額償却版)2021年度7月版</oddHead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E31"/>
  <sheetViews>
    <sheetView zoomScale="55" zoomScaleNormal="55" workbookViewId="0"/>
  </sheetViews>
  <sheetFormatPr defaultColWidth="9" defaultRowHeight="14"/>
  <cols>
    <col min="1" max="1" width="24.58203125" customWidth="1"/>
    <col min="2" max="2" width="8.58203125" customWidth="1"/>
    <col min="3" max="3" width="18.58203125" customWidth="1"/>
    <col min="4" max="4" width="10.58203125" customWidth="1"/>
    <col min="5" max="5" width="18.58203125" customWidth="1"/>
  </cols>
  <sheetData>
    <row r="1" spans="1:5" ht="36" customHeight="1">
      <c r="A1" s="13" t="s">
        <v>66</v>
      </c>
    </row>
    <row r="2" spans="1:5" ht="12" customHeight="1">
      <c r="A2" s="11"/>
    </row>
    <row r="3" spans="1:5" s="12" customFormat="1" ht="24" customHeight="1">
      <c r="A3" s="33" t="s">
        <v>67</v>
      </c>
      <c r="B3" s="34"/>
      <c r="C3" s="35">
        <f>E15</f>
        <v>0</v>
      </c>
      <c r="D3" s="33" t="s">
        <v>68</v>
      </c>
      <c r="E3" s="34"/>
    </row>
    <row r="4" spans="1:5" ht="12" customHeight="1" thickBot="1">
      <c r="A4" s="36"/>
      <c r="B4" s="36"/>
      <c r="C4" s="37"/>
      <c r="D4" s="36"/>
      <c r="E4" s="36"/>
    </row>
    <row r="5" spans="1:5" s="14" customFormat="1" ht="18" customHeight="1">
      <c r="A5" s="234" t="s">
        <v>69</v>
      </c>
      <c r="B5" s="234" t="s">
        <v>70</v>
      </c>
      <c r="C5" s="234" t="s">
        <v>71</v>
      </c>
      <c r="D5" s="234" t="s">
        <v>72</v>
      </c>
      <c r="E5" s="236" t="s">
        <v>73</v>
      </c>
    </row>
    <row r="6" spans="1:5" s="14" customFormat="1" ht="18" customHeight="1" thickBot="1">
      <c r="A6" s="235"/>
      <c r="B6" s="235"/>
      <c r="C6" s="235"/>
      <c r="D6" s="235"/>
      <c r="E6" s="237"/>
    </row>
    <row r="7" spans="1:5" s="14" customFormat="1" ht="30" customHeight="1" thickTop="1">
      <c r="A7" s="38"/>
      <c r="B7" s="39"/>
      <c r="C7" s="40"/>
      <c r="D7" s="41"/>
      <c r="E7" s="40">
        <f t="shared" ref="E7:E14" si="0">ROUND(C7*D7,0)</f>
        <v>0</v>
      </c>
    </row>
    <row r="8" spans="1:5" s="14" customFormat="1" ht="30" customHeight="1">
      <c r="A8" s="42"/>
      <c r="B8" s="43"/>
      <c r="C8" s="44"/>
      <c r="D8" s="45"/>
      <c r="E8" s="44">
        <f t="shared" si="0"/>
        <v>0</v>
      </c>
    </row>
    <row r="9" spans="1:5" s="14" customFormat="1" ht="30" customHeight="1">
      <c r="A9" s="42"/>
      <c r="B9" s="43"/>
      <c r="C9" s="44"/>
      <c r="D9" s="45"/>
      <c r="E9" s="44">
        <f t="shared" si="0"/>
        <v>0</v>
      </c>
    </row>
    <row r="10" spans="1:5" s="14" customFormat="1" ht="30" customHeight="1">
      <c r="A10" s="42"/>
      <c r="B10" s="43"/>
      <c r="C10" s="44"/>
      <c r="D10" s="45"/>
      <c r="E10" s="44">
        <f t="shared" si="0"/>
        <v>0</v>
      </c>
    </row>
    <row r="11" spans="1:5" s="14" customFormat="1" ht="30" customHeight="1">
      <c r="A11" s="42"/>
      <c r="B11" s="43"/>
      <c r="C11" s="44"/>
      <c r="D11" s="45"/>
      <c r="E11" s="44">
        <f t="shared" si="0"/>
        <v>0</v>
      </c>
    </row>
    <row r="12" spans="1:5" s="14" customFormat="1" ht="30" customHeight="1">
      <c r="A12" s="42"/>
      <c r="B12" s="43"/>
      <c r="C12" s="44"/>
      <c r="D12" s="45"/>
      <c r="E12" s="44">
        <f t="shared" si="0"/>
        <v>0</v>
      </c>
    </row>
    <row r="13" spans="1:5" s="14" customFormat="1" ht="30" customHeight="1">
      <c r="A13" s="46"/>
      <c r="B13" s="47"/>
      <c r="C13" s="48"/>
      <c r="D13" s="49"/>
      <c r="E13" s="48">
        <f t="shared" si="0"/>
        <v>0</v>
      </c>
    </row>
    <row r="14" spans="1:5" s="14" customFormat="1" ht="30" customHeight="1" thickBot="1">
      <c r="A14" s="50"/>
      <c r="B14" s="51"/>
      <c r="C14" s="52"/>
      <c r="D14" s="53"/>
      <c r="E14" s="52">
        <f t="shared" si="0"/>
        <v>0</v>
      </c>
    </row>
    <row r="15" spans="1:5" s="14" customFormat="1" ht="24" customHeight="1" thickTop="1" thickBot="1">
      <c r="A15" s="231" t="s">
        <v>62</v>
      </c>
      <c r="B15" s="232"/>
      <c r="C15" s="232"/>
      <c r="D15" s="233"/>
      <c r="E15" s="54">
        <f>SUM(E7:E14)</f>
        <v>0</v>
      </c>
    </row>
    <row r="16" spans="1:5" ht="18" customHeight="1">
      <c r="A16" s="2"/>
    </row>
    <row r="17" spans="1:5" s="19" customFormat="1" ht="163.9" customHeight="1">
      <c r="A17" s="230" t="s">
        <v>74</v>
      </c>
      <c r="B17" s="230"/>
      <c r="C17" s="230"/>
      <c r="D17" s="230"/>
      <c r="E17" s="230"/>
    </row>
    <row r="18" spans="1:5" ht="18" customHeight="1">
      <c r="A18" t="s">
        <v>75</v>
      </c>
    </row>
    <row r="19" spans="1:5" ht="18" customHeight="1"/>
    <row r="20" spans="1:5" ht="18" customHeight="1"/>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sheetData>
  <mergeCells count="7">
    <mergeCell ref="A17:E17"/>
    <mergeCell ref="A15:D15"/>
    <mergeCell ref="B5:B6"/>
    <mergeCell ref="C5:C6"/>
    <mergeCell ref="E5:E6"/>
    <mergeCell ref="A5:A6"/>
    <mergeCell ref="D5:D6"/>
  </mergeCells>
  <phoneticPr fontId="8"/>
  <pageMargins left="0.39370078740157483" right="0.39370078740157483" top="0.74803149606299213" bottom="0.43307086614173229" header="0.31496062992125984" footer="0.23622047244094491"/>
  <pageSetup paperSize="9" scale="90" orientation="portrait" r:id="rId1"/>
  <headerFooter>
    <oddHeader>&amp;R
様式13：契約金相当額計算書（前払全額償却版)2021年度7月版</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DD236-8733-4259-80A7-47F63866201B}">
  <sheetPr>
    <tabColor theme="6" tint="0.79998168889431442"/>
    <pageSetUpPr fitToPage="1"/>
  </sheetPr>
  <dimension ref="A1:M43"/>
  <sheetViews>
    <sheetView topLeftCell="B3" zoomScale="70" zoomScaleNormal="70" workbookViewId="0">
      <selection activeCell="B27" sqref="B27:C27"/>
    </sheetView>
  </sheetViews>
  <sheetFormatPr defaultRowHeight="14"/>
  <cols>
    <col min="1" max="1" width="37.58203125" customWidth="1"/>
    <col min="2" max="2" width="30.58203125" customWidth="1"/>
    <col min="3" max="3" width="46.75" customWidth="1"/>
    <col min="4" max="4" width="36.58203125" customWidth="1"/>
  </cols>
  <sheetData>
    <row r="1" spans="1:13" ht="51.65" customHeight="1">
      <c r="A1" s="238" t="s">
        <v>76</v>
      </c>
      <c r="B1" s="216"/>
      <c r="C1" s="216"/>
      <c r="D1" s="216"/>
    </row>
    <row r="2" spans="1:13" ht="34.15" customHeight="1">
      <c r="A2" s="239" t="s">
        <v>77</v>
      </c>
      <c r="B2" s="239"/>
      <c r="C2" s="239"/>
      <c r="D2" s="239"/>
    </row>
    <row r="3" spans="1:13" ht="172.15" customHeight="1">
      <c r="A3" s="227" t="s">
        <v>78</v>
      </c>
      <c r="B3" s="225"/>
      <c r="C3" s="225"/>
      <c r="D3" s="226"/>
      <c r="E3" s="117"/>
      <c r="F3" s="117"/>
    </row>
    <row r="4" spans="1:13" ht="24" customHeight="1">
      <c r="A4" s="117"/>
      <c r="B4" s="117"/>
      <c r="C4" s="117"/>
      <c r="D4" s="117"/>
      <c r="E4" s="117"/>
      <c r="F4" s="117"/>
    </row>
    <row r="5" spans="1:13" ht="24" customHeight="1" thickBot="1">
      <c r="A5" s="222" t="s">
        <v>23</v>
      </c>
      <c r="B5" s="222"/>
      <c r="C5" s="223"/>
      <c r="D5" s="223"/>
      <c r="E5" s="223"/>
      <c r="F5" s="223"/>
    </row>
    <row r="6" spans="1:13" ht="24" customHeight="1" thickBot="1">
      <c r="A6" s="214" t="s">
        <v>24</v>
      </c>
      <c r="B6" s="214"/>
      <c r="C6" s="215"/>
      <c r="D6" s="215"/>
      <c r="E6" s="215"/>
      <c r="F6" s="215"/>
    </row>
    <row r="7" spans="1:13" ht="12" customHeight="1">
      <c r="A7" s="117"/>
      <c r="B7" s="117"/>
      <c r="C7" s="117"/>
      <c r="D7" s="117"/>
      <c r="E7" s="117"/>
      <c r="F7" s="117"/>
    </row>
    <row r="8" spans="1:13" ht="24" customHeight="1">
      <c r="A8" s="120" t="s">
        <v>29</v>
      </c>
      <c r="B8" s="120"/>
      <c r="C8" s="120"/>
      <c r="D8" s="120"/>
      <c r="E8" s="120"/>
      <c r="F8" s="120"/>
      <c r="G8" s="5"/>
      <c r="H8" s="5"/>
      <c r="I8" s="5"/>
      <c r="J8" s="5"/>
      <c r="K8" s="5"/>
      <c r="L8" s="5"/>
      <c r="M8" s="5"/>
    </row>
    <row r="9" spans="1:13" ht="12" customHeight="1">
      <c r="A9" s="117"/>
      <c r="B9" s="117"/>
      <c r="C9" s="117"/>
      <c r="D9" s="117"/>
      <c r="E9" s="117"/>
      <c r="F9" s="117"/>
    </row>
    <row r="10" spans="1:13" ht="30" customHeight="1">
      <c r="A10" s="121" t="s">
        <v>79</v>
      </c>
      <c r="B10" s="122">
        <f>'計算書１-2（直接人件費等）'!C3</f>
        <v>0</v>
      </c>
      <c r="C10" s="117"/>
      <c r="D10" s="117"/>
      <c r="E10" s="117"/>
      <c r="F10" s="117"/>
    </row>
    <row r="11" spans="1:13" ht="30" customHeight="1">
      <c r="A11" s="121" t="s">
        <v>80</v>
      </c>
      <c r="B11" s="122">
        <f>'計算書１-2（直接人件費等）'!C15</f>
        <v>0</v>
      </c>
      <c r="C11" s="117"/>
      <c r="D11" s="117"/>
      <c r="E11" s="117"/>
      <c r="F11" s="117"/>
    </row>
    <row r="12" spans="1:13" ht="30" customHeight="1">
      <c r="A12" s="121" t="s">
        <v>81</v>
      </c>
      <c r="B12" s="122">
        <f>'計算書１-2（直接人件費等）'!C22</f>
        <v>0</v>
      </c>
      <c r="C12" s="117"/>
      <c r="D12" s="117"/>
      <c r="E12" s="117"/>
      <c r="F12" s="117"/>
    </row>
    <row r="13" spans="1:13" ht="30" customHeight="1">
      <c r="A13" s="121" t="s">
        <v>82</v>
      </c>
      <c r="B13" s="122">
        <f>SUM(B14:B19)</f>
        <v>0</v>
      </c>
      <c r="C13" s="117"/>
      <c r="D13" s="117"/>
      <c r="E13" s="117"/>
      <c r="F13" s="117"/>
    </row>
    <row r="14" spans="1:13" ht="32.65" customHeight="1">
      <c r="A14" s="117" t="s">
        <v>55</v>
      </c>
      <c r="B14" s="123">
        <f>'計算書２（旅費）（共通）'!E3</f>
        <v>0</v>
      </c>
      <c r="C14" s="117" t="s">
        <v>83</v>
      </c>
      <c r="D14" s="117"/>
      <c r="E14" s="117"/>
      <c r="F14" s="117"/>
    </row>
    <row r="15" spans="1:13" ht="32.65" customHeight="1">
      <c r="A15" s="117" t="s">
        <v>56</v>
      </c>
      <c r="B15" s="123">
        <f>'計算書２（旅費）（共通）'!E14</f>
        <v>0</v>
      </c>
      <c r="C15" s="117" t="s">
        <v>83</v>
      </c>
      <c r="D15" s="117"/>
      <c r="E15" s="117"/>
      <c r="F15" s="117"/>
    </row>
    <row r="16" spans="1:13" ht="32.65" customHeight="1">
      <c r="A16" s="117" t="s">
        <v>84</v>
      </c>
      <c r="B16" s="123">
        <f>'計算書3（一般業務費）（共通） '!D3</f>
        <v>0</v>
      </c>
      <c r="C16" s="117"/>
      <c r="D16" s="117"/>
      <c r="E16" s="117"/>
      <c r="F16" s="117"/>
    </row>
    <row r="17" spans="1:13" ht="32.65" customHeight="1">
      <c r="A17" s="117" t="s">
        <v>58</v>
      </c>
      <c r="B17" s="123">
        <f>'計算書4（機材費・再委託費）（共通）'!D13</f>
        <v>0</v>
      </c>
      <c r="C17" s="117"/>
      <c r="D17" s="117"/>
      <c r="E17" s="117"/>
      <c r="F17" s="117"/>
    </row>
    <row r="18" spans="1:13" ht="32.65" customHeight="1">
      <c r="A18" s="117" t="s">
        <v>59</v>
      </c>
      <c r="B18" s="123">
        <f>'計算書4（機材費・再委託費）（共通）'!D13</f>
        <v>0</v>
      </c>
      <c r="C18" s="117"/>
      <c r="D18" s="117"/>
      <c r="E18" s="117"/>
      <c r="F18" s="117"/>
    </row>
    <row r="19" spans="1:13" ht="32.65" customHeight="1">
      <c r="A19" s="117" t="s">
        <v>85</v>
      </c>
      <c r="B19" s="123">
        <v>0</v>
      </c>
      <c r="C19" s="117"/>
      <c r="D19" s="117"/>
      <c r="E19" s="117"/>
      <c r="F19" s="117"/>
    </row>
    <row r="20" spans="1:13" ht="12" customHeight="1">
      <c r="A20" s="117"/>
      <c r="B20" s="123"/>
      <c r="C20" s="117"/>
      <c r="D20" s="117"/>
      <c r="E20" s="117"/>
      <c r="F20" s="117"/>
    </row>
    <row r="21" spans="1:13" ht="30" customHeight="1">
      <c r="A21" s="125" t="s">
        <v>62</v>
      </c>
      <c r="B21" s="138">
        <f>B10+B13</f>
        <v>0</v>
      </c>
      <c r="C21" s="117"/>
      <c r="D21" s="117"/>
      <c r="E21" s="117"/>
      <c r="F21" s="117"/>
    </row>
    <row r="22" spans="1:13" ht="24" customHeight="1">
      <c r="A22" s="117"/>
      <c r="B22" s="117"/>
      <c r="C22" s="117"/>
      <c r="D22" s="117"/>
      <c r="E22" s="117"/>
      <c r="F22" s="117"/>
    </row>
    <row r="23" spans="1:13" ht="24" customHeight="1">
      <c r="A23" s="120" t="s">
        <v>30</v>
      </c>
      <c r="B23" s="120"/>
      <c r="C23" s="120"/>
      <c r="D23" s="120"/>
      <c r="E23" s="120"/>
      <c r="F23" s="120"/>
      <c r="G23" s="5"/>
      <c r="H23" s="5"/>
      <c r="I23" s="5"/>
      <c r="J23" s="5"/>
      <c r="K23" s="5"/>
      <c r="L23" s="5"/>
      <c r="M23" s="5"/>
    </row>
    <row r="24" spans="1:13" ht="12" customHeight="1" thickBot="1">
      <c r="A24" s="117"/>
      <c r="B24" s="117"/>
      <c r="C24" s="117"/>
      <c r="D24" s="117"/>
      <c r="E24" s="117"/>
      <c r="F24" s="117"/>
    </row>
    <row r="25" spans="1:13" ht="24" customHeight="1" thickBot="1">
      <c r="A25" s="127"/>
      <c r="B25" s="240" t="s">
        <v>31</v>
      </c>
      <c r="C25" s="241"/>
      <c r="D25" s="139" t="s">
        <v>32</v>
      </c>
      <c r="E25" s="117"/>
      <c r="F25" s="117"/>
    </row>
    <row r="26" spans="1:13" ht="30" customHeight="1" thickTop="1" thickBot="1">
      <c r="A26" s="204" t="s">
        <v>33</v>
      </c>
      <c r="B26" s="207" t="s">
        <v>34</v>
      </c>
      <c r="C26" s="208"/>
      <c r="D26" s="140">
        <f>B21</f>
        <v>0</v>
      </c>
      <c r="E26" s="117"/>
      <c r="F26" s="117"/>
    </row>
    <row r="27" spans="1:13" ht="30" customHeight="1" thickBot="1">
      <c r="A27" s="205"/>
      <c r="B27" s="195" t="s">
        <v>35</v>
      </c>
      <c r="C27" s="209"/>
      <c r="D27" s="130">
        <v>0</v>
      </c>
      <c r="E27" s="117"/>
      <c r="F27" s="117"/>
    </row>
    <row r="28" spans="1:13" ht="30" customHeight="1" thickBot="1">
      <c r="A28" s="206"/>
      <c r="B28" s="195" t="s">
        <v>36</v>
      </c>
      <c r="C28" s="209"/>
      <c r="D28" s="131">
        <f>D26-D27</f>
        <v>0</v>
      </c>
      <c r="E28" s="117"/>
      <c r="F28" s="117"/>
      <c r="I28" s="6"/>
    </row>
    <row r="29" spans="1:13" ht="30" customHeight="1" thickBot="1">
      <c r="A29" s="171" t="s">
        <v>63</v>
      </c>
      <c r="B29" s="212" t="s">
        <v>38</v>
      </c>
      <c r="C29" s="213"/>
      <c r="D29" s="172">
        <f>ROUND(D28*9/10,0)</f>
        <v>0</v>
      </c>
      <c r="E29" s="117"/>
      <c r="F29" s="117"/>
      <c r="I29" s="6"/>
    </row>
    <row r="30" spans="1:13" ht="36" customHeight="1" thickBot="1">
      <c r="A30" s="141" t="s">
        <v>39</v>
      </c>
      <c r="B30" s="195" t="s">
        <v>86</v>
      </c>
      <c r="C30" s="209"/>
      <c r="D30" s="142">
        <f>ROUNDDOWN(D28*(9/10-B39),0)</f>
        <v>0</v>
      </c>
      <c r="E30" s="117"/>
      <c r="F30" s="117"/>
    </row>
    <row r="31" spans="1:13" ht="12" customHeight="1" thickBot="1">
      <c r="A31" s="118"/>
      <c r="B31" s="178"/>
      <c r="C31" s="178"/>
      <c r="D31" s="143"/>
      <c r="E31" s="117"/>
      <c r="F31" s="117"/>
    </row>
    <row r="32" spans="1:13" ht="30" customHeight="1" thickBot="1">
      <c r="A32" s="141" t="s">
        <v>41</v>
      </c>
      <c r="B32" s="195" t="s">
        <v>42</v>
      </c>
      <c r="C32" s="196"/>
      <c r="D32" s="142">
        <f>ROUNDDOWN(D28*9/10*0.1,0)</f>
        <v>0</v>
      </c>
      <c r="E32" s="117"/>
      <c r="F32" s="117"/>
    </row>
    <row r="33" spans="1:6" ht="30" customHeight="1">
      <c r="A33" s="197" t="s">
        <v>87</v>
      </c>
      <c r="B33" s="197"/>
      <c r="C33" s="197"/>
      <c r="D33" s="197"/>
      <c r="E33" s="117"/>
      <c r="F33" s="117"/>
    </row>
    <row r="34" spans="1:6" ht="30" customHeight="1">
      <c r="A34" s="198"/>
      <c r="B34" s="198"/>
      <c r="C34" s="198"/>
      <c r="D34" s="198"/>
      <c r="E34" s="117"/>
      <c r="F34" s="117"/>
    </row>
    <row r="35" spans="1:6" ht="30.65" customHeight="1">
      <c r="A35" s="134" t="s">
        <v>64</v>
      </c>
      <c r="B35" s="178"/>
      <c r="C35" s="178"/>
      <c r="D35" s="178"/>
      <c r="E35" s="117"/>
      <c r="F35" s="117"/>
    </row>
    <row r="36" spans="1:6" ht="24" customHeight="1">
      <c r="A36" s="116" t="s">
        <v>44</v>
      </c>
      <c r="B36" s="117"/>
      <c r="C36" s="117"/>
      <c r="D36" s="117"/>
      <c r="E36" s="117"/>
      <c r="F36" s="117"/>
    </row>
    <row r="37" spans="1:6" s="14" customFormat="1" ht="24" customHeight="1">
      <c r="A37" s="118" t="s">
        <v>45</v>
      </c>
      <c r="B37" s="119">
        <v>0</v>
      </c>
      <c r="C37" s="117"/>
      <c r="D37" s="117"/>
      <c r="E37" s="117"/>
      <c r="F37" s="117"/>
    </row>
    <row r="38" spans="1:6" s="14" customFormat="1" ht="24" customHeight="1">
      <c r="A38" s="118" t="s">
        <v>46</v>
      </c>
      <c r="B38" s="119">
        <v>0</v>
      </c>
      <c r="C38" s="117"/>
      <c r="D38" s="117"/>
      <c r="E38" s="117"/>
      <c r="F38" s="117"/>
    </row>
    <row r="39" spans="1:6" s="14" customFormat="1" ht="24" customHeight="1">
      <c r="A39" s="118" t="s">
        <v>47</v>
      </c>
      <c r="B39" s="119">
        <v>0</v>
      </c>
      <c r="C39" s="117"/>
      <c r="D39" s="117"/>
      <c r="E39" s="117"/>
      <c r="F39" s="117"/>
    </row>
    <row r="40" spans="1:6" ht="24" customHeight="1">
      <c r="A40" s="116"/>
      <c r="B40" s="117"/>
      <c r="C40" s="117"/>
      <c r="D40" s="117"/>
      <c r="E40" s="117"/>
      <c r="F40" s="117"/>
    </row>
    <row r="41" spans="1:6" s="19" customFormat="1" ht="90.65" customHeight="1">
      <c r="A41" s="199" t="s">
        <v>88</v>
      </c>
      <c r="B41" s="200"/>
      <c r="C41" s="200"/>
      <c r="D41" s="200"/>
      <c r="E41" s="144"/>
      <c r="F41" s="144"/>
    </row>
    <row r="42" spans="1:6" ht="45" customHeight="1">
      <c r="A42" s="201" t="s">
        <v>49</v>
      </c>
      <c r="B42" s="201"/>
      <c r="C42" s="201"/>
      <c r="D42" s="201"/>
      <c r="E42" s="117"/>
      <c r="F42" s="117"/>
    </row>
    <row r="43" spans="1:6" ht="19.5" customHeight="1">
      <c r="A43" s="145" t="s">
        <v>50</v>
      </c>
      <c r="B43" s="117"/>
      <c r="C43" s="117"/>
      <c r="D43" s="117"/>
      <c r="E43" s="117"/>
      <c r="F43" s="117"/>
    </row>
  </sheetData>
  <mergeCells count="18">
    <mergeCell ref="B32:C32"/>
    <mergeCell ref="A41:D41"/>
    <mergeCell ref="A42:D42"/>
    <mergeCell ref="A33:D34"/>
    <mergeCell ref="B25:C25"/>
    <mergeCell ref="A26:A28"/>
    <mergeCell ref="B26:C26"/>
    <mergeCell ref="B27:C27"/>
    <mergeCell ref="B28:C28"/>
    <mergeCell ref="B30:C30"/>
    <mergeCell ref="B29:C29"/>
    <mergeCell ref="A1:D1"/>
    <mergeCell ref="A3:D3"/>
    <mergeCell ref="A5:B5"/>
    <mergeCell ref="C5:F5"/>
    <mergeCell ref="A6:B6"/>
    <mergeCell ref="C6:F6"/>
    <mergeCell ref="A2:D2"/>
  </mergeCells>
  <phoneticPr fontId="8"/>
  <hyperlinks>
    <hyperlink ref="A43" r:id="rId1" xr:uid="{2FDC45DE-4A16-4BCD-AD14-6C804EC2E5F5}"/>
  </hyperlinks>
  <pageMargins left="0.39370078740157483" right="0.39370078740157483" top="0.74803149606299213" bottom="0.43307086614173229" header="0.31496062992125984" footer="0.23622047244094491"/>
  <pageSetup paperSize="9" scale="60" orientation="portrait" r:id="rId2"/>
  <headerFooter>
    <oddHeader>&amp;R
様式13：契約金相当額計算書 2021年度5月版</oddHead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0EAC-77B5-4CB8-8813-218044B1D31E}">
  <sheetPr>
    <tabColor theme="6" tint="0.79998168889431442"/>
    <pageSetUpPr fitToPage="1"/>
  </sheetPr>
  <dimension ref="A1:G42"/>
  <sheetViews>
    <sheetView topLeftCell="A5" zoomScale="115" zoomScaleNormal="115" workbookViewId="0">
      <selection activeCell="L28" sqref="L28"/>
    </sheetView>
  </sheetViews>
  <sheetFormatPr defaultColWidth="9" defaultRowHeight="14"/>
  <cols>
    <col min="1" max="1" width="32.25" customWidth="1"/>
    <col min="2" max="2" width="8.58203125" customWidth="1"/>
    <col min="3" max="3" width="18.58203125" customWidth="1"/>
    <col min="4" max="4" width="4.25" customWidth="1"/>
    <col min="5" max="5" width="9.75" customWidth="1"/>
    <col min="6" max="6" width="14.5" customWidth="1"/>
    <col min="7" max="7" width="18.58203125" customWidth="1"/>
  </cols>
  <sheetData>
    <row r="1" spans="1:7" ht="36" customHeight="1">
      <c r="A1" s="13" t="s">
        <v>66</v>
      </c>
    </row>
    <row r="2" spans="1:7" ht="12" customHeight="1">
      <c r="A2" s="11"/>
    </row>
    <row r="3" spans="1:7" s="12" customFormat="1" ht="24" customHeight="1">
      <c r="A3" s="146" t="s">
        <v>89</v>
      </c>
      <c r="B3" s="147"/>
      <c r="C3" s="105">
        <f>G13</f>
        <v>0</v>
      </c>
      <c r="D3" s="146" t="s">
        <v>90</v>
      </c>
      <c r="E3" s="147"/>
      <c r="F3" s="147"/>
      <c r="G3" s="147"/>
    </row>
    <row r="4" spans="1:7" ht="12" customHeight="1" thickBot="1">
      <c r="A4" s="55"/>
      <c r="B4" s="30"/>
      <c r="C4" s="148"/>
      <c r="D4" s="57"/>
      <c r="E4" s="30"/>
      <c r="F4" s="30"/>
      <c r="G4" s="30"/>
    </row>
    <row r="5" spans="1:7" s="14" customFormat="1" ht="18" customHeight="1">
      <c r="A5" s="244" t="s">
        <v>69</v>
      </c>
      <c r="B5" s="244" t="s">
        <v>70</v>
      </c>
      <c r="C5" s="244" t="s">
        <v>71</v>
      </c>
      <c r="D5" s="251" t="s">
        <v>72</v>
      </c>
      <c r="E5" s="252"/>
      <c r="F5" s="247" t="s">
        <v>73</v>
      </c>
      <c r="G5" s="246"/>
    </row>
    <row r="6" spans="1:7" s="14" customFormat="1" ht="18" customHeight="1" thickBot="1">
      <c r="A6" s="245"/>
      <c r="B6" s="245"/>
      <c r="C6" s="245"/>
      <c r="D6" s="253"/>
      <c r="E6" s="254"/>
      <c r="F6" s="248"/>
      <c r="G6" s="246"/>
    </row>
    <row r="7" spans="1:7" s="14" customFormat="1" ht="30" customHeight="1" thickTop="1">
      <c r="A7" s="106"/>
      <c r="B7" s="107"/>
      <c r="C7" s="184"/>
      <c r="D7" s="255"/>
      <c r="E7" s="256"/>
      <c r="F7" s="166">
        <f t="shared" ref="F7:F12" si="0">ROUND(C7*D7,0)</f>
        <v>0</v>
      </c>
      <c r="G7" s="165"/>
    </row>
    <row r="8" spans="1:7" s="14" customFormat="1" ht="30" customHeight="1">
      <c r="A8" s="60"/>
      <c r="B8" s="77"/>
      <c r="C8" s="80"/>
      <c r="D8" s="257"/>
      <c r="E8" s="258"/>
      <c r="F8" s="167">
        <f t="shared" si="0"/>
        <v>0</v>
      </c>
      <c r="G8" s="165"/>
    </row>
    <row r="9" spans="1:7" s="14" customFormat="1" ht="30" customHeight="1">
      <c r="A9" s="60"/>
      <c r="B9" s="77"/>
      <c r="C9" s="80"/>
      <c r="D9" s="257"/>
      <c r="E9" s="258"/>
      <c r="F9" s="167">
        <f t="shared" si="0"/>
        <v>0</v>
      </c>
      <c r="G9" s="165"/>
    </row>
    <row r="10" spans="1:7" s="14" customFormat="1" ht="30" customHeight="1">
      <c r="A10" s="60"/>
      <c r="B10" s="77"/>
      <c r="C10" s="80"/>
      <c r="D10" s="257"/>
      <c r="E10" s="258"/>
      <c r="F10" s="167">
        <f t="shared" si="0"/>
        <v>0</v>
      </c>
      <c r="G10" s="165"/>
    </row>
    <row r="11" spans="1:7" s="14" customFormat="1" ht="30" customHeight="1">
      <c r="A11" s="66"/>
      <c r="B11" s="85"/>
      <c r="C11" s="183"/>
      <c r="D11" s="257"/>
      <c r="E11" s="258"/>
      <c r="F11" s="168">
        <f t="shared" si="0"/>
        <v>0</v>
      </c>
      <c r="G11" s="165"/>
    </row>
    <row r="12" spans="1:7" s="14" customFormat="1" ht="30" customHeight="1" thickBot="1">
      <c r="A12" s="69"/>
      <c r="B12" s="91"/>
      <c r="C12" s="186"/>
      <c r="D12" s="257"/>
      <c r="E12" s="258"/>
      <c r="F12" s="169">
        <f t="shared" si="0"/>
        <v>0</v>
      </c>
      <c r="G12" s="165"/>
    </row>
    <row r="13" spans="1:7" s="14" customFormat="1" ht="24" customHeight="1" thickTop="1" thickBot="1">
      <c r="A13" s="249" t="s">
        <v>91</v>
      </c>
      <c r="B13" s="250"/>
      <c r="C13" s="250"/>
      <c r="D13" s="250"/>
      <c r="E13" s="250"/>
      <c r="F13" s="170"/>
      <c r="G13" s="165"/>
    </row>
    <row r="14" spans="1:7" ht="18" customHeight="1">
      <c r="A14" s="149"/>
      <c r="B14" s="30"/>
      <c r="C14" s="30"/>
      <c r="D14" s="30"/>
      <c r="E14" s="30"/>
      <c r="F14" s="30"/>
      <c r="G14" s="30"/>
    </row>
    <row r="15" spans="1:7" s="12" customFormat="1" ht="24" customHeight="1">
      <c r="A15" s="146" t="s">
        <v>92</v>
      </c>
      <c r="B15" s="147"/>
      <c r="C15" s="105">
        <f>E18</f>
        <v>0</v>
      </c>
      <c r="D15" s="146" t="s">
        <v>90</v>
      </c>
      <c r="E15" s="147"/>
      <c r="F15" s="147"/>
      <c r="G15" s="147"/>
    </row>
    <row r="16" spans="1:7" ht="12" customHeight="1">
      <c r="A16" s="149"/>
      <c r="B16" s="30"/>
      <c r="C16" s="30"/>
      <c r="D16" s="30"/>
      <c r="E16" s="30"/>
      <c r="F16" s="30"/>
      <c r="G16" s="30"/>
    </row>
    <row r="17" spans="1:7" ht="18" customHeight="1">
      <c r="A17" s="150"/>
      <c r="B17" s="151"/>
      <c r="D17" s="151"/>
      <c r="E17" s="30"/>
      <c r="F17" s="30"/>
      <c r="G17" s="30"/>
    </row>
    <row r="18" spans="1:7" ht="24" customHeight="1">
      <c r="A18" s="152" t="s">
        <v>93</v>
      </c>
      <c r="B18" s="153"/>
      <c r="C18" s="154">
        <v>70</v>
      </c>
      <c r="D18" s="153" t="s">
        <v>94</v>
      </c>
      <c r="E18" s="242">
        <f>ROUNDDOWN(C3*(C18/(1-C18)),0)</f>
        <v>0</v>
      </c>
      <c r="F18" s="242"/>
      <c r="G18" s="155" t="s">
        <v>26</v>
      </c>
    </row>
    <row r="19" spans="1:7" ht="18" customHeight="1">
      <c r="A19" s="156" t="s">
        <v>95</v>
      </c>
      <c r="B19" s="30"/>
      <c r="C19" s="30"/>
      <c r="D19" s="30"/>
      <c r="E19" s="30"/>
      <c r="F19" s="30"/>
      <c r="G19" s="30"/>
    </row>
    <row r="20" spans="1:7" ht="18" customHeight="1">
      <c r="A20" s="156"/>
      <c r="B20" s="30"/>
      <c r="C20" s="30"/>
      <c r="D20" s="30"/>
      <c r="E20" s="30"/>
      <c r="F20" s="30"/>
      <c r="G20" s="30"/>
    </row>
    <row r="21" spans="1:7" ht="18" customHeight="1">
      <c r="A21" s="156"/>
      <c r="B21" s="30"/>
      <c r="C21" s="30"/>
      <c r="D21" s="30"/>
      <c r="E21" s="30"/>
      <c r="F21" s="30"/>
      <c r="G21" s="30"/>
    </row>
    <row r="22" spans="1:7" s="12" customFormat="1" ht="24" customHeight="1">
      <c r="A22" s="146" t="s">
        <v>96</v>
      </c>
      <c r="B22" s="147"/>
      <c r="C22" s="105">
        <f>E25</f>
        <v>0</v>
      </c>
      <c r="D22" s="146" t="s">
        <v>90</v>
      </c>
      <c r="E22" s="147"/>
      <c r="F22" s="147"/>
      <c r="G22" s="147"/>
    </row>
    <row r="23" spans="1:7" ht="12" customHeight="1">
      <c r="A23" s="149"/>
      <c r="B23" s="30"/>
      <c r="C23" s="30"/>
      <c r="D23" s="30"/>
      <c r="E23" s="30"/>
      <c r="F23" s="30"/>
      <c r="G23" s="30"/>
    </row>
    <row r="24" spans="1:7" ht="18" customHeight="1">
      <c r="A24" s="157"/>
      <c r="B24" s="151"/>
      <c r="D24" s="151"/>
      <c r="E24" s="30"/>
      <c r="F24" s="30"/>
      <c r="G24" s="30"/>
    </row>
    <row r="25" spans="1:7" ht="24" customHeight="1">
      <c r="A25" s="152" t="s">
        <v>97</v>
      </c>
      <c r="B25" s="153"/>
      <c r="C25" s="154">
        <v>30</v>
      </c>
      <c r="D25" s="153" t="s">
        <v>94</v>
      </c>
      <c r="E25" s="242">
        <f>ROUNDDOWN((C3+'総括表（国内業務 _国内業務主体）'!B13+C15)*(C25/1-C25),0)</f>
        <v>0</v>
      </c>
      <c r="F25" s="242"/>
      <c r="G25" s="155" t="s">
        <v>26</v>
      </c>
    </row>
    <row r="26" spans="1:7" ht="30" customHeight="1">
      <c r="A26" s="158" t="s">
        <v>98</v>
      </c>
    </row>
    <row r="27" spans="1:7" ht="18" customHeight="1">
      <c r="A27" s="2"/>
    </row>
    <row r="28" spans="1:7" s="19" customFormat="1" ht="156.65" customHeight="1">
      <c r="A28" s="243" t="s">
        <v>99</v>
      </c>
      <c r="B28" s="230"/>
      <c r="C28" s="230"/>
      <c r="D28" s="230"/>
      <c r="E28" s="230"/>
      <c r="F28" s="230"/>
      <c r="G28" s="230"/>
    </row>
    <row r="29" spans="1:7" ht="18" customHeight="1">
      <c r="A29" t="s">
        <v>75</v>
      </c>
    </row>
    <row r="30" spans="1:7" ht="18" customHeight="1"/>
    <row r="31" spans="1:7" ht="18" customHeight="1"/>
    <row r="32" spans="1: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6">
    <mergeCell ref="E25:F25"/>
    <mergeCell ref="A28:G28"/>
    <mergeCell ref="A5:A6"/>
    <mergeCell ref="B5:B6"/>
    <mergeCell ref="C5:C6"/>
    <mergeCell ref="G5:G6"/>
    <mergeCell ref="F5:F6"/>
    <mergeCell ref="A13:E13"/>
    <mergeCell ref="D5:E6"/>
    <mergeCell ref="D7:E7"/>
    <mergeCell ref="D8:E8"/>
    <mergeCell ref="D9:E9"/>
    <mergeCell ref="D10:E10"/>
    <mergeCell ref="D11:E11"/>
    <mergeCell ref="D12:E12"/>
    <mergeCell ref="E18:F18"/>
  </mergeCells>
  <phoneticPr fontId="8"/>
  <pageMargins left="0.39370078740157483" right="0.39370078740157483" top="0.74803149606299213" bottom="0.43307086614173229" header="0.31496062992125984" footer="0.23622047244094491"/>
  <pageSetup paperSize="9" scale="83" orientation="portrait" r:id="rId1"/>
  <headerFooter>
    <oddHeader>&amp;R
様式14：契約金相当額計算書（2021年度5月版）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topLeftCell="A21" workbookViewId="0"/>
  </sheetViews>
  <sheetFormatPr defaultRowHeight="14"/>
  <cols>
    <col min="1" max="1" width="24.58203125" customWidth="1"/>
    <col min="2" max="6" width="8.58203125" customWidth="1"/>
    <col min="7" max="7" width="12.58203125" customWidth="1"/>
    <col min="8" max="9" width="8.58203125" customWidth="1"/>
    <col min="10" max="10" width="12.58203125" customWidth="1"/>
    <col min="11" max="11" width="16.58203125" customWidth="1"/>
  </cols>
  <sheetData>
    <row r="1" spans="1:12" ht="36" customHeight="1">
      <c r="A1" s="13" t="s">
        <v>100</v>
      </c>
    </row>
    <row r="2" spans="1:12" ht="12" customHeight="1">
      <c r="A2" s="1"/>
    </row>
    <row r="3" spans="1:12" s="14" customFormat="1" ht="24" customHeight="1">
      <c r="A3" s="55" t="s">
        <v>101</v>
      </c>
      <c r="B3" s="56"/>
      <c r="C3" s="56"/>
      <c r="D3" s="56"/>
      <c r="E3" s="259">
        <f>G12</f>
        <v>0</v>
      </c>
      <c r="F3" s="259"/>
      <c r="G3" s="57" t="s">
        <v>68</v>
      </c>
      <c r="H3" s="55"/>
      <c r="I3" s="56"/>
      <c r="J3" s="56"/>
      <c r="K3" s="55"/>
    </row>
    <row r="4" spans="1:12" ht="12" customHeight="1" thickBot="1">
      <c r="A4" s="58"/>
      <c r="B4" s="30"/>
      <c r="C4" s="30"/>
      <c r="D4" s="30"/>
      <c r="E4" s="30"/>
      <c r="F4" s="58"/>
      <c r="G4" s="58"/>
      <c r="H4" s="58"/>
      <c r="I4" s="58"/>
      <c r="J4" s="58"/>
      <c r="K4" s="58"/>
    </row>
    <row r="5" spans="1:12" ht="24" customHeight="1" thickBot="1">
      <c r="A5" s="96" t="s">
        <v>102</v>
      </c>
      <c r="B5" s="96" t="s">
        <v>103</v>
      </c>
      <c r="C5" s="97" t="s">
        <v>104</v>
      </c>
      <c r="D5" s="268" t="s">
        <v>105</v>
      </c>
      <c r="E5" s="269"/>
      <c r="F5" s="98" t="s">
        <v>106</v>
      </c>
      <c r="G5" s="276" t="s">
        <v>73</v>
      </c>
      <c r="H5" s="277"/>
      <c r="I5" s="30"/>
      <c r="J5" s="30"/>
      <c r="K5" s="30"/>
    </row>
    <row r="6" spans="1:12" ht="18" customHeight="1" thickTop="1">
      <c r="A6" s="59"/>
      <c r="B6" s="60"/>
      <c r="C6" s="61"/>
      <c r="D6" s="270"/>
      <c r="E6" s="271"/>
      <c r="F6" s="62"/>
      <c r="G6" s="278">
        <f>D6*C6</f>
        <v>0</v>
      </c>
      <c r="H6" s="279"/>
      <c r="I6" s="30"/>
      <c r="J6" s="30"/>
      <c r="K6" s="30"/>
    </row>
    <row r="7" spans="1:12" ht="18" customHeight="1">
      <c r="A7" s="59"/>
      <c r="B7" s="60"/>
      <c r="C7" s="63"/>
      <c r="D7" s="272"/>
      <c r="E7" s="273"/>
      <c r="F7" s="64"/>
      <c r="G7" s="274">
        <f>C7*D7</f>
        <v>0</v>
      </c>
      <c r="H7" s="275"/>
      <c r="I7" s="30"/>
      <c r="J7" s="30"/>
      <c r="K7" s="30"/>
    </row>
    <row r="8" spans="1:12" ht="18" customHeight="1">
      <c r="A8" s="65"/>
      <c r="B8" s="66"/>
      <c r="C8" s="67"/>
      <c r="D8" s="272"/>
      <c r="E8" s="273"/>
      <c r="F8" s="64"/>
      <c r="G8" s="274">
        <f t="shared" ref="G8:G9" si="0">C8*D8</f>
        <v>0</v>
      </c>
      <c r="H8" s="275"/>
      <c r="I8" s="30"/>
      <c r="J8" s="30"/>
      <c r="K8" s="30"/>
    </row>
    <row r="9" spans="1:12" ht="18" customHeight="1">
      <c r="A9" s="65"/>
      <c r="B9" s="66"/>
      <c r="C9" s="67"/>
      <c r="D9" s="272"/>
      <c r="E9" s="273"/>
      <c r="F9" s="64"/>
      <c r="G9" s="274">
        <f t="shared" si="0"/>
        <v>0</v>
      </c>
      <c r="H9" s="275"/>
      <c r="I9" s="30"/>
      <c r="J9" s="30"/>
      <c r="K9" s="30"/>
    </row>
    <row r="10" spans="1:12" ht="18" customHeight="1">
      <c r="A10" s="65"/>
      <c r="B10" s="66"/>
      <c r="C10" s="67"/>
      <c r="D10" s="272"/>
      <c r="E10" s="273"/>
      <c r="F10" s="64"/>
      <c r="G10" s="274">
        <f>C10*D10</f>
        <v>0</v>
      </c>
      <c r="H10" s="275"/>
      <c r="I10" s="30"/>
      <c r="J10" s="30"/>
      <c r="K10" s="30"/>
    </row>
    <row r="11" spans="1:12" ht="18" customHeight="1" thickBot="1">
      <c r="A11" s="68"/>
      <c r="B11" s="69"/>
      <c r="C11" s="70"/>
      <c r="D11" s="285"/>
      <c r="E11" s="286"/>
      <c r="F11" s="71"/>
      <c r="G11" s="287">
        <f>D11*C11</f>
        <v>0</v>
      </c>
      <c r="H11" s="288"/>
      <c r="I11" s="30"/>
      <c r="J11" s="30"/>
      <c r="K11" s="30"/>
    </row>
    <row r="12" spans="1:12" ht="24" customHeight="1" thickTop="1" thickBot="1">
      <c r="A12" s="249" t="s">
        <v>107</v>
      </c>
      <c r="B12" s="250"/>
      <c r="C12" s="250"/>
      <c r="D12" s="250"/>
      <c r="E12" s="250"/>
      <c r="F12" s="284"/>
      <c r="G12" s="282">
        <f>SUM(G6:G11)</f>
        <v>0</v>
      </c>
      <c r="H12" s="283"/>
      <c r="I12" s="30"/>
      <c r="J12" s="30"/>
      <c r="K12" s="30"/>
    </row>
    <row r="13" spans="1:12" ht="18" customHeight="1">
      <c r="A13" s="72"/>
      <c r="B13" s="30"/>
      <c r="C13" s="30"/>
      <c r="D13" s="30"/>
      <c r="E13" s="30"/>
      <c r="F13" s="30"/>
      <c r="G13" s="30"/>
      <c r="H13" s="30"/>
      <c r="I13" s="30"/>
      <c r="J13" s="30"/>
      <c r="K13" s="30"/>
    </row>
    <row r="14" spans="1:12" s="14" customFormat="1" ht="24" customHeight="1">
      <c r="A14" s="55" t="s">
        <v>108</v>
      </c>
      <c r="B14" s="55"/>
      <c r="C14" s="56"/>
      <c r="D14" s="56"/>
      <c r="E14" s="259">
        <f>K24</f>
        <v>0</v>
      </c>
      <c r="F14" s="259"/>
      <c r="G14" s="57" t="s">
        <v>68</v>
      </c>
      <c r="H14" s="56"/>
      <c r="I14" s="56"/>
      <c r="J14" s="56"/>
      <c r="K14" s="55"/>
      <c r="L14" s="8"/>
    </row>
    <row r="15" spans="1:12" ht="12" customHeight="1" thickBot="1">
      <c r="A15" s="58"/>
      <c r="B15" s="30"/>
      <c r="C15" s="30"/>
      <c r="D15" s="30"/>
      <c r="E15" s="30"/>
      <c r="F15" s="58"/>
      <c r="G15" s="58"/>
      <c r="H15" s="58"/>
      <c r="I15" s="58"/>
      <c r="J15" s="58"/>
      <c r="K15" s="58"/>
    </row>
    <row r="16" spans="1:12" s="14" customFormat="1" ht="15" customHeight="1">
      <c r="A16" s="251" t="s">
        <v>109</v>
      </c>
      <c r="B16" s="244" t="s">
        <v>70</v>
      </c>
      <c r="C16" s="264" t="s">
        <v>110</v>
      </c>
      <c r="D16" s="266" t="s">
        <v>111</v>
      </c>
      <c r="E16" s="262" t="s">
        <v>112</v>
      </c>
      <c r="F16" s="262"/>
      <c r="G16" s="263"/>
      <c r="H16" s="261" t="s">
        <v>113</v>
      </c>
      <c r="I16" s="262"/>
      <c r="J16" s="262"/>
      <c r="K16" s="247" t="s">
        <v>114</v>
      </c>
    </row>
    <row r="17" spans="1:11" s="14" customFormat="1" ht="15" customHeight="1" thickBot="1">
      <c r="A17" s="253"/>
      <c r="B17" s="245"/>
      <c r="C17" s="265"/>
      <c r="D17" s="267"/>
      <c r="E17" s="99" t="s">
        <v>115</v>
      </c>
      <c r="F17" s="113" t="s">
        <v>111</v>
      </c>
      <c r="G17" s="74" t="s">
        <v>116</v>
      </c>
      <c r="H17" s="100" t="s">
        <v>115</v>
      </c>
      <c r="I17" s="113" t="s">
        <v>117</v>
      </c>
      <c r="J17" s="73" t="s">
        <v>116</v>
      </c>
      <c r="K17" s="248"/>
    </row>
    <row r="18" spans="1:11" s="14" customFormat="1" ht="18" customHeight="1" thickTop="1">
      <c r="A18" s="75"/>
      <c r="B18" s="76"/>
      <c r="C18" s="77"/>
      <c r="D18" s="60"/>
      <c r="E18" s="78"/>
      <c r="F18" s="79">
        <f>D18</f>
        <v>0</v>
      </c>
      <c r="G18" s="80">
        <f>E18*F18</f>
        <v>0</v>
      </c>
      <c r="H18" s="81"/>
      <c r="I18" s="79">
        <f>D18-C18*2</f>
        <v>0</v>
      </c>
      <c r="J18" s="78">
        <f>H18*I18</f>
        <v>0</v>
      </c>
      <c r="K18" s="82">
        <f>G18+J18</f>
        <v>0</v>
      </c>
    </row>
    <row r="19" spans="1:11" s="14" customFormat="1" ht="18" customHeight="1">
      <c r="A19" s="83"/>
      <c r="B19" s="84"/>
      <c r="C19" s="85"/>
      <c r="D19" s="66"/>
      <c r="E19" s="86"/>
      <c r="F19" s="87">
        <f>D19</f>
        <v>0</v>
      </c>
      <c r="G19" s="183">
        <f>E19*F19</f>
        <v>0</v>
      </c>
      <c r="H19" s="182"/>
      <c r="I19" s="87">
        <f>D19-C19*2</f>
        <v>0</v>
      </c>
      <c r="J19" s="86">
        <f>H19*I19</f>
        <v>0</v>
      </c>
      <c r="K19" s="88">
        <f>G19+J19</f>
        <v>0</v>
      </c>
    </row>
    <row r="20" spans="1:11" s="14" customFormat="1" ht="18" customHeight="1">
      <c r="A20" s="83"/>
      <c r="B20" s="84"/>
      <c r="C20" s="85"/>
      <c r="D20" s="66"/>
      <c r="E20" s="86"/>
      <c r="F20" s="87">
        <f t="shared" ref="F20:F22" si="1">D20</f>
        <v>0</v>
      </c>
      <c r="G20" s="183">
        <f t="shared" ref="G20:G22" si="2">E20*F20</f>
        <v>0</v>
      </c>
      <c r="H20" s="182"/>
      <c r="I20" s="87">
        <f t="shared" ref="I20:I22" si="3">D20-C20*2</f>
        <v>0</v>
      </c>
      <c r="J20" s="86">
        <f t="shared" ref="J20:J22" si="4">H20*I20</f>
        <v>0</v>
      </c>
      <c r="K20" s="88">
        <f t="shared" ref="K20:K22" si="5">G20+J20</f>
        <v>0</v>
      </c>
    </row>
    <row r="21" spans="1:11" s="14" customFormat="1" ht="18" customHeight="1">
      <c r="A21" s="83"/>
      <c r="B21" s="84"/>
      <c r="C21" s="85"/>
      <c r="D21" s="66"/>
      <c r="E21" s="86"/>
      <c r="F21" s="87">
        <f t="shared" si="1"/>
        <v>0</v>
      </c>
      <c r="G21" s="183">
        <f t="shared" si="2"/>
        <v>0</v>
      </c>
      <c r="H21" s="182"/>
      <c r="I21" s="87">
        <f t="shared" si="3"/>
        <v>0</v>
      </c>
      <c r="J21" s="86">
        <f t="shared" si="4"/>
        <v>0</v>
      </c>
      <c r="K21" s="88">
        <f t="shared" si="5"/>
        <v>0</v>
      </c>
    </row>
    <row r="22" spans="1:11" s="14" customFormat="1" ht="18" customHeight="1">
      <c r="A22" s="83"/>
      <c r="B22" s="84"/>
      <c r="C22" s="85"/>
      <c r="D22" s="66"/>
      <c r="E22" s="86"/>
      <c r="F22" s="87">
        <f t="shared" si="1"/>
        <v>0</v>
      </c>
      <c r="G22" s="183">
        <f t="shared" si="2"/>
        <v>0</v>
      </c>
      <c r="H22" s="182"/>
      <c r="I22" s="87">
        <f t="shared" si="3"/>
        <v>0</v>
      </c>
      <c r="J22" s="86">
        <f t="shared" si="4"/>
        <v>0</v>
      </c>
      <c r="K22" s="88">
        <f t="shared" si="5"/>
        <v>0</v>
      </c>
    </row>
    <row r="23" spans="1:11" s="14" customFormat="1" ht="18" customHeight="1" thickBot="1">
      <c r="A23" s="89"/>
      <c r="B23" s="90"/>
      <c r="C23" s="91"/>
      <c r="D23" s="69"/>
      <c r="E23" s="92"/>
      <c r="F23" s="93">
        <f>D23</f>
        <v>0</v>
      </c>
      <c r="G23" s="186">
        <f>E23*F23</f>
        <v>0</v>
      </c>
      <c r="H23" s="185"/>
      <c r="I23" s="93">
        <f>D23-C23*2</f>
        <v>0</v>
      </c>
      <c r="J23" s="186">
        <f>H23*I23</f>
        <v>0</v>
      </c>
      <c r="K23" s="94">
        <f>G23+J23</f>
        <v>0</v>
      </c>
    </row>
    <row r="24" spans="1:11" s="14" customFormat="1" ht="24" customHeight="1" thickTop="1" thickBot="1">
      <c r="A24" s="280" t="s">
        <v>107</v>
      </c>
      <c r="B24" s="281"/>
      <c r="C24" s="281"/>
      <c r="D24" s="281"/>
      <c r="E24" s="281"/>
      <c r="F24" s="281"/>
      <c r="G24" s="281"/>
      <c r="H24" s="281"/>
      <c r="I24" s="281"/>
      <c r="J24" s="281"/>
      <c r="K24" s="95">
        <f>SUM(K18:K23)</f>
        <v>0</v>
      </c>
    </row>
    <row r="25" spans="1:11">
      <c r="A25" s="72"/>
      <c r="B25" s="30"/>
      <c r="C25" s="30"/>
      <c r="D25" s="30"/>
      <c r="E25" s="30"/>
      <c r="F25" s="30"/>
      <c r="G25" s="30"/>
      <c r="H25" s="30"/>
      <c r="I25" s="30"/>
      <c r="J25" s="30"/>
      <c r="K25" s="30"/>
    </row>
    <row r="26" spans="1:11" s="19" customFormat="1" ht="212.65" customHeight="1">
      <c r="A26" s="230" t="s">
        <v>118</v>
      </c>
      <c r="B26" s="260"/>
      <c r="C26" s="260"/>
      <c r="D26" s="260"/>
      <c r="E26" s="260"/>
      <c r="F26" s="260"/>
      <c r="G26" s="260"/>
      <c r="H26" s="260"/>
      <c r="I26" s="260"/>
      <c r="J26" s="260"/>
      <c r="K26" s="260"/>
    </row>
    <row r="27" spans="1:11">
      <c r="A27" s="3"/>
      <c r="B27" s="10"/>
      <c r="C27" s="10"/>
      <c r="D27" s="10"/>
      <c r="E27" s="10"/>
      <c r="F27" s="10"/>
      <c r="G27" s="10"/>
      <c r="H27" s="10"/>
      <c r="I27" s="10"/>
      <c r="J27" s="10"/>
      <c r="K27" s="10"/>
    </row>
    <row r="28" spans="1:11">
      <c r="A28" s="3"/>
      <c r="B28" s="10"/>
      <c r="C28" s="10"/>
      <c r="D28" s="10"/>
      <c r="E28" s="10"/>
      <c r="F28" s="10"/>
      <c r="G28" s="10"/>
      <c r="H28" s="10"/>
      <c r="I28" s="10"/>
      <c r="J28" s="10"/>
      <c r="K28" s="10"/>
    </row>
  </sheetData>
  <mergeCells count="27">
    <mergeCell ref="K16:K17"/>
    <mergeCell ref="D9:E9"/>
    <mergeCell ref="D10:E10"/>
    <mergeCell ref="D11:E11"/>
    <mergeCell ref="G10:H10"/>
    <mergeCell ref="G11:H11"/>
    <mergeCell ref="G7:H7"/>
    <mergeCell ref="A24:J24"/>
    <mergeCell ref="E14:F14"/>
    <mergeCell ref="G12:H12"/>
    <mergeCell ref="A12:F12"/>
    <mergeCell ref="E3:F3"/>
    <mergeCell ref="A26:K26"/>
    <mergeCell ref="H16:J16"/>
    <mergeCell ref="E16:G16"/>
    <mergeCell ref="A16:A17"/>
    <mergeCell ref="B16:B17"/>
    <mergeCell ref="C16:C17"/>
    <mergeCell ref="D16:D17"/>
    <mergeCell ref="D5:E5"/>
    <mergeCell ref="D6:E6"/>
    <mergeCell ref="D7:E7"/>
    <mergeCell ref="D8:E8"/>
    <mergeCell ref="G8:H8"/>
    <mergeCell ref="G9:H9"/>
    <mergeCell ref="G5:H5"/>
    <mergeCell ref="G6:H6"/>
  </mergeCells>
  <phoneticPr fontId="8"/>
  <pageMargins left="0.39370078740157483" right="0.39370078740157483" top="0.74803149606299213" bottom="0.43307086614173229" header="0.31496062992125984" footer="0.23622047244094491"/>
  <pageSetup paperSize="9" scale="81" orientation="landscape" r:id="rId1"/>
  <headerFooter>
    <oddHeader>&amp;R
様式13：契約金相当額計算書（前払全額償却版)2021年度7月版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9F60-CCB4-4F7B-A8E2-12EB73F4A729}">
  <sheetPr>
    <pageSetUpPr fitToPage="1"/>
  </sheetPr>
  <dimension ref="A1:E15"/>
  <sheetViews>
    <sheetView view="pageBreakPreview" zoomScaleNormal="100" zoomScaleSheetLayoutView="100" workbookViewId="0">
      <selection activeCell="A13" sqref="A13:E13"/>
    </sheetView>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5" ht="36" customHeight="1">
      <c r="A1" s="13" t="s">
        <v>119</v>
      </c>
    </row>
    <row r="2" spans="1:5" ht="12" customHeight="1">
      <c r="A2" s="7"/>
      <c r="E2" s="7"/>
    </row>
    <row r="3" spans="1:5" s="14" customFormat="1" ht="24" customHeight="1">
      <c r="A3" s="8" t="s">
        <v>120</v>
      </c>
      <c r="D3" s="135">
        <f>E11</f>
        <v>0</v>
      </c>
      <c r="E3" s="4" t="s">
        <v>68</v>
      </c>
    </row>
    <row r="4" spans="1:5" ht="12" customHeight="1" thickBot="1">
      <c r="A4" s="7"/>
      <c r="E4" s="7"/>
    </row>
    <row r="5" spans="1:5" ht="18" customHeight="1">
      <c r="A5" s="244" t="s">
        <v>121</v>
      </c>
      <c r="B5" s="289" t="s">
        <v>122</v>
      </c>
      <c r="C5" s="290"/>
      <c r="D5" s="290"/>
      <c r="E5" s="291"/>
    </row>
    <row r="6" spans="1:5" ht="18" customHeight="1" thickBot="1">
      <c r="A6" s="245"/>
      <c r="B6" s="101" t="s">
        <v>123</v>
      </c>
      <c r="C6" s="102" t="s">
        <v>124</v>
      </c>
      <c r="D6" s="102" t="s">
        <v>125</v>
      </c>
      <c r="E6" s="136" t="s">
        <v>126</v>
      </c>
    </row>
    <row r="7" spans="1:5" ht="36" customHeight="1" thickTop="1">
      <c r="A7" s="59"/>
      <c r="B7" s="180"/>
      <c r="C7" s="179"/>
      <c r="D7" s="179"/>
      <c r="E7" s="26"/>
    </row>
    <row r="8" spans="1:5" ht="36" customHeight="1">
      <c r="A8" s="59"/>
      <c r="B8" s="137"/>
      <c r="C8" s="181"/>
      <c r="D8" s="181"/>
      <c r="E8" s="26"/>
    </row>
    <row r="9" spans="1:5" ht="36" customHeight="1">
      <c r="A9" s="65"/>
      <c r="B9" s="137"/>
      <c r="C9" s="181"/>
      <c r="D9" s="181"/>
      <c r="E9" s="26"/>
    </row>
    <row r="10" spans="1:5" ht="36" customHeight="1" thickBot="1">
      <c r="A10" s="68"/>
      <c r="B10" s="133"/>
      <c r="C10" s="132"/>
      <c r="D10" s="132"/>
      <c r="E10" s="26"/>
    </row>
    <row r="11" spans="1:5" ht="24" customHeight="1" thickTop="1" thickBot="1">
      <c r="A11" s="280" t="s">
        <v>107</v>
      </c>
      <c r="B11" s="250"/>
      <c r="C11" s="250"/>
      <c r="D11" s="250"/>
      <c r="E11" s="104">
        <f>SUM(E7:E10)</f>
        <v>0</v>
      </c>
    </row>
    <row r="12" spans="1:5" ht="18" customHeight="1">
      <c r="A12" s="72"/>
      <c r="B12" s="30"/>
      <c r="C12" s="30"/>
      <c r="D12" s="30"/>
      <c r="E12" s="30"/>
    </row>
    <row r="13" spans="1:5" s="19" customFormat="1" ht="137.65" customHeight="1">
      <c r="A13" s="230" t="s">
        <v>127</v>
      </c>
      <c r="B13" s="260"/>
      <c r="C13" s="260"/>
      <c r="D13" s="260"/>
      <c r="E13" s="260"/>
    </row>
    <row r="14" spans="1:5">
      <c r="A14" s="3"/>
      <c r="B14" s="10"/>
      <c r="C14" s="10"/>
      <c r="D14" s="10"/>
      <c r="E14" s="10"/>
    </row>
    <row r="15" spans="1:5">
      <c r="A15" s="3"/>
      <c r="B15" s="10"/>
      <c r="C15" s="10"/>
      <c r="D15" s="10"/>
      <c r="E15" s="10"/>
    </row>
  </sheetData>
  <mergeCells count="4">
    <mergeCell ref="A5:A6"/>
    <mergeCell ref="B5:E5"/>
    <mergeCell ref="A11:D11"/>
    <mergeCell ref="A13:E13"/>
  </mergeCells>
  <phoneticPr fontId="8"/>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初めにお読みください</vt:lpstr>
      <vt:lpstr>総括表チェックリスト</vt:lpstr>
      <vt:lpstr>総括表 (ランプサム契約用)</vt:lpstr>
      <vt:lpstr>総括表（実費精算契約用（（国内業務）（国内業務主体）を除く）</vt:lpstr>
      <vt:lpstr>計算書１（報酬）</vt:lpstr>
      <vt:lpstr>総括表（国内業務 _国内業務主体）</vt:lpstr>
      <vt:lpstr>計算書１-2（直接人件費等）</vt:lpstr>
      <vt:lpstr>計算書２（旅費）（共通）</vt:lpstr>
      <vt:lpstr>計算書3（一般業務費）（共通） </vt:lpstr>
      <vt:lpstr>計算書4（機材費・再委託費）（共通）</vt:lpstr>
      <vt:lpstr>計算書５（現地一時隔離関連費 待機費用） </vt:lpstr>
      <vt:lpstr>'計算書１（報酬）'!Print_Area</vt:lpstr>
      <vt:lpstr>'計算書１-2（直接人件費等）'!Print_Area</vt:lpstr>
      <vt:lpstr>'計算書3（一般業務費）（共通） '!Print_Area</vt:lpstr>
      <vt:lpstr>'計算書4（機材費・再委託費）（共通）'!Print_Area</vt:lpstr>
      <vt:lpstr>'計算書５（現地一時隔離関連費 待機費用） '!Print_Area</vt:lpstr>
      <vt:lpstr>'総括表 (ランプサム契約用)'!Print_Area</vt:lpstr>
      <vt:lpstr>'総括表（国内業務 _国内業務主体）'!Print_Area</vt:lpstr>
      <vt:lpstr>'総括表（実費精算契約用（（国内業務）（国内業務主体）を除く）'!Print_Area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Shioda, Saki[塩田 さき]</cp:lastModifiedBy>
  <cp:revision/>
  <dcterms:created xsi:type="dcterms:W3CDTF">2018-03-20T04:05:57Z</dcterms:created>
  <dcterms:modified xsi:type="dcterms:W3CDTF">2026-03-11T01:56:27Z</dcterms:modified>
  <cp:category/>
  <cp:contentStatus/>
</cp:coreProperties>
</file>