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22255\Desktop\部分払計算\"/>
    </mc:Choice>
  </mc:AlternateContent>
  <xr:revisionPtr revIDLastSave="0" documentId="13_ncr:1_{15BC4CE7-A4CB-49BF-9C2D-3660B789DE6F}" xr6:coauthVersionLast="47" xr6:coauthVersionMax="47" xr10:uidLastSave="{00000000-0000-0000-0000-000000000000}"/>
  <bookViews>
    <workbookView xWindow="28680" yWindow="-120" windowWidth="29040" windowHeight="15720" tabRatio="904" activeTab="1" xr2:uid="{00000000-000D-0000-FFFF-FFFF00000000}"/>
  </bookViews>
  <sheets>
    <sheet name="初めにお読みください" sheetId="9" r:id="rId1"/>
    <sheet name="★契約金相当額総括表（2023年1月公示以降）" sheetId="10" r:id="rId2"/>
    <sheet name="★契約金相当額総括表（2022年12月公示まで）" sheetId="4" r:id="rId3"/>
    <sheet name="総括表（国内業務 _国内業務主体）" sheetId="7" r:id="rId4"/>
    <sheet name="計算書１（直接人件費等）" sheetId="8" r:id="rId5"/>
    <sheet name="計算書2（旅費）（共通）" sheetId="1" r:id="rId6"/>
    <sheet name="★計算書３（一般業務費・機材費）（共通） " sheetId="6" r:id="rId7"/>
    <sheet name="計算書4（現地一時隔離関連費 待機費用） " sheetId="5" r:id="rId8"/>
  </sheets>
  <definedNames>
    <definedName name="_xlnm.Print_Area" localSheetId="2">'★契約金相当額総括表（2022年12月公示まで）'!$A$1:$G$49</definedName>
    <definedName name="_xlnm.Print_Area" localSheetId="1">'★契約金相当額総括表（2023年1月公示以降）'!$A$1:$F$44</definedName>
    <definedName name="_xlnm.Print_Area" localSheetId="6">'★計算書３（一般業務費・機材費）（共通） '!$A$1:$E$22</definedName>
    <definedName name="_xlnm.Print_Area" localSheetId="4">'計算書１（直接人件費等）'!$A$1:$G$28</definedName>
    <definedName name="_xlnm.Print_Area" localSheetId="7">'計算書4（現地一時隔離関連費 待機費用） '!$A$1:$E$19</definedName>
    <definedName name="_xlnm.Print_Area" localSheetId="3">'総括表（国内業務 _国内業務主体）'!$A$1:$D$39</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7" l="1"/>
  <c r="G38" i="4"/>
  <c r="D27" i="7"/>
  <c r="D30" i="7" s="1"/>
  <c r="G37" i="4"/>
  <c r="F32" i="10"/>
  <c r="F35" i="10"/>
  <c r="G40" i="4"/>
  <c r="B19" i="7"/>
  <c r="C12" i="10" l="1"/>
  <c r="C19" i="10" l="1"/>
  <c r="C18" i="10"/>
  <c r="C17" i="10"/>
  <c r="C16" i="10"/>
  <c r="E12" i="10"/>
  <c r="C10" i="10" s="1"/>
  <c r="G34" i="4"/>
  <c r="C15" i="10" l="1"/>
  <c r="C21" i="10" s="1"/>
  <c r="F29" i="10" s="1"/>
  <c r="F31" i="10" s="1"/>
  <c r="F33" i="10" l="1"/>
  <c r="F34" i="4"/>
  <c r="F38" i="4" l="1"/>
  <c r="F12" i="8"/>
  <c r="F11" i="8"/>
  <c r="F10" i="8"/>
  <c r="F9" i="8"/>
  <c r="F8" i="8"/>
  <c r="F7" i="8"/>
  <c r="G36" i="4"/>
  <c r="E11" i="6" l="1"/>
  <c r="I12" i="1"/>
  <c r="F12" i="1"/>
  <c r="J12" i="1"/>
  <c r="F13" i="8" l="1"/>
  <c r="C3" i="8" s="1"/>
  <c r="F18" i="8" l="1"/>
  <c r="C15" i="8" s="1"/>
  <c r="B11" i="7" s="1"/>
  <c r="B10" i="7"/>
  <c r="E21" i="6" l="1"/>
  <c r="D13" i="6" s="1"/>
  <c r="D3" i="6"/>
  <c r="B17" i="7" l="1"/>
  <c r="C22" i="4"/>
  <c r="B16" i="7"/>
  <c r="C21" i="4"/>
  <c r="B12" i="1"/>
  <c r="H12" i="1" s="1"/>
  <c r="A12" i="1"/>
  <c r="E12" i="1"/>
  <c r="C15" i="4" l="1"/>
  <c r="E15" i="4" s="1"/>
  <c r="C12" i="4"/>
  <c r="E12" i="4" l="1"/>
  <c r="C10" i="4" s="1"/>
  <c r="E16" i="5" l="1"/>
  <c r="E15" i="5"/>
  <c r="E14" i="5"/>
  <c r="E13" i="5"/>
  <c r="E12" i="5"/>
  <c r="E11" i="5"/>
  <c r="E10" i="5"/>
  <c r="E9" i="5"/>
  <c r="E17" i="5" l="1"/>
  <c r="C5" i="5" s="1"/>
  <c r="C23" i="4" s="1"/>
  <c r="F6" i="1"/>
  <c r="D3" i="1" l="1"/>
  <c r="B14" i="7" s="1"/>
  <c r="C19" i="4" l="1"/>
  <c r="D8" i="1" l="1"/>
  <c r="B15" i="7" s="1"/>
  <c r="B13" i="7" s="1"/>
  <c r="E25" i="8" s="1"/>
  <c r="C22" i="8" s="1"/>
  <c r="B12" i="7" s="1"/>
  <c r="D24" i="7" l="1"/>
  <c r="D26" i="7" s="1"/>
  <c r="C20" i="4"/>
  <c r="C18" i="4" s="1"/>
  <c r="C25" i="4" s="1"/>
  <c r="F36" i="4" s="1"/>
</calcChain>
</file>

<file path=xl/sharedStrings.xml><?xml version="1.0" encoding="utf-8"?>
<sst xmlns="http://schemas.openxmlformats.org/spreadsheetml/2006/main" count="213" uniqueCount="125">
  <si>
    <t>・本様式のシートの色分けについて</t>
    <rPh sb="1" eb="4">
      <t>ホンヨウシキ</t>
    </rPh>
    <rPh sb="9" eb="11">
      <t>イロワ</t>
    </rPh>
    <phoneticPr fontId="6"/>
  </si>
  <si>
    <t>①ピンク</t>
    <phoneticPr fontId="6"/>
  </si>
  <si>
    <t>報酬タイプの契約用</t>
    <rPh sb="0" eb="2">
      <t>ホウシュウ</t>
    </rPh>
    <rPh sb="6" eb="8">
      <t>ケイヤク</t>
    </rPh>
    <rPh sb="8" eb="9">
      <t>ヨウ</t>
    </rPh>
    <phoneticPr fontId="6"/>
  </si>
  <si>
    <t>②緑</t>
    <rPh sb="1" eb="2">
      <t>ミドリ</t>
    </rPh>
    <phoneticPr fontId="6"/>
  </si>
  <si>
    <t>「国内業務」及び「国内業務主体」の契約（直接人件費、その他原価、一般管理費等）</t>
    <rPh sb="1" eb="5">
      <t>コクナイギョウム</t>
    </rPh>
    <rPh sb="6" eb="7">
      <t>オヨ</t>
    </rPh>
    <rPh sb="9" eb="15">
      <t>コクナイギョウムシュタイ</t>
    </rPh>
    <rPh sb="17" eb="19">
      <t>ケイヤク</t>
    </rPh>
    <rPh sb="20" eb="25">
      <t>チョクセツジンケンヒ</t>
    </rPh>
    <rPh sb="28" eb="31">
      <t>タゲンカ</t>
    </rPh>
    <rPh sb="32" eb="37">
      <t>イッパンカンリヒ</t>
    </rPh>
    <rPh sb="37" eb="38">
      <t>ナド</t>
    </rPh>
    <phoneticPr fontId="6"/>
  </si>
  <si>
    <t>③色なし「（共通）」</t>
    <rPh sb="1" eb="2">
      <t>イロ</t>
    </rPh>
    <rPh sb="6" eb="8">
      <t>キョウツウ</t>
    </rPh>
    <phoneticPr fontId="6"/>
  </si>
  <si>
    <t>上記①及び②の契約双方の共通様式。ただし、「国内業務」の契約では「旅費」シートは使用しません。</t>
    <rPh sb="0" eb="2">
      <t>ジョウキ</t>
    </rPh>
    <rPh sb="3" eb="4">
      <t>オヨ</t>
    </rPh>
    <rPh sb="7" eb="9">
      <t>ケイヤク</t>
    </rPh>
    <rPh sb="9" eb="11">
      <t>ソウホウ</t>
    </rPh>
    <rPh sb="12" eb="14">
      <t>キョウツウ</t>
    </rPh>
    <rPh sb="14" eb="16">
      <t>ヨウシキ</t>
    </rPh>
    <rPh sb="22" eb="24">
      <t>コクナイ</t>
    </rPh>
    <rPh sb="24" eb="26">
      <t>ギョウム</t>
    </rPh>
    <rPh sb="28" eb="30">
      <t>ケイヤク</t>
    </rPh>
    <rPh sb="33" eb="35">
      <t>リョヒ</t>
    </rPh>
    <rPh sb="40" eb="42">
      <t>シヨウ</t>
    </rPh>
    <phoneticPr fontId="6"/>
  </si>
  <si>
    <t>契約金相当額計算書総括表（単独型）
（2023年1月公示以降）</t>
    <rPh sb="0" eb="3">
      <t>ケイヤクキン</t>
    </rPh>
    <rPh sb="3" eb="5">
      <t>ソウトウ</t>
    </rPh>
    <rPh sb="5" eb="6">
      <t>ガク</t>
    </rPh>
    <rPh sb="6" eb="9">
      <t>ケイサンショ</t>
    </rPh>
    <rPh sb="9" eb="12">
      <t>ソウカツヒョウ</t>
    </rPh>
    <rPh sb="13" eb="16">
      <t>タンドクガタ</t>
    </rPh>
    <rPh sb="23" eb="24">
      <t>ネン</t>
    </rPh>
    <rPh sb="25" eb="28">
      <t>ガツコウジ</t>
    </rPh>
    <rPh sb="28" eb="30">
      <t>イコウ</t>
    </rPh>
    <phoneticPr fontId="6"/>
  </si>
  <si>
    <r>
      <t xml:space="preserve">　契約金相当額（税抜）は、原則として、業務開始から「部分業務」の完了（検査合格）までに発生したと想定される以下の費目が積算対象となります。なお、先行する部分払がある場合は、先行する直近の契約金相当額（税抜）を控除することになります。
１．既に従事が完了した業務従事人月に対する「報酬」
２．「直接経費」のうち、以下の費目
　・旅費（航空賃）のうち、既に渡航が完了したもの（契約単価×渡航回数）
　・旅費（その他）のうち、部分業務完了時までの日当・宿泊料
　・一般業務費のうち、既に納入と支払が完了したもの
　・機材費のうち、既に納入と支払が完了したもの
  </t>
    </r>
    <r>
      <rPr>
        <sz val="12"/>
        <rFont val="ＭＳ ゴシック"/>
        <family val="3"/>
        <charset val="128"/>
      </rPr>
      <t>・現地一時隔離関連費（直接人件費相当額の待機費用）のうち、既に渡航が完了したもの
　上記費目のみでは、業務の進捗等の実態を表さない場合については、他の費目を含めて契約金相当額を算定することを検討しますので、申し出てください。</t>
    </r>
    <rPh sb="210" eb="212">
      <t>ブブン</t>
    </rPh>
    <rPh sb="212" eb="214">
      <t>ギョウム</t>
    </rPh>
    <rPh sb="214" eb="216">
      <t>カンリョウ</t>
    </rPh>
    <rPh sb="216" eb="217">
      <t>ジ</t>
    </rPh>
    <rPh sb="225" eb="226">
      <t>リョウ</t>
    </rPh>
    <phoneticPr fontId="6"/>
  </si>
  <si>
    <t>調達管理番号：</t>
    <rPh sb="0" eb="2">
      <t>チョウタツ</t>
    </rPh>
    <rPh sb="2" eb="4">
      <t>カンリ</t>
    </rPh>
    <rPh sb="4" eb="6">
      <t>バンゴウ</t>
    </rPh>
    <phoneticPr fontId="6"/>
  </si>
  <si>
    <t>案件名：</t>
    <rPh sb="0" eb="2">
      <t>アンケン</t>
    </rPh>
    <rPh sb="2" eb="3">
      <t>メイ</t>
    </rPh>
    <phoneticPr fontId="6"/>
  </si>
  <si>
    <t>【契約金相当額（税抜）】</t>
    <rPh sb="1" eb="4">
      <t>ケイヤクキン</t>
    </rPh>
    <rPh sb="4" eb="6">
      <t>ソウトウ</t>
    </rPh>
    <rPh sb="6" eb="7">
      <t>ガク</t>
    </rPh>
    <rPh sb="8" eb="9">
      <t>ゼイ</t>
    </rPh>
    <rPh sb="9" eb="10">
      <t>ヌ</t>
    </rPh>
    <phoneticPr fontId="6"/>
  </si>
  <si>
    <t>１．報酬</t>
    <rPh sb="2" eb="4">
      <t>ホウシュウ</t>
    </rPh>
    <phoneticPr fontId="6"/>
  </si>
  <si>
    <t>　　契約金報酬額（税抜）×（履行済業務人月／契約業務人月）</t>
    <rPh sb="2" eb="4">
      <t>ケイヤク</t>
    </rPh>
    <rPh sb="4" eb="5">
      <t>キン</t>
    </rPh>
    <rPh sb="5" eb="7">
      <t>ホウシュウ</t>
    </rPh>
    <rPh sb="7" eb="8">
      <t>ガク</t>
    </rPh>
    <rPh sb="9" eb="10">
      <t>ゼイ</t>
    </rPh>
    <rPh sb="10" eb="11">
      <t>ヌ</t>
    </rPh>
    <rPh sb="14" eb="16">
      <t>リコウ</t>
    </rPh>
    <rPh sb="16" eb="17">
      <t>スミ</t>
    </rPh>
    <rPh sb="17" eb="19">
      <t>ギョウム</t>
    </rPh>
    <rPh sb="19" eb="21">
      <t>ニンゲツ</t>
    </rPh>
    <rPh sb="22" eb="24">
      <t>ケイヤク</t>
    </rPh>
    <rPh sb="24" eb="26">
      <t>ギョウム</t>
    </rPh>
    <rPh sb="26" eb="28">
      <t>ニンゲツ</t>
    </rPh>
    <phoneticPr fontId="6"/>
  </si>
  <si>
    <t>×</t>
    <phoneticPr fontId="6"/>
  </si>
  <si>
    <t>＝</t>
    <phoneticPr fontId="6"/>
  </si>
  <si>
    <t>↑履行済現地割合のセルを使わない場合には直接入力しても可</t>
    <rPh sb="1" eb="3">
      <t>リコウ</t>
    </rPh>
    <rPh sb="3" eb="4">
      <t>スミ</t>
    </rPh>
    <rPh sb="4" eb="6">
      <t>ゲンチ</t>
    </rPh>
    <rPh sb="6" eb="8">
      <t>ワリアイ</t>
    </rPh>
    <rPh sb="12" eb="13">
      <t>ツカ</t>
    </rPh>
    <rPh sb="16" eb="18">
      <t>バアイ</t>
    </rPh>
    <rPh sb="20" eb="22">
      <t>チョクセツ</t>
    </rPh>
    <rPh sb="22" eb="24">
      <t>ニュウリョク</t>
    </rPh>
    <rPh sb="27" eb="28">
      <t>カ</t>
    </rPh>
    <phoneticPr fontId="6"/>
  </si>
  <si>
    <t>２．直接経費</t>
    <rPh sb="2" eb="4">
      <t>チョクセツ</t>
    </rPh>
    <rPh sb="4" eb="6">
      <t>ケイヒ</t>
    </rPh>
    <phoneticPr fontId="6"/>
  </si>
  <si>
    <t>（１）旅費（航空賃）</t>
    <rPh sb="3" eb="5">
      <t>リョヒ</t>
    </rPh>
    <rPh sb="6" eb="8">
      <t>コウクウ</t>
    </rPh>
    <rPh sb="8" eb="9">
      <t>チン</t>
    </rPh>
    <phoneticPr fontId="6"/>
  </si>
  <si>
    <t>（２）旅費（その他）</t>
    <rPh sb="3" eb="5">
      <t>リョヒ</t>
    </rPh>
    <rPh sb="8" eb="9">
      <t>タ</t>
    </rPh>
    <phoneticPr fontId="6"/>
  </si>
  <si>
    <t>（３）一般業務費</t>
    <rPh sb="3" eb="8">
      <t>イッパンギョウムヒ</t>
    </rPh>
    <phoneticPr fontId="6"/>
  </si>
  <si>
    <t>（４）機材費</t>
    <rPh sb="3" eb="5">
      <t>キザイ</t>
    </rPh>
    <rPh sb="5" eb="6">
      <t>ヒ</t>
    </rPh>
    <phoneticPr fontId="6"/>
  </si>
  <si>
    <t>合　計</t>
    <rPh sb="0" eb="1">
      <t>ゴウ</t>
    </rPh>
    <rPh sb="2" eb="3">
      <t>ケイ</t>
    </rPh>
    <phoneticPr fontId="6"/>
  </si>
  <si>
    <t>【部分払金額計算】</t>
    <rPh sb="4" eb="5">
      <t>キン</t>
    </rPh>
    <rPh sb="6" eb="8">
      <t>ケイサン</t>
    </rPh>
    <phoneticPr fontId="6"/>
  </si>
  <si>
    <t>履行済業務割合</t>
    <rPh sb="0" eb="2">
      <t>リコウ</t>
    </rPh>
    <rPh sb="2" eb="3">
      <t>ズ</t>
    </rPh>
    <rPh sb="3" eb="5">
      <t>ギョウム</t>
    </rPh>
    <rPh sb="5" eb="7">
      <t>ワリアイ</t>
    </rPh>
    <phoneticPr fontId="6"/>
  </si>
  <si>
    <t>人月</t>
    <rPh sb="0" eb="2">
      <t>ニンゲツ</t>
    </rPh>
    <phoneticPr fontId="6"/>
  </si>
  <si>
    <t>履行済業務人月</t>
    <rPh sb="0" eb="2">
      <t>リコウ</t>
    </rPh>
    <rPh sb="2" eb="3">
      <t>ズ</t>
    </rPh>
    <rPh sb="3" eb="5">
      <t>ギョウム</t>
    </rPh>
    <rPh sb="5" eb="7">
      <t>ニンゲツ</t>
    </rPh>
    <phoneticPr fontId="6"/>
  </si>
  <si>
    <t>この欄を使うかどうかは任意です。</t>
    <rPh sb="2" eb="3">
      <t>ラン</t>
    </rPh>
    <rPh sb="4" eb="5">
      <t>ツカ</t>
    </rPh>
    <rPh sb="11" eb="13">
      <t>ニンイ</t>
    </rPh>
    <phoneticPr fontId="6"/>
  </si>
  <si>
    <t>契約業務人月</t>
    <rPh sb="0" eb="2">
      <t>ケイヤク</t>
    </rPh>
    <rPh sb="2" eb="4">
      <t>ギョウム</t>
    </rPh>
    <rPh sb="4" eb="6">
      <t>ニンゲツ</t>
    </rPh>
    <phoneticPr fontId="6"/>
  </si>
  <si>
    <t>定義（計算式）</t>
  </si>
  <si>
    <t>金　額（全体）</t>
    <rPh sb="4" eb="6">
      <t>ゼンタイ</t>
    </rPh>
    <phoneticPr fontId="6"/>
  </si>
  <si>
    <t>契約金相当額（消費税抜き）</t>
    <phoneticPr fontId="6"/>
  </si>
  <si>
    <r>
      <rPr>
        <b/>
        <sz val="12"/>
        <rFont val="ＭＳ ゴシック"/>
        <family val="3"/>
        <charset val="128"/>
      </rPr>
      <t>（Ａ）</t>
    </r>
    <r>
      <rPr>
        <sz val="12"/>
        <rFont val="ＭＳ ゴシック"/>
        <family val="3"/>
        <charset val="128"/>
      </rPr>
      <t>契約金相当額（税抜）</t>
    </r>
    <rPh sb="10" eb="11">
      <t>ゼイ</t>
    </rPh>
    <rPh sb="11" eb="12">
      <t>ヌ</t>
    </rPh>
    <phoneticPr fontId="6"/>
  </si>
  <si>
    <r>
      <rPr>
        <b/>
        <sz val="12"/>
        <rFont val="ＭＳ ゴシック"/>
        <family val="3"/>
        <charset val="128"/>
      </rPr>
      <t>（Ｂ）</t>
    </r>
    <r>
      <rPr>
        <sz val="12"/>
        <rFont val="ＭＳ ゴシック"/>
        <family val="3"/>
        <charset val="128"/>
      </rPr>
      <t>先行する直近の部分払い時の「契約金相当額（税抜）」</t>
    </r>
    <rPh sb="10" eb="12">
      <t>ブブン</t>
    </rPh>
    <rPh sb="12" eb="13">
      <t>バラ</t>
    </rPh>
    <rPh sb="14" eb="15">
      <t>ジ</t>
    </rPh>
    <phoneticPr fontId="6"/>
  </si>
  <si>
    <r>
      <rPr>
        <b/>
        <sz val="12"/>
        <rFont val="ＭＳ ゴシック"/>
        <family val="3"/>
        <charset val="128"/>
      </rPr>
      <t>（Ｃ）</t>
    </r>
    <r>
      <rPr>
        <sz val="12"/>
        <rFont val="ＭＳ ゴシック"/>
        <family val="3"/>
        <charset val="128"/>
      </rPr>
      <t>今回部分払の「契約金相当額（税抜）」＝（Ａ）－（Ｂ）</t>
    </r>
    <phoneticPr fontId="6"/>
  </si>
  <si>
    <t>業務部分完了金額（消費税抜き）</t>
    <rPh sb="0" eb="2">
      <t>ギョウム</t>
    </rPh>
    <rPh sb="2" eb="6">
      <t>ブブンカンリョウ</t>
    </rPh>
    <rPh sb="6" eb="8">
      <t>キンガク</t>
    </rPh>
    <rPh sb="9" eb="13">
      <t>ショウヒゼイヌ</t>
    </rPh>
    <phoneticPr fontId="6"/>
  </si>
  <si>
    <t>‘＝（Ｃ）×（９／１０)</t>
    <phoneticPr fontId="6"/>
  </si>
  <si>
    <t>部分払金額（消費税抜き）</t>
    <phoneticPr fontId="6"/>
  </si>
  <si>
    <r>
      <rPr>
        <b/>
        <sz val="12"/>
        <rFont val="ＭＳ ゴシック"/>
        <family val="3"/>
        <charset val="128"/>
      </rPr>
      <t>（Ｄ）＝</t>
    </r>
    <r>
      <rPr>
        <sz val="12"/>
        <rFont val="ＭＳ ゴシック"/>
        <family val="3"/>
        <charset val="128"/>
      </rPr>
      <t>（Ｃ）×（９／１０－前払金額／契約金額（税抜））</t>
    </r>
    <phoneticPr fontId="6"/>
  </si>
  <si>
    <t>消費税額</t>
    <rPh sb="0" eb="3">
      <t>ショウヒゼイ</t>
    </rPh>
    <phoneticPr fontId="6"/>
  </si>
  <si>
    <t>（Ｅ）＝（Ｃ）×（９／１０）×１０％</t>
    <phoneticPr fontId="6"/>
  </si>
  <si>
    <t>（参考）</t>
  </si>
  <si>
    <t>契約金額（消費税込み）</t>
    <phoneticPr fontId="6"/>
  </si>
  <si>
    <t>契約金額（消費税抜き）</t>
  </si>
  <si>
    <t>前払金額</t>
  </si>
  <si>
    <t>注１）黄色ハイライトを入力して下さい。
注２）消費税は業務部分完了の金額に対して算出します。
注３）部分払請求書に記載する業務の対価は「部分完了に伴う業務の対価及び消費税額」となります（不課税契約は対象外）。
注４）部分払請求書（支払情報）に記載する部分払額は「部分払金額+消費税額の合計」となります。
注５）「旅費（航空賃）」、「旅費（その他）」、「一般業務費」、「機材費」、及び「再委託費」以外の直接経費を「契約金相当額」として計上する場合は、その内訳を記述（又は別添）してください。また、計上に当たっては、事前に監督職員の了解をとってください。</t>
    <phoneticPr fontId="6"/>
  </si>
  <si>
    <t>【参考】
　調達情報ウェブサイト＞調達ガイドライン、様式＞コンサルタント等契約 関連ガイドライン／個別制度の解説＞コンサルタント等契約における支払の請求について</t>
    <phoneticPr fontId="6"/>
  </si>
  <si>
    <t>https://www.jica.go.jp/announce/manual/guideline/consultant/payment.html</t>
  </si>
  <si>
    <t>契約金相当額計算書総括表（単独型）
（2022年12月公示までの契約）</t>
    <rPh sb="0" eb="3">
      <t>ケイヤクキン</t>
    </rPh>
    <rPh sb="3" eb="5">
      <t>ソウトウ</t>
    </rPh>
    <rPh sb="5" eb="6">
      <t>ガク</t>
    </rPh>
    <rPh sb="6" eb="9">
      <t>ケイサンショ</t>
    </rPh>
    <rPh sb="9" eb="12">
      <t>ソウカツヒョウ</t>
    </rPh>
    <rPh sb="13" eb="16">
      <t>タンドクガタ</t>
    </rPh>
    <rPh sb="23" eb="24">
      <t>ネン</t>
    </rPh>
    <rPh sb="26" eb="29">
      <t>ガツコウジ</t>
    </rPh>
    <rPh sb="32" eb="34">
      <t>ケイヤク</t>
    </rPh>
    <phoneticPr fontId="6"/>
  </si>
  <si>
    <r>
      <t>　　契約金報酬額（税抜）×（履行済</t>
    </r>
    <r>
      <rPr>
        <b/>
        <sz val="18"/>
        <rFont val="ＭＳ ゴシック"/>
        <family val="3"/>
        <charset val="128"/>
      </rPr>
      <t>現地</t>
    </r>
    <r>
      <rPr>
        <sz val="12"/>
        <rFont val="ＭＳ ゴシック"/>
        <family val="3"/>
        <charset val="128"/>
      </rPr>
      <t>業務人月／契約業務人月）</t>
    </r>
    <rPh sb="2" eb="4">
      <t>ケイヤク</t>
    </rPh>
    <rPh sb="4" eb="5">
      <t>キン</t>
    </rPh>
    <rPh sb="5" eb="7">
      <t>ホウシュウ</t>
    </rPh>
    <rPh sb="7" eb="8">
      <t>ガク</t>
    </rPh>
    <rPh sb="9" eb="10">
      <t>ゼイ</t>
    </rPh>
    <rPh sb="10" eb="11">
      <t>ヌ</t>
    </rPh>
    <rPh sb="14" eb="16">
      <t>リコウ</t>
    </rPh>
    <rPh sb="16" eb="17">
      <t>スミ</t>
    </rPh>
    <rPh sb="17" eb="19">
      <t>ゲンチ</t>
    </rPh>
    <rPh sb="19" eb="21">
      <t>ギョウム</t>
    </rPh>
    <rPh sb="21" eb="23">
      <t>ニンゲツ</t>
    </rPh>
    <rPh sb="24" eb="26">
      <t>ケイヤク</t>
    </rPh>
    <rPh sb="26" eb="28">
      <t>ギョウム</t>
    </rPh>
    <rPh sb="28" eb="30">
      <t>ニンゲツ</t>
    </rPh>
    <phoneticPr fontId="6"/>
  </si>
  <si>
    <r>
      <t>＜打合簿で認められた場合のみ計上可＞　
　　契約金報酬額（税抜）×（履行済</t>
    </r>
    <r>
      <rPr>
        <b/>
        <sz val="18"/>
        <rFont val="ＭＳ ゴシック"/>
        <family val="3"/>
        <charset val="128"/>
      </rPr>
      <t>国内</t>
    </r>
    <r>
      <rPr>
        <sz val="12"/>
        <rFont val="ＭＳ ゴシック"/>
        <family val="3"/>
        <charset val="128"/>
      </rPr>
      <t>業務人月／契約業務人月）</t>
    </r>
    <r>
      <rPr>
        <vertAlign val="superscript"/>
        <sz val="12"/>
        <rFont val="ＭＳ ゴシック"/>
        <family val="3"/>
        <charset val="128"/>
      </rPr>
      <t>注５</t>
    </r>
    <rPh sb="1" eb="3">
      <t>ウチアワ</t>
    </rPh>
    <rPh sb="3" eb="4">
      <t>ボ</t>
    </rPh>
    <rPh sb="5" eb="6">
      <t>ミト</t>
    </rPh>
    <rPh sb="10" eb="12">
      <t>バアイ</t>
    </rPh>
    <rPh sb="14" eb="16">
      <t>ケイジョウ</t>
    </rPh>
    <rPh sb="16" eb="17">
      <t>カ</t>
    </rPh>
    <rPh sb="22" eb="24">
      <t>ケイヤク</t>
    </rPh>
    <rPh sb="24" eb="25">
      <t>キン</t>
    </rPh>
    <rPh sb="25" eb="27">
      <t>ホウシュウ</t>
    </rPh>
    <rPh sb="27" eb="28">
      <t>ガク</t>
    </rPh>
    <rPh sb="29" eb="30">
      <t>ゼイ</t>
    </rPh>
    <rPh sb="30" eb="31">
      <t>ヌ</t>
    </rPh>
    <rPh sb="34" eb="36">
      <t>リコウ</t>
    </rPh>
    <rPh sb="36" eb="37">
      <t>スミ</t>
    </rPh>
    <rPh sb="37" eb="39">
      <t>コクナイ</t>
    </rPh>
    <rPh sb="39" eb="41">
      <t>ギョウム</t>
    </rPh>
    <rPh sb="41" eb="43">
      <t>ニンゲツ</t>
    </rPh>
    <rPh sb="44" eb="46">
      <t>ケイヤク</t>
    </rPh>
    <rPh sb="46" eb="48">
      <t>ギョウム</t>
    </rPh>
    <rPh sb="48" eb="50">
      <t>ニンゲツ</t>
    </rPh>
    <phoneticPr fontId="6"/>
  </si>
  <si>
    <t>↑履行済国内割合のセルを使わない場合には直接入力しても可</t>
    <rPh sb="1" eb="3">
      <t>リコウ</t>
    </rPh>
    <rPh sb="3" eb="4">
      <t>スミ</t>
    </rPh>
    <rPh sb="4" eb="6">
      <t>コクナイ</t>
    </rPh>
    <rPh sb="6" eb="8">
      <t>ワリアイ</t>
    </rPh>
    <rPh sb="12" eb="13">
      <t>ツカ</t>
    </rPh>
    <rPh sb="16" eb="18">
      <t>バアイ</t>
    </rPh>
    <rPh sb="20" eb="22">
      <t>チョクセツ</t>
    </rPh>
    <rPh sb="22" eb="24">
      <t>ニュウリョク</t>
    </rPh>
    <rPh sb="27" eb="28">
      <t>カ</t>
    </rPh>
    <phoneticPr fontId="6"/>
  </si>
  <si>
    <t>（５）現地一時隔離関連費
（直接人件費相当額の待機費用）</t>
    <phoneticPr fontId="6"/>
  </si>
  <si>
    <t>履行済現地業務人月</t>
    <rPh sb="0" eb="2">
      <t>リコウ</t>
    </rPh>
    <rPh sb="2" eb="3">
      <t>ズ</t>
    </rPh>
    <rPh sb="3" eb="5">
      <t>ゲンチ</t>
    </rPh>
    <rPh sb="5" eb="7">
      <t>ギョウム</t>
    </rPh>
    <rPh sb="7" eb="9">
      <t>ニンゲツ</t>
    </rPh>
    <phoneticPr fontId="6"/>
  </si>
  <si>
    <r>
      <t>履行済国内業務人月</t>
    </r>
    <r>
      <rPr>
        <b/>
        <vertAlign val="superscript"/>
        <sz val="12"/>
        <rFont val="ＭＳ ゴシック"/>
        <family val="3"/>
        <charset val="128"/>
      </rPr>
      <t>注５</t>
    </r>
    <rPh sb="0" eb="2">
      <t>リコウ</t>
    </rPh>
    <rPh sb="2" eb="3">
      <t>ズ</t>
    </rPh>
    <rPh sb="3" eb="5">
      <t>コクナイ</t>
    </rPh>
    <rPh sb="5" eb="7">
      <t>ギョウム</t>
    </rPh>
    <rPh sb="7" eb="9">
      <t>ニンゲツ</t>
    </rPh>
    <rPh sb="9" eb="10">
      <t>チュウ</t>
    </rPh>
    <phoneticPr fontId="6"/>
  </si>
  <si>
    <t>（うち課税分金額）</t>
    <rPh sb="3" eb="5">
      <t>カゼイ</t>
    </rPh>
    <rPh sb="5" eb="6">
      <t>ブン</t>
    </rPh>
    <rPh sb="6" eb="8">
      <t>キンガク</t>
    </rPh>
    <phoneticPr fontId="6"/>
  </si>
  <si>
    <t>（Ｅ）＝（Ｃ）のうちの「課税分」×（９／１０）×１０％</t>
    <rPh sb="12" eb="14">
      <t>カゼイ</t>
    </rPh>
    <rPh sb="14" eb="15">
      <t>フン</t>
    </rPh>
    <phoneticPr fontId="6"/>
  </si>
  <si>
    <r>
      <t>注１）「契約金相当額」は、消費税抜きの金額を積算してください。「契約金相当額」は、原則業務履行済の</t>
    </r>
    <r>
      <rPr>
        <b/>
        <i/>
        <sz val="10"/>
        <rFont val="ＭＳ ゴシック"/>
        <family val="3"/>
        <charset val="128"/>
      </rPr>
      <t>現地</t>
    </r>
    <r>
      <rPr>
        <i/>
        <sz val="10"/>
        <rFont val="ＭＳ ゴシック"/>
        <family val="3"/>
        <charset val="128"/>
      </rPr>
      <t>業務人月に対する報酬を対象としますの
　　で、課税対象分が発生しません。ただし、</t>
    </r>
    <r>
      <rPr>
        <b/>
        <i/>
        <sz val="10"/>
        <rFont val="ＭＳ ゴシック"/>
        <family val="3"/>
        <charset val="128"/>
      </rPr>
      <t>国内</t>
    </r>
    <r>
      <rPr>
        <i/>
        <sz val="10"/>
        <rFont val="ＭＳ ゴシック"/>
        <family val="3"/>
        <charset val="128"/>
      </rPr>
      <t>業務人月を適切に含まなければ業務の進捗等の実態を表さない場合、「契約金相当額」の積算方法に係る
　　協議に応じますので、申し入れてください。
注２）業務実施契約（単独型）にかかる消費税の取扱い整理を行った後、「契約金相当額」の積算に、国内業務人月の計上を認める予定です。
注３）「旅費（航空賃）」、「旅費（その他）」、「一般業務費」及び「機材費」以外の直接経費を「契約金相当額」として計上する場合は、その内訳を記述（又は別添）してください。
　　また、計上に当たっては、事前に監督職員の了解をとってください。
注４）黄色ハイライトを入力して下さい。
注５）打合簿にて国内業務人月分についても部分いの対象としている場合は、「履行済現地及び国内業務人月」を記入してください。
注６）消費税は課税業務金額の業務部分完了の金額に対して算出します。
注７）部分払請求書に記載する業務の対価は課税業務金額の「業務部分完了金額及び消費税額」となります。
注８）部分払請求書(支払情報)に記載する部分払額は「部分払金額+消費税額の合計」となります。</t>
    </r>
    <rPh sb="4" eb="7">
      <t>ケイヤクキン</t>
    </rPh>
    <rPh sb="7" eb="9">
      <t>ソウトウ</t>
    </rPh>
    <rPh sb="9" eb="10">
      <t>ガク</t>
    </rPh>
    <rPh sb="13" eb="16">
      <t>ショウヒゼイ</t>
    </rPh>
    <rPh sb="16" eb="17">
      <t>ヌ</t>
    </rPh>
    <rPh sb="19" eb="21">
      <t>キンガク</t>
    </rPh>
    <rPh sb="22" eb="24">
      <t>セキサン</t>
    </rPh>
    <rPh sb="32" eb="35">
      <t>ケイヤクキン</t>
    </rPh>
    <rPh sb="35" eb="37">
      <t>ソウトウ</t>
    </rPh>
    <rPh sb="37" eb="38">
      <t>ガク</t>
    </rPh>
    <rPh sb="41" eb="43">
      <t>ゲンソク</t>
    </rPh>
    <rPh sb="43" eb="45">
      <t>ギョウム</t>
    </rPh>
    <rPh sb="45" eb="47">
      <t>リコウ</t>
    </rPh>
    <rPh sb="47" eb="48">
      <t>スミ</t>
    </rPh>
    <rPh sb="49" eb="51">
      <t>ゲンチ</t>
    </rPh>
    <rPh sb="51" eb="53">
      <t>ギョウム</t>
    </rPh>
    <rPh sb="53" eb="55">
      <t>ニンゲツ</t>
    </rPh>
    <rPh sb="56" eb="57">
      <t>タイ</t>
    </rPh>
    <rPh sb="59" eb="61">
      <t>ホウシュウ</t>
    </rPh>
    <rPh sb="62" eb="64">
      <t>タイショウ</t>
    </rPh>
    <rPh sb="74" eb="76">
      <t>カゼイ</t>
    </rPh>
    <rPh sb="76" eb="78">
      <t>タイショウ</t>
    </rPh>
    <rPh sb="78" eb="79">
      <t>ブン</t>
    </rPh>
    <rPh sb="80" eb="82">
      <t>ハッセイ</t>
    </rPh>
    <rPh sb="91" eb="93">
      <t>コクナイ</t>
    </rPh>
    <rPh sb="93" eb="95">
      <t>ギョウム</t>
    </rPh>
    <rPh sb="95" eb="97">
      <t>ニンゲツ</t>
    </rPh>
    <rPh sb="98" eb="100">
      <t>テキセツ</t>
    </rPh>
    <rPh sb="101" eb="102">
      <t>フク</t>
    </rPh>
    <rPh sb="125" eb="128">
      <t>ケイヤクキン</t>
    </rPh>
    <rPh sb="128" eb="130">
      <t>ソウトウ</t>
    </rPh>
    <rPh sb="130" eb="131">
      <t>ガク</t>
    </rPh>
    <rPh sb="133" eb="135">
      <t>セキサン</t>
    </rPh>
    <rPh sb="135" eb="137">
      <t>ホウホウ</t>
    </rPh>
    <rPh sb="138" eb="139">
      <t>カカ</t>
    </rPh>
    <rPh sb="143" eb="145">
      <t>キョウギ</t>
    </rPh>
    <rPh sb="146" eb="147">
      <t>オウ</t>
    </rPh>
    <rPh sb="153" eb="154">
      <t>モウ</t>
    </rPh>
    <rPh sb="155" eb="156">
      <t>イ</t>
    </rPh>
    <rPh sb="164" eb="165">
      <t>チュウ</t>
    </rPh>
    <rPh sb="167" eb="169">
      <t>ギョウム</t>
    </rPh>
    <rPh sb="169" eb="171">
      <t>ジッシ</t>
    </rPh>
    <rPh sb="171" eb="173">
      <t>ケイヤク</t>
    </rPh>
    <rPh sb="174" eb="177">
      <t>タンドクガタ</t>
    </rPh>
    <rPh sb="182" eb="185">
      <t>ショウヒゼイ</t>
    </rPh>
    <rPh sb="186" eb="188">
      <t>トリアツカ</t>
    </rPh>
    <rPh sb="189" eb="191">
      <t>セイリ</t>
    </rPh>
    <rPh sb="192" eb="193">
      <t>オコナ</t>
    </rPh>
    <rPh sb="195" eb="196">
      <t>ノチ</t>
    </rPh>
    <rPh sb="198" eb="201">
      <t>ケイヤクキン</t>
    </rPh>
    <rPh sb="201" eb="203">
      <t>ソウトウ</t>
    </rPh>
    <rPh sb="203" eb="204">
      <t>ガク</t>
    </rPh>
    <rPh sb="206" eb="208">
      <t>セキサン</t>
    </rPh>
    <rPh sb="210" eb="212">
      <t>コクナイ</t>
    </rPh>
    <rPh sb="212" eb="214">
      <t>ギョウム</t>
    </rPh>
    <rPh sb="214" eb="216">
      <t>ニンゲツ</t>
    </rPh>
    <rPh sb="217" eb="219">
      <t>ケイジョウ</t>
    </rPh>
    <rPh sb="220" eb="221">
      <t>ミト</t>
    </rPh>
    <rPh sb="223" eb="225">
      <t>ヨテイ</t>
    </rPh>
    <rPh sb="229" eb="230">
      <t>チュウ</t>
    </rPh>
    <rPh sb="233" eb="235">
      <t>リョヒ</t>
    </rPh>
    <rPh sb="243" eb="245">
      <t>リョヒ</t>
    </rPh>
    <rPh sb="248" eb="249">
      <t>タ</t>
    </rPh>
    <rPh sb="253" eb="258">
      <t>イッパンギョウムヒ</t>
    </rPh>
    <rPh sb="259" eb="260">
      <t>オヨ</t>
    </rPh>
    <rPh sb="262" eb="265">
      <t>キザイヒ</t>
    </rPh>
    <rPh sb="266" eb="268">
      <t>イガイ</t>
    </rPh>
    <rPh sb="269" eb="271">
      <t>チョクセツ</t>
    </rPh>
    <rPh sb="271" eb="273">
      <t>ケイヒ</t>
    </rPh>
    <rPh sb="275" eb="278">
      <t>ケイヤクキン</t>
    </rPh>
    <rPh sb="278" eb="280">
      <t>ソウトウ</t>
    </rPh>
    <rPh sb="280" eb="281">
      <t>ガク</t>
    </rPh>
    <rPh sb="285" eb="287">
      <t>ケイジョウ</t>
    </rPh>
    <rPh sb="289" eb="291">
      <t>バアイ</t>
    </rPh>
    <rPh sb="295" eb="297">
      <t>ウチワケ</t>
    </rPh>
    <rPh sb="298" eb="300">
      <t>キジュツ</t>
    </rPh>
    <rPh sb="301" eb="302">
      <t>マタ</t>
    </rPh>
    <rPh sb="303" eb="305">
      <t>ベッテン</t>
    </rPh>
    <rPh sb="319" eb="321">
      <t>ケイジョウ</t>
    </rPh>
    <rPh sb="322" eb="323">
      <t>ア</t>
    </rPh>
    <rPh sb="328" eb="330">
      <t>ジゼン</t>
    </rPh>
    <rPh sb="331" eb="333">
      <t>カントク</t>
    </rPh>
    <rPh sb="333" eb="335">
      <t>ショクイン</t>
    </rPh>
    <rPh sb="336" eb="338">
      <t>リョウカイ</t>
    </rPh>
    <rPh sb="477" eb="479">
      <t>ギョウム</t>
    </rPh>
    <rPh sb="523" eb="527">
      <t>シハライジョウホウ</t>
    </rPh>
    <rPh sb="529" eb="531">
      <t>キサイ</t>
    </rPh>
    <phoneticPr fontId="6"/>
  </si>
  <si>
    <t>契約金相当額計算書総括表
（国内業務の契約又は国内業務主体の契約）</t>
    <rPh sb="0" eb="3">
      <t>ケイヤクキン</t>
    </rPh>
    <rPh sb="3" eb="5">
      <t>ソウトウ</t>
    </rPh>
    <rPh sb="5" eb="6">
      <t>ガク</t>
    </rPh>
    <rPh sb="6" eb="9">
      <t>ケイサンショ</t>
    </rPh>
    <rPh sb="9" eb="12">
      <t>ソウカツヒョウ</t>
    </rPh>
    <rPh sb="14" eb="18">
      <t>コクナイギョウム</t>
    </rPh>
    <rPh sb="19" eb="21">
      <t>ケイヤク</t>
    </rPh>
    <rPh sb="21" eb="22">
      <t>マタ</t>
    </rPh>
    <rPh sb="23" eb="29">
      <t>コクナイギョウムシュタイ</t>
    </rPh>
    <rPh sb="30" eb="32">
      <t>ケイヤク</t>
    </rPh>
    <phoneticPr fontId="6"/>
  </si>
  <si>
    <r>
      <t xml:space="preserve">　契約金相当額（税抜）は、原則として、業務開始から「部分業務」の完了（検査合格）までに発生したと想定される以下の費目が積算対象となります。なお、先行する部分払がある場合は、先行する直近の契約金相当額（税抜）を控除することになります。
１．既に従事が完了した業務従事人月に対する「直接人件費」、「その他原価」及び「一般管理費等」
２．「直接経費」のうち、以下の費目
　・旅費（航空賃）のうち、既に渡航が完了したもの（契約単価×渡航回数）
　・旅費（その他）のうち、部分業務完了時までの日当・宿泊料
　・一般業務費のうち、既に納入と支払が完了したもの
　・機材費のうち、既に納入と支払が完了したもの
</t>
    </r>
    <r>
      <rPr>
        <sz val="12"/>
        <rFont val="ＭＳ ゴシック"/>
        <family val="3"/>
        <charset val="128"/>
      </rPr>
      <t xml:space="preserve">上記費目のみでは、業務の進捗等の実態を表さない場合については他の費目を含めて契約金相当額を算定することを検討しますので、申し出てください。
</t>
    </r>
    <rPh sb="139" eb="144">
      <t>チョクセツジンケンヒ</t>
    </rPh>
    <rPh sb="231" eb="233">
      <t>ブブン</t>
    </rPh>
    <rPh sb="233" eb="235">
      <t>ギョウム</t>
    </rPh>
    <rPh sb="235" eb="237">
      <t>カンリョウ</t>
    </rPh>
    <rPh sb="237" eb="238">
      <t>ジ</t>
    </rPh>
    <rPh sb="246" eb="247">
      <t>リョウ</t>
    </rPh>
    <phoneticPr fontId="6"/>
  </si>
  <si>
    <t>１．直接人件費</t>
    <rPh sb="2" eb="7">
      <t>チョクセツジンケンヒ</t>
    </rPh>
    <phoneticPr fontId="6"/>
  </si>
  <si>
    <t>２．その他原価</t>
    <rPh sb="4" eb="7">
      <t>タゲンカ</t>
    </rPh>
    <phoneticPr fontId="6"/>
  </si>
  <si>
    <t>３．一般管理費</t>
    <rPh sb="2" eb="7">
      <t>イッパンカンリヒ</t>
    </rPh>
    <phoneticPr fontId="6"/>
  </si>
  <si>
    <t>４．直接経費</t>
    <rPh sb="2" eb="4">
      <t>チョクセツ</t>
    </rPh>
    <rPh sb="4" eb="6">
      <t>ケイヒ</t>
    </rPh>
    <phoneticPr fontId="6"/>
  </si>
  <si>
    <t>※「国内業務」の契約では使用しません</t>
    <rPh sb="2" eb="6">
      <t>コクナイギョウム</t>
    </rPh>
    <rPh sb="8" eb="10">
      <t>ケイヤク</t>
    </rPh>
    <rPh sb="12" eb="14">
      <t>シヨウ</t>
    </rPh>
    <phoneticPr fontId="6"/>
  </si>
  <si>
    <t>金　額</t>
    <phoneticPr fontId="6"/>
  </si>
  <si>
    <r>
      <rPr>
        <b/>
        <sz val="12"/>
        <rFont val="ＭＳ ゴシック"/>
        <family val="3"/>
        <charset val="128"/>
      </rPr>
      <t>（Ａ）</t>
    </r>
    <r>
      <rPr>
        <sz val="12"/>
        <rFont val="ＭＳ ゴシック"/>
        <family val="3"/>
        <charset val="128"/>
      </rPr>
      <t>契約金相当額（税抜）</t>
    </r>
    <phoneticPr fontId="6"/>
  </si>
  <si>
    <r>
      <rPr>
        <b/>
        <sz val="12"/>
        <rFont val="ＭＳ ゴシック"/>
        <family val="3"/>
        <charset val="128"/>
      </rPr>
      <t>（Ｂ）</t>
    </r>
    <r>
      <rPr>
        <sz val="12"/>
        <rFont val="ＭＳ ゴシック"/>
        <family val="3"/>
        <charset val="128"/>
      </rPr>
      <t>先行する直近の部分払い時の「契約金相当額（税抜）」</t>
    </r>
    <phoneticPr fontId="6"/>
  </si>
  <si>
    <t>部分完了に伴う業務の対価（消費税抜き）</t>
    <rPh sb="0" eb="4">
      <t>ブブンカンリョウ</t>
    </rPh>
    <rPh sb="5" eb="6">
      <t>トモナ</t>
    </rPh>
    <rPh sb="7" eb="9">
      <t>ギョウム</t>
    </rPh>
    <rPh sb="10" eb="12">
      <t>タイカ</t>
    </rPh>
    <rPh sb="13" eb="17">
      <t>ショウヒゼイヌ</t>
    </rPh>
    <phoneticPr fontId="6"/>
  </si>
  <si>
    <r>
      <rPr>
        <b/>
        <sz val="12"/>
        <rFont val="ＭＳ ゴシック"/>
        <family val="3"/>
        <charset val="128"/>
      </rPr>
      <t>（Ｄ）</t>
    </r>
    <r>
      <rPr>
        <sz val="12"/>
        <rFont val="ＭＳ ゴシック"/>
        <family val="3"/>
        <charset val="128"/>
      </rPr>
      <t>＝（Ｃ）×（９／１０－前払金額／契約金額（税抜））</t>
    </r>
    <phoneticPr fontId="6"/>
  </si>
  <si>
    <r>
      <rPr>
        <b/>
        <sz val="12"/>
        <rFont val="ＭＳ ゴシック"/>
        <family val="3"/>
        <charset val="128"/>
      </rPr>
      <t>（Ｅ）</t>
    </r>
    <r>
      <rPr>
        <sz val="12"/>
        <rFont val="ＭＳ ゴシック"/>
        <family val="3"/>
        <charset val="128"/>
      </rPr>
      <t>＝（Ｃ）×（９／１０）× １０％</t>
    </r>
    <phoneticPr fontId="6"/>
  </si>
  <si>
    <t xml:space="preserve">注１）黄色ハイライトを入力して下さい。
注２）消費税は部分完了に伴う業務の対価の金額に対して算出します。
注３）部分払請求書に記載する業務の対価は「部分完了に伴う業務の対価及び消費税額」となります。
注４）部分払請求書（支払情報）に記載する部分払額は「部分払金額+消費税額の合計」となります。
注５）「契約金相当額」は、消費税抜きの金額を積算してください。「契約金相当額（税抜）」に基づき、消費税を含めた「部分払金額」を算定します。
注６）「旅費（航空賃）」、「旅費（その他）」、「一般業務費」及び「機材費」以外の直接経費を「契約金相当額」として計上する場合は、その内訳を記述
　　（又は別添）してください。また、計上に当たっては、事前に監督職員の了解をとってください。
</t>
    <rPh sb="32" eb="33">
      <t>トモナ</t>
    </rPh>
    <rPh sb="34" eb="36">
      <t>ギョウム</t>
    </rPh>
    <rPh sb="37" eb="39">
      <t>タイカ</t>
    </rPh>
    <rPh sb="67" eb="69">
      <t>ギョウム</t>
    </rPh>
    <rPh sb="79" eb="80">
      <t>トモナ</t>
    </rPh>
    <rPh sb="81" eb="83">
      <t>ギョウム</t>
    </rPh>
    <rPh sb="84" eb="86">
      <t>タイカ</t>
    </rPh>
    <rPh sb="241" eb="246">
      <t>イッパンギョウムヒ</t>
    </rPh>
    <rPh sb="247" eb="248">
      <t>オヨ</t>
    </rPh>
    <phoneticPr fontId="6"/>
  </si>
  <si>
    <t xml:space="preserve">【参考】
　調達情報ウェブサイト＞調達ガイドライン、様式＞コンサルタント等契約 関連ガイドライン／個別制度の解説＞コンサルタント等契約における支払の請求について
</t>
    <phoneticPr fontId="6"/>
  </si>
  <si>
    <t>https://www.jica.go.jp/announce/manual/guideline/consultant/payment.html</t>
    <phoneticPr fontId="6"/>
  </si>
  <si>
    <t>契約金相当額計算書１</t>
    <rPh sb="0" eb="3">
      <t>ケイヤクキン</t>
    </rPh>
    <rPh sb="3" eb="5">
      <t>ソウトウ</t>
    </rPh>
    <rPh sb="5" eb="6">
      <t>ガク</t>
    </rPh>
    <rPh sb="6" eb="9">
      <t>ケイサンショ</t>
    </rPh>
    <phoneticPr fontId="6"/>
  </si>
  <si>
    <t>１．直接人件費</t>
    <rPh sb="2" eb="4">
      <t>チョクセツ</t>
    </rPh>
    <rPh sb="4" eb="7">
      <t>ジンケンヒ</t>
    </rPh>
    <phoneticPr fontId="6"/>
  </si>
  <si>
    <t>円</t>
  </si>
  <si>
    <t>氏名
（担当業務）</t>
    <rPh sb="4" eb="6">
      <t>タントウ</t>
    </rPh>
    <rPh sb="6" eb="8">
      <t>ギョウム</t>
    </rPh>
    <phoneticPr fontId="6"/>
  </si>
  <si>
    <t>格付</t>
  </si>
  <si>
    <t>単価</t>
  </si>
  <si>
    <t>業務従事人月</t>
    <rPh sb="0" eb="2">
      <t>ギョウム</t>
    </rPh>
    <rPh sb="2" eb="4">
      <t>ジュウジ</t>
    </rPh>
    <phoneticPr fontId="6"/>
  </si>
  <si>
    <t>小　計</t>
    <rPh sb="0" eb="1">
      <t>ショウ</t>
    </rPh>
    <rPh sb="2" eb="3">
      <t>ケイ</t>
    </rPh>
    <phoneticPr fontId="6"/>
  </si>
  <si>
    <t>合 計</t>
    <rPh sb="0" eb="1">
      <t>ゴウ</t>
    </rPh>
    <rPh sb="2" eb="3">
      <t>ケイ</t>
    </rPh>
    <phoneticPr fontId="6"/>
  </si>
  <si>
    <t>２．その他原価</t>
    <rPh sb="4" eb="5">
      <t>タ</t>
    </rPh>
    <rPh sb="5" eb="7">
      <t>ゲンカ</t>
    </rPh>
    <phoneticPr fontId="6"/>
  </si>
  <si>
    <t>その他原価率</t>
    <phoneticPr fontId="6"/>
  </si>
  <si>
    <t>円</t>
    <rPh sb="0" eb="1">
      <t>エン</t>
    </rPh>
    <phoneticPr fontId="6"/>
  </si>
  <si>
    <t>計算式：直接人件費×（その他原価率÷（1－その他原価率））　</t>
    <rPh sb="0" eb="2">
      <t>ケイサン</t>
    </rPh>
    <rPh sb="2" eb="3">
      <t>シキ</t>
    </rPh>
    <rPh sb="4" eb="6">
      <t>チョクセツ</t>
    </rPh>
    <rPh sb="13" eb="16">
      <t>タゲンカ</t>
    </rPh>
    <rPh sb="16" eb="17">
      <t>リツ</t>
    </rPh>
    <rPh sb="23" eb="26">
      <t>タゲンカ</t>
    </rPh>
    <rPh sb="26" eb="27">
      <t>リツ</t>
    </rPh>
    <phoneticPr fontId="29"/>
  </si>
  <si>
    <t>３．一般管理費等</t>
    <rPh sb="2" eb="4">
      <t>イッパン</t>
    </rPh>
    <rPh sb="4" eb="7">
      <t>カンリヒ</t>
    </rPh>
    <rPh sb="7" eb="8">
      <t>トウ</t>
    </rPh>
    <phoneticPr fontId="6"/>
  </si>
  <si>
    <t>一般管理費等率</t>
    <rPh sb="0" eb="2">
      <t>イッパン</t>
    </rPh>
    <rPh sb="2" eb="5">
      <t>カンリヒ</t>
    </rPh>
    <rPh sb="5" eb="6">
      <t>トウ</t>
    </rPh>
    <phoneticPr fontId="6"/>
  </si>
  <si>
    <t>計算式：（直接人件費＋直接経費＋その他原価）×（一般管理費等率÷（1－一般管理費等率））</t>
    <rPh sb="0" eb="3">
      <t>ケイサンシキ</t>
    </rPh>
    <phoneticPr fontId="29"/>
  </si>
  <si>
    <t>注１）「直接人件費」の対象となる業務人月は、履行開始から当該部分払に対する「部分業務」の完成までの「累計」で算出してください。
注２）業務従事人月の実績を確認するため、「業務従事者の従事計画／実績表」（コンサルタント業務従事月報の添付資料として提出を求めている表です。）の最新版を添付してください。
注３）「格付」と「単価」は、契約書附属書Ⅲ「契約金額内訳書」に記載の格付及び単価としてください。
注４）「その他原価率」及び「一般管理費等率」は、契約書附属書Ⅲ「契約金額内訳書」で合意されている原価率とします。
注５）黄色ハイライトの項目について入力してください。</t>
    <rPh sb="0" eb="1">
      <t>チュウ</t>
    </rPh>
    <rPh sb="4" eb="6">
      <t>チョクセツ</t>
    </rPh>
    <rPh sb="6" eb="9">
      <t>ジンケンヒ</t>
    </rPh>
    <rPh sb="11" eb="13">
      <t>タイショウ</t>
    </rPh>
    <rPh sb="16" eb="18">
      <t>ギョウム</t>
    </rPh>
    <rPh sb="18" eb="20">
      <t>ニンゲツ</t>
    </rPh>
    <rPh sb="22" eb="24">
      <t>リコウ</t>
    </rPh>
    <rPh sb="28" eb="30">
      <t>トウガイ</t>
    </rPh>
    <rPh sb="30" eb="32">
      <t>ブブン</t>
    </rPh>
    <rPh sb="32" eb="33">
      <t>バライ</t>
    </rPh>
    <rPh sb="34" eb="35">
      <t>タイ</t>
    </rPh>
    <rPh sb="38" eb="40">
      <t>ブブン</t>
    </rPh>
    <rPh sb="40" eb="42">
      <t>ギョウム</t>
    </rPh>
    <rPh sb="44" eb="46">
      <t>カンセイ</t>
    </rPh>
    <rPh sb="64" eb="65">
      <t>チュウ</t>
    </rPh>
    <rPh sb="67" eb="69">
      <t>ギョウム</t>
    </rPh>
    <rPh sb="69" eb="71">
      <t>ジュウジ</t>
    </rPh>
    <rPh sb="71" eb="73">
      <t>ニンゲツ</t>
    </rPh>
    <rPh sb="74" eb="76">
      <t>ジッセキ</t>
    </rPh>
    <rPh sb="77" eb="79">
      <t>カクニン</t>
    </rPh>
    <rPh sb="108" eb="110">
      <t>ギョウム</t>
    </rPh>
    <rPh sb="110" eb="112">
      <t>ジュウジ</t>
    </rPh>
    <rPh sb="112" eb="114">
      <t>ゲッポウ</t>
    </rPh>
    <rPh sb="115" eb="117">
      <t>テンプ</t>
    </rPh>
    <rPh sb="117" eb="119">
      <t>シリョウ</t>
    </rPh>
    <rPh sb="122" eb="124">
      <t>テイシュツ</t>
    </rPh>
    <rPh sb="125" eb="126">
      <t>モト</t>
    </rPh>
    <rPh sb="130" eb="131">
      <t>ヒョウ</t>
    </rPh>
    <rPh sb="136" eb="139">
      <t>サイシンバン</t>
    </rPh>
    <rPh sb="140" eb="142">
      <t>テンプ</t>
    </rPh>
    <rPh sb="150" eb="151">
      <t>チュウ</t>
    </rPh>
    <rPh sb="154" eb="156">
      <t>カクヅケ</t>
    </rPh>
    <rPh sb="159" eb="161">
      <t>タンカ</t>
    </rPh>
    <rPh sb="164" eb="166">
      <t>ケイヤク</t>
    </rPh>
    <rPh sb="166" eb="167">
      <t>ショ</t>
    </rPh>
    <rPh sb="167" eb="170">
      <t>フゾクショ</t>
    </rPh>
    <rPh sb="172" eb="174">
      <t>ケイヤク</t>
    </rPh>
    <rPh sb="174" eb="176">
      <t>キンガク</t>
    </rPh>
    <rPh sb="176" eb="179">
      <t>ウチワケショ</t>
    </rPh>
    <rPh sb="181" eb="183">
      <t>キサイ</t>
    </rPh>
    <rPh sb="184" eb="186">
      <t>カクヅケ</t>
    </rPh>
    <rPh sb="186" eb="187">
      <t>オヨ</t>
    </rPh>
    <rPh sb="188" eb="190">
      <t>タンカ</t>
    </rPh>
    <rPh sb="199" eb="200">
      <t>チュウ</t>
    </rPh>
    <rPh sb="205" eb="206">
      <t>タ</t>
    </rPh>
    <rPh sb="206" eb="208">
      <t>ゲンカ</t>
    </rPh>
    <rPh sb="208" eb="209">
      <t>リツ</t>
    </rPh>
    <rPh sb="210" eb="211">
      <t>オヨ</t>
    </rPh>
    <rPh sb="213" eb="218">
      <t>イッパンカンリヒ</t>
    </rPh>
    <rPh sb="218" eb="219">
      <t>ナド</t>
    </rPh>
    <rPh sb="219" eb="220">
      <t>リツ</t>
    </rPh>
    <rPh sb="223" eb="225">
      <t>ケイヤク</t>
    </rPh>
    <rPh sb="225" eb="226">
      <t>ショ</t>
    </rPh>
    <rPh sb="226" eb="229">
      <t>フゾクショ</t>
    </rPh>
    <rPh sb="231" eb="233">
      <t>ケイヤク</t>
    </rPh>
    <rPh sb="233" eb="235">
      <t>キンガク</t>
    </rPh>
    <rPh sb="235" eb="238">
      <t>ウチワケショ</t>
    </rPh>
    <rPh sb="240" eb="242">
      <t>ゴウイ</t>
    </rPh>
    <rPh sb="247" eb="249">
      <t>ゲンカ</t>
    </rPh>
    <rPh sb="249" eb="250">
      <t>リツ</t>
    </rPh>
    <phoneticPr fontId="6"/>
  </si>
  <si>
    <t>　</t>
    <phoneticPr fontId="6"/>
  </si>
  <si>
    <t>契約金相当額計算書</t>
    <rPh sb="0" eb="3">
      <t>ケイヤクキン</t>
    </rPh>
    <rPh sb="3" eb="5">
      <t>ソウトウ</t>
    </rPh>
    <rPh sb="5" eb="6">
      <t>ガク</t>
    </rPh>
    <rPh sb="6" eb="9">
      <t>ケイサンショ</t>
    </rPh>
    <phoneticPr fontId="6"/>
  </si>
  <si>
    <t>（１）旅費（航空賃）</t>
    <phoneticPr fontId="6"/>
  </si>
  <si>
    <t>円　</t>
  </si>
  <si>
    <t>格付</t>
    <rPh sb="0" eb="2">
      <t>カクヅケ</t>
    </rPh>
    <phoneticPr fontId="6"/>
  </si>
  <si>
    <t>渡航
回数</t>
    <rPh sb="0" eb="2">
      <t>トコウ</t>
    </rPh>
    <phoneticPr fontId="6"/>
  </si>
  <si>
    <t>契約単価</t>
    <rPh sb="0" eb="2">
      <t>ケイヤク</t>
    </rPh>
    <rPh sb="2" eb="4">
      <t>タンカ</t>
    </rPh>
    <phoneticPr fontId="6"/>
  </si>
  <si>
    <t>航空券
クラス</t>
    <rPh sb="0" eb="2">
      <t>コウクウ</t>
    </rPh>
    <rPh sb="2" eb="3">
      <t>ケン</t>
    </rPh>
    <phoneticPr fontId="6"/>
  </si>
  <si>
    <t>計</t>
    <rPh sb="0" eb="1">
      <t>ケイ</t>
    </rPh>
    <phoneticPr fontId="6"/>
  </si>
  <si>
    <t>（２）旅費（その他）　</t>
    <phoneticPr fontId="6"/>
  </si>
  <si>
    <t>渡航
回数</t>
    <rPh sb="0" eb="2">
      <t>トコウ</t>
    </rPh>
    <rPh sb="3" eb="5">
      <t>カイスウ</t>
    </rPh>
    <phoneticPr fontId="6"/>
  </si>
  <si>
    <t>日数</t>
    <rPh sb="0" eb="2">
      <t>ニッスウ</t>
    </rPh>
    <phoneticPr fontId="6"/>
  </si>
  <si>
    <t>日当</t>
    <phoneticPr fontId="6"/>
  </si>
  <si>
    <t>宿泊料</t>
  </si>
  <si>
    <t>計</t>
    <phoneticPr fontId="6"/>
  </si>
  <si>
    <t>単価</t>
    <rPh sb="0" eb="2">
      <t>タンカ</t>
    </rPh>
    <phoneticPr fontId="6"/>
  </si>
  <si>
    <t>泊数</t>
    <rPh sb="0" eb="1">
      <t>ハク</t>
    </rPh>
    <rPh sb="1" eb="2">
      <t>スウ</t>
    </rPh>
    <phoneticPr fontId="6"/>
  </si>
  <si>
    <t>注１）旅費（航空賃）は「既に渡航が完了したもの」のみを計上してください。往路のみの航空賃は認めません。
注２）契約金相当額の積算は、航空賃は契約単価をもって算出します。精算に際しては、「合意単価」で精算する場合と、領収
　　書等に基づき「実支出の補填」として精算する場合がありますので、ご留意ください。
注３）旅費（その他：日当・宿泊料）は、部分業務完了までの日数の計上を認めます。
注４）泊数の計算は、「日数－（２×渡航回数）」で定義しています。フィリピン、中国、モンゴル等の機中泊の控除がない国
　　は、「日数－渡航回数」とすることを認めます。
注５）日当・宿泊料の単価は、精算に際し、３０日目以降は１割、６０日目以降は２割控除されますが、契約金相当額の積算に
　　際しては、この控除を適用しません。
注６）黄色ハイライトの項目について入力してください。
注７）With コロナ下における新しい渡航管理体系に基づき業務地へ渡航する場合において、緊急移送が含まれている旅行保険に加入している場合はその保険料の一部費用の計上を認めます。本経費の計上については、打合簿の作成は不要とし、日当単価に２００円を加算して、旅費（その他）に計上・精算してください（日当単価が４,５００円の場合、４,７００円として計上してください）なお、契約終了時の精算報告書にて旅行保険期間及び緊急移送が含まれている証拠書類を明示してください。</t>
    <rPh sb="0" eb="1">
      <t>チュウ</t>
    </rPh>
    <rPh sb="3" eb="5">
      <t>リョヒ</t>
    </rPh>
    <rPh sb="6" eb="8">
      <t>コウクウ</t>
    </rPh>
    <rPh sb="8" eb="9">
      <t>チン</t>
    </rPh>
    <rPh sb="12" eb="13">
      <t>スデ</t>
    </rPh>
    <rPh sb="14" eb="16">
      <t>トコウ</t>
    </rPh>
    <rPh sb="17" eb="19">
      <t>カンリョウ</t>
    </rPh>
    <rPh sb="27" eb="29">
      <t>ケイジョウ</t>
    </rPh>
    <rPh sb="36" eb="38">
      <t>オウロ</t>
    </rPh>
    <rPh sb="41" eb="43">
      <t>コウクウ</t>
    </rPh>
    <rPh sb="43" eb="44">
      <t>チン</t>
    </rPh>
    <rPh sb="45" eb="46">
      <t>ミト</t>
    </rPh>
    <rPh sb="52" eb="53">
      <t>チュウ</t>
    </rPh>
    <rPh sb="66" eb="68">
      <t>コウクウ</t>
    </rPh>
    <rPh sb="68" eb="69">
      <t>チン</t>
    </rPh>
    <rPh sb="70" eb="72">
      <t>ケイヤク</t>
    </rPh>
    <rPh sb="72" eb="74">
      <t>タンカ</t>
    </rPh>
    <rPh sb="78" eb="80">
      <t>サンシュツ</t>
    </rPh>
    <rPh sb="84" eb="86">
      <t>セイサン</t>
    </rPh>
    <rPh sb="87" eb="88">
      <t>サイ</t>
    </rPh>
    <rPh sb="93" eb="95">
      <t>ゴウイ</t>
    </rPh>
    <rPh sb="95" eb="97">
      <t>タンカ</t>
    </rPh>
    <rPh sb="99" eb="101">
      <t>セイサン</t>
    </rPh>
    <rPh sb="103" eb="105">
      <t>バアイ</t>
    </rPh>
    <rPh sb="113" eb="114">
      <t>トウ</t>
    </rPh>
    <rPh sb="115" eb="116">
      <t>モト</t>
    </rPh>
    <rPh sb="119" eb="122">
      <t>ジツシシュツ</t>
    </rPh>
    <rPh sb="129" eb="131">
      <t>セイサン</t>
    </rPh>
    <rPh sb="133" eb="135">
      <t>バアイ</t>
    </rPh>
    <rPh sb="144" eb="146">
      <t>リュウイ</t>
    </rPh>
    <rPh sb="152" eb="153">
      <t>チュウ</t>
    </rPh>
    <rPh sb="155" eb="157">
      <t>リョヒ</t>
    </rPh>
    <rPh sb="160" eb="161">
      <t>タ</t>
    </rPh>
    <rPh sb="162" eb="164">
      <t>ニットウ</t>
    </rPh>
    <rPh sb="165" eb="168">
      <t>シュクハクリョウ</t>
    </rPh>
    <rPh sb="171" eb="173">
      <t>ブブン</t>
    </rPh>
    <rPh sb="173" eb="175">
      <t>ギョウム</t>
    </rPh>
    <rPh sb="175" eb="177">
      <t>カンリョウ</t>
    </rPh>
    <rPh sb="180" eb="182">
      <t>ニッスウ</t>
    </rPh>
    <rPh sb="183" eb="185">
      <t>ケイジョウ</t>
    </rPh>
    <rPh sb="186" eb="187">
      <t>ミト</t>
    </rPh>
    <rPh sb="192" eb="193">
      <t>チュウ</t>
    </rPh>
    <rPh sb="195" eb="196">
      <t>ハク</t>
    </rPh>
    <rPh sb="196" eb="197">
      <t>スウ</t>
    </rPh>
    <rPh sb="198" eb="200">
      <t>ケイサン</t>
    </rPh>
    <rPh sb="203" eb="205">
      <t>ニッスウ</t>
    </rPh>
    <rPh sb="209" eb="211">
      <t>トコウ</t>
    </rPh>
    <rPh sb="211" eb="213">
      <t>カイスウ</t>
    </rPh>
    <rPh sb="216" eb="218">
      <t>テイギ</t>
    </rPh>
    <rPh sb="230" eb="232">
      <t>チュウゴク</t>
    </rPh>
    <rPh sb="237" eb="238">
      <t>トウ</t>
    </rPh>
    <rPh sb="239" eb="241">
      <t>キチュウ</t>
    </rPh>
    <rPh sb="241" eb="242">
      <t>ハク</t>
    </rPh>
    <rPh sb="243" eb="245">
      <t>コウジョ</t>
    </rPh>
    <rPh sb="248" eb="249">
      <t>クニ</t>
    </rPh>
    <rPh sb="255" eb="257">
      <t>ニッスウ</t>
    </rPh>
    <rPh sb="258" eb="260">
      <t>トコウ</t>
    </rPh>
    <rPh sb="260" eb="262">
      <t>カイスウ</t>
    </rPh>
    <rPh sb="269" eb="270">
      <t>ミト</t>
    </rPh>
    <rPh sb="275" eb="276">
      <t>チュウ</t>
    </rPh>
    <rPh sb="278" eb="280">
      <t>ニットウ</t>
    </rPh>
    <rPh sb="281" eb="284">
      <t>シュクハクリョウ</t>
    </rPh>
    <rPh sb="285" eb="287">
      <t>タンカ</t>
    </rPh>
    <rPh sb="289" eb="291">
      <t>セイサン</t>
    </rPh>
    <rPh sb="292" eb="293">
      <t>サイ</t>
    </rPh>
    <rPh sb="297" eb="298">
      <t>ニチ</t>
    </rPh>
    <rPh sb="298" eb="299">
      <t>メ</t>
    </rPh>
    <rPh sb="299" eb="301">
      <t>イコウ</t>
    </rPh>
    <rPh sb="303" eb="304">
      <t>ワリ</t>
    </rPh>
    <rPh sb="307" eb="308">
      <t>ニチ</t>
    </rPh>
    <rPh sb="308" eb="309">
      <t>メ</t>
    </rPh>
    <rPh sb="309" eb="311">
      <t>イコウ</t>
    </rPh>
    <rPh sb="313" eb="314">
      <t>ワリ</t>
    </rPh>
    <rPh sb="314" eb="316">
      <t>コウジョ</t>
    </rPh>
    <rPh sb="322" eb="325">
      <t>ケイヤクキン</t>
    </rPh>
    <rPh sb="325" eb="327">
      <t>ソウトウ</t>
    </rPh>
    <rPh sb="327" eb="328">
      <t>ガク</t>
    </rPh>
    <rPh sb="329" eb="331">
      <t>セキサン</t>
    </rPh>
    <rPh sb="335" eb="336">
      <t>サイ</t>
    </rPh>
    <rPh sb="342" eb="344">
      <t>コウジョ</t>
    </rPh>
    <rPh sb="345" eb="347">
      <t>テキヨウ</t>
    </rPh>
    <phoneticPr fontId="6"/>
  </si>
  <si>
    <t>契約金相当額計算書３</t>
    <rPh sb="0" eb="3">
      <t>ケイヤクキン</t>
    </rPh>
    <rPh sb="3" eb="5">
      <t>ソウトウ</t>
    </rPh>
    <rPh sb="5" eb="6">
      <t>ガク</t>
    </rPh>
    <rPh sb="6" eb="9">
      <t>ケイサンショ</t>
    </rPh>
    <phoneticPr fontId="6"/>
  </si>
  <si>
    <r>
      <rPr>
        <b/>
        <sz val="12"/>
        <color rgb="FF000000"/>
        <rFont val="ＭＳ ゴシック"/>
        <family val="3"/>
        <charset val="128"/>
      </rPr>
      <t>直接経費</t>
    </r>
    <r>
      <rPr>
        <sz val="12"/>
        <color rgb="FF000000"/>
        <rFont val="ＭＳ ゴシック"/>
        <family val="3"/>
        <charset val="128"/>
      </rPr>
      <t>（３）一般業務費</t>
    </r>
    <rPh sb="0" eb="2">
      <t>チョクセツ</t>
    </rPh>
    <rPh sb="2" eb="4">
      <t>ケイヒ</t>
    </rPh>
    <rPh sb="7" eb="12">
      <t>イッパンギョウムヒ</t>
    </rPh>
    <phoneticPr fontId="6"/>
  </si>
  <si>
    <t>小項目名</t>
    <rPh sb="0" eb="1">
      <t>ショウ</t>
    </rPh>
    <rPh sb="1" eb="3">
      <t>コウモク</t>
    </rPh>
    <rPh sb="3" eb="4">
      <t>メイ</t>
    </rPh>
    <phoneticPr fontId="6"/>
  </si>
  <si>
    <t>支払額</t>
    <rPh sb="0" eb="2">
      <t>シハライ</t>
    </rPh>
    <rPh sb="2" eb="3">
      <t>ガク</t>
    </rPh>
    <phoneticPr fontId="6"/>
  </si>
  <si>
    <t>金額</t>
    <rPh sb="0" eb="2">
      <t>キンガク</t>
    </rPh>
    <phoneticPr fontId="6"/>
  </si>
  <si>
    <t>通貨</t>
    <rPh sb="0" eb="2">
      <t>ツウカ</t>
    </rPh>
    <phoneticPr fontId="6"/>
  </si>
  <si>
    <t>為替レート</t>
    <rPh sb="0" eb="2">
      <t>カワセ</t>
    </rPh>
    <phoneticPr fontId="6"/>
  </si>
  <si>
    <t>支払額（日本円）</t>
    <rPh sb="0" eb="2">
      <t>シハライ</t>
    </rPh>
    <rPh sb="2" eb="3">
      <t>ガク</t>
    </rPh>
    <rPh sb="4" eb="7">
      <t>ニホンエン</t>
    </rPh>
    <phoneticPr fontId="6"/>
  </si>
  <si>
    <t>合　計</t>
    <phoneticPr fontId="6"/>
  </si>
  <si>
    <r>
      <rPr>
        <b/>
        <sz val="12"/>
        <color rgb="FF000000"/>
        <rFont val="ＭＳ ゴシック"/>
        <family val="3"/>
        <charset val="128"/>
      </rPr>
      <t>直接経費</t>
    </r>
    <r>
      <rPr>
        <sz val="12"/>
        <color rgb="FF000000"/>
        <rFont val="ＭＳ ゴシック"/>
        <family val="3"/>
        <charset val="128"/>
      </rPr>
      <t>（４）機材費</t>
    </r>
    <rPh sb="0" eb="2">
      <t>チョクセツ</t>
    </rPh>
    <rPh sb="2" eb="4">
      <t>ケイヒ</t>
    </rPh>
    <rPh sb="7" eb="9">
      <t>キザイ</t>
    </rPh>
    <rPh sb="9" eb="10">
      <t>ヒ</t>
    </rPh>
    <phoneticPr fontId="6"/>
  </si>
  <si>
    <r>
      <t>注</t>
    </r>
    <r>
      <rPr>
        <i/>
        <sz val="10"/>
        <color rgb="FFFF0000"/>
        <rFont val="ＭＳ ゴシック"/>
        <family val="3"/>
        <charset val="128"/>
      </rPr>
      <t>１</t>
    </r>
    <r>
      <rPr>
        <i/>
        <sz val="10"/>
        <rFont val="ＭＳ ゴシック"/>
        <family val="3"/>
        <charset val="128"/>
      </rPr>
      <t>）機材費（機材購入費）は、機材が納入され、支払いが完了しているものを対象とします。契約金相当額の積算では、実際の支払金額を記載してください。また、</t>
    </r>
    <r>
      <rPr>
        <i/>
        <sz val="10"/>
        <color rgb="FFFF0000"/>
        <rFont val="ＭＳ ゴシック"/>
        <family val="3"/>
        <charset val="128"/>
      </rPr>
      <t>これまで支払金額確認のため、領収書等の写しの添付を求めていましたが、今後は領収書等の添付を不要とします（2024年5月21日修正・追記）。</t>
    </r>
    <r>
      <rPr>
        <i/>
        <sz val="10"/>
        <rFont val="ＭＳ ゴシック"/>
        <family val="3"/>
        <charset val="128"/>
      </rPr>
      <t xml:space="preserve">
注</t>
    </r>
    <r>
      <rPr>
        <i/>
        <sz val="10"/>
        <color rgb="FFFF0000"/>
        <rFont val="ＭＳ ゴシック"/>
        <family val="3"/>
        <charset val="128"/>
      </rPr>
      <t>２</t>
    </r>
    <r>
      <rPr>
        <i/>
        <sz val="10"/>
        <rFont val="ＭＳ ゴシック"/>
        <family val="3"/>
        <charset val="128"/>
      </rPr>
      <t xml:space="preserve">）黄色ハイライトの項目について入力してください。
</t>
    </r>
    <phoneticPr fontId="6"/>
  </si>
  <si>
    <r>
      <rPr>
        <b/>
        <sz val="12"/>
        <color rgb="FF000000"/>
        <rFont val="ＭＳ ゴシック"/>
        <family val="3"/>
        <charset val="128"/>
      </rPr>
      <t>２．直接経費</t>
    </r>
    <r>
      <rPr>
        <sz val="12"/>
        <color rgb="FF000000"/>
        <rFont val="ＭＳ ゴシック"/>
        <family val="3"/>
        <charset val="128"/>
      </rPr>
      <t>（３）現地一時隔離関連費（直接人件費相当額の待機費用）</t>
    </r>
    <rPh sb="2" eb="4">
      <t>チョクセツ</t>
    </rPh>
    <rPh sb="4" eb="6">
      <t>ケイヒ</t>
    </rPh>
    <rPh sb="9" eb="11">
      <t>ゲンチ</t>
    </rPh>
    <rPh sb="11" eb="13">
      <t>イチジ</t>
    </rPh>
    <rPh sb="13" eb="15">
      <t>カクリ</t>
    </rPh>
    <rPh sb="15" eb="17">
      <t>カンレン</t>
    </rPh>
    <rPh sb="17" eb="18">
      <t>ヒ</t>
    </rPh>
    <phoneticPr fontId="6"/>
  </si>
  <si>
    <t>月額単価</t>
    <rPh sb="0" eb="2">
      <t>ゲツガク</t>
    </rPh>
    <rPh sb="2" eb="4">
      <t>タンカ</t>
    </rPh>
    <phoneticPr fontId="6"/>
  </si>
  <si>
    <t>待機人月</t>
    <rPh sb="0" eb="2">
      <t>タイキ</t>
    </rPh>
    <rPh sb="2" eb="4">
      <t>ニンゲツ</t>
    </rPh>
    <phoneticPr fontId="6"/>
  </si>
  <si>
    <t>現地</t>
    <phoneticPr fontId="6"/>
  </si>
  <si>
    <t>注１）本費目は、月額単価を確認するため、「打合簿（一時隔離への対応について）」を添付してください。
注２）対象となる待機人月は、履行開始から当該部分払に対する「部分業務」の完成までの「累計」で算出して
　　ください。
注３）待機人月の実績を確認するため、業務部分完了届に添付した「業務実施工程計画・実績対比表」の写しを添付してください。
注４）黄色ハイライトの項目について入力してください。</t>
    <rPh sb="3" eb="4">
      <t>ホン</t>
    </rPh>
    <rPh sb="4" eb="6">
      <t>ヒモク</t>
    </rPh>
    <rPh sb="8" eb="10">
      <t>ゲツガク</t>
    </rPh>
    <rPh sb="10" eb="12">
      <t>タンカ</t>
    </rPh>
    <rPh sb="13" eb="15">
      <t>カクニン</t>
    </rPh>
    <rPh sb="21" eb="23">
      <t>ウチアワ</t>
    </rPh>
    <rPh sb="23" eb="24">
      <t>ボ</t>
    </rPh>
    <rPh sb="25" eb="27">
      <t>イチジ</t>
    </rPh>
    <rPh sb="27" eb="29">
      <t>カクリ</t>
    </rPh>
    <rPh sb="31" eb="33">
      <t>タイオウ</t>
    </rPh>
    <rPh sb="40" eb="42">
      <t>テンプ</t>
    </rPh>
    <rPh sb="50" eb="51">
      <t>チュウ</t>
    </rPh>
    <rPh sb="53" eb="55">
      <t>タイショウ</t>
    </rPh>
    <rPh sb="58" eb="60">
      <t>タイキ</t>
    </rPh>
    <rPh sb="60" eb="62">
      <t>ニンゲツ</t>
    </rPh>
    <rPh sb="64" eb="66">
      <t>リコウ</t>
    </rPh>
    <rPh sb="70" eb="72">
      <t>トウガイ</t>
    </rPh>
    <rPh sb="72" eb="74">
      <t>ブブン</t>
    </rPh>
    <rPh sb="74" eb="75">
      <t>バライ</t>
    </rPh>
    <rPh sb="76" eb="77">
      <t>タイ</t>
    </rPh>
    <rPh sb="80" eb="82">
      <t>ブブン</t>
    </rPh>
    <rPh sb="82" eb="84">
      <t>ギョウム</t>
    </rPh>
    <rPh sb="86" eb="88">
      <t>カンセイ</t>
    </rPh>
    <rPh sb="109" eb="110">
      <t>チュウ</t>
    </rPh>
    <rPh sb="112" eb="114">
      <t>タイキ</t>
    </rPh>
    <rPh sb="114" eb="116">
      <t>ニンゲツ</t>
    </rPh>
    <rPh sb="117" eb="119">
      <t>ジッセキ</t>
    </rPh>
    <rPh sb="120" eb="122">
      <t>カクニン</t>
    </rPh>
    <rPh sb="169" eb="170">
      <t>チュウ</t>
    </rPh>
    <rPh sb="172" eb="174">
      <t>キイロ</t>
    </rPh>
    <rPh sb="180" eb="182">
      <t>コウモク</t>
    </rPh>
    <rPh sb="186" eb="188">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</si>
</sst>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円&quot;"/>
    <numFmt numFmtId="177" formatCode="0.00_ "/>
  </numFmts>
  <fonts count="38">
    <font>
      <sz val="12"/>
      <color theme="1"/>
      <name val="ＭＳ ゴシック"/>
      <family val="2"/>
      <charset val="128"/>
    </font>
    <font>
      <b/>
      <sz val="14"/>
      <color rgb="FF000000"/>
      <name val="ＭＳ ゴシック"/>
      <family val="3"/>
      <charset val="128"/>
    </font>
    <font>
      <sz val="12"/>
      <color rgb="FF000000"/>
      <name val="ＭＳ ゴシック"/>
      <family val="3"/>
      <charset val="128"/>
    </font>
    <font>
      <b/>
      <sz val="12"/>
      <color rgb="FF000000"/>
      <name val="ＭＳ ゴシック"/>
      <family val="3"/>
      <charset val="128"/>
    </font>
    <font>
      <b/>
      <u/>
      <sz val="12"/>
      <color rgb="FF000000"/>
      <name val="ＭＳ ゴシック"/>
      <family val="3"/>
      <charset val="128"/>
    </font>
    <font>
      <sz val="12"/>
      <color theme="1"/>
      <name val="ＭＳ ゴシック"/>
      <family val="3"/>
      <charset val="128"/>
    </font>
    <font>
      <sz val="6"/>
      <name val="ＭＳ ゴシック"/>
      <family val="2"/>
      <charset val="128"/>
    </font>
    <font>
      <sz val="10"/>
      <color theme="1"/>
      <name val="ＭＳ ゴシック"/>
      <family val="3"/>
      <charset val="128"/>
    </font>
    <font>
      <sz val="12"/>
      <color theme="1"/>
      <name val="ＭＳ ゴシック"/>
      <family val="2"/>
      <charset val="128"/>
    </font>
    <font>
      <b/>
      <sz val="12"/>
      <color theme="1"/>
      <name val="ＭＳ ゴシック"/>
      <family val="3"/>
      <charset val="128"/>
    </font>
    <font>
      <b/>
      <sz val="14"/>
      <color theme="1"/>
      <name val="ＭＳ ゴシック"/>
      <family val="3"/>
      <charset val="128"/>
    </font>
    <font>
      <b/>
      <sz val="16"/>
      <color theme="1"/>
      <name val="ＭＳ ゴシック"/>
      <family val="3"/>
      <charset val="128"/>
    </font>
    <font>
      <sz val="10"/>
      <color rgb="FF000000"/>
      <name val="ＭＳ ゴシック"/>
      <family val="3"/>
      <charset val="128"/>
    </font>
    <font>
      <i/>
      <sz val="12"/>
      <color theme="1"/>
      <name val="ＭＳ ゴシック"/>
      <family val="3"/>
      <charset val="128"/>
    </font>
    <font>
      <b/>
      <sz val="18"/>
      <color theme="1"/>
      <name val="ＭＳ ゴシック"/>
      <family val="3"/>
      <charset val="128"/>
    </font>
    <font>
      <sz val="14"/>
      <color theme="1"/>
      <name val="ＭＳ ゴシック"/>
      <family val="3"/>
      <charset val="128"/>
    </font>
    <font>
      <sz val="12"/>
      <name val="ＭＳ ゴシック"/>
      <family val="3"/>
      <charset val="128"/>
    </font>
    <font>
      <sz val="12"/>
      <name val="ＭＳ ゴシック"/>
      <family val="2"/>
      <charset val="128"/>
    </font>
    <font>
      <b/>
      <sz val="12"/>
      <name val="ＭＳ ゴシック"/>
      <family val="3"/>
      <charset val="128"/>
    </font>
    <font>
      <b/>
      <sz val="14"/>
      <name val="ＭＳ ゴシック"/>
      <family val="3"/>
      <charset val="128"/>
    </font>
    <font>
      <sz val="16"/>
      <name val="ＭＳ ゴシック"/>
      <family val="3"/>
      <charset val="128"/>
    </font>
    <font>
      <sz val="9"/>
      <name val="ＭＳ ゴシック"/>
      <family val="3"/>
      <charset val="128"/>
    </font>
    <font>
      <b/>
      <vertAlign val="superscript"/>
      <sz val="12"/>
      <name val="ＭＳ ゴシック"/>
      <family val="3"/>
      <charset val="128"/>
    </font>
    <font>
      <i/>
      <sz val="10"/>
      <name val="ＭＳ ゴシック"/>
      <family val="3"/>
      <charset val="128"/>
    </font>
    <font>
      <u/>
      <sz val="12"/>
      <color theme="10"/>
      <name val="ＭＳ ゴシック"/>
      <family val="2"/>
      <charset val="128"/>
    </font>
    <font>
      <sz val="10"/>
      <color theme="1"/>
      <name val="ＭＳ ゴシック"/>
      <family val="2"/>
      <charset val="128"/>
    </font>
    <font>
      <i/>
      <sz val="12"/>
      <name val="ＭＳ ゴシック"/>
      <family val="3"/>
      <charset val="128"/>
    </font>
    <font>
      <u/>
      <sz val="12"/>
      <name val="ＭＳ ゴシック"/>
      <family val="3"/>
      <charset val="128"/>
    </font>
    <font>
      <sz val="12"/>
      <name val="Osaka"/>
      <charset val="128"/>
    </font>
    <font>
      <sz val="6"/>
      <name val="ＭＳ ゴシック"/>
      <family val="3"/>
      <charset val="128"/>
    </font>
    <font>
      <b/>
      <i/>
      <sz val="10"/>
      <name val="ＭＳ ゴシック"/>
      <family val="3"/>
      <charset val="128"/>
    </font>
    <font>
      <sz val="12"/>
      <color rgb="FFFF0000"/>
      <name val="ＭＳ ゴシック"/>
      <family val="3"/>
      <charset val="128"/>
    </font>
    <font>
      <sz val="12"/>
      <color rgb="FFFF0000"/>
      <name val="ＭＳ ゴシック"/>
      <family val="2"/>
      <charset val="128"/>
    </font>
    <font>
      <b/>
      <sz val="12"/>
      <color rgb="FFFF0000"/>
      <name val="ＭＳ ゴシック"/>
      <family val="3"/>
      <charset val="128"/>
    </font>
    <font>
      <i/>
      <sz val="10"/>
      <color rgb="FFFF0000"/>
      <name val="ＭＳ ゴシック"/>
      <family val="3"/>
      <charset val="128"/>
    </font>
    <font>
      <b/>
      <i/>
      <sz val="14"/>
      <name val="ＭＳ ゴシック"/>
      <family val="3"/>
      <charset val="128"/>
    </font>
    <font>
      <b/>
      <sz val="18"/>
      <name val="ＭＳ ゴシック"/>
      <family val="3"/>
      <charset val="128"/>
    </font>
    <font>
      <vertAlign val="superscript"/>
      <sz val="12"/>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CFF"/>
        <bgColor indexed="64"/>
      </patternFill>
    </fill>
  </fills>
  <borders count="7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thin">
        <color indexed="64"/>
      </bottom>
      <diagonal/>
    </border>
    <border>
      <left style="dotted">
        <color indexed="64"/>
      </left>
      <right style="dotted">
        <color indexed="64"/>
      </right>
      <top/>
      <bottom style="medium">
        <color indexed="64"/>
      </bottom>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rgb="FF000000"/>
      </top>
      <bottom style="double">
        <color rgb="FF000000"/>
      </bottom>
      <diagonal/>
    </border>
    <border>
      <left style="medium">
        <color indexed="64"/>
      </left>
      <right style="medium">
        <color indexed="64"/>
      </right>
      <top/>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double">
        <color indexed="64"/>
      </top>
      <bottom/>
      <diagonal/>
    </border>
    <border>
      <left style="medium">
        <color indexed="64"/>
      </left>
      <right/>
      <top style="medium">
        <color indexed="64"/>
      </top>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s>
  <cellStyleXfs count="4">
    <xf numFmtId="0" fontId="0" fillId="0" borderId="0">
      <alignment vertical="center"/>
    </xf>
    <xf numFmtId="38"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28" fillId="0" borderId="0"/>
  </cellStyleXfs>
  <cellXfs count="267">
    <xf numFmtId="0" fontId="0" fillId="0" borderId="0" xfId="0">
      <alignment vertical="center"/>
    </xf>
    <xf numFmtId="0" fontId="3" fillId="0" borderId="0" xfId="0" applyFont="1">
      <alignment vertical="center"/>
    </xf>
    <xf numFmtId="0" fontId="1" fillId="0" borderId="0" xfId="0" applyFont="1">
      <alignment vertical="center"/>
    </xf>
    <xf numFmtId="0" fontId="0" fillId="0" borderId="0" xfId="0" applyAlignment="1">
      <alignment horizontal="center"/>
    </xf>
    <xf numFmtId="0" fontId="2" fillId="0" borderId="0" xfId="0" applyFont="1">
      <alignment vertical="center"/>
    </xf>
    <xf numFmtId="0" fontId="7" fillId="0" borderId="0" xfId="0" applyFont="1">
      <alignment vertical="center"/>
    </xf>
    <xf numFmtId="0" fontId="9" fillId="0" borderId="0" xfId="0" applyFont="1">
      <alignment vertical="center"/>
    </xf>
    <xf numFmtId="0" fontId="11" fillId="0" borderId="0" xfId="0" applyFont="1">
      <alignment vertical="center"/>
    </xf>
    <xf numFmtId="0" fontId="5" fillId="0" borderId="0" xfId="0" applyFont="1">
      <alignment vertical="center"/>
    </xf>
    <xf numFmtId="0" fontId="13" fillId="0" borderId="0" xfId="0" applyFont="1">
      <alignment vertical="center"/>
    </xf>
    <xf numFmtId="0" fontId="3" fillId="3" borderId="0" xfId="0" applyFont="1" applyFill="1">
      <alignment vertical="center"/>
    </xf>
    <xf numFmtId="0" fontId="0" fillId="3" borderId="0" xfId="0" applyFill="1">
      <alignment vertical="center"/>
    </xf>
    <xf numFmtId="0" fontId="5" fillId="3" borderId="0" xfId="0" applyFont="1" applyFill="1">
      <alignment vertical="center"/>
    </xf>
    <xf numFmtId="0" fontId="2" fillId="3" borderId="0" xfId="0" applyFont="1" applyFill="1">
      <alignment vertical="center"/>
    </xf>
    <xf numFmtId="0" fontId="4" fillId="3" borderId="0" xfId="0" applyFont="1" applyFill="1">
      <alignment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38" fontId="2" fillId="3" borderId="8" xfId="1" applyFont="1" applyFill="1" applyBorder="1" applyAlignment="1">
      <alignment horizontal="right" vertical="center" wrapText="1"/>
    </xf>
    <xf numFmtId="38" fontId="2" fillId="3" borderId="32" xfId="1" applyFont="1" applyFill="1" applyBorder="1" applyAlignment="1">
      <alignment horizontal="right" vertical="center" wrapText="1"/>
    </xf>
    <xf numFmtId="38" fontId="2" fillId="3" borderId="7" xfId="1" applyFont="1" applyFill="1" applyBorder="1" applyAlignment="1">
      <alignment horizontal="right" vertical="center" wrapText="1"/>
    </xf>
    <xf numFmtId="38" fontId="2" fillId="3" borderId="6" xfId="1" applyFont="1" applyFill="1" applyBorder="1" applyAlignment="1">
      <alignment horizontal="right" vertical="center" wrapText="1"/>
    </xf>
    <xf numFmtId="0" fontId="15" fillId="0" borderId="0" xfId="0" applyFont="1">
      <alignment vertical="center"/>
    </xf>
    <xf numFmtId="38" fontId="10" fillId="3" borderId="25" xfId="0" applyNumberFormat="1" applyFont="1" applyFill="1" applyBorder="1">
      <alignment vertical="center"/>
    </xf>
    <xf numFmtId="38" fontId="9" fillId="0" borderId="0" xfId="0" applyNumberFormat="1" applyFont="1">
      <alignment vertical="center"/>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38" fontId="2" fillId="3" borderId="34" xfId="1" applyFont="1" applyFill="1" applyBorder="1" applyAlignment="1">
      <alignment horizontal="right" vertical="center" wrapText="1"/>
    </xf>
    <xf numFmtId="2" fontId="2" fillId="3" borderId="34" xfId="0" applyNumberFormat="1" applyFont="1" applyFill="1" applyBorder="1" applyAlignment="1">
      <alignment horizontal="right" vertical="center" wrapText="1"/>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38" fontId="2" fillId="3" borderId="36" xfId="1" applyFont="1" applyFill="1" applyBorder="1" applyAlignment="1">
      <alignment horizontal="right" vertical="center" wrapText="1"/>
    </xf>
    <xf numFmtId="2" fontId="2" fillId="3" borderId="36" xfId="0" applyNumberFormat="1" applyFont="1" applyFill="1" applyBorder="1" applyAlignment="1">
      <alignment horizontal="right"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38" fontId="2" fillId="3" borderId="38" xfId="1" applyFont="1" applyFill="1" applyBorder="1" applyAlignment="1">
      <alignment horizontal="right" vertical="center" wrapText="1"/>
    </xf>
    <xf numFmtId="2" fontId="2" fillId="3" borderId="38" xfId="0" applyNumberFormat="1" applyFont="1" applyFill="1" applyBorder="1" applyAlignment="1">
      <alignment horizontal="right" vertical="center" wrapText="1"/>
    </xf>
    <xf numFmtId="0" fontId="2" fillId="3" borderId="39" xfId="0" applyFont="1" applyFill="1" applyBorder="1" applyAlignment="1">
      <alignment horizontal="center" vertical="center" wrapText="1"/>
    </xf>
    <xf numFmtId="0" fontId="2" fillId="3" borderId="40" xfId="0" applyFont="1" applyFill="1" applyBorder="1" applyAlignment="1">
      <alignment horizontal="center" vertical="center" wrapText="1"/>
    </xf>
    <xf numFmtId="38" fontId="2" fillId="3" borderId="40" xfId="1" applyFont="1" applyFill="1" applyBorder="1" applyAlignment="1">
      <alignment horizontal="right" vertical="center" wrapText="1"/>
    </xf>
    <xf numFmtId="2" fontId="2" fillId="3" borderId="40" xfId="0" applyNumberFormat="1" applyFont="1" applyFill="1" applyBorder="1" applyAlignment="1">
      <alignment horizontal="right" vertical="center" wrapText="1"/>
    </xf>
    <xf numFmtId="0" fontId="3" fillId="0" borderId="0" xfId="0" applyFont="1" applyAlignment="1">
      <alignment horizontal="justify" vertical="center"/>
    </xf>
    <xf numFmtId="0" fontId="12" fillId="0" borderId="30" xfId="0" applyFont="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6" xfId="0" applyFont="1" applyFill="1" applyBorder="1">
      <alignment vertical="center"/>
    </xf>
    <xf numFmtId="0" fontId="2" fillId="0" borderId="2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2" fillId="2" borderId="6" xfId="0" applyFont="1" applyFill="1" applyBorder="1" applyAlignment="1">
      <alignment horizontal="center" vertical="center" wrapText="1"/>
    </xf>
    <xf numFmtId="38" fontId="2" fillId="2" borderId="8" xfId="1" applyFont="1" applyFill="1" applyBorder="1" applyAlignment="1">
      <alignment horizontal="right" vertical="center" wrapText="1"/>
    </xf>
    <xf numFmtId="38" fontId="2" fillId="2" borderId="19" xfId="1" applyFont="1" applyFill="1" applyBorder="1" applyAlignment="1">
      <alignment horizontal="right" vertical="center" wrapText="1"/>
    </xf>
    <xf numFmtId="0" fontId="12" fillId="0" borderId="2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38" fontId="2" fillId="3" borderId="53" xfId="1" applyFont="1" applyFill="1" applyBorder="1" applyAlignment="1">
      <alignment horizontal="right" vertical="center" wrapText="1"/>
    </xf>
    <xf numFmtId="38" fontId="2" fillId="3" borderId="16" xfId="1" applyFont="1" applyFill="1" applyBorder="1" applyAlignment="1">
      <alignment horizontal="right" vertical="center" wrapText="1"/>
    </xf>
    <xf numFmtId="0" fontId="16" fillId="0" borderId="48" xfId="0" applyFont="1" applyBorder="1" applyAlignment="1">
      <alignment horizontal="left" vertical="top" wrapText="1"/>
    </xf>
    <xf numFmtId="0" fontId="16" fillId="0" borderId="0" xfId="0" applyFont="1" applyAlignment="1">
      <alignment vertical="center" wrapText="1"/>
    </xf>
    <xf numFmtId="0" fontId="16" fillId="0" borderId="0" xfId="0" applyFont="1">
      <alignment vertical="center"/>
    </xf>
    <xf numFmtId="0" fontId="19" fillId="0" borderId="0" xfId="0" applyFont="1">
      <alignment vertical="center"/>
    </xf>
    <xf numFmtId="0" fontId="18" fillId="3" borderId="0" xfId="0" applyFont="1" applyFill="1">
      <alignment vertical="center"/>
    </xf>
    <xf numFmtId="0" fontId="18" fillId="0" borderId="0" xfId="0" applyFont="1">
      <alignment vertical="center"/>
    </xf>
    <xf numFmtId="176" fontId="18" fillId="0" borderId="25" xfId="0" applyNumberFormat="1" applyFont="1" applyBorder="1" applyAlignment="1">
      <alignment horizontal="right" vertical="center"/>
    </xf>
    <xf numFmtId="0" fontId="16" fillId="3" borderId="0" xfId="0" applyFont="1" applyFill="1">
      <alignment vertical="center"/>
    </xf>
    <xf numFmtId="0" fontId="20" fillId="0" borderId="0" xfId="0" applyFont="1">
      <alignment vertical="center"/>
    </xf>
    <xf numFmtId="176" fontId="16" fillId="0" borderId="0" xfId="0" applyNumberFormat="1" applyFont="1">
      <alignment vertical="center"/>
    </xf>
    <xf numFmtId="176" fontId="16" fillId="2" borderId="25" xfId="0" applyNumberFormat="1" applyFont="1" applyFill="1" applyBorder="1" applyAlignment="1">
      <alignment horizontal="right" vertical="center"/>
    </xf>
    <xf numFmtId="0" fontId="16" fillId="0" borderId="0" xfId="0" applyFont="1" applyAlignment="1">
      <alignment horizontal="center" vertical="center"/>
    </xf>
    <xf numFmtId="2" fontId="16" fillId="0" borderId="25" xfId="0" applyNumberFormat="1" applyFont="1" applyBorder="1" applyAlignment="1">
      <alignment horizontal="center" vertical="center"/>
    </xf>
    <xf numFmtId="49" fontId="16" fillId="0" borderId="0" xfId="0" applyNumberFormat="1" applyFont="1" applyAlignment="1">
      <alignment horizontal="center" vertical="center"/>
    </xf>
    <xf numFmtId="176" fontId="16" fillId="0" borderId="0" xfId="0" applyNumberFormat="1" applyFont="1" applyAlignment="1">
      <alignment horizontal="right" vertical="center"/>
    </xf>
    <xf numFmtId="2" fontId="21" fillId="0" borderId="0" xfId="0" applyNumberFormat="1" applyFont="1" applyAlignment="1">
      <alignment horizontal="left" vertical="top" wrapText="1"/>
    </xf>
    <xf numFmtId="176" fontId="18" fillId="0" borderId="0" xfId="0" applyNumberFormat="1" applyFont="1">
      <alignment vertical="center"/>
    </xf>
    <xf numFmtId="176" fontId="18" fillId="0" borderId="25" xfId="0" applyNumberFormat="1" applyFont="1" applyBorder="1">
      <alignment vertical="center"/>
    </xf>
    <xf numFmtId="176" fontId="16" fillId="0" borderId="22" xfId="0" applyNumberFormat="1" applyFont="1" applyBorder="1">
      <alignment vertical="center"/>
    </xf>
    <xf numFmtId="0" fontId="19" fillId="0" borderId="0" xfId="0" applyFont="1" applyAlignment="1">
      <alignment horizontal="center" vertical="center"/>
    </xf>
    <xf numFmtId="176" fontId="19" fillId="0" borderId="25" xfId="0" applyNumberFormat="1" applyFont="1" applyBorder="1" applyAlignment="1">
      <alignment horizontal="right" vertical="center"/>
    </xf>
    <xf numFmtId="0" fontId="19" fillId="3" borderId="0" xfId="0" applyFont="1" applyFill="1">
      <alignment vertical="center"/>
    </xf>
    <xf numFmtId="0" fontId="18" fillId="3" borderId="45" xfId="0" applyFont="1" applyFill="1" applyBorder="1">
      <alignment vertical="center"/>
    </xf>
    <xf numFmtId="0" fontId="16" fillId="0" borderId="46" xfId="0" applyFont="1" applyBorder="1" applyAlignment="1">
      <alignment horizontal="center" vertical="center"/>
    </xf>
    <xf numFmtId="0" fontId="18" fillId="4" borderId="43" xfId="0" applyFont="1" applyFill="1" applyBorder="1">
      <alignment vertical="center"/>
    </xf>
    <xf numFmtId="177" fontId="16" fillId="2" borderId="44" xfId="0" applyNumberFormat="1" applyFont="1" applyFill="1" applyBorder="1">
      <alignment vertical="center"/>
    </xf>
    <xf numFmtId="177" fontId="16" fillId="2" borderId="47" xfId="0" applyNumberFormat="1" applyFont="1" applyFill="1" applyBorder="1">
      <alignment vertical="center"/>
    </xf>
    <xf numFmtId="0" fontId="18" fillId="4" borderId="41" xfId="0" applyFont="1" applyFill="1" applyBorder="1">
      <alignment vertical="center"/>
    </xf>
    <xf numFmtId="177" fontId="16" fillId="2" borderId="42" xfId="0" applyNumberFormat="1" applyFont="1" applyFill="1" applyBorder="1">
      <alignment vertical="center"/>
    </xf>
    <xf numFmtId="0" fontId="16" fillId="3" borderId="17" xfId="0" applyFont="1" applyFill="1" applyBorder="1" applyAlignment="1">
      <alignment horizontal="center" vertical="center" wrapText="1"/>
    </xf>
    <xf numFmtId="0" fontId="18" fillId="3" borderId="1" xfId="0" applyFont="1" applyFill="1" applyBorder="1" applyAlignment="1">
      <alignment horizontal="center" vertical="center"/>
    </xf>
    <xf numFmtId="176" fontId="19" fillId="3" borderId="11" xfId="1" applyNumberFormat="1" applyFont="1" applyFill="1" applyBorder="1" applyAlignment="1">
      <alignment horizontal="right" vertical="center" wrapText="1"/>
    </xf>
    <xf numFmtId="176" fontId="19" fillId="2" borderId="13" xfId="1" applyNumberFormat="1" applyFont="1" applyFill="1" applyBorder="1" applyAlignment="1">
      <alignment horizontal="right" vertical="center" wrapText="1"/>
    </xf>
    <xf numFmtId="176" fontId="19" fillId="3" borderId="13" xfId="1" applyNumberFormat="1" applyFont="1" applyFill="1" applyBorder="1" applyAlignment="1">
      <alignment horizontal="right" vertical="center" wrapText="1"/>
    </xf>
    <xf numFmtId="0" fontId="16" fillId="3" borderId="15" xfId="0" applyFont="1" applyFill="1" applyBorder="1" applyAlignment="1">
      <alignment horizontal="justify" vertical="center" wrapText="1"/>
    </xf>
    <xf numFmtId="176" fontId="19" fillId="3" borderId="16" xfId="1" applyNumberFormat="1" applyFont="1" applyFill="1" applyBorder="1" applyAlignment="1">
      <alignment horizontal="right" vertical="center" wrapText="1"/>
    </xf>
    <xf numFmtId="0" fontId="16" fillId="3" borderId="0" xfId="0" applyFont="1" applyFill="1" applyAlignment="1">
      <alignment horizontal="justify" vertical="center" wrapText="1"/>
    </xf>
    <xf numFmtId="0" fontId="16" fillId="3" borderId="0" xfId="0" applyFont="1" applyFill="1" applyAlignment="1">
      <alignment horizontal="left" vertical="center" wrapText="1"/>
    </xf>
    <xf numFmtId="176" fontId="19" fillId="3" borderId="0" xfId="1" applyNumberFormat="1" applyFont="1" applyFill="1" applyBorder="1" applyAlignment="1">
      <alignment horizontal="right" vertical="center" wrapText="1"/>
    </xf>
    <xf numFmtId="0" fontId="16" fillId="0" borderId="15" xfId="0" applyFont="1" applyBorder="1" applyAlignment="1">
      <alignment horizontal="justify" vertical="center" wrapText="1"/>
    </xf>
    <xf numFmtId="0" fontId="16" fillId="0" borderId="0" xfId="0" applyFont="1" applyAlignment="1">
      <alignment horizontal="justify" vertical="center"/>
    </xf>
    <xf numFmtId="0" fontId="16" fillId="0" borderId="0" xfId="0" applyFont="1" applyAlignment="1">
      <alignment horizontal="justify" vertical="center" wrapText="1"/>
    </xf>
    <xf numFmtId="176" fontId="18" fillId="2" borderId="23" xfId="1" applyNumberFormat="1" applyFont="1" applyFill="1" applyBorder="1" applyAlignment="1">
      <alignment vertical="center" wrapText="1"/>
    </xf>
    <xf numFmtId="176" fontId="18" fillId="0" borderId="0" xfId="1" applyNumberFormat="1" applyFont="1" applyFill="1" applyBorder="1" applyAlignment="1">
      <alignment vertical="center" wrapText="1"/>
    </xf>
    <xf numFmtId="0" fontId="4" fillId="0" borderId="0" xfId="0" applyFont="1">
      <alignment vertical="center"/>
    </xf>
    <xf numFmtId="38" fontId="9" fillId="0" borderId="25" xfId="0" applyNumberFormat="1" applyFont="1" applyBorder="1">
      <alignment vertical="center"/>
    </xf>
    <xf numFmtId="0" fontId="2" fillId="2" borderId="59" xfId="0" applyFont="1" applyFill="1" applyBorder="1" applyAlignment="1">
      <alignment horizontal="center" vertical="center" wrapText="1"/>
    </xf>
    <xf numFmtId="0" fontId="2" fillId="3" borderId="35" xfId="0" applyFont="1" applyFill="1" applyBorder="1" applyAlignment="1">
      <alignment vertical="center" wrapText="1"/>
    </xf>
    <xf numFmtId="38" fontId="2" fillId="3" borderId="0" xfId="1" applyFont="1" applyFill="1" applyBorder="1" applyAlignment="1">
      <alignment horizontal="right" vertical="center"/>
    </xf>
    <xf numFmtId="38" fontId="2" fillId="3" borderId="18" xfId="1" applyFont="1" applyFill="1" applyBorder="1" applyAlignment="1">
      <alignment horizontal="right" vertical="center"/>
    </xf>
    <xf numFmtId="38" fontId="2" fillId="3" borderId="31" xfId="1" applyFont="1" applyFill="1" applyBorder="1" applyAlignment="1">
      <alignment horizontal="right" vertical="center"/>
    </xf>
    <xf numFmtId="38" fontId="2" fillId="3" borderId="60" xfId="1" applyFont="1" applyFill="1" applyBorder="1" applyAlignment="1">
      <alignment horizontal="right" vertical="center"/>
    </xf>
    <xf numFmtId="0" fontId="2" fillId="3" borderId="37" xfId="0" applyFont="1" applyFill="1" applyBorder="1" applyAlignment="1">
      <alignment horizontal="justify" vertical="center" wrapText="1"/>
    </xf>
    <xf numFmtId="0" fontId="2" fillId="3" borderId="39" xfId="0" applyFont="1" applyFill="1" applyBorder="1" applyAlignment="1">
      <alignment horizontal="justify" vertical="center" wrapText="1"/>
    </xf>
    <xf numFmtId="38" fontId="2" fillId="3" borderId="20" xfId="1" applyFont="1" applyFill="1" applyBorder="1" applyAlignment="1">
      <alignment horizontal="right" vertical="center"/>
    </xf>
    <xf numFmtId="38" fontId="2" fillId="3" borderId="12" xfId="1" applyFont="1" applyFill="1" applyBorder="1" applyAlignment="1">
      <alignment horizontal="right" vertical="center"/>
    </xf>
    <xf numFmtId="0" fontId="2" fillId="3" borderId="0" xfId="0" applyFont="1" applyFill="1" applyAlignment="1">
      <alignment horizontal="justify" vertical="center"/>
    </xf>
    <xf numFmtId="0" fontId="25" fillId="0" borderId="0" xfId="0" applyFont="1">
      <alignment vertical="center"/>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xf numFmtId="176" fontId="19" fillId="3" borderId="25" xfId="0" applyNumberFormat="1" applyFont="1" applyFill="1" applyBorder="1">
      <alignment vertical="center"/>
    </xf>
    <xf numFmtId="0" fontId="16" fillId="0" borderId="17" xfId="0" applyFont="1" applyBorder="1" applyAlignment="1">
      <alignment horizontal="center" vertical="center" wrapText="1"/>
    </xf>
    <xf numFmtId="0" fontId="18" fillId="0" borderId="1" xfId="0" applyFont="1" applyBorder="1" applyAlignment="1">
      <alignment horizontal="center" vertical="center"/>
    </xf>
    <xf numFmtId="176" fontId="19" fillId="0" borderId="61" xfId="1" applyNumberFormat="1" applyFont="1" applyFill="1" applyBorder="1" applyAlignment="1">
      <alignment horizontal="right" vertical="center" wrapText="1"/>
    </xf>
    <xf numFmtId="176" fontId="19" fillId="2" borderId="16" xfId="1" applyNumberFormat="1" applyFont="1" applyFill="1" applyBorder="1" applyAlignment="1">
      <alignment horizontal="right" vertical="center" wrapText="1"/>
    </xf>
    <xf numFmtId="176" fontId="19" fillId="3" borderId="16" xfId="1" applyNumberFormat="1" applyFont="1" applyFill="1" applyBorder="1" applyAlignment="1">
      <alignment vertical="center" wrapText="1"/>
    </xf>
    <xf numFmtId="176" fontId="19" fillId="0" borderId="0" xfId="1" applyNumberFormat="1" applyFont="1" applyFill="1" applyBorder="1" applyAlignment="1">
      <alignment horizontal="right" vertical="center" wrapText="1"/>
    </xf>
    <xf numFmtId="0" fontId="26" fillId="0" borderId="0" xfId="0" applyFont="1">
      <alignment vertical="center"/>
    </xf>
    <xf numFmtId="0" fontId="27" fillId="0" borderId="0" xfId="2" applyFont="1">
      <alignment vertical="center"/>
    </xf>
    <xf numFmtId="0" fontId="1" fillId="3" borderId="0" xfId="0" applyFont="1" applyFill="1">
      <alignment vertical="center"/>
    </xf>
    <xf numFmtId="0" fontId="15" fillId="3" borderId="0" xfId="0" applyFont="1" applyFill="1">
      <alignment vertical="center"/>
    </xf>
    <xf numFmtId="38" fontId="9" fillId="3" borderId="0" xfId="0" applyNumberFormat="1" applyFont="1" applyFill="1">
      <alignment vertical="center"/>
    </xf>
    <xf numFmtId="0" fontId="3" fillId="3" borderId="0" xfId="0" applyFont="1" applyFill="1" applyAlignment="1">
      <alignment horizontal="justify" vertical="center"/>
    </xf>
    <xf numFmtId="0" fontId="0" fillId="3" borderId="0" xfId="0" applyFill="1" applyAlignment="1">
      <alignment horizontal="center" vertical="center"/>
    </xf>
    <xf numFmtId="0" fontId="0" fillId="0" borderId="0" xfId="0" applyAlignment="1">
      <alignment horizontal="center" vertical="center"/>
    </xf>
    <xf numFmtId="0" fontId="10" fillId="3" borderId="0" xfId="0" applyFont="1" applyFill="1" applyAlignment="1">
      <alignment horizontal="center" vertical="center"/>
    </xf>
    <xf numFmtId="0" fontId="10" fillId="3" borderId="0" xfId="0" applyFont="1" applyFill="1">
      <alignment vertical="center"/>
    </xf>
    <xf numFmtId="0" fontId="16" fillId="0" borderId="0" xfId="3" applyFont="1" applyAlignment="1">
      <alignment vertical="center"/>
    </xf>
    <xf numFmtId="0" fontId="2" fillId="0" borderId="0" xfId="0" applyFont="1" applyAlignment="1">
      <alignment horizontal="center" vertical="center"/>
    </xf>
    <xf numFmtId="0" fontId="16" fillId="0" borderId="0" xfId="3" applyFont="1" applyAlignment="1">
      <alignment horizontal="left" vertical="center"/>
    </xf>
    <xf numFmtId="0" fontId="0" fillId="0" borderId="23" xfId="0" applyBorder="1" applyAlignment="1">
      <alignment horizontal="left" vertical="center"/>
    </xf>
    <xf numFmtId="0" fontId="0" fillId="0" borderId="23" xfId="0" applyBorder="1" applyAlignment="1">
      <alignment vertical="center" wrapText="1"/>
    </xf>
    <xf numFmtId="0" fontId="32" fillId="0" borderId="23" xfId="0" applyFont="1" applyBorder="1">
      <alignment vertical="center"/>
    </xf>
    <xf numFmtId="0" fontId="32" fillId="0" borderId="0" xfId="0" applyFont="1">
      <alignment vertical="center"/>
    </xf>
    <xf numFmtId="0" fontId="31" fillId="0" borderId="0" xfId="0" applyFont="1">
      <alignment vertical="center"/>
    </xf>
    <xf numFmtId="176" fontId="2" fillId="0" borderId="22" xfId="0" applyNumberFormat="1" applyFont="1" applyBorder="1">
      <alignment vertical="center"/>
    </xf>
    <xf numFmtId="9" fontId="10" fillId="2" borderId="25" xfId="0" applyNumberFormat="1" applyFont="1" applyFill="1" applyBorder="1" applyAlignment="1">
      <alignment horizontal="right" vertical="center"/>
    </xf>
    <xf numFmtId="0" fontId="5" fillId="2" borderId="62" xfId="0" applyFont="1" applyFill="1" applyBorder="1" applyAlignment="1">
      <alignment horizontal="center" vertical="center"/>
    </xf>
    <xf numFmtId="38" fontId="16" fillId="0" borderId="0" xfId="1" applyFont="1" applyFill="1" applyBorder="1" applyAlignment="1">
      <alignment horizontal="right" vertical="center"/>
    </xf>
    <xf numFmtId="38" fontId="16" fillId="0" borderId="23" xfId="1" applyFont="1" applyFill="1" applyBorder="1" applyAlignment="1">
      <alignment horizontal="right" vertical="center"/>
    </xf>
    <xf numFmtId="38" fontId="16" fillId="0" borderId="35" xfId="1" applyFont="1" applyFill="1" applyBorder="1" applyAlignment="1">
      <alignment horizontal="right" vertical="center" wrapText="1"/>
    </xf>
    <xf numFmtId="38" fontId="16" fillId="0" borderId="22" xfId="1" applyFont="1" applyFill="1" applyBorder="1" applyAlignment="1">
      <alignment horizontal="right" vertical="center"/>
    </xf>
    <xf numFmtId="38" fontId="16" fillId="0" borderId="64" xfId="1" applyFont="1" applyFill="1" applyBorder="1" applyAlignment="1">
      <alignment horizontal="right" vertical="center" wrapText="1"/>
    </xf>
    <xf numFmtId="38" fontId="16" fillId="0" borderId="20" xfId="1" applyFont="1" applyFill="1" applyBorder="1" applyAlignment="1">
      <alignment horizontal="right" vertical="center"/>
    </xf>
    <xf numFmtId="38" fontId="16" fillId="0" borderId="58" xfId="1" applyFont="1" applyFill="1" applyBorder="1" applyAlignment="1">
      <alignment horizontal="right" vertical="center"/>
    </xf>
    <xf numFmtId="38" fontId="16" fillId="0" borderId="63" xfId="1" applyFont="1" applyFill="1" applyBorder="1" applyAlignment="1">
      <alignment horizontal="right" vertical="center" wrapText="1"/>
    </xf>
    <xf numFmtId="38" fontId="3" fillId="0" borderId="6" xfId="1" applyFont="1" applyFill="1" applyBorder="1" applyAlignment="1">
      <alignment horizontal="right" vertical="center" wrapText="1"/>
    </xf>
    <xf numFmtId="38" fontId="2" fillId="0" borderId="35" xfId="1" applyFont="1" applyFill="1" applyBorder="1" applyAlignment="1">
      <alignment horizontal="right" vertical="center" wrapText="1"/>
    </xf>
    <xf numFmtId="38" fontId="2" fillId="0" borderId="64" xfId="1" applyFont="1" applyFill="1" applyBorder="1" applyAlignment="1">
      <alignment horizontal="right" vertical="center" wrapText="1"/>
    </xf>
    <xf numFmtId="38" fontId="2" fillId="0" borderId="63" xfId="1" applyFont="1" applyFill="1" applyBorder="1" applyAlignment="1">
      <alignment horizontal="right" vertical="center" wrapText="1"/>
    </xf>
    <xf numFmtId="176" fontId="18" fillId="0" borderId="0" xfId="0" applyNumberFormat="1" applyFont="1" applyFill="1">
      <alignment vertical="center"/>
    </xf>
    <xf numFmtId="0" fontId="2" fillId="2" borderId="15" xfId="0" applyFont="1" applyFill="1" applyBorder="1" applyAlignment="1">
      <alignment horizontal="center" vertical="center" wrapText="1"/>
    </xf>
    <xf numFmtId="0" fontId="33" fillId="0" borderId="1" xfId="0" applyFont="1" applyBorder="1" applyAlignment="1">
      <alignment horizontal="center" vertical="center"/>
    </xf>
    <xf numFmtId="176" fontId="19" fillId="3" borderId="65" xfId="1" applyNumberFormat="1" applyFont="1" applyFill="1" applyBorder="1" applyAlignment="1">
      <alignment vertical="center" wrapText="1"/>
    </xf>
    <xf numFmtId="38" fontId="10" fillId="3" borderId="25" xfId="1" applyFont="1" applyFill="1" applyBorder="1" applyAlignment="1">
      <alignment vertical="center"/>
    </xf>
    <xf numFmtId="0" fontId="0" fillId="0" borderId="25" xfId="0" applyBorder="1">
      <alignment vertical="center"/>
    </xf>
    <xf numFmtId="176" fontId="19" fillId="0" borderId="16" xfId="1" applyNumberFormat="1" applyFont="1" applyFill="1" applyBorder="1" applyAlignment="1">
      <alignment horizontal="right" vertical="center" wrapText="1"/>
    </xf>
    <xf numFmtId="0" fontId="0" fillId="0" borderId="0" xfId="0" applyAlignment="1">
      <alignment horizontal="left" vertical="center"/>
    </xf>
    <xf numFmtId="0" fontId="2" fillId="0" borderId="0" xfId="0" applyFont="1" applyFill="1">
      <alignment vertical="center"/>
    </xf>
    <xf numFmtId="0" fontId="0" fillId="0" borderId="0" xfId="0" applyFill="1">
      <alignment vertical="center"/>
    </xf>
    <xf numFmtId="0" fontId="9" fillId="0" borderId="0" xfId="0" applyFont="1" applyFill="1">
      <alignment vertical="center"/>
    </xf>
    <xf numFmtId="0" fontId="15" fillId="0" borderId="0" xfId="0" applyFont="1" applyFill="1">
      <alignment vertical="center"/>
    </xf>
    <xf numFmtId="38" fontId="10" fillId="0" borderId="25" xfId="0" applyNumberFormat="1" applyFont="1" applyFill="1" applyBorder="1">
      <alignment vertical="center"/>
    </xf>
    <xf numFmtId="0" fontId="1" fillId="0" borderId="0" xfId="0" applyFont="1" applyFill="1">
      <alignment vertical="center"/>
    </xf>
    <xf numFmtId="0" fontId="26" fillId="0" borderId="18" xfId="0" applyFont="1" applyBorder="1">
      <alignment vertical="center"/>
    </xf>
    <xf numFmtId="176" fontId="35" fillId="3" borderId="16" xfId="1" applyNumberFormat="1" applyFont="1" applyFill="1" applyBorder="1" applyAlignment="1">
      <alignment horizontal="right" vertical="center" wrapText="1"/>
    </xf>
    <xf numFmtId="176" fontId="35" fillId="0" borderId="16" xfId="1" applyNumberFormat="1" applyFont="1" applyFill="1" applyBorder="1" applyAlignment="1">
      <alignment horizontal="right" vertical="center" wrapText="1"/>
    </xf>
    <xf numFmtId="0" fontId="0" fillId="0" borderId="0" xfId="0"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top" wrapText="1"/>
    </xf>
    <xf numFmtId="0" fontId="2" fillId="2" borderId="5"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7" fillId="0" borderId="29" xfId="0" applyFont="1" applyBorder="1" applyAlignment="1">
      <alignment horizontal="left" vertical="top" wrapText="1"/>
    </xf>
    <xf numFmtId="0" fontId="16" fillId="0" borderId="22" xfId="0" applyFont="1" applyBorder="1" applyAlignment="1">
      <alignment horizontal="left" vertical="top" wrapText="1"/>
    </xf>
    <xf numFmtId="0" fontId="16" fillId="0" borderId="31" xfId="0" applyFont="1" applyBorder="1" applyAlignment="1">
      <alignment horizontal="left" vertical="top" wrapText="1"/>
    </xf>
    <xf numFmtId="0" fontId="18" fillId="2" borderId="8"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3" borderId="17"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0" borderId="15" xfId="0" applyFont="1" applyBorder="1" applyAlignment="1">
      <alignment horizontal="left" vertical="center" wrapText="1"/>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23" fillId="0" borderId="0" xfId="0" applyFont="1" applyAlignment="1">
      <alignment horizontal="left" vertical="top" wrapText="1"/>
    </xf>
    <xf numFmtId="0" fontId="23" fillId="0" borderId="0" xfId="0" applyFont="1" applyAlignment="1">
      <alignment horizontal="left" vertical="top"/>
    </xf>
    <xf numFmtId="0" fontId="16" fillId="3" borderId="66" xfId="0" applyFont="1" applyFill="1" applyBorder="1" applyAlignment="1">
      <alignment vertical="center" wrapText="1"/>
    </xf>
    <xf numFmtId="0" fontId="16" fillId="3" borderId="64" xfId="0" applyFont="1" applyFill="1" applyBorder="1" applyAlignment="1">
      <alignment vertical="center"/>
    </xf>
    <xf numFmtId="0" fontId="16" fillId="3" borderId="6" xfId="0" applyFont="1" applyFill="1" applyBorder="1" applyAlignment="1">
      <alignment vertical="center"/>
    </xf>
    <xf numFmtId="0" fontId="16" fillId="0" borderId="43" xfId="0" applyFont="1" applyBorder="1" applyAlignment="1">
      <alignment horizontal="left" vertical="center" wrapText="1"/>
    </xf>
    <xf numFmtId="0" fontId="16" fillId="0" borderId="51" xfId="0" applyFont="1" applyBorder="1" applyAlignment="1">
      <alignment horizontal="left" vertical="center" wrapText="1"/>
    </xf>
    <xf numFmtId="0" fontId="16" fillId="0" borderId="44" xfId="0" applyFont="1" applyBorder="1" applyAlignment="1">
      <alignment horizontal="left" vertical="center" wrapText="1"/>
    </xf>
    <xf numFmtId="0" fontId="16" fillId="0" borderId="49" xfId="0" applyFont="1" applyBorder="1" applyAlignment="1">
      <alignment horizontal="left" vertical="center" wrapText="1"/>
    </xf>
    <xf numFmtId="0" fontId="16" fillId="0" borderId="23" xfId="0" applyFont="1" applyBorder="1" applyAlignment="1">
      <alignment horizontal="left" vertical="center" wrapText="1"/>
    </xf>
    <xf numFmtId="0" fontId="16" fillId="0" borderId="50" xfId="0" applyFont="1" applyBorder="1" applyAlignment="1">
      <alignment horizontal="left" vertical="center" wrapText="1"/>
    </xf>
    <xf numFmtId="0" fontId="16" fillId="0" borderId="41" xfId="0" applyFont="1" applyBorder="1" applyAlignment="1">
      <alignment horizontal="left" vertical="center" wrapText="1"/>
    </xf>
    <xf numFmtId="0" fontId="16" fillId="0" borderId="52" xfId="0" applyFont="1" applyBorder="1" applyAlignment="1">
      <alignment horizontal="left" vertical="center" wrapText="1"/>
    </xf>
    <xf numFmtId="0" fontId="16" fillId="0" borderId="42" xfId="0" applyFont="1" applyBorder="1" applyAlignment="1">
      <alignment horizontal="left" vertical="center" wrapText="1"/>
    </xf>
    <xf numFmtId="0" fontId="26" fillId="0" borderId="15" xfId="0" applyFont="1" applyBorder="1" applyAlignment="1">
      <alignment horizontal="left" vertical="center" wrapText="1"/>
    </xf>
    <xf numFmtId="0" fontId="26" fillId="0" borderId="14" xfId="0" applyFont="1" applyBorder="1" applyAlignment="1">
      <alignment horizontal="left" vertical="center" wrapText="1"/>
    </xf>
    <xf numFmtId="0" fontId="26" fillId="0" borderId="13" xfId="0" applyFont="1" applyBorder="1" applyAlignment="1">
      <alignment horizontal="left" vertical="center" wrapText="1"/>
    </xf>
    <xf numFmtId="0" fontId="16" fillId="3" borderId="19"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16" fillId="0" borderId="15" xfId="0" applyFont="1" applyBorder="1" applyAlignment="1">
      <alignment horizontal="left" vertical="center" wrapText="1"/>
    </xf>
    <xf numFmtId="0" fontId="16" fillId="0" borderId="14" xfId="0" applyFont="1" applyBorder="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6" fillId="0" borderId="0" xfId="0" applyFont="1" applyAlignment="1">
      <alignment horizontal="left" vertical="top" wrapText="1"/>
    </xf>
    <xf numFmtId="0" fontId="18"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16" fillId="0" borderId="66" xfId="0" applyFont="1" applyBorder="1" applyAlignment="1">
      <alignment vertical="center" wrapText="1"/>
    </xf>
    <xf numFmtId="0" fontId="16" fillId="0" borderId="64" xfId="0" applyFont="1" applyBorder="1" applyAlignment="1">
      <alignment vertical="center"/>
    </xf>
    <xf numFmtId="0" fontId="16" fillId="0" borderId="6" xfId="0" applyFont="1" applyBorder="1" applyAlignment="1">
      <alignment vertical="center"/>
    </xf>
    <xf numFmtId="0" fontId="16" fillId="0" borderId="9" xfId="0" applyFont="1" applyBorder="1" applyAlignment="1">
      <alignment horizontal="left" vertical="center" wrapText="1"/>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38" fontId="10" fillId="0" borderId="25" xfId="1" applyFont="1" applyFill="1" applyBorder="1" applyAlignment="1">
      <alignment horizontal="righ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3" borderId="19" xfId="0" applyFont="1" applyFill="1" applyBorder="1" applyAlignment="1">
      <alignment horizontal="right" vertical="center" wrapText="1"/>
    </xf>
    <xf numFmtId="0" fontId="3" fillId="3" borderId="8" xfId="0" applyFont="1" applyFill="1" applyBorder="1" applyAlignment="1">
      <alignment horizontal="right" vertical="center" wrapText="1"/>
    </xf>
    <xf numFmtId="0" fontId="2" fillId="2" borderId="6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2" fontId="2" fillId="3" borderId="68" xfId="0" applyNumberFormat="1" applyFont="1" applyFill="1" applyBorder="1" applyAlignment="1">
      <alignment horizontal="center" vertical="center" wrapText="1"/>
    </xf>
    <xf numFmtId="2" fontId="2" fillId="3" borderId="34" xfId="0" applyNumberFormat="1" applyFont="1" applyFill="1" applyBorder="1" applyAlignment="1">
      <alignment horizontal="center" vertical="center" wrapText="1"/>
    </xf>
    <xf numFmtId="2" fontId="2" fillId="3" borderId="60" xfId="0" applyNumberFormat="1" applyFont="1" applyFill="1" applyBorder="1" applyAlignment="1">
      <alignment horizontal="center" vertical="center" wrapText="1"/>
    </xf>
    <xf numFmtId="2" fontId="2" fillId="3" borderId="38" xfId="0" applyNumberFormat="1" applyFont="1" applyFill="1" applyBorder="1" applyAlignment="1">
      <alignment horizontal="center" vertical="center" wrapText="1"/>
    </xf>
    <xf numFmtId="2" fontId="2" fillId="3" borderId="69" xfId="0" applyNumberFormat="1" applyFont="1" applyFill="1" applyBorder="1" applyAlignment="1">
      <alignment horizontal="center" vertical="center" wrapText="1"/>
    </xf>
    <xf numFmtId="2" fontId="2" fillId="3" borderId="40" xfId="0" applyNumberFormat="1" applyFont="1" applyFill="1" applyBorder="1" applyAlignment="1">
      <alignment horizontal="center" vertical="center" wrapText="1"/>
    </xf>
    <xf numFmtId="38" fontId="3" fillId="3" borderId="25" xfId="0" applyNumberFormat="1" applyFont="1" applyFill="1" applyBorder="1" applyAlignment="1">
      <alignment horizontal="right" vertical="center"/>
    </xf>
    <xf numFmtId="0" fontId="2" fillId="0" borderId="2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center" vertical="center"/>
    </xf>
    <xf numFmtId="38" fontId="16" fillId="2" borderId="19" xfId="1" applyFont="1" applyFill="1" applyBorder="1" applyAlignment="1">
      <alignment horizontal="right" vertical="center"/>
    </xf>
    <xf numFmtId="38" fontId="16" fillId="2" borderId="8" xfId="1" applyFont="1" applyFill="1" applyBorder="1" applyAlignment="1">
      <alignment horizontal="right" vertical="center"/>
    </xf>
    <xf numFmtId="0" fontId="2" fillId="3" borderId="17" xfId="0" applyFont="1" applyFill="1" applyBorder="1" applyAlignment="1">
      <alignment horizontal="center" vertical="center" wrapText="1"/>
    </xf>
    <xf numFmtId="0" fontId="2" fillId="3" borderId="3" xfId="0" applyFont="1" applyFill="1" applyBorder="1" applyAlignment="1">
      <alignment horizontal="center" vertical="center" wrapText="1"/>
    </xf>
    <xf numFmtId="38" fontId="2" fillId="3" borderId="9" xfId="1" applyFont="1" applyFill="1" applyBorder="1" applyAlignment="1">
      <alignment horizontal="right" vertical="center" wrapText="1"/>
    </xf>
    <xf numFmtId="38" fontId="2" fillId="3" borderId="11" xfId="1" applyFont="1" applyFill="1" applyBorder="1" applyAlignment="1">
      <alignment horizontal="right" vertical="center" wrapText="1"/>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3" fillId="3" borderId="10" xfId="0" applyFont="1" applyFill="1" applyBorder="1" applyAlignment="1">
      <alignment horizontal="right" vertical="center" wrapText="1"/>
    </xf>
  </cellXfs>
  <cellStyles count="4">
    <cellStyle name="ハイパーリンク" xfId="2" builtinId="8"/>
    <cellStyle name="桁区切り" xfId="1" builtinId="6"/>
    <cellStyle name="標準" xfId="0" builtinId="0"/>
    <cellStyle name="標準 3 2" xfId="3" xr:uid="{5D755664-311E-482A-B0C7-C2814C0F8721}"/>
  </cellStyles>
  <dxfs count="0"/>
  <tableStyles count="0" defaultTableStyle="TableStyleMedium2" defaultPivotStyle="PivotStyleLight16"/>
  <colors>
    <mruColors>
      <color rgb="FFFFCC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jica.go.jp/announce/manual/guideline/consultant/payment.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D3644-F005-47CA-85C0-55BEE03750C5}">
  <sheetPr>
    <tabColor rgb="FFFF0000"/>
  </sheetPr>
  <dimension ref="B3:C6"/>
  <sheetViews>
    <sheetView workbookViewId="0">
      <selection activeCell="G34" sqref="G34"/>
    </sheetView>
  </sheetViews>
  <sheetFormatPr defaultRowHeight="14"/>
  <cols>
    <col min="2" max="2" width="21.33203125" customWidth="1"/>
    <col min="3" max="3" width="56.33203125" customWidth="1"/>
  </cols>
  <sheetData>
    <row r="3" spans="2:3">
      <c r="B3" t="s">
        <v>0</v>
      </c>
    </row>
    <row r="4" spans="2:3">
      <c r="B4" s="136" t="s">
        <v>1</v>
      </c>
      <c r="C4" s="138" t="s">
        <v>2</v>
      </c>
    </row>
    <row r="5" spans="2:3" ht="28">
      <c r="B5" s="136" t="s">
        <v>3</v>
      </c>
      <c r="C5" s="137" t="s">
        <v>4</v>
      </c>
    </row>
    <row r="6" spans="2:3" ht="28">
      <c r="B6" s="136" t="s">
        <v>5</v>
      </c>
      <c r="C6" s="137" t="s">
        <v>6</v>
      </c>
    </row>
  </sheetData>
  <phoneticPr fontId="6"/>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3BC5D-9CD1-439D-8FDE-280952FB8AAA}">
  <sheetPr>
    <tabColor rgb="FFFFCCFF"/>
    <pageSetUpPr fitToPage="1"/>
  </sheetPr>
  <dimension ref="A1:N44"/>
  <sheetViews>
    <sheetView tabSelected="1" view="pageBreakPreview" topLeftCell="A19" zoomScale="90" zoomScaleNormal="81" zoomScaleSheetLayoutView="90" workbookViewId="0">
      <selection activeCell="F35" sqref="F35"/>
    </sheetView>
  </sheetViews>
  <sheetFormatPr defaultRowHeight="14"/>
  <cols>
    <col min="1" max="1" width="38.5" customWidth="1"/>
    <col min="2" max="2" width="10.5" customWidth="1"/>
    <col min="3" max="3" width="32.08203125" bestFit="1" customWidth="1"/>
    <col min="4" max="4" width="6.58203125" customWidth="1"/>
    <col min="5" max="5" width="28.58203125" customWidth="1"/>
    <col min="6" max="6" width="24.58203125" customWidth="1"/>
  </cols>
  <sheetData>
    <row r="1" spans="1:14" ht="46.75" customHeight="1">
      <c r="A1" s="180" t="s">
        <v>7</v>
      </c>
      <c r="B1" s="181"/>
      <c r="C1" s="181"/>
      <c r="D1" s="181"/>
      <c r="E1" s="181"/>
      <c r="F1" s="181"/>
    </row>
    <row r="2" spans="1:14" ht="12" customHeight="1"/>
    <row r="3" spans="1:14" ht="165" customHeight="1">
      <c r="A3" s="182" t="s">
        <v>8</v>
      </c>
      <c r="B3" s="183"/>
      <c r="C3" s="183"/>
      <c r="D3" s="183"/>
      <c r="E3" s="183"/>
      <c r="F3" s="184"/>
    </row>
    <row r="4" spans="1:14" ht="10" customHeight="1">
      <c r="A4" s="175"/>
      <c r="B4" s="175"/>
      <c r="C4" s="175"/>
      <c r="D4" s="56"/>
      <c r="E4" s="56"/>
      <c r="F4" s="56"/>
    </row>
    <row r="5" spans="1:14" ht="24" customHeight="1" thickBot="1">
      <c r="A5" s="185" t="s">
        <v>9</v>
      </c>
      <c r="B5" s="185"/>
      <c r="C5" s="57"/>
      <c r="D5" s="57"/>
      <c r="E5" s="57"/>
      <c r="F5" s="57"/>
    </row>
    <row r="6" spans="1:14" ht="24" customHeight="1" thickBot="1">
      <c r="A6" s="186" t="s">
        <v>10</v>
      </c>
      <c r="B6" s="186"/>
      <c r="C6" s="57"/>
      <c r="D6" s="57"/>
      <c r="E6" s="57"/>
      <c r="F6" s="57"/>
    </row>
    <row r="7" spans="1:14" ht="12" customHeight="1">
      <c r="A7" s="58"/>
      <c r="B7" s="58"/>
      <c r="C7" s="58"/>
      <c r="D7" s="58"/>
      <c r="E7" s="58"/>
      <c r="F7" s="58"/>
    </row>
    <row r="8" spans="1:14" ht="24" customHeight="1">
      <c r="A8" s="59" t="s">
        <v>11</v>
      </c>
      <c r="B8" s="59"/>
      <c r="C8" s="59"/>
      <c r="D8" s="59"/>
      <c r="E8" s="59"/>
      <c r="F8" s="59"/>
      <c r="G8" s="2"/>
      <c r="H8" s="2"/>
      <c r="I8" s="2"/>
      <c r="J8" s="2"/>
      <c r="K8" s="2"/>
      <c r="L8" s="2"/>
      <c r="M8" s="2"/>
      <c r="N8" s="2"/>
    </row>
    <row r="9" spans="1:14" ht="12" customHeight="1">
      <c r="A9" s="58"/>
      <c r="B9" s="58"/>
      <c r="C9" s="58"/>
      <c r="D9" s="58"/>
      <c r="E9" s="58"/>
      <c r="F9" s="58"/>
    </row>
    <row r="10" spans="1:14" ht="30" customHeight="1">
      <c r="A10" s="60" t="s">
        <v>12</v>
      </c>
      <c r="B10" s="61"/>
      <c r="C10" s="62">
        <f>E12</f>
        <v>0</v>
      </c>
      <c r="D10" s="61"/>
      <c r="E10" s="58"/>
      <c r="F10" s="58"/>
    </row>
    <row r="11" spans="1:14" s="8" customFormat="1" ht="45" customHeight="1">
      <c r="A11" s="63" t="s">
        <v>13</v>
      </c>
      <c r="B11" s="64"/>
      <c r="C11" s="65"/>
      <c r="D11" s="65"/>
      <c r="E11" s="58"/>
      <c r="F11" s="58"/>
    </row>
    <row r="12" spans="1:14" s="8" customFormat="1" ht="30" customHeight="1">
      <c r="A12" s="66"/>
      <c r="B12" s="67" t="s">
        <v>14</v>
      </c>
      <c r="C12" s="68">
        <f>B25/B26</f>
        <v>0.42857142857142855</v>
      </c>
      <c r="D12" s="69" t="s">
        <v>15</v>
      </c>
      <c r="E12" s="62">
        <f>A12*C12</f>
        <v>0</v>
      </c>
      <c r="F12" s="58"/>
    </row>
    <row r="13" spans="1:14" s="8" customFormat="1" ht="33" customHeight="1">
      <c r="A13" s="70"/>
      <c r="B13" s="67"/>
      <c r="C13" s="71" t="s">
        <v>16</v>
      </c>
      <c r="D13" s="69"/>
      <c r="E13" s="72"/>
      <c r="F13" s="58"/>
    </row>
    <row r="14" spans="1:14" s="8" customFormat="1" ht="14.5" customHeight="1">
      <c r="A14" s="70"/>
      <c r="B14" s="67"/>
      <c r="C14" s="71"/>
      <c r="D14" s="69"/>
      <c r="E14" s="72"/>
      <c r="F14" s="58"/>
    </row>
    <row r="15" spans="1:14" ht="30" customHeight="1">
      <c r="A15" s="61" t="s">
        <v>17</v>
      </c>
      <c r="B15" s="61"/>
      <c r="C15" s="73">
        <f>SUM(C16:C19)</f>
        <v>0</v>
      </c>
      <c r="D15" s="61"/>
      <c r="E15" s="58"/>
      <c r="F15" s="58"/>
    </row>
    <row r="16" spans="1:14" ht="41.15" customHeight="1">
      <c r="A16" s="58" t="s">
        <v>18</v>
      </c>
      <c r="B16" s="58"/>
      <c r="C16" s="74">
        <f>'計算書2（旅費）（共通）'!D3</f>
        <v>0</v>
      </c>
      <c r="D16" s="65"/>
      <c r="E16" s="58"/>
      <c r="F16" s="58"/>
    </row>
    <row r="17" spans="1:14" ht="41.15" customHeight="1">
      <c r="A17" s="58" t="s">
        <v>19</v>
      </c>
      <c r="B17" s="58"/>
      <c r="C17" s="74">
        <f>'計算書2（旅費）（共通）'!D8</f>
        <v>0</v>
      </c>
      <c r="D17" s="65"/>
      <c r="E17" s="58"/>
      <c r="F17" s="58"/>
    </row>
    <row r="18" spans="1:14" ht="41.15" customHeight="1">
      <c r="A18" s="57" t="s">
        <v>20</v>
      </c>
      <c r="B18" s="58"/>
      <c r="C18" s="141">
        <f>'★計算書３（一般業務費・機材費）（共通） '!D3</f>
        <v>0</v>
      </c>
      <c r="D18" s="65"/>
      <c r="E18" s="58"/>
      <c r="F18" s="58"/>
    </row>
    <row r="19" spans="1:14" ht="41.15" customHeight="1">
      <c r="A19" s="57" t="s">
        <v>21</v>
      </c>
      <c r="B19" s="58"/>
      <c r="C19" s="141">
        <f>'★計算書３（一般業務費・機材費）（共通） '!D13</f>
        <v>0</v>
      </c>
      <c r="D19" s="65"/>
      <c r="E19" s="58"/>
      <c r="F19" s="58"/>
    </row>
    <row r="20" spans="1:14" ht="27" customHeight="1">
      <c r="A20" s="58"/>
      <c r="B20" s="58"/>
      <c r="C20" s="65"/>
      <c r="D20" s="65"/>
      <c r="E20" s="58"/>
      <c r="F20" s="58"/>
    </row>
    <row r="21" spans="1:14" ht="30" customHeight="1">
      <c r="A21" s="75" t="s">
        <v>22</v>
      </c>
      <c r="B21" s="75"/>
      <c r="C21" s="76">
        <f>C10+C15</f>
        <v>0</v>
      </c>
      <c r="D21" s="59"/>
      <c r="E21" s="58"/>
      <c r="F21" s="58"/>
    </row>
    <row r="22" spans="1:14" ht="24" customHeight="1">
      <c r="A22" s="58"/>
      <c r="B22" s="58"/>
      <c r="C22" s="58"/>
      <c r="D22" s="58"/>
      <c r="E22" s="58"/>
      <c r="F22" s="58"/>
    </row>
    <row r="23" spans="1:14" ht="24" customHeight="1" thickBot="1">
      <c r="A23" s="77" t="s">
        <v>23</v>
      </c>
      <c r="B23" s="77"/>
      <c r="C23" s="77"/>
      <c r="D23" s="77"/>
      <c r="E23" s="77"/>
      <c r="F23" s="77"/>
      <c r="G23" s="2"/>
      <c r="H23" s="2"/>
      <c r="I23" s="2"/>
      <c r="J23" s="2"/>
      <c r="K23" s="2"/>
      <c r="L23" s="2"/>
      <c r="M23" s="2"/>
      <c r="N23" s="2"/>
    </row>
    <row r="24" spans="1:14" ht="28.5" customHeight="1" thickBot="1">
      <c r="A24" s="78" t="s">
        <v>24</v>
      </c>
      <c r="B24" s="79" t="s">
        <v>25</v>
      </c>
      <c r="C24" s="63"/>
      <c r="D24" s="63"/>
      <c r="E24" s="63"/>
      <c r="F24" s="63"/>
    </row>
    <row r="25" spans="1:14" ht="30.75" customHeight="1" thickTop="1">
      <c r="A25" s="80" t="s">
        <v>26</v>
      </c>
      <c r="B25" s="81">
        <v>3</v>
      </c>
      <c r="C25" s="63" t="s">
        <v>27</v>
      </c>
      <c r="D25" s="63"/>
      <c r="E25" s="63"/>
      <c r="F25" s="63"/>
    </row>
    <row r="26" spans="1:14" ht="27" customHeight="1" thickBot="1">
      <c r="A26" s="83" t="s">
        <v>28</v>
      </c>
      <c r="B26" s="84">
        <v>7</v>
      </c>
      <c r="C26" s="63" t="s">
        <v>27</v>
      </c>
      <c r="D26" s="63"/>
      <c r="E26" s="63"/>
      <c r="F26" s="63"/>
    </row>
    <row r="27" spans="1:14" ht="12" customHeight="1" thickBot="1">
      <c r="A27" s="63"/>
      <c r="B27" s="63"/>
      <c r="C27" s="63"/>
      <c r="D27" s="63"/>
      <c r="E27" s="63"/>
      <c r="F27" s="63"/>
    </row>
    <row r="28" spans="1:14" ht="24" customHeight="1" thickBot="1">
      <c r="A28" s="85"/>
      <c r="B28" s="187" t="s">
        <v>29</v>
      </c>
      <c r="C28" s="188"/>
      <c r="D28" s="188"/>
      <c r="E28" s="189"/>
      <c r="F28" s="86" t="s">
        <v>30</v>
      </c>
    </row>
    <row r="29" spans="1:14" ht="30" customHeight="1" thickTop="1" thickBot="1">
      <c r="A29" s="195" t="s">
        <v>31</v>
      </c>
      <c r="B29" s="198" t="s">
        <v>32</v>
      </c>
      <c r="C29" s="199"/>
      <c r="D29" s="199"/>
      <c r="E29" s="200"/>
      <c r="F29" s="87">
        <f>C21</f>
        <v>0</v>
      </c>
    </row>
    <row r="30" spans="1:14" ht="30" customHeight="1" thickBot="1">
      <c r="A30" s="196"/>
      <c r="B30" s="201" t="s">
        <v>33</v>
      </c>
      <c r="C30" s="202"/>
      <c r="D30" s="202"/>
      <c r="E30" s="203"/>
      <c r="F30" s="88"/>
    </row>
    <row r="31" spans="1:14" ht="30" customHeight="1" thickBot="1">
      <c r="A31" s="197"/>
      <c r="B31" s="204" t="s">
        <v>34</v>
      </c>
      <c r="C31" s="205"/>
      <c r="D31" s="205"/>
      <c r="E31" s="206"/>
      <c r="F31" s="89">
        <f>F29-F30</f>
        <v>0</v>
      </c>
      <c r="J31" s="3"/>
    </row>
    <row r="32" spans="1:14" ht="30" customHeight="1" thickBot="1">
      <c r="A32" s="170" t="s">
        <v>35</v>
      </c>
      <c r="B32" s="207" t="s">
        <v>36</v>
      </c>
      <c r="C32" s="208"/>
      <c r="D32" s="208"/>
      <c r="E32" s="209"/>
      <c r="F32" s="121">
        <f>ROUNDDOWN(F31*9/10,0)</f>
        <v>0</v>
      </c>
      <c r="J32" s="3"/>
    </row>
    <row r="33" spans="1:7" ht="36" customHeight="1" thickBot="1">
      <c r="A33" s="90" t="s">
        <v>37</v>
      </c>
      <c r="B33" s="210" t="s">
        <v>38</v>
      </c>
      <c r="C33" s="211"/>
      <c r="D33" s="211"/>
      <c r="E33" s="212"/>
      <c r="F33" s="91">
        <f>ROUNDDOWN(F31*(9/10-C40/C39),0)</f>
        <v>0</v>
      </c>
    </row>
    <row r="34" spans="1:7" ht="12" customHeight="1" thickBot="1">
      <c r="A34" s="92"/>
      <c r="B34" s="92"/>
      <c r="C34" s="93"/>
      <c r="D34" s="93"/>
      <c r="E34" s="93"/>
      <c r="F34" s="94"/>
    </row>
    <row r="35" spans="1:7" ht="30" customHeight="1" thickBot="1">
      <c r="A35" s="95" t="s">
        <v>39</v>
      </c>
      <c r="B35" s="190" t="s">
        <v>40</v>
      </c>
      <c r="C35" s="191"/>
      <c r="D35" s="191"/>
      <c r="E35" s="192"/>
      <c r="F35" s="121">
        <f>ROUNDDOWN(F32*0.1,0)</f>
        <v>0</v>
      </c>
    </row>
    <row r="36" spans="1:7" ht="12" customHeight="1">
      <c r="A36" s="58"/>
      <c r="B36" s="58"/>
      <c r="C36" s="58"/>
      <c r="D36" s="58"/>
      <c r="E36" s="58"/>
      <c r="F36" s="58"/>
    </row>
    <row r="37" spans="1:7" ht="24" customHeight="1">
      <c r="A37" s="96" t="s">
        <v>41</v>
      </c>
      <c r="B37" s="96"/>
      <c r="C37" s="58"/>
      <c r="D37" s="58"/>
      <c r="E37" s="58"/>
      <c r="F37" s="58"/>
    </row>
    <row r="38" spans="1:7" s="8" customFormat="1" ht="24" customHeight="1">
      <c r="A38" s="97" t="s">
        <v>42</v>
      </c>
      <c r="B38" s="97"/>
      <c r="C38" s="98">
        <v>1</v>
      </c>
      <c r="D38" s="99"/>
      <c r="E38" s="58"/>
      <c r="F38" s="58"/>
    </row>
    <row r="39" spans="1:7" s="8" customFormat="1" ht="24" customHeight="1">
      <c r="A39" s="97" t="s">
        <v>43</v>
      </c>
      <c r="B39" s="97"/>
      <c r="C39" s="98">
        <v>1</v>
      </c>
      <c r="D39" s="99"/>
      <c r="E39" s="58"/>
      <c r="F39" s="58"/>
    </row>
    <row r="40" spans="1:7" s="8" customFormat="1" ht="24" customHeight="1">
      <c r="A40" s="97" t="s">
        <v>44</v>
      </c>
      <c r="B40" s="97"/>
      <c r="C40" s="98">
        <v>1</v>
      </c>
      <c r="D40" s="99"/>
      <c r="E40" s="58"/>
      <c r="F40" s="58"/>
    </row>
    <row r="41" spans="1:7" ht="24" customHeight="1">
      <c r="A41" s="96"/>
      <c r="B41" s="96"/>
      <c r="C41" s="58"/>
      <c r="D41" s="58"/>
      <c r="E41" s="58"/>
      <c r="F41" s="58"/>
    </row>
    <row r="42" spans="1:7" s="9" customFormat="1" ht="81" customHeight="1">
      <c r="A42" s="193" t="s">
        <v>45</v>
      </c>
      <c r="B42" s="193"/>
      <c r="C42" s="194"/>
      <c r="D42" s="194"/>
      <c r="E42" s="194"/>
      <c r="F42" s="194"/>
    </row>
    <row r="43" spans="1:7" ht="45" customHeight="1">
      <c r="A43" s="177" t="s">
        <v>46</v>
      </c>
      <c r="B43" s="178"/>
      <c r="C43" s="178"/>
      <c r="D43" s="178"/>
      <c r="E43" s="178"/>
      <c r="F43" s="178"/>
    </row>
    <row r="44" spans="1:7" ht="34.4" customHeight="1">
      <c r="A44" s="179" t="s">
        <v>47</v>
      </c>
      <c r="B44" s="179"/>
      <c r="C44" s="179"/>
      <c r="D44" s="179"/>
      <c r="E44" s="179"/>
      <c r="F44" s="179"/>
      <c r="G44" s="179"/>
    </row>
  </sheetData>
  <mergeCells count="15">
    <mergeCell ref="A43:F43"/>
    <mergeCell ref="A44:G44"/>
    <mergeCell ref="A1:F1"/>
    <mergeCell ref="A3:F3"/>
    <mergeCell ref="A5:B5"/>
    <mergeCell ref="A6:B6"/>
    <mergeCell ref="B28:E28"/>
    <mergeCell ref="B35:E35"/>
    <mergeCell ref="A42:F42"/>
    <mergeCell ref="A29:A31"/>
    <mergeCell ref="B29:E29"/>
    <mergeCell ref="B30:E30"/>
    <mergeCell ref="B31:E31"/>
    <mergeCell ref="B32:E32"/>
    <mergeCell ref="B33:E33"/>
  </mergeCells>
  <phoneticPr fontId="6"/>
  <pageMargins left="0.39370078740157483" right="0.39370078740157483" top="0.74803149606299213" bottom="0.43307086614173229" header="0.31496062992125984" footer="0.23622047244094491"/>
  <pageSetup paperSize="9" scale="57" orientation="portrait" r:id="rId1"/>
  <headerFooter>
    <oddHeader>&amp;R
様式16：契約金相当額計算書（単独型）2021年度5月版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O49"/>
  <sheetViews>
    <sheetView view="pageBreakPreview" topLeftCell="A27" zoomScale="80" zoomScaleNormal="81" zoomScaleSheetLayoutView="80" workbookViewId="0">
      <selection activeCell="G39" sqref="G39"/>
    </sheetView>
  </sheetViews>
  <sheetFormatPr defaultRowHeight="14"/>
  <cols>
    <col min="1" max="1" width="38.5" customWidth="1"/>
    <col min="2" max="2" width="10.5" customWidth="1"/>
    <col min="3" max="3" width="32.08203125" bestFit="1" customWidth="1"/>
    <col min="4" max="4" width="6.58203125" customWidth="1"/>
    <col min="5" max="5" width="28.58203125" customWidth="1"/>
    <col min="6" max="6" width="24.58203125" customWidth="1"/>
    <col min="7" max="7" width="22.83203125" customWidth="1"/>
  </cols>
  <sheetData>
    <row r="1" spans="1:15" ht="58.75" customHeight="1">
      <c r="A1" s="180" t="s">
        <v>48</v>
      </c>
      <c r="B1" s="181"/>
      <c r="C1" s="181"/>
      <c r="D1" s="181"/>
      <c r="E1" s="181"/>
      <c r="F1" s="181"/>
    </row>
    <row r="2" spans="1:15" ht="12" customHeight="1"/>
    <row r="3" spans="1:15" ht="165" customHeight="1">
      <c r="A3" s="182" t="s">
        <v>8</v>
      </c>
      <c r="B3" s="183"/>
      <c r="C3" s="183"/>
      <c r="D3" s="183"/>
      <c r="E3" s="183"/>
      <c r="F3" s="184"/>
    </row>
    <row r="4" spans="1:15" ht="10" customHeight="1">
      <c r="A4" s="175"/>
      <c r="B4" s="175"/>
      <c r="C4" s="175"/>
      <c r="D4" s="56"/>
      <c r="E4" s="56"/>
      <c r="F4" s="56"/>
    </row>
    <row r="5" spans="1:15" ht="24" customHeight="1" thickBot="1">
      <c r="A5" s="185" t="s">
        <v>9</v>
      </c>
      <c r="B5" s="185"/>
      <c r="C5" s="57"/>
      <c r="D5" s="57"/>
      <c r="E5" s="57"/>
      <c r="F5" s="57"/>
    </row>
    <row r="6" spans="1:15" ht="24" customHeight="1" thickBot="1">
      <c r="A6" s="186" t="s">
        <v>10</v>
      </c>
      <c r="B6" s="186"/>
      <c r="C6" s="57"/>
      <c r="D6" s="57"/>
      <c r="E6" s="57"/>
      <c r="F6" s="57"/>
    </row>
    <row r="7" spans="1:15" ht="12" customHeight="1">
      <c r="A7" s="58"/>
      <c r="B7" s="58"/>
      <c r="C7" s="58"/>
      <c r="D7" s="58"/>
      <c r="E7" s="58"/>
      <c r="F7" s="58"/>
    </row>
    <row r="8" spans="1:15" ht="24" customHeight="1">
      <c r="A8" s="59" t="s">
        <v>11</v>
      </c>
      <c r="B8" s="59"/>
      <c r="C8" s="59"/>
      <c r="D8" s="59"/>
      <c r="E8" s="59"/>
      <c r="F8" s="59"/>
      <c r="G8" s="2"/>
      <c r="H8" s="2"/>
      <c r="I8" s="2"/>
      <c r="J8" s="2"/>
      <c r="K8" s="2"/>
      <c r="L8" s="2"/>
      <c r="M8" s="2"/>
      <c r="N8" s="2"/>
      <c r="O8" s="2"/>
    </row>
    <row r="9" spans="1:15" ht="12" customHeight="1">
      <c r="A9" s="58"/>
      <c r="B9" s="58"/>
      <c r="C9" s="58"/>
      <c r="D9" s="58"/>
      <c r="E9" s="58"/>
      <c r="F9" s="58"/>
    </row>
    <row r="10" spans="1:15" ht="30" customHeight="1">
      <c r="A10" s="60" t="s">
        <v>12</v>
      </c>
      <c r="B10" s="61"/>
      <c r="C10" s="62">
        <f>E12+E15</f>
        <v>0</v>
      </c>
      <c r="D10" s="61"/>
      <c r="E10" s="58"/>
      <c r="F10" s="58"/>
    </row>
    <row r="11" spans="1:15" s="8" customFormat="1" ht="45" customHeight="1">
      <c r="A11" s="63" t="s">
        <v>49</v>
      </c>
      <c r="B11" s="64"/>
      <c r="C11" s="65"/>
      <c r="D11" s="65"/>
      <c r="E11" s="58"/>
      <c r="F11" s="58"/>
    </row>
    <row r="12" spans="1:15" s="8" customFormat="1" ht="30" customHeight="1">
      <c r="A12" s="66"/>
      <c r="B12" s="67" t="s">
        <v>14</v>
      </c>
      <c r="C12" s="68">
        <f>B29/B31</f>
        <v>3</v>
      </c>
      <c r="D12" s="69" t="s">
        <v>15</v>
      </c>
      <c r="E12" s="62">
        <f>A12*C12</f>
        <v>0</v>
      </c>
      <c r="F12" s="58"/>
    </row>
    <row r="13" spans="1:15" s="8" customFormat="1" ht="33" customHeight="1">
      <c r="A13" s="70"/>
      <c r="B13" s="67"/>
      <c r="C13" s="71" t="s">
        <v>16</v>
      </c>
      <c r="D13" s="69"/>
      <c r="E13" s="72"/>
      <c r="F13" s="58"/>
    </row>
    <row r="14" spans="1:15" s="8" customFormat="1" ht="52" customHeight="1">
      <c r="A14" s="213" t="s">
        <v>50</v>
      </c>
      <c r="B14" s="213"/>
      <c r="C14" s="213"/>
      <c r="D14" s="65"/>
      <c r="E14" s="58"/>
      <c r="F14" s="58"/>
    </row>
    <row r="15" spans="1:15" s="8" customFormat="1" ht="30" customHeight="1">
      <c r="A15" s="66"/>
      <c r="B15" s="67" t="s">
        <v>14</v>
      </c>
      <c r="C15" s="68">
        <f>B30/B31</f>
        <v>1</v>
      </c>
      <c r="D15" s="69" t="s">
        <v>15</v>
      </c>
      <c r="E15" s="62">
        <f>A15*C15</f>
        <v>0</v>
      </c>
      <c r="F15" s="58"/>
    </row>
    <row r="16" spans="1:15" s="8" customFormat="1" ht="33" customHeight="1">
      <c r="A16" s="70"/>
      <c r="B16" s="67"/>
      <c r="C16" s="71" t="s">
        <v>51</v>
      </c>
      <c r="D16" s="69"/>
      <c r="E16" s="72"/>
      <c r="F16" s="58"/>
    </row>
    <row r="17" spans="1:15" s="8" customFormat="1" ht="14.5" customHeight="1">
      <c r="A17" s="70"/>
      <c r="B17" s="67"/>
      <c r="C17" s="71"/>
      <c r="D17" s="69"/>
      <c r="E17" s="72"/>
      <c r="F17" s="58"/>
    </row>
    <row r="18" spans="1:15" ht="30" customHeight="1">
      <c r="A18" s="61" t="s">
        <v>17</v>
      </c>
      <c r="B18" s="61"/>
      <c r="C18" s="73">
        <f>SUM(C19:C23)</f>
        <v>0</v>
      </c>
      <c r="D18" s="61"/>
      <c r="E18" s="58"/>
      <c r="F18" s="58"/>
    </row>
    <row r="19" spans="1:15" ht="41.15" customHeight="1">
      <c r="A19" s="58" t="s">
        <v>18</v>
      </c>
      <c r="B19" s="58"/>
      <c r="C19" s="74">
        <f>'計算書2（旅費）（共通）'!D3</f>
        <v>0</v>
      </c>
      <c r="D19" s="65"/>
      <c r="E19" s="58"/>
      <c r="F19" s="58"/>
    </row>
    <row r="20" spans="1:15" ht="41.15" customHeight="1">
      <c r="A20" s="58" t="s">
        <v>19</v>
      </c>
      <c r="B20" s="58"/>
      <c r="C20" s="74">
        <f>'計算書2（旅費）（共通）'!D8</f>
        <v>0</v>
      </c>
      <c r="D20" s="65"/>
      <c r="E20" s="58"/>
      <c r="F20" s="58"/>
    </row>
    <row r="21" spans="1:15" ht="41.15" customHeight="1">
      <c r="A21" s="57" t="s">
        <v>20</v>
      </c>
      <c r="B21" s="58"/>
      <c r="C21" s="141">
        <f>'★計算書３（一般業務費・機材費）（共通） '!D3</f>
        <v>0</v>
      </c>
      <c r="D21" s="65"/>
      <c r="E21" s="58"/>
      <c r="F21" s="58"/>
    </row>
    <row r="22" spans="1:15" ht="41.15" customHeight="1">
      <c r="A22" s="57" t="s">
        <v>21</v>
      </c>
      <c r="B22" s="58"/>
      <c r="C22" s="141">
        <f>'★計算書３（一般業務費・機材費）（共通） '!D13</f>
        <v>0</v>
      </c>
      <c r="D22" s="65"/>
      <c r="E22" s="58"/>
      <c r="F22" s="58"/>
    </row>
    <row r="23" spans="1:15" ht="41.15" customHeight="1">
      <c r="A23" s="57" t="s">
        <v>52</v>
      </c>
      <c r="B23" s="58"/>
      <c r="C23" s="74">
        <f>'計算書4（現地一時隔離関連費 待機費用） '!C5</f>
        <v>0</v>
      </c>
      <c r="D23" s="65"/>
      <c r="E23" s="58"/>
      <c r="F23" s="58"/>
    </row>
    <row r="24" spans="1:15" ht="27" customHeight="1">
      <c r="A24" s="58"/>
      <c r="B24" s="58"/>
      <c r="C24" s="65"/>
      <c r="D24" s="65"/>
      <c r="E24" s="58"/>
      <c r="F24" s="58"/>
    </row>
    <row r="25" spans="1:15" ht="30" customHeight="1">
      <c r="A25" s="75" t="s">
        <v>22</v>
      </c>
      <c r="B25" s="75"/>
      <c r="C25" s="76">
        <f>C10+C18</f>
        <v>0</v>
      </c>
      <c r="D25" s="59"/>
      <c r="E25" s="58"/>
      <c r="F25" s="58"/>
    </row>
    <row r="26" spans="1:15" ht="24" customHeight="1">
      <c r="A26" s="58"/>
      <c r="B26" s="58"/>
      <c r="C26" s="58"/>
      <c r="D26" s="58"/>
      <c r="E26" s="58"/>
      <c r="F26" s="58"/>
    </row>
    <row r="27" spans="1:15" ht="24" customHeight="1" thickBot="1">
      <c r="A27" s="77" t="s">
        <v>23</v>
      </c>
      <c r="B27" s="77"/>
      <c r="C27" s="77"/>
      <c r="D27" s="77"/>
      <c r="E27" s="77"/>
      <c r="F27" s="77"/>
      <c r="G27" s="2"/>
      <c r="H27" s="2"/>
      <c r="I27" s="2"/>
      <c r="J27" s="2"/>
      <c r="K27" s="2"/>
      <c r="L27" s="2"/>
      <c r="M27" s="2"/>
      <c r="N27" s="2"/>
      <c r="O27" s="2"/>
    </row>
    <row r="28" spans="1:15" ht="28.5" customHeight="1" thickBot="1">
      <c r="A28" s="78" t="s">
        <v>24</v>
      </c>
      <c r="B28" s="79" t="s">
        <v>25</v>
      </c>
      <c r="C28" s="63"/>
      <c r="D28" s="63"/>
      <c r="E28" s="63"/>
      <c r="F28" s="63"/>
    </row>
    <row r="29" spans="1:15" ht="30.75" customHeight="1" thickTop="1">
      <c r="A29" s="80" t="s">
        <v>53</v>
      </c>
      <c r="B29" s="81">
        <v>3</v>
      </c>
      <c r="C29" s="63" t="s">
        <v>27</v>
      </c>
      <c r="D29" s="63"/>
      <c r="E29" s="63"/>
      <c r="F29" s="63"/>
    </row>
    <row r="30" spans="1:15" ht="30.75" customHeight="1">
      <c r="A30" s="80" t="s">
        <v>54</v>
      </c>
      <c r="B30" s="82">
        <v>1</v>
      </c>
      <c r="C30" s="63" t="s">
        <v>27</v>
      </c>
      <c r="D30" s="63"/>
      <c r="E30" s="63"/>
      <c r="F30" s="63"/>
    </row>
    <row r="31" spans="1:15" ht="27" customHeight="1" thickBot="1">
      <c r="A31" s="83" t="s">
        <v>28</v>
      </c>
      <c r="B31" s="84">
        <v>1</v>
      </c>
      <c r="C31" s="63" t="s">
        <v>27</v>
      </c>
      <c r="D31" s="63"/>
      <c r="E31" s="63"/>
      <c r="F31" s="63"/>
    </row>
    <row r="32" spans="1:15" ht="12" customHeight="1" thickBot="1">
      <c r="A32" s="63"/>
      <c r="B32" s="63"/>
      <c r="C32" s="63"/>
      <c r="D32" s="63"/>
      <c r="E32" s="63"/>
      <c r="F32" s="63"/>
    </row>
    <row r="33" spans="1:11" ht="24" customHeight="1" thickBot="1">
      <c r="A33" s="85"/>
      <c r="B33" s="187" t="s">
        <v>29</v>
      </c>
      <c r="C33" s="188"/>
      <c r="D33" s="188"/>
      <c r="E33" s="189"/>
      <c r="F33" s="86" t="s">
        <v>30</v>
      </c>
      <c r="G33" s="158" t="s">
        <v>55</v>
      </c>
    </row>
    <row r="34" spans="1:11" ht="30" customHeight="1" thickTop="1" thickBot="1">
      <c r="A34" s="195" t="s">
        <v>31</v>
      </c>
      <c r="B34" s="198" t="s">
        <v>32</v>
      </c>
      <c r="C34" s="199"/>
      <c r="D34" s="199"/>
      <c r="E34" s="200"/>
      <c r="F34" s="87">
        <f>C25</f>
        <v>0</v>
      </c>
      <c r="G34" s="119">
        <f>E15</f>
        <v>0</v>
      </c>
    </row>
    <row r="35" spans="1:11" ht="30" customHeight="1" thickBot="1">
      <c r="A35" s="196"/>
      <c r="B35" s="201" t="s">
        <v>33</v>
      </c>
      <c r="C35" s="202"/>
      <c r="D35" s="202"/>
      <c r="E35" s="203"/>
      <c r="F35" s="88"/>
      <c r="G35" s="120">
        <v>0</v>
      </c>
    </row>
    <row r="36" spans="1:11" ht="30" customHeight="1" thickBot="1">
      <c r="A36" s="197"/>
      <c r="B36" s="204" t="s">
        <v>34</v>
      </c>
      <c r="C36" s="205"/>
      <c r="D36" s="205"/>
      <c r="E36" s="206"/>
      <c r="F36" s="89">
        <f>F34-F35</f>
        <v>0</v>
      </c>
      <c r="G36" s="121">
        <f>G34-G35</f>
        <v>0</v>
      </c>
      <c r="K36" s="3"/>
    </row>
    <row r="37" spans="1:11" ht="30" customHeight="1" thickBot="1">
      <c r="A37" s="170" t="s">
        <v>35</v>
      </c>
      <c r="B37" s="207" t="s">
        <v>36</v>
      </c>
      <c r="C37" s="208"/>
      <c r="D37" s="208"/>
      <c r="E37" s="209"/>
      <c r="F37" s="159"/>
      <c r="G37" s="172">
        <f>ROUNDDOWN(G36*9/10,0)</f>
        <v>0</v>
      </c>
      <c r="K37" s="3"/>
    </row>
    <row r="38" spans="1:11" ht="36" customHeight="1" thickBot="1">
      <c r="A38" s="90" t="s">
        <v>37</v>
      </c>
      <c r="B38" s="210" t="s">
        <v>38</v>
      </c>
      <c r="C38" s="211"/>
      <c r="D38" s="211"/>
      <c r="E38" s="212"/>
      <c r="F38" s="91">
        <f>ROUNDDOWN(F36*(9/10-C45/C44),0)</f>
        <v>0</v>
      </c>
      <c r="G38" s="91">
        <f>ROUNDDOWN(G36*(9/10-C45/C44),0)</f>
        <v>0</v>
      </c>
    </row>
    <row r="39" spans="1:11" ht="12" customHeight="1" thickBot="1">
      <c r="A39" s="92"/>
      <c r="B39" s="92"/>
      <c r="C39" s="93"/>
      <c r="D39" s="93"/>
      <c r="E39" s="93"/>
      <c r="F39" s="94"/>
      <c r="G39" s="122"/>
    </row>
    <row r="40" spans="1:11" ht="30" customHeight="1" thickBot="1">
      <c r="A40" s="95" t="s">
        <v>39</v>
      </c>
      <c r="B40" s="190" t="s">
        <v>56</v>
      </c>
      <c r="C40" s="191"/>
      <c r="D40" s="191"/>
      <c r="E40" s="192"/>
      <c r="F40" s="159"/>
      <c r="G40" s="162">
        <f>ROUNDDOWN(G37*0.1,0)</f>
        <v>0</v>
      </c>
    </row>
    <row r="41" spans="1:11" ht="12" customHeight="1">
      <c r="A41" s="58"/>
      <c r="B41" s="58"/>
      <c r="C41" s="58"/>
      <c r="D41" s="58"/>
      <c r="E41" s="58"/>
      <c r="F41" s="58"/>
    </row>
    <row r="42" spans="1:11" ht="24" customHeight="1">
      <c r="A42" s="96" t="s">
        <v>41</v>
      </c>
      <c r="B42" s="96"/>
      <c r="C42" s="58"/>
      <c r="D42" s="58"/>
      <c r="E42" s="58"/>
      <c r="F42" s="58"/>
    </row>
    <row r="43" spans="1:11" s="8" customFormat="1" ht="24" customHeight="1">
      <c r="A43" s="97" t="s">
        <v>42</v>
      </c>
      <c r="B43" s="97"/>
      <c r="C43" s="98">
        <v>1</v>
      </c>
      <c r="D43" s="99"/>
      <c r="E43" s="58"/>
      <c r="F43" s="58"/>
    </row>
    <row r="44" spans="1:11" s="8" customFormat="1" ht="24" customHeight="1">
      <c r="A44" s="97" t="s">
        <v>43</v>
      </c>
      <c r="B44" s="97"/>
      <c r="C44" s="98">
        <v>1</v>
      </c>
      <c r="D44" s="99"/>
      <c r="E44" s="58"/>
      <c r="F44" s="58"/>
    </row>
    <row r="45" spans="1:11" s="8" customFormat="1" ht="24" customHeight="1">
      <c r="A45" s="97" t="s">
        <v>44</v>
      </c>
      <c r="B45" s="97"/>
      <c r="C45" s="98">
        <v>1</v>
      </c>
      <c r="D45" s="99"/>
      <c r="E45" s="58"/>
      <c r="F45" s="58"/>
    </row>
    <row r="46" spans="1:11" ht="24" customHeight="1">
      <c r="A46" s="96"/>
      <c r="B46" s="96"/>
      <c r="C46" s="58"/>
      <c r="D46" s="58"/>
      <c r="E46" s="58"/>
      <c r="F46" s="58"/>
    </row>
    <row r="47" spans="1:11" s="9" customFormat="1" ht="155.5" customHeight="1">
      <c r="A47" s="193" t="s">
        <v>57</v>
      </c>
      <c r="B47" s="193"/>
      <c r="C47" s="194"/>
      <c r="D47" s="194"/>
      <c r="E47" s="194"/>
      <c r="F47" s="194"/>
    </row>
    <row r="48" spans="1:11" s="163" customFormat="1" ht="34.75" customHeight="1">
      <c r="A48" s="177" t="s">
        <v>46</v>
      </c>
      <c r="B48" s="178"/>
      <c r="C48" s="178"/>
      <c r="D48" s="178"/>
      <c r="E48" s="178"/>
      <c r="F48" s="178"/>
      <c r="G48" s="178"/>
      <c r="H48" s="173"/>
      <c r="I48" s="173"/>
      <c r="J48" s="173"/>
      <c r="K48" s="173"/>
    </row>
    <row r="49" spans="1:7" ht="21.65" customHeight="1">
      <c r="A49" s="179" t="s">
        <v>47</v>
      </c>
      <c r="B49" s="179"/>
      <c r="C49" s="179"/>
      <c r="D49" s="179"/>
      <c r="E49" s="179"/>
      <c r="F49" s="179"/>
      <c r="G49" s="179"/>
    </row>
  </sheetData>
  <mergeCells count="16">
    <mergeCell ref="A48:G48"/>
    <mergeCell ref="A49:G49"/>
    <mergeCell ref="A3:F3"/>
    <mergeCell ref="A1:F1"/>
    <mergeCell ref="A47:F47"/>
    <mergeCell ref="A34:A36"/>
    <mergeCell ref="B33:E33"/>
    <mergeCell ref="B34:E34"/>
    <mergeCell ref="B35:E35"/>
    <mergeCell ref="B36:E36"/>
    <mergeCell ref="B38:E38"/>
    <mergeCell ref="B40:E40"/>
    <mergeCell ref="A5:B5"/>
    <mergeCell ref="A6:B6"/>
    <mergeCell ref="A14:C14"/>
    <mergeCell ref="B37:E37"/>
  </mergeCells>
  <phoneticPr fontId="6"/>
  <pageMargins left="0.39370078740157483" right="0.39370078740157483" top="0.74803149606299213" bottom="0.43307086614173229" header="0.31496062992125984" footer="0.23622047244094491"/>
  <pageSetup paperSize="9" scale="47" orientation="portrait" r:id="rId1"/>
  <headerFooter>
    <oddHeader>&amp;R
様式16：契約金相当額計算書（単独型）2021年度5月版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425C6-49F1-424E-98FD-9F148F5CF584}">
  <sheetPr>
    <tabColor theme="6" tint="0.79998168889431442"/>
    <pageSetUpPr fitToPage="1"/>
  </sheetPr>
  <dimension ref="A1:M39"/>
  <sheetViews>
    <sheetView view="pageBreakPreview" topLeftCell="A17" zoomScale="81" zoomScaleNormal="81" zoomScaleSheetLayoutView="81" workbookViewId="0">
      <selection activeCell="D27" sqref="D27"/>
    </sheetView>
  </sheetViews>
  <sheetFormatPr defaultRowHeight="14"/>
  <cols>
    <col min="1" max="1" width="39.75" customWidth="1"/>
    <col min="2" max="2" width="30.58203125" customWidth="1"/>
    <col min="3" max="3" width="44.83203125" customWidth="1"/>
    <col min="4" max="4" width="33.08203125" customWidth="1"/>
  </cols>
  <sheetData>
    <row r="1" spans="1:13" ht="51.65" customHeight="1">
      <c r="A1" s="180" t="s">
        <v>58</v>
      </c>
      <c r="B1" s="181"/>
      <c r="C1" s="181"/>
      <c r="D1" s="181"/>
    </row>
    <row r="2" spans="1:13" ht="12" customHeight="1"/>
    <row r="3" spans="1:13" ht="172.4" customHeight="1">
      <c r="A3" s="182" t="s">
        <v>59</v>
      </c>
      <c r="B3" s="183"/>
      <c r="C3" s="183"/>
      <c r="D3" s="184"/>
      <c r="E3" s="58"/>
      <c r="F3" s="58"/>
    </row>
    <row r="4" spans="1:13" ht="24" customHeight="1">
      <c r="A4" s="58"/>
      <c r="B4" s="58"/>
      <c r="C4" s="58"/>
      <c r="D4" s="58"/>
      <c r="E4" s="58"/>
      <c r="F4" s="58"/>
    </row>
    <row r="5" spans="1:13" ht="24" customHeight="1" thickBot="1">
      <c r="A5" s="185" t="s">
        <v>9</v>
      </c>
      <c r="B5" s="185"/>
      <c r="C5" s="214"/>
      <c r="D5" s="214"/>
      <c r="E5" s="214"/>
      <c r="F5" s="214"/>
    </row>
    <row r="6" spans="1:13" ht="24" customHeight="1" thickBot="1">
      <c r="A6" s="186" t="s">
        <v>10</v>
      </c>
      <c r="B6" s="186"/>
      <c r="C6" s="213"/>
      <c r="D6" s="213"/>
      <c r="E6" s="213"/>
      <c r="F6" s="213"/>
    </row>
    <row r="7" spans="1:13" ht="12" customHeight="1">
      <c r="A7" s="58"/>
      <c r="B7" s="58"/>
      <c r="C7" s="58"/>
      <c r="D7" s="58"/>
      <c r="E7" s="58"/>
      <c r="F7" s="58"/>
    </row>
    <row r="8" spans="1:13" ht="24" customHeight="1">
      <c r="A8" s="59" t="s">
        <v>11</v>
      </c>
      <c r="B8" s="59"/>
      <c r="C8" s="59"/>
      <c r="D8" s="59"/>
      <c r="E8" s="59"/>
      <c r="F8" s="59"/>
      <c r="G8" s="2"/>
      <c r="H8" s="2"/>
      <c r="I8" s="2"/>
      <c r="J8" s="2"/>
      <c r="K8" s="2"/>
      <c r="L8" s="2"/>
      <c r="M8" s="2"/>
    </row>
    <row r="9" spans="1:13" ht="12" customHeight="1">
      <c r="A9" s="58"/>
      <c r="B9" s="58"/>
      <c r="C9" s="58"/>
      <c r="D9" s="58"/>
      <c r="E9" s="58"/>
      <c r="F9" s="58"/>
    </row>
    <row r="10" spans="1:13" ht="30" customHeight="1">
      <c r="A10" s="61" t="s">
        <v>60</v>
      </c>
      <c r="B10" s="72">
        <f>'計算書１（直接人件費等）'!C3</f>
        <v>0</v>
      </c>
      <c r="C10" s="58"/>
      <c r="D10" s="58"/>
      <c r="E10" s="58"/>
      <c r="F10" s="58"/>
    </row>
    <row r="11" spans="1:13" ht="30" customHeight="1">
      <c r="A11" s="61" t="s">
        <v>61</v>
      </c>
      <c r="B11" s="72">
        <f>'計算書１（直接人件費等）'!C15</f>
        <v>0</v>
      </c>
      <c r="C11" s="58"/>
      <c r="D11" s="58"/>
      <c r="E11" s="58"/>
      <c r="F11" s="58"/>
    </row>
    <row r="12" spans="1:13" ht="30" customHeight="1">
      <c r="A12" s="61" t="s">
        <v>62</v>
      </c>
      <c r="B12" s="156">
        <f>'計算書１（直接人件費等）'!C22</f>
        <v>0</v>
      </c>
      <c r="C12" s="140"/>
      <c r="D12" s="58"/>
      <c r="E12" s="58"/>
      <c r="F12" s="58"/>
    </row>
    <row r="13" spans="1:13" ht="30" customHeight="1">
      <c r="A13" s="61" t="s">
        <v>63</v>
      </c>
      <c r="B13" s="72">
        <f>SUM(B14:B17)</f>
        <v>0</v>
      </c>
      <c r="C13" s="58"/>
      <c r="D13" s="58"/>
      <c r="E13" s="58"/>
      <c r="F13" s="58"/>
    </row>
    <row r="14" spans="1:13" ht="32.5" customHeight="1">
      <c r="A14" s="58" t="s">
        <v>18</v>
      </c>
      <c r="B14" s="65">
        <f>'計算書2（旅費）（共通）'!D3</f>
        <v>0</v>
      </c>
      <c r="C14" s="58" t="s">
        <v>64</v>
      </c>
      <c r="D14" s="58"/>
      <c r="E14" s="58"/>
      <c r="F14" s="58"/>
    </row>
    <row r="15" spans="1:13" ht="32.5" customHeight="1">
      <c r="A15" s="58" t="s">
        <v>19</v>
      </c>
      <c r="B15" s="65">
        <f>'計算書2（旅費）（共通）'!D8</f>
        <v>0</v>
      </c>
      <c r="C15" s="58" t="s">
        <v>64</v>
      </c>
      <c r="D15" s="58"/>
      <c r="E15" s="58"/>
      <c r="F15" s="58"/>
    </row>
    <row r="16" spans="1:13" ht="32.5" customHeight="1">
      <c r="A16" s="58" t="s">
        <v>20</v>
      </c>
      <c r="B16" s="65">
        <f>'★計算書３（一般業務費・機材費）（共通） '!D3</f>
        <v>0</v>
      </c>
      <c r="C16" s="58"/>
      <c r="D16" s="58"/>
      <c r="E16" s="58"/>
      <c r="F16" s="58"/>
    </row>
    <row r="17" spans="1:13" ht="32.5" customHeight="1">
      <c r="A17" s="58" t="s">
        <v>21</v>
      </c>
      <c r="B17" s="65">
        <f>'★計算書３（一般業務費・機材費）（共通） '!D13</f>
        <v>0</v>
      </c>
      <c r="C17" s="58"/>
      <c r="D17" s="58"/>
      <c r="E17" s="58"/>
      <c r="F17" s="58"/>
    </row>
    <row r="18" spans="1:13" ht="12" customHeight="1">
      <c r="A18" s="58"/>
      <c r="B18" s="65"/>
      <c r="C18" s="58"/>
      <c r="D18" s="58"/>
      <c r="E18" s="58"/>
      <c r="F18" s="58"/>
    </row>
    <row r="19" spans="1:13" ht="30" customHeight="1">
      <c r="A19" s="75" t="s">
        <v>22</v>
      </c>
      <c r="B19" s="116">
        <f>SUM(B10:B13)</f>
        <v>0</v>
      </c>
      <c r="C19" s="58"/>
      <c r="D19" s="58"/>
      <c r="E19" s="58"/>
      <c r="F19" s="58"/>
    </row>
    <row r="20" spans="1:13" ht="24" customHeight="1">
      <c r="A20" s="58"/>
      <c r="B20" s="58"/>
      <c r="C20" s="58"/>
      <c r="D20" s="58"/>
      <c r="E20" s="58"/>
      <c r="F20" s="58"/>
    </row>
    <row r="21" spans="1:13" ht="24" customHeight="1">
      <c r="A21" s="59" t="s">
        <v>23</v>
      </c>
      <c r="B21" s="59"/>
      <c r="C21" s="59"/>
      <c r="D21" s="59"/>
      <c r="E21" s="59"/>
      <c r="F21" s="59"/>
      <c r="G21" s="2"/>
      <c r="H21" s="2"/>
      <c r="I21" s="2"/>
      <c r="J21" s="2"/>
      <c r="K21" s="2"/>
      <c r="L21" s="2"/>
      <c r="M21" s="2"/>
    </row>
    <row r="22" spans="1:13" ht="12" customHeight="1" thickBot="1">
      <c r="A22" s="58"/>
      <c r="B22" s="58"/>
      <c r="C22" s="58"/>
      <c r="D22" s="58"/>
      <c r="E22" s="58"/>
      <c r="F22" s="58"/>
    </row>
    <row r="23" spans="1:13" ht="24" customHeight="1" thickBot="1">
      <c r="A23" s="117"/>
      <c r="B23" s="220" t="s">
        <v>29</v>
      </c>
      <c r="C23" s="221"/>
      <c r="D23" s="118" t="s">
        <v>65</v>
      </c>
      <c r="E23" s="58"/>
      <c r="F23" s="58"/>
    </row>
    <row r="24" spans="1:13" ht="30" customHeight="1" thickTop="1" thickBot="1">
      <c r="A24" s="222" t="s">
        <v>31</v>
      </c>
      <c r="B24" s="225" t="s">
        <v>66</v>
      </c>
      <c r="C24" s="226"/>
      <c r="D24" s="119">
        <f>B19</f>
        <v>0</v>
      </c>
      <c r="E24" s="58"/>
      <c r="F24" s="58"/>
    </row>
    <row r="25" spans="1:13" ht="30" customHeight="1" thickBot="1">
      <c r="A25" s="223"/>
      <c r="B25" s="215" t="s">
        <v>67</v>
      </c>
      <c r="C25" s="227"/>
      <c r="D25" s="120"/>
      <c r="E25" s="58"/>
      <c r="F25" s="58"/>
    </row>
    <row r="26" spans="1:13" ht="30" customHeight="1" thickBot="1">
      <c r="A26" s="224"/>
      <c r="B26" s="215" t="s">
        <v>34</v>
      </c>
      <c r="C26" s="227"/>
      <c r="D26" s="121">
        <f>D24-D25</f>
        <v>0</v>
      </c>
      <c r="E26" s="58"/>
      <c r="F26" s="58"/>
      <c r="I26" s="3"/>
    </row>
    <row r="27" spans="1:13" ht="30" customHeight="1" thickBot="1">
      <c r="A27" s="170" t="s">
        <v>68</v>
      </c>
      <c r="B27" s="207" t="s">
        <v>36</v>
      </c>
      <c r="C27" s="209"/>
      <c r="D27" s="171">
        <f>ROUNDDOWN(D26*9/10,0)</f>
        <v>0</v>
      </c>
      <c r="E27" s="58"/>
      <c r="F27" s="58"/>
      <c r="I27" s="3"/>
    </row>
    <row r="28" spans="1:13" ht="36" customHeight="1" thickBot="1">
      <c r="A28" s="95" t="s">
        <v>37</v>
      </c>
      <c r="B28" s="215" t="s">
        <v>69</v>
      </c>
      <c r="C28" s="227"/>
      <c r="D28" s="91">
        <f>ROUNDDOWN(D26*(9/10-B35/B34),0)</f>
        <v>0</v>
      </c>
      <c r="E28" s="58"/>
      <c r="F28" s="58"/>
    </row>
    <row r="29" spans="1:13" ht="12" customHeight="1" thickBot="1">
      <c r="A29" s="97"/>
      <c r="B29" s="174"/>
      <c r="C29" s="174"/>
      <c r="D29" s="122"/>
      <c r="E29" s="58"/>
      <c r="F29" s="58"/>
    </row>
    <row r="30" spans="1:13" ht="30" customHeight="1" thickBot="1">
      <c r="A30" s="95" t="s">
        <v>39</v>
      </c>
      <c r="B30" s="215" t="s">
        <v>70</v>
      </c>
      <c r="C30" s="216"/>
      <c r="D30" s="91">
        <f>ROUNDDOWN(D27*0.1,0)</f>
        <v>0</v>
      </c>
      <c r="E30" s="58"/>
      <c r="F30" s="58"/>
    </row>
    <row r="31" spans="1:13" ht="12" customHeight="1">
      <c r="A31" s="58"/>
      <c r="B31" s="58"/>
      <c r="C31" s="58"/>
      <c r="D31" s="58"/>
      <c r="E31" s="58"/>
      <c r="F31" s="58"/>
    </row>
    <row r="32" spans="1:13" ht="24" customHeight="1">
      <c r="A32" s="96" t="s">
        <v>41</v>
      </c>
      <c r="B32" s="58"/>
      <c r="C32" s="58"/>
      <c r="D32" s="58"/>
      <c r="E32" s="58"/>
      <c r="F32" s="58"/>
    </row>
    <row r="33" spans="1:6" s="8" customFormat="1" ht="24" customHeight="1">
      <c r="A33" s="97" t="s">
        <v>42</v>
      </c>
      <c r="B33" s="98">
        <v>1</v>
      </c>
      <c r="C33" s="58"/>
      <c r="D33" s="58"/>
      <c r="E33" s="58"/>
      <c r="F33" s="58"/>
    </row>
    <row r="34" spans="1:6" s="8" customFormat="1" ht="24" customHeight="1">
      <c r="A34" s="97" t="s">
        <v>43</v>
      </c>
      <c r="B34" s="98">
        <v>1</v>
      </c>
      <c r="C34" s="58"/>
      <c r="D34" s="58"/>
      <c r="E34" s="58"/>
      <c r="F34" s="58"/>
    </row>
    <row r="35" spans="1:6" s="8" customFormat="1" ht="24" customHeight="1">
      <c r="A35" s="97" t="s">
        <v>44</v>
      </c>
      <c r="B35" s="98">
        <v>1</v>
      </c>
      <c r="C35" s="58"/>
      <c r="D35" s="58"/>
      <c r="E35" s="58"/>
      <c r="F35" s="58"/>
    </row>
    <row r="36" spans="1:6" ht="24" customHeight="1">
      <c r="A36" s="96"/>
      <c r="B36" s="58"/>
      <c r="C36" s="58"/>
      <c r="D36" s="58"/>
      <c r="E36" s="58"/>
      <c r="F36" s="58"/>
    </row>
    <row r="37" spans="1:6" s="9" customFormat="1" ht="101.5" customHeight="1">
      <c r="A37" s="217" t="s">
        <v>71</v>
      </c>
      <c r="B37" s="218"/>
      <c r="C37" s="218"/>
      <c r="D37" s="218"/>
      <c r="E37" s="123"/>
      <c r="F37" s="123"/>
    </row>
    <row r="38" spans="1:6" ht="45" customHeight="1">
      <c r="A38" s="219" t="s">
        <v>72</v>
      </c>
      <c r="B38" s="219"/>
      <c r="C38" s="219"/>
      <c r="D38" s="219"/>
      <c r="E38" s="58"/>
      <c r="F38" s="58"/>
    </row>
    <row r="39" spans="1:6" ht="19.5" customHeight="1">
      <c r="A39" s="124" t="s">
        <v>73</v>
      </c>
      <c r="B39" s="58"/>
      <c r="C39" s="58"/>
      <c r="D39" s="58"/>
      <c r="E39" s="58"/>
      <c r="F39" s="58"/>
    </row>
  </sheetData>
  <mergeCells count="16">
    <mergeCell ref="B30:C30"/>
    <mergeCell ref="A37:D37"/>
    <mergeCell ref="A38:D38"/>
    <mergeCell ref="B23:C23"/>
    <mergeCell ref="A24:A26"/>
    <mergeCell ref="B24:C24"/>
    <mergeCell ref="B25:C25"/>
    <mergeCell ref="B26:C26"/>
    <mergeCell ref="B28:C28"/>
    <mergeCell ref="B27:C27"/>
    <mergeCell ref="A1:D1"/>
    <mergeCell ref="A3:D3"/>
    <mergeCell ref="A5:B5"/>
    <mergeCell ref="C5:F5"/>
    <mergeCell ref="A6:B6"/>
    <mergeCell ref="C6:F6"/>
  </mergeCells>
  <phoneticPr fontId="6"/>
  <hyperlinks>
    <hyperlink ref="A39" r:id="rId1" xr:uid="{FD9F8EC7-CD1B-4F81-AA22-D8B43452D344}"/>
  </hyperlinks>
  <pageMargins left="0.39370078740157483" right="0.39370078740157483" top="0.74803149606299213" bottom="0.43307086614173229" header="0.31496062992125984" footer="0.23622047244094491"/>
  <pageSetup paperSize="9" scale="60" orientation="portrait" r:id="rId2"/>
  <headerFooter>
    <oddHeader>&amp;R
様式13：契約金相当額計算書 2021年度5月版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32C00-70C7-411A-92F9-D2949AC59726}">
  <sheetPr>
    <tabColor theme="6" tint="0.79998168889431442"/>
    <pageSetUpPr fitToPage="1"/>
  </sheetPr>
  <dimension ref="A1:G42"/>
  <sheetViews>
    <sheetView view="pageBreakPreview" zoomScale="80" zoomScaleNormal="100" zoomScaleSheetLayoutView="80" workbookViewId="0">
      <selection activeCell="I18" sqref="I18"/>
    </sheetView>
  </sheetViews>
  <sheetFormatPr defaultColWidth="9" defaultRowHeight="14"/>
  <cols>
    <col min="1" max="1" width="32.08203125" customWidth="1"/>
    <col min="2" max="2" width="8.58203125" customWidth="1"/>
    <col min="3" max="3" width="18.58203125" customWidth="1"/>
    <col min="4" max="5" width="5.08203125" customWidth="1"/>
    <col min="6" max="6" width="18.58203125" customWidth="1"/>
  </cols>
  <sheetData>
    <row r="1" spans="1:6" ht="36" customHeight="1">
      <c r="A1" s="7" t="s">
        <v>74</v>
      </c>
    </row>
    <row r="2" spans="1:6" ht="12" customHeight="1">
      <c r="A2" s="6"/>
    </row>
    <row r="3" spans="1:6" s="21" customFormat="1" ht="24" customHeight="1">
      <c r="A3" s="125" t="s">
        <v>75</v>
      </c>
      <c r="B3" s="126"/>
      <c r="C3" s="22">
        <f>F13</f>
        <v>0</v>
      </c>
      <c r="D3" s="125" t="s">
        <v>76</v>
      </c>
      <c r="E3" s="126"/>
      <c r="F3" s="126"/>
    </row>
    <row r="4" spans="1:6" ht="12" customHeight="1" thickBot="1">
      <c r="A4" s="13"/>
      <c r="B4" s="11"/>
      <c r="C4" s="127"/>
      <c r="D4" s="10"/>
      <c r="E4" s="11"/>
      <c r="F4" s="11"/>
    </row>
    <row r="5" spans="1:6" s="8" customFormat="1" ht="18" customHeight="1">
      <c r="A5" s="229" t="s">
        <v>77</v>
      </c>
      <c r="B5" s="229" t="s">
        <v>78</v>
      </c>
      <c r="C5" s="229" t="s">
        <v>79</v>
      </c>
      <c r="D5" s="235" t="s">
        <v>80</v>
      </c>
      <c r="E5" s="236"/>
      <c r="F5" s="231" t="s">
        <v>81</v>
      </c>
    </row>
    <row r="6" spans="1:6" s="8" customFormat="1" ht="18" customHeight="1" thickBot="1">
      <c r="A6" s="230"/>
      <c r="B6" s="230"/>
      <c r="C6" s="230"/>
      <c r="D6" s="237"/>
      <c r="E6" s="238"/>
      <c r="F6" s="232"/>
    </row>
    <row r="7" spans="1:6" s="8" customFormat="1" ht="30" customHeight="1" thickTop="1">
      <c r="A7" s="24"/>
      <c r="B7" s="25"/>
      <c r="C7" s="26"/>
      <c r="D7" s="239"/>
      <c r="E7" s="240"/>
      <c r="F7" s="26">
        <f t="shared" ref="F7:F12" si="0">ROUND(C7*D7,0)</f>
        <v>0</v>
      </c>
    </row>
    <row r="8" spans="1:6" s="8" customFormat="1" ht="30" customHeight="1">
      <c r="A8" s="28"/>
      <c r="B8" s="29"/>
      <c r="C8" s="30"/>
      <c r="D8" s="241"/>
      <c r="E8" s="242"/>
      <c r="F8" s="30">
        <f t="shared" si="0"/>
        <v>0</v>
      </c>
    </row>
    <row r="9" spans="1:6" s="8" customFormat="1" ht="30" customHeight="1">
      <c r="A9" s="28"/>
      <c r="B9" s="29"/>
      <c r="C9" s="30"/>
      <c r="D9" s="241"/>
      <c r="E9" s="242"/>
      <c r="F9" s="30">
        <f t="shared" si="0"/>
        <v>0</v>
      </c>
    </row>
    <row r="10" spans="1:6" s="8" customFormat="1" ht="30" customHeight="1">
      <c r="A10" s="28"/>
      <c r="B10" s="29"/>
      <c r="C10" s="30"/>
      <c r="D10" s="241"/>
      <c r="E10" s="242"/>
      <c r="F10" s="30">
        <f t="shared" si="0"/>
        <v>0</v>
      </c>
    </row>
    <row r="11" spans="1:6" s="8" customFormat="1" ht="30" customHeight="1">
      <c r="A11" s="32"/>
      <c r="B11" s="33"/>
      <c r="C11" s="34"/>
      <c r="D11" s="241"/>
      <c r="E11" s="242"/>
      <c r="F11" s="34">
        <f t="shared" si="0"/>
        <v>0</v>
      </c>
    </row>
    <row r="12" spans="1:6" s="8" customFormat="1" ht="30" customHeight="1" thickBot="1">
      <c r="A12" s="36"/>
      <c r="B12" s="37"/>
      <c r="C12" s="38"/>
      <c r="D12" s="243"/>
      <c r="E12" s="244"/>
      <c r="F12" s="38">
        <f t="shared" si="0"/>
        <v>0</v>
      </c>
    </row>
    <row r="13" spans="1:6" s="8" customFormat="1" ht="24" customHeight="1" thickTop="1" thickBot="1">
      <c r="A13" s="233" t="s">
        <v>82</v>
      </c>
      <c r="B13" s="234"/>
      <c r="C13" s="234"/>
      <c r="D13" s="234"/>
      <c r="E13" s="234"/>
      <c r="F13" s="19">
        <f>SUM(F7:F12)</f>
        <v>0</v>
      </c>
    </row>
    <row r="14" spans="1:6" ht="18" customHeight="1">
      <c r="A14" s="128"/>
      <c r="B14" s="11"/>
      <c r="C14" s="11"/>
      <c r="D14" s="11"/>
      <c r="E14" s="11"/>
      <c r="F14" s="11"/>
    </row>
    <row r="15" spans="1:6" s="21" customFormat="1" ht="24" customHeight="1">
      <c r="A15" s="125" t="s">
        <v>83</v>
      </c>
      <c r="B15" s="126"/>
      <c r="C15" s="22">
        <f>F18</f>
        <v>0</v>
      </c>
      <c r="D15" s="125" t="s">
        <v>76</v>
      </c>
      <c r="E15" s="126"/>
      <c r="F15" s="126"/>
    </row>
    <row r="16" spans="1:6" ht="12" customHeight="1">
      <c r="A16" s="128"/>
      <c r="B16" s="11"/>
      <c r="C16" s="11"/>
      <c r="D16" s="11"/>
      <c r="E16" s="11"/>
      <c r="F16" s="11"/>
    </row>
    <row r="17" spans="1:7" ht="18" customHeight="1">
      <c r="A17" s="67"/>
      <c r="B17" s="129"/>
      <c r="D17" s="129"/>
      <c r="E17" s="11"/>
      <c r="F17" s="11"/>
    </row>
    <row r="18" spans="1:7" ht="24" customHeight="1">
      <c r="A18" s="130" t="s">
        <v>84</v>
      </c>
      <c r="B18" s="131"/>
      <c r="C18" s="142">
        <v>0.35</v>
      </c>
      <c r="D18" s="131" t="s">
        <v>15</v>
      </c>
      <c r="E18" s="161"/>
      <c r="F18" s="160">
        <f>ROUNDDOWN(C3*(C18/(1-C18)),0)</f>
        <v>0</v>
      </c>
      <c r="G18" s="132" t="s">
        <v>85</v>
      </c>
    </row>
    <row r="19" spans="1:7" ht="18" customHeight="1">
      <c r="A19" s="133" t="s">
        <v>86</v>
      </c>
      <c r="B19" s="11"/>
      <c r="C19" s="11"/>
      <c r="D19" s="11"/>
      <c r="E19" s="11"/>
      <c r="F19" s="11"/>
      <c r="G19" s="11"/>
    </row>
    <row r="20" spans="1:7" ht="18" customHeight="1">
      <c r="A20" s="133"/>
      <c r="B20" s="11"/>
      <c r="C20" s="11"/>
      <c r="D20" s="11"/>
      <c r="E20" s="11"/>
      <c r="F20" s="11"/>
      <c r="G20" s="11"/>
    </row>
    <row r="21" spans="1:7" ht="18" customHeight="1">
      <c r="A21" s="133"/>
      <c r="B21" s="11"/>
      <c r="C21" s="11"/>
      <c r="D21" s="11"/>
      <c r="E21" s="11"/>
      <c r="F21" s="11"/>
      <c r="G21" s="11"/>
    </row>
    <row r="22" spans="1:7" s="21" customFormat="1" ht="24" customHeight="1">
      <c r="A22" s="125" t="s">
        <v>87</v>
      </c>
      <c r="B22" s="126"/>
      <c r="C22" s="22">
        <f>E25</f>
        <v>0</v>
      </c>
      <c r="D22" s="125" t="s">
        <v>76</v>
      </c>
      <c r="E22" s="126"/>
      <c r="F22" s="126"/>
      <c r="G22" s="126"/>
    </row>
    <row r="23" spans="1:7" ht="12" customHeight="1">
      <c r="A23" s="128"/>
      <c r="B23" s="11"/>
      <c r="C23" s="11"/>
      <c r="D23" s="11"/>
      <c r="E23" s="11"/>
      <c r="F23" s="11"/>
      <c r="G23" s="11"/>
    </row>
    <row r="24" spans="1:7" ht="18" customHeight="1">
      <c r="A24" s="134"/>
      <c r="B24" s="129"/>
      <c r="D24" s="129"/>
      <c r="E24" s="11"/>
      <c r="F24" s="11"/>
      <c r="G24" s="11"/>
    </row>
    <row r="25" spans="1:7" ht="24" customHeight="1">
      <c r="A25" s="130" t="s">
        <v>88</v>
      </c>
      <c r="B25" s="131"/>
      <c r="C25" s="142">
        <v>0.35</v>
      </c>
      <c r="D25" s="131" t="s">
        <v>15</v>
      </c>
      <c r="E25" s="228">
        <f>ROUNDDOWN((C3+C15+'総括表（国内業務 _国内業務主体）'!B13)*C25/(1-C25),0)</f>
        <v>0</v>
      </c>
      <c r="F25" s="228"/>
      <c r="G25" s="132" t="s">
        <v>85</v>
      </c>
    </row>
    <row r="26" spans="1:7" ht="30" customHeight="1">
      <c r="A26" s="135" t="s">
        <v>89</v>
      </c>
    </row>
    <row r="27" spans="1:7" ht="18" customHeight="1">
      <c r="A27" s="40"/>
    </row>
    <row r="28" spans="1:7" s="9" customFormat="1" ht="156.65" customHeight="1">
      <c r="A28" s="193" t="s">
        <v>90</v>
      </c>
      <c r="B28" s="193"/>
      <c r="C28" s="193"/>
      <c r="D28" s="193"/>
      <c r="E28" s="193"/>
      <c r="F28" s="193"/>
    </row>
    <row r="29" spans="1:7" ht="18" customHeight="1">
      <c r="A29" t="s">
        <v>91</v>
      </c>
    </row>
    <row r="30" spans="1:7" ht="18" customHeight="1"/>
    <row r="31" spans="1:7" ht="18" customHeight="1"/>
    <row r="32" spans="1:7"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sheetData>
  <mergeCells count="14">
    <mergeCell ref="E25:F25"/>
    <mergeCell ref="A28:F28"/>
    <mergeCell ref="A5:A6"/>
    <mergeCell ref="B5:B6"/>
    <mergeCell ref="C5:C6"/>
    <mergeCell ref="F5:F6"/>
    <mergeCell ref="A13:E13"/>
    <mergeCell ref="D5:E6"/>
    <mergeCell ref="D7:E7"/>
    <mergeCell ref="D8:E8"/>
    <mergeCell ref="D9:E9"/>
    <mergeCell ref="D10:E10"/>
    <mergeCell ref="D11:E11"/>
    <mergeCell ref="D12:E12"/>
  </mergeCells>
  <phoneticPr fontId="6"/>
  <pageMargins left="0.39370078740157483" right="0.39370078740157483" top="0.74803149606299213" bottom="0.43307086614173229" header="0.31496062992125984" footer="0.23622047244094491"/>
  <pageSetup paperSize="9" scale="92" orientation="portrait" r:id="rId1"/>
  <headerFooter>
    <oddHeader>&amp;R
様式14：契約金相当額計算書（2021年度5月版）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6"/>
  <sheetViews>
    <sheetView view="pageBreakPreview" topLeftCell="A6" zoomScaleNormal="100" zoomScaleSheetLayoutView="100" workbookViewId="0">
      <selection activeCell="N14" sqref="N14"/>
    </sheetView>
  </sheetViews>
  <sheetFormatPr defaultRowHeight="14"/>
  <cols>
    <col min="1" max="5" width="8.58203125" customWidth="1"/>
    <col min="6" max="6" width="12.58203125" customWidth="1"/>
    <col min="7" max="8" width="8.58203125" customWidth="1"/>
    <col min="9" max="9" width="12.58203125" customWidth="1"/>
    <col min="10" max="10" width="19" customWidth="1"/>
  </cols>
  <sheetData>
    <row r="1" spans="1:11" ht="36" customHeight="1">
      <c r="A1" s="7" t="s">
        <v>92</v>
      </c>
    </row>
    <row r="2" spans="1:11" ht="12" customHeight="1"/>
    <row r="3" spans="1:11" s="8" customFormat="1" ht="24" customHeight="1">
      <c r="A3" s="13" t="s">
        <v>93</v>
      </c>
      <c r="B3" s="12"/>
      <c r="C3" s="12"/>
      <c r="D3" s="245">
        <f>F6</f>
        <v>0</v>
      </c>
      <c r="E3" s="245"/>
      <c r="F3" s="10" t="s">
        <v>94</v>
      </c>
      <c r="G3" s="13"/>
      <c r="H3" s="12"/>
      <c r="I3" s="12"/>
      <c r="J3" s="13"/>
    </row>
    <row r="4" spans="1:11" ht="12" customHeight="1" thickBot="1">
      <c r="A4" s="11"/>
      <c r="B4" s="11"/>
      <c r="C4" s="11"/>
      <c r="D4" s="11"/>
      <c r="E4" s="14"/>
      <c r="F4" s="14"/>
      <c r="G4" s="14"/>
      <c r="H4" s="14"/>
      <c r="I4" s="14"/>
      <c r="J4" s="14"/>
    </row>
    <row r="5" spans="1:11" ht="24" customHeight="1" thickBot="1">
      <c r="A5" s="45" t="s">
        <v>95</v>
      </c>
      <c r="B5" s="46" t="s">
        <v>96</v>
      </c>
      <c r="C5" s="255" t="s">
        <v>97</v>
      </c>
      <c r="D5" s="256"/>
      <c r="E5" s="47" t="s">
        <v>98</v>
      </c>
      <c r="F5" s="259" t="s">
        <v>99</v>
      </c>
      <c r="G5" s="260"/>
      <c r="H5" s="11"/>
      <c r="I5" s="11"/>
      <c r="J5" s="11"/>
    </row>
    <row r="6" spans="1:11" ht="36" customHeight="1" thickTop="1" thickBot="1">
      <c r="A6" s="42"/>
      <c r="B6" s="43"/>
      <c r="C6" s="257"/>
      <c r="D6" s="258"/>
      <c r="E6" s="44"/>
      <c r="F6" s="261">
        <f>C6*B6</f>
        <v>0</v>
      </c>
      <c r="G6" s="262"/>
      <c r="H6" s="11"/>
      <c r="I6" s="11"/>
      <c r="J6" s="11"/>
    </row>
    <row r="7" spans="1:11" ht="18" customHeight="1">
      <c r="A7" s="11"/>
      <c r="B7" s="11"/>
      <c r="C7" s="11"/>
      <c r="D7" s="11"/>
      <c r="E7" s="11"/>
      <c r="F7" s="11"/>
      <c r="G7" s="11"/>
      <c r="H7" s="11"/>
      <c r="I7" s="11"/>
      <c r="J7" s="11"/>
    </row>
    <row r="8" spans="1:11" s="8" customFormat="1" ht="24" customHeight="1">
      <c r="A8" s="13" t="s">
        <v>100</v>
      </c>
      <c r="B8" s="12"/>
      <c r="C8" s="12"/>
      <c r="D8" s="245">
        <f>J12</f>
        <v>0</v>
      </c>
      <c r="E8" s="245"/>
      <c r="F8" s="10" t="s">
        <v>94</v>
      </c>
      <c r="G8" s="12"/>
      <c r="H8" s="12"/>
      <c r="I8" s="12"/>
      <c r="J8" s="13"/>
      <c r="K8" s="4"/>
    </row>
    <row r="9" spans="1:11" ht="12" customHeight="1" thickBot="1">
      <c r="A9" s="11"/>
      <c r="B9" s="11"/>
      <c r="C9" s="11"/>
      <c r="D9" s="11"/>
      <c r="E9" s="14"/>
      <c r="F9" s="14"/>
      <c r="G9" s="14"/>
      <c r="H9" s="14"/>
      <c r="I9" s="14"/>
      <c r="J9" s="14"/>
    </row>
    <row r="10" spans="1:11" s="8" customFormat="1" ht="15" customHeight="1">
      <c r="A10" s="249" t="s">
        <v>78</v>
      </c>
      <c r="B10" s="251" t="s">
        <v>101</v>
      </c>
      <c r="C10" s="253" t="s">
        <v>102</v>
      </c>
      <c r="D10" s="247" t="s">
        <v>103</v>
      </c>
      <c r="E10" s="247"/>
      <c r="F10" s="248"/>
      <c r="G10" s="246" t="s">
        <v>104</v>
      </c>
      <c r="H10" s="247"/>
      <c r="I10" s="247"/>
      <c r="J10" s="231" t="s">
        <v>105</v>
      </c>
    </row>
    <row r="11" spans="1:11" s="8" customFormat="1" ht="15" customHeight="1" thickBot="1">
      <c r="A11" s="250"/>
      <c r="B11" s="252"/>
      <c r="C11" s="254"/>
      <c r="D11" s="51" t="s">
        <v>106</v>
      </c>
      <c r="E11" s="41" t="s">
        <v>102</v>
      </c>
      <c r="F11" s="52" t="s">
        <v>99</v>
      </c>
      <c r="G11" s="53" t="s">
        <v>106</v>
      </c>
      <c r="H11" s="41" t="s">
        <v>107</v>
      </c>
      <c r="I11" s="51" t="s">
        <v>99</v>
      </c>
      <c r="J11" s="232"/>
    </row>
    <row r="12" spans="1:11" s="8" customFormat="1" ht="36" customHeight="1" thickTop="1" thickBot="1">
      <c r="A12" s="15">
        <f>A6</f>
        <v>0</v>
      </c>
      <c r="B12" s="16">
        <f>B6</f>
        <v>0</v>
      </c>
      <c r="C12" s="48"/>
      <c r="D12" s="49"/>
      <c r="E12" s="18">
        <f>C12</f>
        <v>0</v>
      </c>
      <c r="F12" s="19">
        <f>D12*E12</f>
        <v>0</v>
      </c>
      <c r="G12" s="50"/>
      <c r="H12" s="18">
        <f>C12-B12*2</f>
        <v>0</v>
      </c>
      <c r="I12" s="17">
        <f>G12*H12</f>
        <v>0</v>
      </c>
      <c r="J12" s="20">
        <f>F12+I12</f>
        <v>0</v>
      </c>
    </row>
    <row r="13" spans="1:11">
      <c r="A13" s="11"/>
      <c r="B13" s="11"/>
      <c r="C13" s="11"/>
      <c r="D13" s="11"/>
      <c r="E13" s="11"/>
      <c r="F13" s="11"/>
      <c r="G13" s="11"/>
      <c r="H13" s="11"/>
      <c r="I13" s="11"/>
      <c r="J13" s="11"/>
    </row>
    <row r="14" spans="1:11" s="9" customFormat="1" ht="177.65" customHeight="1">
      <c r="A14" s="193" t="s">
        <v>108</v>
      </c>
      <c r="B14" s="193"/>
      <c r="C14" s="193"/>
      <c r="D14" s="193"/>
      <c r="E14" s="193"/>
      <c r="F14" s="193"/>
      <c r="G14" s="193"/>
      <c r="H14" s="193"/>
      <c r="I14" s="193"/>
      <c r="J14" s="193"/>
    </row>
    <row r="15" spans="1:11">
      <c r="A15" s="5"/>
      <c r="B15" s="5"/>
      <c r="C15" s="5"/>
      <c r="D15" s="5"/>
      <c r="E15" s="5"/>
      <c r="F15" s="5"/>
      <c r="G15" s="5"/>
      <c r="H15" s="5"/>
      <c r="I15" s="5"/>
      <c r="J15" s="5"/>
    </row>
    <row r="16" spans="1:11">
      <c r="A16" s="5"/>
      <c r="B16" s="5"/>
      <c r="C16" s="5"/>
      <c r="D16" s="5"/>
      <c r="E16" s="5"/>
      <c r="F16" s="5"/>
      <c r="G16" s="5"/>
      <c r="H16" s="5"/>
      <c r="I16" s="5"/>
      <c r="J16" s="5"/>
    </row>
  </sheetData>
  <mergeCells count="13">
    <mergeCell ref="A14:J14"/>
    <mergeCell ref="D3:E3"/>
    <mergeCell ref="G10:I10"/>
    <mergeCell ref="D10:F10"/>
    <mergeCell ref="A10:A11"/>
    <mergeCell ref="B10:B11"/>
    <mergeCell ref="C10:C11"/>
    <mergeCell ref="C5:D5"/>
    <mergeCell ref="C6:D6"/>
    <mergeCell ref="F5:G5"/>
    <mergeCell ref="F6:G6"/>
    <mergeCell ref="D8:E8"/>
    <mergeCell ref="J10:J11"/>
  </mergeCells>
  <phoneticPr fontId="6"/>
  <pageMargins left="0.39370078740157483" right="0.39370078740157483" top="0.74803149606299213" bottom="0.43307086614173229" header="0.31496062992125984" footer="0.23622047244094491"/>
  <pageSetup paperSize="9" orientation="landscape" r:id="rId1"/>
  <headerFooter>
    <oddHeader>&amp;R
様式16：契約金相当額計算書（単独型）2021年度5月版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AD41-DE7A-4357-812A-EB128499A135}">
  <sheetPr>
    <pageSetUpPr fitToPage="1"/>
  </sheetPr>
  <dimension ref="A1:F24"/>
  <sheetViews>
    <sheetView view="pageBreakPreview" topLeftCell="A10" zoomScaleNormal="100" zoomScaleSheetLayoutView="100" workbookViewId="0">
      <selection activeCell="B24" sqref="B24"/>
    </sheetView>
  </sheetViews>
  <sheetFormatPr defaultColWidth="9" defaultRowHeight="14"/>
  <cols>
    <col min="1" max="1" width="36.58203125" customWidth="1"/>
    <col min="2" max="2" width="18.58203125" customWidth="1"/>
    <col min="3" max="3" width="12.58203125" customWidth="1"/>
    <col min="4" max="4" width="18.58203125" customWidth="1"/>
    <col min="5" max="5" width="24.58203125" customWidth="1"/>
  </cols>
  <sheetData>
    <row r="1" spans="1:6" ht="36" customHeight="1">
      <c r="A1" s="7" t="s">
        <v>109</v>
      </c>
    </row>
    <row r="2" spans="1:6" ht="12" customHeight="1">
      <c r="A2" s="100"/>
      <c r="E2" s="100"/>
    </row>
    <row r="3" spans="1:6" s="8" customFormat="1" ht="24" customHeight="1">
      <c r="A3" s="4" t="s">
        <v>110</v>
      </c>
      <c r="D3" s="101">
        <f>E11</f>
        <v>0</v>
      </c>
      <c r="E3" s="1" t="s">
        <v>94</v>
      </c>
    </row>
    <row r="4" spans="1:6" ht="12" customHeight="1" thickBot="1">
      <c r="A4" s="100"/>
      <c r="E4" s="100"/>
    </row>
    <row r="5" spans="1:6" ht="18" customHeight="1">
      <c r="A5" s="229" t="s">
        <v>111</v>
      </c>
      <c r="B5" s="263" t="s">
        <v>112</v>
      </c>
      <c r="C5" s="264"/>
      <c r="D5" s="264"/>
      <c r="E5" s="265"/>
    </row>
    <row r="6" spans="1:6" ht="18" customHeight="1" thickBot="1">
      <c r="A6" s="230"/>
      <c r="B6" s="114" t="s">
        <v>113</v>
      </c>
      <c r="C6" s="143" t="s">
        <v>114</v>
      </c>
      <c r="D6" s="115" t="s">
        <v>115</v>
      </c>
      <c r="E6" s="102" t="s">
        <v>116</v>
      </c>
    </row>
    <row r="7" spans="1:6" ht="36" customHeight="1">
      <c r="A7" s="103"/>
      <c r="B7" s="144"/>
      <c r="C7" s="145"/>
      <c r="D7" s="144"/>
      <c r="E7" s="146"/>
      <c r="F7" s="139"/>
    </row>
    <row r="8" spans="1:6" ht="36" customHeight="1">
      <c r="A8" s="103"/>
      <c r="B8" s="147"/>
      <c r="C8" s="145"/>
      <c r="D8" s="147"/>
      <c r="E8" s="146"/>
      <c r="F8" s="140"/>
    </row>
    <row r="9" spans="1:6" ht="36" customHeight="1">
      <c r="A9" s="108"/>
      <c r="B9" s="147"/>
      <c r="C9" s="145"/>
      <c r="D9" s="147"/>
      <c r="E9" s="148"/>
      <c r="F9" s="140"/>
    </row>
    <row r="10" spans="1:6" ht="36" customHeight="1">
      <c r="A10" s="109"/>
      <c r="B10" s="149"/>
      <c r="C10" s="150"/>
      <c r="D10" s="149"/>
      <c r="E10" s="151"/>
      <c r="F10" s="140"/>
    </row>
    <row r="11" spans="1:6" ht="24" customHeight="1">
      <c r="A11" s="233" t="s">
        <v>117</v>
      </c>
      <c r="B11" s="266"/>
      <c r="C11" s="234"/>
      <c r="D11" s="266"/>
      <c r="E11" s="152">
        <f>SUM(E7:E10)</f>
        <v>0</v>
      </c>
      <c r="F11" s="140"/>
    </row>
    <row r="12" spans="1:6" ht="18" customHeight="1">
      <c r="A12" s="112"/>
      <c r="B12" s="11"/>
      <c r="C12" s="11"/>
      <c r="D12" s="11"/>
      <c r="E12" s="11"/>
      <c r="F12" s="140"/>
    </row>
    <row r="13" spans="1:6" ht="18" customHeight="1">
      <c r="A13" s="4" t="s">
        <v>118</v>
      </c>
      <c r="B13" s="8"/>
      <c r="C13" s="8"/>
      <c r="D13" s="101">
        <f>E21</f>
        <v>0</v>
      </c>
      <c r="E13" s="1" t="s">
        <v>94</v>
      </c>
      <c r="F13" s="140"/>
    </row>
    <row r="14" spans="1:6" ht="18" customHeight="1" thickBot="1">
      <c r="A14" s="100"/>
      <c r="E14" s="100"/>
      <c r="F14" s="140"/>
    </row>
    <row r="15" spans="1:6" ht="18" customHeight="1">
      <c r="A15" s="229" t="s">
        <v>111</v>
      </c>
      <c r="B15" s="263" t="s">
        <v>112</v>
      </c>
      <c r="C15" s="264"/>
      <c r="D15" s="264"/>
      <c r="E15" s="265"/>
      <c r="F15" s="140"/>
    </row>
    <row r="16" spans="1:6" ht="18" customHeight="1" thickBot="1">
      <c r="A16" s="230"/>
      <c r="B16" s="114" t="s">
        <v>113</v>
      </c>
      <c r="C16" s="115" t="s">
        <v>114</v>
      </c>
      <c r="D16" s="115" t="s">
        <v>115</v>
      </c>
      <c r="E16" s="102" t="s">
        <v>116</v>
      </c>
      <c r="F16" s="140"/>
    </row>
    <row r="17" spans="1:6" ht="18" customHeight="1" thickTop="1">
      <c r="A17" s="103"/>
      <c r="B17" s="104"/>
      <c r="C17" s="105"/>
      <c r="D17" s="105"/>
      <c r="E17" s="153"/>
      <c r="F17" s="140"/>
    </row>
    <row r="18" spans="1:6" ht="18" customHeight="1">
      <c r="A18" s="103"/>
      <c r="B18" s="106"/>
      <c r="C18" s="107"/>
      <c r="D18" s="107"/>
      <c r="E18" s="153"/>
      <c r="F18" s="140"/>
    </row>
    <row r="19" spans="1:6" ht="18" customHeight="1">
      <c r="A19" s="108"/>
      <c r="B19" s="106"/>
      <c r="C19" s="107"/>
      <c r="D19" s="107"/>
      <c r="E19" s="154"/>
      <c r="F19" s="140"/>
    </row>
    <row r="20" spans="1:6" ht="18" customHeight="1">
      <c r="A20" s="109"/>
      <c r="B20" s="110"/>
      <c r="C20" s="111"/>
      <c r="D20" s="111"/>
      <c r="E20" s="155"/>
      <c r="F20" s="140"/>
    </row>
    <row r="21" spans="1:6" ht="18" customHeight="1">
      <c r="A21" s="233" t="s">
        <v>117</v>
      </c>
      <c r="B21" s="266"/>
      <c r="C21" s="266"/>
      <c r="D21" s="266"/>
      <c r="E21" s="152">
        <f>SUM(E17:E20)</f>
        <v>0</v>
      </c>
      <c r="F21" s="140"/>
    </row>
    <row r="22" spans="1:6" s="9" customFormat="1" ht="137.5" customHeight="1">
      <c r="A22" s="193" t="s">
        <v>119</v>
      </c>
      <c r="B22" s="194"/>
      <c r="C22" s="194"/>
      <c r="D22" s="194"/>
      <c r="E22" s="194"/>
    </row>
    <row r="23" spans="1:6">
      <c r="A23" s="113"/>
      <c r="B23" s="5"/>
      <c r="C23" s="5"/>
      <c r="D23" s="5"/>
      <c r="E23" s="5"/>
    </row>
    <row r="24" spans="1:6">
      <c r="A24" s="113"/>
      <c r="B24" s="5"/>
      <c r="C24" s="5"/>
      <c r="D24" s="5"/>
      <c r="E24" s="5"/>
    </row>
  </sheetData>
  <mergeCells count="7">
    <mergeCell ref="A5:A6"/>
    <mergeCell ref="B5:E5"/>
    <mergeCell ref="A11:D11"/>
    <mergeCell ref="A22:E22"/>
    <mergeCell ref="A15:A16"/>
    <mergeCell ref="B15:E15"/>
    <mergeCell ref="A21:D21"/>
  </mergeCells>
  <phoneticPr fontId="6"/>
  <pageMargins left="0.39370078740157483" right="0.39370078740157483" top="0.74803149606299213" bottom="0.43307086614173229" header="0.31496062992125984" footer="0.23622047244094491"/>
  <pageSetup paperSize="9" scale="80" orientation="portrait" r:id="rId1"/>
  <headerFooter>
    <oddHeader>&amp;R
様式14：契約金相当額計算書（2021年度5月版）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3"/>
  <sheetViews>
    <sheetView view="pageBreakPreview" topLeftCell="A3" zoomScaleNormal="100" zoomScaleSheetLayoutView="100" workbookViewId="0">
      <selection activeCell="A4" sqref="A4"/>
    </sheetView>
  </sheetViews>
  <sheetFormatPr defaultColWidth="9" defaultRowHeight="14"/>
  <cols>
    <col min="1" max="1" width="33.33203125" customWidth="1"/>
    <col min="2" max="2" width="8.58203125" customWidth="1"/>
    <col min="3" max="3" width="18.58203125" customWidth="1"/>
    <col min="4" max="4" width="12.58203125" customWidth="1"/>
    <col min="5" max="5" width="18.58203125" customWidth="1"/>
  </cols>
  <sheetData>
    <row r="1" spans="1:5" ht="36" customHeight="1">
      <c r="A1" s="7" t="s">
        <v>92</v>
      </c>
    </row>
    <row r="2" spans="1:5" ht="12" customHeight="1">
      <c r="A2" s="6"/>
    </row>
    <row r="3" spans="1:5" ht="24.65" customHeight="1">
      <c r="A3" s="164" t="s">
        <v>120</v>
      </c>
      <c r="B3" s="165"/>
    </row>
    <row r="4" spans="1:5" ht="12" customHeight="1">
      <c r="A4" s="166"/>
      <c r="B4" s="165"/>
      <c r="C4" s="165"/>
    </row>
    <row r="5" spans="1:5" s="21" customFormat="1" ht="24" customHeight="1">
      <c r="A5" s="164"/>
      <c r="B5" s="167"/>
      <c r="C5" s="168">
        <f>E17</f>
        <v>0</v>
      </c>
      <c r="D5" s="169" t="s">
        <v>94</v>
      </c>
    </row>
    <row r="6" spans="1:5" ht="12" customHeight="1" thickBot="1">
      <c r="A6" s="4"/>
      <c r="C6" s="23"/>
      <c r="D6" s="1"/>
    </row>
    <row r="7" spans="1:5" s="8" customFormat="1" ht="18" customHeight="1" thickBot="1">
      <c r="A7" s="229" t="s">
        <v>77</v>
      </c>
      <c r="B7" s="229" t="s">
        <v>78</v>
      </c>
      <c r="C7" s="229" t="s">
        <v>121</v>
      </c>
      <c r="D7" s="157" t="s">
        <v>122</v>
      </c>
      <c r="E7" s="249" t="s">
        <v>81</v>
      </c>
    </row>
    <row r="8" spans="1:5" s="8" customFormat="1" ht="18" customHeight="1" thickBot="1">
      <c r="A8" s="230"/>
      <c r="B8" s="230"/>
      <c r="C8" s="230"/>
      <c r="D8" s="176" t="s">
        <v>123</v>
      </c>
      <c r="E8" s="250"/>
    </row>
    <row r="9" spans="1:5" s="8" customFormat="1" ht="30" customHeight="1" thickTop="1">
      <c r="A9" s="24"/>
      <c r="B9" s="25"/>
      <c r="C9" s="26"/>
      <c r="D9" s="27"/>
      <c r="E9" s="26">
        <f>C9*D9</f>
        <v>0</v>
      </c>
    </row>
    <row r="10" spans="1:5" s="8" customFormat="1" ht="30" customHeight="1">
      <c r="A10" s="28"/>
      <c r="B10" s="29"/>
      <c r="C10" s="30"/>
      <c r="D10" s="31"/>
      <c r="E10" s="30">
        <f t="shared" ref="E10:E16" si="0">C10*D10</f>
        <v>0</v>
      </c>
    </row>
    <row r="11" spans="1:5" s="8" customFormat="1" ht="30" customHeight="1">
      <c r="A11" s="28"/>
      <c r="B11" s="29"/>
      <c r="C11" s="30"/>
      <c r="D11" s="31"/>
      <c r="E11" s="30">
        <f t="shared" si="0"/>
        <v>0</v>
      </c>
    </row>
    <row r="12" spans="1:5" s="8" customFormat="1" ht="30" customHeight="1">
      <c r="A12" s="28"/>
      <c r="B12" s="29"/>
      <c r="C12" s="30"/>
      <c r="D12" s="31"/>
      <c r="E12" s="30">
        <f t="shared" si="0"/>
        <v>0</v>
      </c>
    </row>
    <row r="13" spans="1:5" s="8" customFormat="1" ht="30" customHeight="1">
      <c r="A13" s="28"/>
      <c r="B13" s="29"/>
      <c r="C13" s="30"/>
      <c r="D13" s="31"/>
      <c r="E13" s="30">
        <f t="shared" si="0"/>
        <v>0</v>
      </c>
    </row>
    <row r="14" spans="1:5" s="8" customFormat="1" ht="30" customHeight="1">
      <c r="A14" s="28"/>
      <c r="B14" s="29"/>
      <c r="C14" s="30"/>
      <c r="D14" s="31"/>
      <c r="E14" s="30">
        <f t="shared" si="0"/>
        <v>0</v>
      </c>
    </row>
    <row r="15" spans="1:5" s="8" customFormat="1" ht="30" customHeight="1">
      <c r="A15" s="32"/>
      <c r="B15" s="33"/>
      <c r="C15" s="34"/>
      <c r="D15" s="35"/>
      <c r="E15" s="34">
        <f t="shared" si="0"/>
        <v>0</v>
      </c>
    </row>
    <row r="16" spans="1:5" s="8" customFormat="1" ht="30" customHeight="1" thickBot="1">
      <c r="A16" s="36"/>
      <c r="B16" s="37"/>
      <c r="C16" s="38"/>
      <c r="D16" s="39"/>
      <c r="E16" s="54">
        <f t="shared" si="0"/>
        <v>0</v>
      </c>
    </row>
    <row r="17" spans="1:5" s="8" customFormat="1" ht="24" customHeight="1" thickTop="1" thickBot="1">
      <c r="A17" s="233" t="s">
        <v>22</v>
      </c>
      <c r="B17" s="234"/>
      <c r="C17" s="234"/>
      <c r="D17" s="234"/>
      <c r="E17" s="55">
        <f>SUM(E9:E16)</f>
        <v>0</v>
      </c>
    </row>
    <row r="18" spans="1:5" ht="18" customHeight="1">
      <c r="A18" s="40"/>
    </row>
    <row r="19" spans="1:5" s="9" customFormat="1" ht="79.5" customHeight="1">
      <c r="A19" s="193" t="s">
        <v>124</v>
      </c>
      <c r="B19" s="193"/>
      <c r="C19" s="193"/>
      <c r="D19" s="193"/>
      <c r="E19" s="193"/>
    </row>
    <row r="20" spans="1:5" ht="18" customHeight="1">
      <c r="A20" t="s">
        <v>91</v>
      </c>
    </row>
    <row r="21" spans="1:5" ht="18" customHeight="1"/>
    <row r="22" spans="1:5" ht="18" customHeight="1"/>
    <row r="23" spans="1:5" ht="18" customHeight="1"/>
    <row r="24" spans="1:5" ht="18" customHeight="1"/>
    <row r="25" spans="1:5" ht="18" customHeight="1"/>
    <row r="26" spans="1:5" ht="18" customHeight="1"/>
    <row r="27" spans="1:5" ht="18" customHeight="1"/>
    <row r="28" spans="1:5" ht="18" customHeight="1"/>
    <row r="29" spans="1:5" ht="18" customHeight="1"/>
    <row r="30" spans="1:5" ht="18" customHeight="1"/>
    <row r="31" spans="1:5" ht="18" customHeight="1"/>
    <row r="32" spans="1:5" ht="18" customHeight="1"/>
    <row r="33" ht="18" customHeight="1"/>
  </sheetData>
  <mergeCells count="6">
    <mergeCell ref="A19:E19"/>
    <mergeCell ref="A7:A8"/>
    <mergeCell ref="B7:B8"/>
    <mergeCell ref="C7:C8"/>
    <mergeCell ref="E7:E8"/>
    <mergeCell ref="A17:D17"/>
  </mergeCells>
  <phoneticPr fontId="6"/>
  <pageMargins left="0.39370078740157483" right="0.39370078740157483" top="0.74803149606299213" bottom="0.43307086614173229" header="0.31496062992125984" footer="0.23622047244094491"/>
  <pageSetup paperSize="9" scale="96" orientation="portrait" r:id="rId1"/>
  <headerFooter>
    <oddHeader>&amp;R
様式16：契約金相当額計算書（単独型）2021年度5月版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初めにお読みください</vt:lpstr>
      <vt:lpstr>★契約金相当額総括表（2023年1月公示以降）</vt:lpstr>
      <vt:lpstr>★契約金相当額総括表（2022年12月公示まで）</vt:lpstr>
      <vt:lpstr>総括表（国内業務 _国内業務主体）</vt:lpstr>
      <vt:lpstr>計算書１（直接人件費等）</vt:lpstr>
      <vt:lpstr>計算書2（旅費）（共通）</vt:lpstr>
      <vt:lpstr>★計算書３（一般業務費・機材費）（共通） </vt:lpstr>
      <vt:lpstr>計算書4（現地一時隔離関連費 待機費用） </vt:lpstr>
      <vt:lpstr>'★契約金相当額総括表（2022年12月公示まで）'!Print_Area</vt:lpstr>
      <vt:lpstr>'★契約金相当額総括表（2023年1月公示以降）'!Print_Area</vt:lpstr>
      <vt:lpstr>'★計算書３（一般業務費・機材費）（共通） '!Print_Area</vt:lpstr>
      <vt:lpstr>'計算書１（直接人件費等）'!Print_Area</vt:lpstr>
      <vt:lpstr>'計算書4（現地一時隔離関連費 待機費用） '!Print_Area</vt:lpstr>
      <vt:lpstr>'総括表（国内業務 _国内業務主体）'!Print_Area</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作成者</cp:lastModifiedBy>
  <cp:revision/>
  <dcterms:created xsi:type="dcterms:W3CDTF">2018-03-20T04:05:57Z</dcterms:created>
  <dcterms:modified xsi:type="dcterms:W3CDTF">2025-11-20T06:32:49Z</dcterms:modified>
  <cp:category/>
  <cp:contentStatus/>
</cp:coreProperties>
</file>