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22255\Desktop\部分払計算\"/>
    </mc:Choice>
  </mc:AlternateContent>
  <xr:revisionPtr revIDLastSave="0" documentId="13_ncr:1_{5B36D23E-5AB8-4EEE-AF53-B56A96FDBE41}" xr6:coauthVersionLast="47" xr6:coauthVersionMax="47" xr10:uidLastSave="{00000000-0000-0000-0000-000000000000}"/>
  <bookViews>
    <workbookView xWindow="28680" yWindow="-120" windowWidth="29040" windowHeight="15720" xr2:uid="{00000000-000D-0000-FFFF-FFFF00000000}"/>
  </bookViews>
  <sheets>
    <sheet name="契約金相当額総括表" sheetId="5" r:id="rId1"/>
    <sheet name="★計算書１（直接人件費等）" sheetId="6" r:id="rId2"/>
    <sheet name="計算書２（旅費）" sheetId="1" r:id="rId3"/>
    <sheet name="★計算書３（一般業務費・機材費） " sheetId="8" r:id="rId4"/>
    <sheet name="計算書４（現地一時隔離関連費 待機費用） " sheetId="7" r:id="rId5"/>
  </sheets>
  <definedNames>
    <definedName name="_xlnm.Print_Area" localSheetId="1">'★計算書１（直接人件費等）'!$A$1:$I$33</definedName>
    <definedName name="_xlnm.Print_Area" localSheetId="3">'★計算書３（一般業務費・機材費） '!$A$1:$E$22</definedName>
    <definedName name="_xlnm.Print_Area" localSheetId="0">契約金相当額総括表!$A$1:$G$40</definedName>
    <definedName name="_xlnm.Print_Area" localSheetId="4">'計算書４（現地一時隔離関連費 待機費用） '!$A$1:$E$19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5" l="1"/>
  <c r="G31" i="5"/>
  <c r="E21" i="8" l="1"/>
  <c r="D13" i="8" s="1"/>
  <c r="D19" i="5" s="1"/>
  <c r="B19" i="5" s="1"/>
  <c r="E11" i="8"/>
  <c r="D3" i="8" s="1"/>
  <c r="D18" i="5" s="1"/>
  <c r="B18" i="5" s="1"/>
  <c r="B12" i="1" l="1"/>
  <c r="H21" i="6" l="1"/>
  <c r="D19" i="6" s="1"/>
  <c r="H7" i="6"/>
  <c r="D5" i="6" s="1"/>
  <c r="D12" i="5" s="1"/>
  <c r="B25" i="6" l="1"/>
  <c r="E12" i="5"/>
  <c r="B12" i="5" s="1"/>
  <c r="B11" i="6"/>
  <c r="H11" i="6" s="1"/>
  <c r="D9" i="6" s="1"/>
  <c r="F12" i="1"/>
  <c r="H12" i="1"/>
  <c r="I12" i="1" s="1"/>
  <c r="A12" i="1"/>
  <c r="H25" i="6" l="1"/>
  <c r="B15" i="6"/>
  <c r="H15" i="6" s="1"/>
  <c r="K12" i="1"/>
  <c r="D8" i="1" l="1"/>
  <c r="D17" i="5" s="1"/>
  <c r="D23" i="6"/>
  <c r="D13" i="6"/>
  <c r="D14" i="5" s="1"/>
  <c r="D13" i="5"/>
  <c r="B29" i="6" l="1"/>
  <c r="H29" i="6" s="1"/>
  <c r="D27" i="6" s="1"/>
  <c r="E14" i="5" s="1"/>
  <c r="B14" i="5" s="1"/>
  <c r="E13" i="5"/>
  <c r="B13" i="5" s="1"/>
  <c r="E22" i="5" l="1"/>
  <c r="G27" i="5" s="1"/>
  <c r="G29" i="5" s="1"/>
  <c r="E16" i="7"/>
  <c r="E15" i="7"/>
  <c r="E14" i="7"/>
  <c r="E13" i="7"/>
  <c r="E12" i="7"/>
  <c r="E11" i="7"/>
  <c r="E10" i="7"/>
  <c r="E9" i="7"/>
  <c r="E17" i="7" l="1"/>
  <c r="C5" i="7" s="1"/>
  <c r="D20" i="5" s="1"/>
  <c r="B20" i="5" s="1"/>
  <c r="B17" i="5" l="1"/>
  <c r="F6" i="1"/>
  <c r="D3" i="1" l="1"/>
  <c r="D16" i="5" s="1"/>
  <c r="B16" i="5" s="1"/>
  <c r="B15" i="5" s="1"/>
  <c r="B22" i="5" s="1"/>
  <c r="F27" i="5" l="1"/>
  <c r="F29" i="5" s="1"/>
  <c r="F31" i="5" s="1"/>
  <c r="D15" i="5"/>
  <c r="D22" i="5" s="1"/>
</calcChain>
</file>

<file path=xl/sharedStrings.xml><?xml version="1.0" encoding="utf-8"?>
<sst xmlns="http://schemas.openxmlformats.org/spreadsheetml/2006/main" count="158" uniqueCount="102">
  <si>
    <t>契約金相当額計算書総括表（単独型）</t>
    <rPh sb="0" eb="3">
      <t>ケイヤクキン</t>
    </rPh>
    <rPh sb="3" eb="5">
      <t>ソウトウ</t>
    </rPh>
    <rPh sb="5" eb="6">
      <t>ガク</t>
    </rPh>
    <rPh sb="6" eb="9">
      <t>ケイサンショ</t>
    </rPh>
    <rPh sb="9" eb="12">
      <t>ソウカツヒョウ</t>
    </rPh>
    <rPh sb="13" eb="16">
      <t>タンドクガタ</t>
    </rPh>
    <phoneticPr fontId="6"/>
  </si>
  <si>
    <t>（2020年3月以前の公示案件に適用）</t>
    <rPh sb="5" eb="6">
      <t>ネン</t>
    </rPh>
    <rPh sb="7" eb="8">
      <t>ガツ</t>
    </rPh>
    <rPh sb="8" eb="10">
      <t>イゼン</t>
    </rPh>
    <rPh sb="11" eb="13">
      <t>コウジ</t>
    </rPh>
    <rPh sb="13" eb="15">
      <t>アンケン</t>
    </rPh>
    <rPh sb="16" eb="18">
      <t>テキヨウ</t>
    </rPh>
    <phoneticPr fontId="6"/>
  </si>
  <si>
    <t>　契約金相当額（税抜）は、原則として、業務開始から「部分業務」の完了（検査合格）までに発生したと想定される以下の費目が積算対象となります。なお、先行する部分払がある場合は、先行する直近の契約金相当額（税抜）を控除することになります。
１．既に従事が完了した業務従事人月に対する「直接人件費」、「その他原価」及び「一般管理費等」
２．「直接経費」のうち、以下の費目
　・旅費（航空賃）のうち、既に渡航が完了したもの（契約単価×渡航回数）
　・旅費（その他）のうち、部分業務完了時までの日当・宿泊料
　・一般業務費のうち、既に納入と支払が完了したもの
　・機材費のうち、既に納入と支払が完了したもの
  ・現地一時隔離関連費（直接人件費相当額の待機費用）のうち、既に渡航が完了したもの
　上記費目のみでは、業務の進捗等の実態を表さない場合については、他の費目を含めて契約金相当額を算定することを検討しますので、申し出てください。</t>
    <rPh sb="139" eb="141">
      <t>チョクセツ</t>
    </rPh>
    <rPh sb="141" eb="144">
      <t>ジンケンヒ</t>
    </rPh>
    <rPh sb="149" eb="150">
      <t>タ</t>
    </rPh>
    <rPh sb="150" eb="152">
      <t>ゲンカ</t>
    </rPh>
    <rPh sb="153" eb="154">
      <t>オヨ</t>
    </rPh>
    <rPh sb="156" eb="158">
      <t>イッパン</t>
    </rPh>
    <rPh sb="158" eb="161">
      <t>カンリヒ</t>
    </rPh>
    <rPh sb="161" eb="162">
      <t>トウ</t>
    </rPh>
    <rPh sb="231" eb="233">
      <t>ブブン</t>
    </rPh>
    <rPh sb="233" eb="235">
      <t>ギョウム</t>
    </rPh>
    <rPh sb="235" eb="237">
      <t>カンリョウ</t>
    </rPh>
    <rPh sb="237" eb="238">
      <t>ジ</t>
    </rPh>
    <rPh sb="246" eb="247">
      <t>リョウ</t>
    </rPh>
    <phoneticPr fontId="6"/>
  </si>
  <si>
    <t>調達管理番号：</t>
    <rPh sb="0" eb="2">
      <t>チョウタツ</t>
    </rPh>
    <rPh sb="2" eb="4">
      <t>カンリ</t>
    </rPh>
    <rPh sb="4" eb="6">
      <t>バンゴウ</t>
    </rPh>
    <phoneticPr fontId="6"/>
  </si>
  <si>
    <t>案件名：</t>
    <rPh sb="0" eb="2">
      <t>アンケン</t>
    </rPh>
    <rPh sb="2" eb="3">
      <t>メイ</t>
    </rPh>
    <phoneticPr fontId="6"/>
  </si>
  <si>
    <t>【契約金相当額（税抜）】</t>
    <rPh sb="1" eb="4">
      <t>ケイヤクキン</t>
    </rPh>
    <rPh sb="4" eb="6">
      <t>ソウトウ</t>
    </rPh>
    <rPh sb="6" eb="7">
      <t>ガク</t>
    </rPh>
    <rPh sb="8" eb="9">
      <t>ゼイ</t>
    </rPh>
    <rPh sb="9" eb="10">
      <t>ヌ</t>
    </rPh>
    <phoneticPr fontId="6"/>
  </si>
  <si>
    <t>小　計</t>
    <rPh sb="0" eb="1">
      <t>ショウ</t>
    </rPh>
    <rPh sb="2" eb="3">
      <t>ケイ</t>
    </rPh>
    <phoneticPr fontId="6"/>
  </si>
  <si>
    <t>不課税分</t>
    <rPh sb="0" eb="3">
      <t>フカゼイ</t>
    </rPh>
    <rPh sb="3" eb="4">
      <t>ブン</t>
    </rPh>
    <phoneticPr fontId="6"/>
  </si>
  <si>
    <t>課税分</t>
    <rPh sb="0" eb="2">
      <t>カゼイ</t>
    </rPh>
    <rPh sb="2" eb="3">
      <t>ブン</t>
    </rPh>
    <phoneticPr fontId="6"/>
  </si>
  <si>
    <t>１．直接人件費</t>
    <rPh sb="2" eb="4">
      <t>チョクセツ</t>
    </rPh>
    <rPh sb="4" eb="7">
      <t>ジンケンヒ</t>
    </rPh>
    <phoneticPr fontId="6"/>
  </si>
  <si>
    <t>２．その他原価</t>
    <rPh sb="4" eb="5">
      <t>タ</t>
    </rPh>
    <rPh sb="5" eb="7">
      <t>ゲンカ</t>
    </rPh>
    <phoneticPr fontId="6"/>
  </si>
  <si>
    <t>３．一般管理費等</t>
    <rPh sb="2" eb="4">
      <t>イッパン</t>
    </rPh>
    <rPh sb="4" eb="7">
      <t>カンリヒ</t>
    </rPh>
    <rPh sb="7" eb="8">
      <t>トウ</t>
    </rPh>
    <phoneticPr fontId="6"/>
  </si>
  <si>
    <t>４．直接経費</t>
    <rPh sb="2" eb="4">
      <t>チョクセツ</t>
    </rPh>
    <rPh sb="4" eb="6">
      <t>ケイヒ</t>
    </rPh>
    <phoneticPr fontId="6"/>
  </si>
  <si>
    <t>（１）旅費（航空賃）</t>
    <rPh sb="3" eb="5">
      <t>リョヒ</t>
    </rPh>
    <rPh sb="6" eb="8">
      <t>コウクウ</t>
    </rPh>
    <rPh sb="8" eb="9">
      <t>チン</t>
    </rPh>
    <phoneticPr fontId="6"/>
  </si>
  <si>
    <t>（２）旅費（その他）</t>
    <rPh sb="3" eb="5">
      <t>リョヒ</t>
    </rPh>
    <rPh sb="8" eb="9">
      <t>タ</t>
    </rPh>
    <phoneticPr fontId="6"/>
  </si>
  <si>
    <t>（３）一般業務費</t>
    <rPh sb="3" eb="8">
      <t>イッパンギョウムヒ</t>
    </rPh>
    <phoneticPr fontId="6"/>
  </si>
  <si>
    <t>（４）機材費</t>
    <rPh sb="3" eb="6">
      <t>キザイヒ</t>
    </rPh>
    <phoneticPr fontId="6"/>
  </si>
  <si>
    <t>（５）現地一時隔離関連費
（直接人件費相当額の待機費用）</t>
    <phoneticPr fontId="6"/>
  </si>
  <si>
    <t>合　計</t>
    <rPh sb="0" eb="1">
      <t>ゴウ</t>
    </rPh>
    <rPh sb="2" eb="3">
      <t>ケイ</t>
    </rPh>
    <phoneticPr fontId="6"/>
  </si>
  <si>
    <t>【部分払金額計算】</t>
    <rPh sb="4" eb="5">
      <t>キン</t>
    </rPh>
    <rPh sb="6" eb="8">
      <t>ケイサン</t>
    </rPh>
    <phoneticPr fontId="6"/>
  </si>
  <si>
    <t>定義（計算式）</t>
  </si>
  <si>
    <t>金　額（全体）</t>
    <rPh sb="4" eb="6">
      <t>ゼンタイ</t>
    </rPh>
    <phoneticPr fontId="6"/>
  </si>
  <si>
    <t>（うち課税分金額）</t>
    <rPh sb="3" eb="5">
      <t>カゼイ</t>
    </rPh>
    <rPh sb="5" eb="6">
      <t>ブン</t>
    </rPh>
    <rPh sb="6" eb="8">
      <t>キンガク</t>
    </rPh>
    <phoneticPr fontId="6"/>
  </si>
  <si>
    <t>契約金相当額（消費税抜き）</t>
    <phoneticPr fontId="6"/>
  </si>
  <si>
    <r>
      <rPr>
        <b/>
        <sz val="12"/>
        <rFont val="ＭＳ ゴシック"/>
        <family val="3"/>
        <charset val="128"/>
      </rPr>
      <t>（Ａ）</t>
    </r>
    <r>
      <rPr>
        <sz val="12"/>
        <rFont val="ＭＳ ゴシック"/>
        <family val="3"/>
        <charset val="128"/>
      </rPr>
      <t>契約金相当額（税抜）</t>
    </r>
    <rPh sb="10" eb="11">
      <t>ゼイ</t>
    </rPh>
    <rPh sb="11" eb="12">
      <t>ヌ</t>
    </rPh>
    <phoneticPr fontId="6"/>
  </si>
  <si>
    <r>
      <rPr>
        <b/>
        <sz val="12"/>
        <rFont val="ＭＳ ゴシック"/>
        <family val="3"/>
        <charset val="128"/>
      </rPr>
      <t>（Ｂ）</t>
    </r>
    <r>
      <rPr>
        <sz val="12"/>
        <rFont val="ＭＳ ゴシック"/>
        <family val="3"/>
        <charset val="128"/>
      </rPr>
      <t>先行する直近の部分払い時の「契約金相当額（税抜）」</t>
    </r>
    <rPh sb="10" eb="12">
      <t>ブブン</t>
    </rPh>
    <rPh sb="12" eb="13">
      <t>バラ</t>
    </rPh>
    <rPh sb="14" eb="15">
      <t>ジ</t>
    </rPh>
    <phoneticPr fontId="6"/>
  </si>
  <si>
    <r>
      <rPr>
        <b/>
        <sz val="12"/>
        <rFont val="ＭＳ ゴシック"/>
        <family val="3"/>
        <charset val="128"/>
      </rPr>
      <t>（Ｃ）</t>
    </r>
    <r>
      <rPr>
        <sz val="12"/>
        <rFont val="ＭＳ ゴシック"/>
        <family val="3"/>
        <charset val="128"/>
      </rPr>
      <t>今回部分払の「契約金相当額（税抜）」＝（Ａ）－（Ｂ）</t>
    </r>
    <phoneticPr fontId="6"/>
  </si>
  <si>
    <t>部分完了に伴う業務の対価（消費税抜き）</t>
    <rPh sb="0" eb="4">
      <t>ブブンカンリョウ</t>
    </rPh>
    <rPh sb="5" eb="6">
      <t>トモナ</t>
    </rPh>
    <rPh sb="7" eb="9">
      <t>ギョウム</t>
    </rPh>
    <rPh sb="10" eb="12">
      <t>タイカ</t>
    </rPh>
    <rPh sb="13" eb="17">
      <t>ショウヒゼイヌ</t>
    </rPh>
    <phoneticPr fontId="6"/>
  </si>
  <si>
    <t>‘＝（Ｃ）×（９／１０)</t>
    <phoneticPr fontId="6"/>
  </si>
  <si>
    <t>部分払金額（消費税抜き）</t>
    <phoneticPr fontId="6"/>
  </si>
  <si>
    <r>
      <rPr>
        <b/>
        <sz val="12"/>
        <rFont val="ＭＳ ゴシック"/>
        <family val="3"/>
        <charset val="128"/>
      </rPr>
      <t>（Ｄ）＝</t>
    </r>
    <r>
      <rPr>
        <sz val="12"/>
        <rFont val="ＭＳ ゴシック"/>
        <family val="3"/>
        <charset val="128"/>
      </rPr>
      <t>（Ｃ）×（９／１０－前払金額／契約金額（税抜））</t>
    </r>
    <phoneticPr fontId="6"/>
  </si>
  <si>
    <t>消費税額</t>
    <rPh sb="0" eb="3">
      <t>ショウヒゼイ</t>
    </rPh>
    <phoneticPr fontId="6"/>
  </si>
  <si>
    <r>
      <rPr>
        <b/>
        <sz val="12"/>
        <rFont val="ＭＳ ゴシック"/>
        <family val="3"/>
        <charset val="128"/>
      </rPr>
      <t>（Ｅ）＝（Ｃ）のうちの「課税分」</t>
    </r>
    <r>
      <rPr>
        <sz val="12"/>
        <rFont val="ＭＳ ゴシック"/>
        <family val="3"/>
        <charset val="128"/>
      </rPr>
      <t>×
　　　　　　　　　　（９／１０）×消費税等率（８％ or １０％）</t>
    </r>
    <rPh sb="12" eb="14">
      <t>カゼイ</t>
    </rPh>
    <rPh sb="14" eb="15">
      <t>ブン</t>
    </rPh>
    <rPh sb="35" eb="38">
      <t>ショウヒゼイ</t>
    </rPh>
    <rPh sb="38" eb="39">
      <t>トウ</t>
    </rPh>
    <rPh sb="39" eb="40">
      <t>リツ</t>
    </rPh>
    <phoneticPr fontId="6"/>
  </si>
  <si>
    <t>（参考）</t>
  </si>
  <si>
    <t>契約金額（消費税込み）</t>
    <phoneticPr fontId="6"/>
  </si>
  <si>
    <t>契約金額（消費税抜き）</t>
  </si>
  <si>
    <t>前払金額</t>
  </si>
  <si>
    <r>
      <t>注１） 業務実施契約（単独型）については、原則、</t>
    </r>
    <r>
      <rPr>
        <b/>
        <i/>
        <sz val="10"/>
        <rFont val="ＭＳ ゴシック"/>
        <family val="3"/>
        <charset val="128"/>
      </rPr>
      <t>現地</t>
    </r>
    <r>
      <rPr>
        <i/>
        <sz val="10"/>
        <rFont val="ＭＳ ゴシック"/>
        <family val="3"/>
        <charset val="128"/>
      </rPr>
      <t>業務人月のみを契約金相当額の積算対象としていますが、2020年3月以前に公示した単独型については、
　　COVID-19の影響を受けて、現地業務を国内業務に振替えた契約も多いと想定し、本様式においても、予め</t>
    </r>
    <r>
      <rPr>
        <b/>
        <i/>
        <sz val="10"/>
        <rFont val="ＭＳ ゴシック"/>
        <family val="3"/>
        <charset val="128"/>
      </rPr>
      <t>国内</t>
    </r>
    <r>
      <rPr>
        <i/>
        <sz val="10"/>
        <rFont val="ＭＳ ゴシック"/>
        <family val="3"/>
        <charset val="128"/>
      </rPr>
      <t>業務人月も対象とした様式として整理してい
　　ます。なお、2018年4月以前に公示した契約については、「部分不課税」の適用対象外なので、様式使用に当たってご留意ください。
注２）「契約金相当額」は、消費税抜きの金額を積算してください。「契約金相当額（税抜）」に基づき、消費税を含めた「部分払金額」を算定します。
注３）「旅費（航空賃）」、旅費（その他）」、「一般業務費」及び「機材費」以外の直接経費を「契約金相当額」として計上する場合は、その内訳を記述（又は別添）してください。
　　また、計上に当たっては、事前に監督職員の了解を得てください。
注４）「部分払金額計算」の中で、「消費税額」の税率（％）については、当初契約締結時の税率（％）を適用してください。ただし、2019年3月以前に発効し
　　た契約について、2019年4月以降に契約金額増額の契約変更を行った場合、消費税増税の「経過措置」により、最終的な消費税額が異なる場合があります。
　　このような場合、必要に応じ、事前に相談してください。
注５）黄色ハイライトを入力して下さい。
注６）消費税は課税業務金額の部分完了に伴う業務の対価の金額に対して算出します。
注７）部分払請求書に記載する業務の対価は課税業務金額の「部分完了に伴う業務の対価及び消費税額」となります。
注８）部分払請求書（支払情報）に記載する部分払額は「部分払金額+消費税額の合計」となります。</t>
    </r>
    <rPh sb="0" eb="1">
      <t>チュウ</t>
    </rPh>
    <rPh sb="4" eb="6">
      <t>ギョウム</t>
    </rPh>
    <rPh sb="6" eb="8">
      <t>ジッシ</t>
    </rPh>
    <rPh sb="8" eb="10">
      <t>ケイヤク</t>
    </rPh>
    <rPh sb="11" eb="14">
      <t>タンドクガタ</t>
    </rPh>
    <rPh sb="21" eb="23">
      <t>ゲンソク</t>
    </rPh>
    <rPh sb="24" eb="26">
      <t>ゲンチ</t>
    </rPh>
    <rPh sb="26" eb="28">
      <t>ギョウム</t>
    </rPh>
    <rPh sb="28" eb="30">
      <t>ニンゲツ</t>
    </rPh>
    <rPh sb="33" eb="36">
      <t>ケイヤクキン</t>
    </rPh>
    <rPh sb="36" eb="38">
      <t>ソウトウ</t>
    </rPh>
    <rPh sb="38" eb="39">
      <t>ガク</t>
    </rPh>
    <rPh sb="40" eb="42">
      <t>セキサン</t>
    </rPh>
    <rPh sb="42" eb="44">
      <t>タイショウ</t>
    </rPh>
    <rPh sb="56" eb="57">
      <t>ネン</t>
    </rPh>
    <rPh sb="58" eb="59">
      <t>ガツ</t>
    </rPh>
    <rPh sb="59" eb="61">
      <t>イゼン</t>
    </rPh>
    <rPh sb="62" eb="64">
      <t>コウジ</t>
    </rPh>
    <rPh sb="66" eb="69">
      <t>タンドクガタ</t>
    </rPh>
    <rPh sb="87" eb="89">
      <t>エイキョウ</t>
    </rPh>
    <rPh sb="90" eb="91">
      <t>ウ</t>
    </rPh>
    <rPh sb="94" eb="96">
      <t>ゲンチ</t>
    </rPh>
    <rPh sb="96" eb="98">
      <t>ギョウム</t>
    </rPh>
    <rPh sb="99" eb="101">
      <t>コクナイ</t>
    </rPh>
    <rPh sb="101" eb="103">
      <t>ギョウム</t>
    </rPh>
    <rPh sb="104" eb="106">
      <t>フリカ</t>
    </rPh>
    <rPh sb="108" eb="110">
      <t>ケイヤク</t>
    </rPh>
    <rPh sb="111" eb="112">
      <t>オオ</t>
    </rPh>
    <rPh sb="114" eb="116">
      <t>ソウテイ</t>
    </rPh>
    <rPh sb="118" eb="119">
      <t>ホン</t>
    </rPh>
    <rPh sb="119" eb="121">
      <t>ヨウシキ</t>
    </rPh>
    <rPh sb="127" eb="128">
      <t>アラカジ</t>
    </rPh>
    <rPh sb="129" eb="131">
      <t>コクナイ</t>
    </rPh>
    <rPh sb="131" eb="133">
      <t>ギョウム</t>
    </rPh>
    <rPh sb="133" eb="135">
      <t>ニンゲツ</t>
    </rPh>
    <rPh sb="136" eb="138">
      <t>タイショウ</t>
    </rPh>
    <rPh sb="141" eb="143">
      <t>ヨウシキ</t>
    </rPh>
    <rPh sb="146" eb="148">
      <t>セイリ</t>
    </rPh>
    <rPh sb="164" eb="165">
      <t>ネン</t>
    </rPh>
    <rPh sb="166" eb="167">
      <t>ガツ</t>
    </rPh>
    <rPh sb="167" eb="169">
      <t>イゼン</t>
    </rPh>
    <rPh sb="170" eb="172">
      <t>コウジ</t>
    </rPh>
    <rPh sb="174" eb="176">
      <t>ケイヤク</t>
    </rPh>
    <rPh sb="183" eb="185">
      <t>ブブン</t>
    </rPh>
    <rPh sb="185" eb="188">
      <t>フカゼイ</t>
    </rPh>
    <rPh sb="190" eb="192">
      <t>テキヨウ</t>
    </rPh>
    <rPh sb="192" eb="194">
      <t>タイショウ</t>
    </rPh>
    <rPh sb="194" eb="195">
      <t>ガイ</t>
    </rPh>
    <rPh sb="199" eb="201">
      <t>ヨウシキ</t>
    </rPh>
    <rPh sb="201" eb="203">
      <t>シヨウ</t>
    </rPh>
    <rPh sb="204" eb="205">
      <t>ア</t>
    </rPh>
    <rPh sb="209" eb="211">
      <t>リュウイ</t>
    </rPh>
    <rPh sb="310" eb="315">
      <t>イッパンギョウムヒ</t>
    </rPh>
    <rPh sb="316" eb="317">
      <t>オヨ</t>
    </rPh>
    <rPh sb="319" eb="322">
      <t>キザイヒ</t>
    </rPh>
    <rPh sb="393" eb="395">
      <t>リョウカイ</t>
    </rPh>
    <rPh sb="396" eb="397">
      <t>エ</t>
    </rPh>
    <rPh sb="622" eb="623">
      <t>トモナ</t>
    </rPh>
    <rPh sb="624" eb="626">
      <t>ギョウム</t>
    </rPh>
    <rPh sb="627" eb="629">
      <t>タイカ</t>
    </rPh>
    <rPh sb="657" eb="659">
      <t>ギョウム</t>
    </rPh>
    <phoneticPr fontId="6"/>
  </si>
  <si>
    <t>契約金相当額計算書（直接人件費等）</t>
    <rPh sb="0" eb="3">
      <t>ケイヤクキン</t>
    </rPh>
    <rPh sb="3" eb="5">
      <t>ソウトウ</t>
    </rPh>
    <rPh sb="5" eb="6">
      <t>ガク</t>
    </rPh>
    <rPh sb="6" eb="9">
      <t>ケイサンショ</t>
    </rPh>
    <rPh sb="10" eb="12">
      <t>チョクセツ</t>
    </rPh>
    <rPh sb="12" eb="15">
      <t>ジンケンヒ</t>
    </rPh>
    <rPh sb="15" eb="16">
      <t>トウ</t>
    </rPh>
    <phoneticPr fontId="6"/>
  </si>
  <si>
    <t>【不課税（現地業務）分】</t>
    <rPh sb="1" eb="4">
      <t>フカゼイ</t>
    </rPh>
    <rPh sb="5" eb="7">
      <t>ゲンチ</t>
    </rPh>
    <rPh sb="7" eb="9">
      <t>ギョウム</t>
    </rPh>
    <rPh sb="10" eb="11">
      <t>ブン</t>
    </rPh>
    <phoneticPr fontId="6"/>
  </si>
  <si>
    <t>1.</t>
    <phoneticPr fontId="6"/>
  </si>
  <si>
    <t>直接人件費（Ａ）</t>
    <rPh sb="0" eb="2">
      <t>チョクセツ</t>
    </rPh>
    <rPh sb="2" eb="5">
      <t>ジンケンヒ</t>
    </rPh>
    <phoneticPr fontId="6"/>
  </si>
  <si>
    <t>円</t>
  </si>
  <si>
    <t>契約金直接人件費額（税抜）</t>
    <rPh sb="0" eb="2">
      <t>ケイヤク</t>
    </rPh>
    <rPh sb="2" eb="3">
      <t>キン</t>
    </rPh>
    <rPh sb="3" eb="5">
      <t>チョクセツ</t>
    </rPh>
    <rPh sb="5" eb="8">
      <t>ジンケンヒ</t>
    </rPh>
    <rPh sb="8" eb="9">
      <t>ガク</t>
    </rPh>
    <rPh sb="10" eb="11">
      <t>ゼイ</t>
    </rPh>
    <rPh sb="11" eb="12">
      <t>ヌ</t>
    </rPh>
    <phoneticPr fontId="6"/>
  </si>
  <si>
    <t>(履行済現地
　　業務人月</t>
    <phoneticPr fontId="6"/>
  </si>
  <si>
    <t>／</t>
    <phoneticPr fontId="6"/>
  </si>
  <si>
    <t>契約業務人月）</t>
    <phoneticPr fontId="6"/>
  </si>
  <si>
    <t>×</t>
    <phoneticPr fontId="6"/>
  </si>
  <si>
    <t>＝</t>
    <phoneticPr fontId="6"/>
  </si>
  <si>
    <t>円</t>
    <rPh sb="0" eb="1">
      <t>エン</t>
    </rPh>
    <phoneticPr fontId="6"/>
  </si>
  <si>
    <t>2.</t>
    <phoneticPr fontId="6"/>
  </si>
  <si>
    <t>その他原価（Ｂ）</t>
    <rPh sb="2" eb="3">
      <t>タ</t>
    </rPh>
    <rPh sb="3" eb="5">
      <t>ゲンカ</t>
    </rPh>
    <phoneticPr fontId="6"/>
  </si>
  <si>
    <t>【その他原価率　％】</t>
    <phoneticPr fontId="6"/>
  </si>
  <si>
    <t>3.</t>
    <phoneticPr fontId="6"/>
  </si>
  <si>
    <t>一般管理費等</t>
    <rPh sb="0" eb="2">
      <t>イッパン</t>
    </rPh>
    <rPh sb="2" eb="5">
      <t>カンリヒ</t>
    </rPh>
    <rPh sb="5" eb="6">
      <t>トウ</t>
    </rPh>
    <phoneticPr fontId="6"/>
  </si>
  <si>
    <t>［直接人件費（Ａ）＋
　　　　　その他原価（Ｂ）］</t>
    <rPh sb="1" eb="3">
      <t>チョクセツ</t>
    </rPh>
    <rPh sb="3" eb="6">
      <t>ジンケンヒ</t>
    </rPh>
    <rPh sb="18" eb="19">
      <t>タ</t>
    </rPh>
    <rPh sb="19" eb="21">
      <t>ゲンカ</t>
    </rPh>
    <phoneticPr fontId="6"/>
  </si>
  <si>
    <t>【一般管理費等率　％】</t>
    <phoneticPr fontId="6"/>
  </si>
  <si>
    <t>【課税（国内業務）分】</t>
    <rPh sb="1" eb="3">
      <t>カゼイ</t>
    </rPh>
    <rPh sb="4" eb="6">
      <t>コクナイ</t>
    </rPh>
    <rPh sb="6" eb="8">
      <t>ギョウム</t>
    </rPh>
    <rPh sb="9" eb="10">
      <t>ブン</t>
    </rPh>
    <phoneticPr fontId="6"/>
  </si>
  <si>
    <t>直接人件費（α）</t>
    <rPh sb="0" eb="2">
      <t>チョクセツ</t>
    </rPh>
    <rPh sb="2" eb="5">
      <t>ジンケンヒ</t>
    </rPh>
    <phoneticPr fontId="6"/>
  </si>
  <si>
    <t>（履行済国内
    業務人月</t>
    <phoneticPr fontId="6"/>
  </si>
  <si>
    <t>その他原価（β）</t>
    <rPh sb="2" eb="3">
      <t>タ</t>
    </rPh>
    <rPh sb="3" eb="5">
      <t>ゲンカ</t>
    </rPh>
    <phoneticPr fontId="6"/>
  </si>
  <si>
    <t>［直接人件費（α）＋
          その他原価（β）］</t>
    <rPh sb="1" eb="3">
      <t>チョクセツ</t>
    </rPh>
    <rPh sb="3" eb="6">
      <t>ジンケンヒ</t>
    </rPh>
    <rPh sb="23" eb="24">
      <t>タ</t>
    </rPh>
    <rPh sb="24" eb="26">
      <t>ゲンカ</t>
    </rPh>
    <phoneticPr fontId="6"/>
  </si>
  <si>
    <t>注１）「直接人件費」の対象となる業務人月は、履行開始から当該部分払に対する「部分業務」の完成までの「累計」
　　で算出してください。
注２）直接人件費の計算式のうち履行済業務人月については、「不課税分」ついては「現地業務人月」、「課税分」につ
　　いては「国内業務人月」を対象とします。
注３）業務従事人月の実績を確認するため、業務部分完了届に添付した「業務実施工程計画・実績対比表」の写しを添付
　　してください。
注４）「その他原価率」は、契約書で合意されている原価率とします。現地業務人月と国内業務人月の振替え等がある場
　　合、精算時点でのその他原価率が異なる可能性がありますが、部分払に際しては、契約書の原価率を適用します。
注５）「一般管理費等率」は、契約書で合意されている経費率とします。
注６）黄色ハイライトの項目について入力してください。</t>
    <rPh sb="0" eb="1">
      <t>チュウ</t>
    </rPh>
    <rPh sb="4" eb="6">
      <t>チョクセツ</t>
    </rPh>
    <rPh sb="6" eb="9">
      <t>ジンケンヒ</t>
    </rPh>
    <rPh sb="11" eb="13">
      <t>タイショウ</t>
    </rPh>
    <rPh sb="16" eb="18">
      <t>ギョウム</t>
    </rPh>
    <rPh sb="18" eb="20">
      <t>ニンゲツ</t>
    </rPh>
    <rPh sb="22" eb="24">
      <t>リコウ</t>
    </rPh>
    <rPh sb="28" eb="30">
      <t>トウガイ</t>
    </rPh>
    <rPh sb="30" eb="32">
      <t>ブブン</t>
    </rPh>
    <rPh sb="32" eb="33">
      <t>バライ</t>
    </rPh>
    <rPh sb="34" eb="35">
      <t>タイ</t>
    </rPh>
    <rPh sb="38" eb="40">
      <t>ブブン</t>
    </rPh>
    <rPh sb="40" eb="42">
      <t>ギョウム</t>
    </rPh>
    <rPh sb="44" eb="46">
      <t>カンセイ</t>
    </rPh>
    <rPh sb="67" eb="68">
      <t>チュウ</t>
    </rPh>
    <rPh sb="70" eb="72">
      <t>チョクセツ</t>
    </rPh>
    <rPh sb="72" eb="75">
      <t>ジンケンヒ</t>
    </rPh>
    <rPh sb="76" eb="79">
      <t>ケイサンシキ</t>
    </rPh>
    <rPh sb="82" eb="84">
      <t>リコウ</t>
    </rPh>
    <rPh sb="84" eb="85">
      <t>スミ</t>
    </rPh>
    <rPh sb="85" eb="87">
      <t>ギョウム</t>
    </rPh>
    <rPh sb="87" eb="89">
      <t>ニンゲツ</t>
    </rPh>
    <rPh sb="96" eb="99">
      <t>フカゼイ</t>
    </rPh>
    <rPh sb="99" eb="100">
      <t>ブン</t>
    </rPh>
    <rPh sb="106" eb="108">
      <t>ゲンチ</t>
    </rPh>
    <rPh sb="108" eb="110">
      <t>ギョウム</t>
    </rPh>
    <rPh sb="110" eb="112">
      <t>ニンゲツ</t>
    </rPh>
    <rPh sb="115" eb="117">
      <t>カゼイ</t>
    </rPh>
    <rPh sb="117" eb="118">
      <t>ブン</t>
    </rPh>
    <rPh sb="128" eb="130">
      <t>コクナイ</t>
    </rPh>
    <rPh sb="130" eb="132">
      <t>ギョウム</t>
    </rPh>
    <rPh sb="132" eb="134">
      <t>ニンゲツ</t>
    </rPh>
    <rPh sb="136" eb="138">
      <t>タイショウ</t>
    </rPh>
    <rPh sb="144" eb="145">
      <t>チュウ</t>
    </rPh>
    <rPh sb="147" eb="149">
      <t>ギョウム</t>
    </rPh>
    <rPh sb="149" eb="151">
      <t>ジュウジ</t>
    </rPh>
    <rPh sb="151" eb="153">
      <t>ニンゲツ</t>
    </rPh>
    <rPh sb="154" eb="156">
      <t>ジッセキ</t>
    </rPh>
    <rPh sb="157" eb="159">
      <t>カクニン</t>
    </rPh>
    <rPh sb="164" eb="166">
      <t>ギョウム</t>
    </rPh>
    <rPh sb="166" eb="168">
      <t>ブブン</t>
    </rPh>
    <rPh sb="168" eb="170">
      <t>カンリョウ</t>
    </rPh>
    <rPh sb="170" eb="171">
      <t>トドケ</t>
    </rPh>
    <rPh sb="172" eb="174">
      <t>テンプ</t>
    </rPh>
    <rPh sb="179" eb="181">
      <t>ジッシ</t>
    </rPh>
    <rPh sb="181" eb="183">
      <t>コウテイ</t>
    </rPh>
    <rPh sb="183" eb="185">
      <t>ケイカク</t>
    </rPh>
    <rPh sb="188" eb="190">
      <t>タイヒ</t>
    </rPh>
    <rPh sb="193" eb="194">
      <t>ウツ</t>
    </rPh>
    <rPh sb="196" eb="198">
      <t>テンプ</t>
    </rPh>
    <rPh sb="209" eb="210">
      <t>チュウ</t>
    </rPh>
    <rPh sb="215" eb="216">
      <t>タ</t>
    </rPh>
    <rPh sb="216" eb="218">
      <t>ゲンカ</t>
    </rPh>
    <rPh sb="218" eb="219">
      <t>リツ</t>
    </rPh>
    <rPh sb="222" eb="224">
      <t>ケイヤク</t>
    </rPh>
    <rPh sb="224" eb="225">
      <t>ショ</t>
    </rPh>
    <rPh sb="226" eb="228">
      <t>ゴウイ</t>
    </rPh>
    <rPh sb="233" eb="235">
      <t>ゲンカ</t>
    </rPh>
    <rPh sb="235" eb="236">
      <t>リツ</t>
    </rPh>
    <rPh sb="241" eb="243">
      <t>ゲンチ</t>
    </rPh>
    <rPh sb="243" eb="245">
      <t>ギョウム</t>
    </rPh>
    <rPh sb="245" eb="247">
      <t>ニンゲツ</t>
    </rPh>
    <rPh sb="248" eb="250">
      <t>コクナイ</t>
    </rPh>
    <rPh sb="250" eb="252">
      <t>ギョウム</t>
    </rPh>
    <rPh sb="252" eb="254">
      <t>ニンゲツ</t>
    </rPh>
    <rPh sb="255" eb="257">
      <t>フリカ</t>
    </rPh>
    <rPh sb="258" eb="259">
      <t>トウ</t>
    </rPh>
    <rPh sb="268" eb="270">
      <t>セイサン</t>
    </rPh>
    <rPh sb="270" eb="272">
      <t>ジテン</t>
    </rPh>
    <rPh sb="276" eb="277">
      <t>タ</t>
    </rPh>
    <rPh sb="277" eb="279">
      <t>ゲンカ</t>
    </rPh>
    <rPh sb="279" eb="280">
      <t>リツ</t>
    </rPh>
    <rPh sb="281" eb="282">
      <t>コト</t>
    </rPh>
    <rPh sb="284" eb="287">
      <t>カノウセイ</t>
    </rPh>
    <rPh sb="294" eb="296">
      <t>ブブン</t>
    </rPh>
    <rPh sb="296" eb="297">
      <t>バライ</t>
    </rPh>
    <rPh sb="298" eb="299">
      <t>サイ</t>
    </rPh>
    <rPh sb="303" eb="305">
      <t>ケイヤク</t>
    </rPh>
    <rPh sb="305" eb="306">
      <t>ショ</t>
    </rPh>
    <rPh sb="307" eb="309">
      <t>ゲンカ</t>
    </rPh>
    <rPh sb="309" eb="310">
      <t>リツ</t>
    </rPh>
    <rPh sb="311" eb="313">
      <t>テキヨウ</t>
    </rPh>
    <rPh sb="318" eb="319">
      <t>チュウ</t>
    </rPh>
    <rPh sb="322" eb="324">
      <t>イッパン</t>
    </rPh>
    <rPh sb="324" eb="327">
      <t>カンリヒ</t>
    </rPh>
    <rPh sb="327" eb="328">
      <t>トウ</t>
    </rPh>
    <rPh sb="328" eb="329">
      <t>リツ</t>
    </rPh>
    <rPh sb="343" eb="345">
      <t>ケイヒ</t>
    </rPh>
    <rPh sb="352" eb="353">
      <t>チュウ</t>
    </rPh>
    <phoneticPr fontId="6"/>
  </si>
  <si>
    <t>　　</t>
    <phoneticPr fontId="6"/>
  </si>
  <si>
    <t>契約金相当額計算書（旅費）</t>
    <rPh sb="0" eb="3">
      <t>ケイヤクキン</t>
    </rPh>
    <rPh sb="3" eb="5">
      <t>ソウトウ</t>
    </rPh>
    <rPh sb="5" eb="6">
      <t>ガク</t>
    </rPh>
    <rPh sb="6" eb="9">
      <t>ケイサンショ</t>
    </rPh>
    <rPh sb="10" eb="12">
      <t>リョヒ</t>
    </rPh>
    <phoneticPr fontId="6"/>
  </si>
  <si>
    <t>（１）旅費（航空賃）</t>
    <phoneticPr fontId="6"/>
  </si>
  <si>
    <t>格付</t>
    <rPh sb="0" eb="2">
      <t>カクヅケ</t>
    </rPh>
    <phoneticPr fontId="6"/>
  </si>
  <si>
    <t>渡航
回数</t>
    <rPh sb="0" eb="2">
      <t>トコウ</t>
    </rPh>
    <phoneticPr fontId="6"/>
  </si>
  <si>
    <t>契約単価</t>
    <rPh sb="0" eb="2">
      <t>ケイヤク</t>
    </rPh>
    <rPh sb="2" eb="4">
      <t>タンカ</t>
    </rPh>
    <phoneticPr fontId="6"/>
  </si>
  <si>
    <t>航空券
クラス</t>
    <rPh sb="0" eb="2">
      <t>コウクウ</t>
    </rPh>
    <rPh sb="2" eb="3">
      <t>ケン</t>
    </rPh>
    <phoneticPr fontId="6"/>
  </si>
  <si>
    <t>計</t>
    <rPh sb="0" eb="1">
      <t>ケイ</t>
    </rPh>
    <phoneticPr fontId="6"/>
  </si>
  <si>
    <t>（２）旅費（その他）　</t>
    <phoneticPr fontId="6"/>
  </si>
  <si>
    <t>円　</t>
    <rPh sb="0" eb="1">
      <t>エン</t>
    </rPh>
    <phoneticPr fontId="6"/>
  </si>
  <si>
    <t>格付</t>
  </si>
  <si>
    <t>渡航
回数</t>
    <rPh sb="0" eb="2">
      <t>トコウ</t>
    </rPh>
    <rPh sb="3" eb="5">
      <t>カイスウ</t>
    </rPh>
    <phoneticPr fontId="6"/>
  </si>
  <si>
    <t>日数</t>
    <rPh sb="0" eb="2">
      <t>ニッスウ</t>
    </rPh>
    <phoneticPr fontId="6"/>
  </si>
  <si>
    <t>日当</t>
    <phoneticPr fontId="6"/>
  </si>
  <si>
    <t>宿泊料</t>
  </si>
  <si>
    <t>内国旅費</t>
    <rPh sb="0" eb="2">
      <t>ナイコク</t>
    </rPh>
    <rPh sb="2" eb="4">
      <t>リョヒ</t>
    </rPh>
    <phoneticPr fontId="6"/>
  </si>
  <si>
    <t>計</t>
    <phoneticPr fontId="6"/>
  </si>
  <si>
    <t>単価</t>
    <rPh sb="0" eb="2">
      <t>タンカ</t>
    </rPh>
    <phoneticPr fontId="6"/>
  </si>
  <si>
    <t>泊数</t>
    <rPh sb="0" eb="1">
      <t>ハク</t>
    </rPh>
    <rPh sb="1" eb="2">
      <t>スウ</t>
    </rPh>
    <phoneticPr fontId="6"/>
  </si>
  <si>
    <t>注１）旅費（航空賃）は「既に渡航が完了したもの」のみを計上してください。往路のみの航空賃は認めません。
注２）契約金相当額の積算は、航空賃は契約単価をもって算出します。精算に際しては、「合意単価」で精算する場合と、領収書等に基づ
　　き「実支出の補填」として精算する場合がありますので、ご留意ください。
注３）旅費（その他：日当・宿泊料）は、部分業務完了までの日数の計上を認めます。
注４）泊数の計算は、「日数－（２×渡航回数）」で定義しています。フィリピン、中国、モンゴル等の機中泊の控除がない国は、「日数
　　－渡航回数」とすることを認めます。
注５）日当・宿泊料の単価は、精算に際し、３０日目以降は１割、６０日目以降は２割控除されますが、契約金相当額の積算に際しては、
　　この控除を適用しません。
注６）黄色ハイライトの項目について入力してください。
注７）With コロナ下における新しい渡航管理体系に基づき業務地へ渡航する場合において、緊急移送が含まれている旅行保険に加入している場合はその保険料の一部費用の計上を認めます。本経費の計上については、打合簿の作成は不要とし、日当単価に２００円を加算して、旅費（その他）に計上・精算してください（日当単価が４,５００円の場合、４,７００円として計上してください）なお、契約終了時の精算報告書にて旅行保険期間及び緊急移送が含まれている証拠書類を明示してください。</t>
    <rPh sb="0" eb="1">
      <t>チュウ</t>
    </rPh>
    <rPh sb="3" eb="5">
      <t>リョヒ</t>
    </rPh>
    <rPh sb="6" eb="8">
      <t>コウクウ</t>
    </rPh>
    <rPh sb="8" eb="9">
      <t>チン</t>
    </rPh>
    <rPh sb="12" eb="13">
      <t>スデ</t>
    </rPh>
    <rPh sb="14" eb="16">
      <t>トコウ</t>
    </rPh>
    <rPh sb="17" eb="19">
      <t>カンリョウ</t>
    </rPh>
    <rPh sb="27" eb="29">
      <t>ケイジョウ</t>
    </rPh>
    <rPh sb="36" eb="38">
      <t>オウロ</t>
    </rPh>
    <rPh sb="41" eb="43">
      <t>コウクウ</t>
    </rPh>
    <rPh sb="43" eb="44">
      <t>チン</t>
    </rPh>
    <rPh sb="45" eb="46">
      <t>ミト</t>
    </rPh>
    <rPh sb="52" eb="53">
      <t>チュウ</t>
    </rPh>
    <rPh sb="66" eb="68">
      <t>コウクウ</t>
    </rPh>
    <rPh sb="68" eb="69">
      <t>チン</t>
    </rPh>
    <rPh sb="70" eb="72">
      <t>ケイヤク</t>
    </rPh>
    <rPh sb="72" eb="74">
      <t>タンカ</t>
    </rPh>
    <rPh sb="78" eb="80">
      <t>サンシュツ</t>
    </rPh>
    <rPh sb="84" eb="86">
      <t>セイサン</t>
    </rPh>
    <rPh sb="87" eb="88">
      <t>サイ</t>
    </rPh>
    <rPh sb="93" eb="95">
      <t>ゴウイ</t>
    </rPh>
    <rPh sb="95" eb="97">
      <t>タンカ</t>
    </rPh>
    <rPh sb="99" eb="101">
      <t>セイサン</t>
    </rPh>
    <rPh sb="103" eb="105">
      <t>バアイ</t>
    </rPh>
    <rPh sb="110" eb="111">
      <t>トウ</t>
    </rPh>
    <rPh sb="112" eb="113">
      <t>モト</t>
    </rPh>
    <rPh sb="119" eb="122">
      <t>ジツシシュツ</t>
    </rPh>
    <rPh sb="129" eb="131">
      <t>セイサン</t>
    </rPh>
    <rPh sb="133" eb="135">
      <t>バアイ</t>
    </rPh>
    <rPh sb="144" eb="146">
      <t>リュウイ</t>
    </rPh>
    <rPh sb="152" eb="153">
      <t>チュウ</t>
    </rPh>
    <rPh sb="155" eb="157">
      <t>リョヒ</t>
    </rPh>
    <rPh sb="160" eb="161">
      <t>タ</t>
    </rPh>
    <rPh sb="162" eb="164">
      <t>ニットウ</t>
    </rPh>
    <rPh sb="165" eb="168">
      <t>シュクハクリョウ</t>
    </rPh>
    <rPh sb="171" eb="173">
      <t>ブブン</t>
    </rPh>
    <rPh sb="173" eb="175">
      <t>ギョウム</t>
    </rPh>
    <rPh sb="175" eb="177">
      <t>カンリョウ</t>
    </rPh>
    <rPh sb="180" eb="182">
      <t>ニッスウ</t>
    </rPh>
    <rPh sb="183" eb="185">
      <t>ケイジョウ</t>
    </rPh>
    <rPh sb="186" eb="187">
      <t>ミト</t>
    </rPh>
    <rPh sb="192" eb="193">
      <t>チュウ</t>
    </rPh>
    <rPh sb="195" eb="196">
      <t>ハク</t>
    </rPh>
    <rPh sb="196" eb="197">
      <t>スウ</t>
    </rPh>
    <rPh sb="198" eb="200">
      <t>ケイサン</t>
    </rPh>
    <rPh sb="203" eb="205">
      <t>ニッスウ</t>
    </rPh>
    <rPh sb="209" eb="211">
      <t>トコウ</t>
    </rPh>
    <rPh sb="211" eb="213">
      <t>カイスウ</t>
    </rPh>
    <rPh sb="216" eb="218">
      <t>テイギ</t>
    </rPh>
    <rPh sb="230" eb="232">
      <t>チュウゴク</t>
    </rPh>
    <rPh sb="237" eb="238">
      <t>トウ</t>
    </rPh>
    <rPh sb="239" eb="241">
      <t>キチュウ</t>
    </rPh>
    <rPh sb="241" eb="242">
      <t>ハク</t>
    </rPh>
    <rPh sb="243" eb="245">
      <t>コウジョ</t>
    </rPh>
    <rPh sb="248" eb="249">
      <t>クニ</t>
    </rPh>
    <rPh sb="252" eb="254">
      <t>ニッスウ</t>
    </rPh>
    <rPh sb="258" eb="260">
      <t>トコウ</t>
    </rPh>
    <rPh sb="260" eb="262">
      <t>カイスウ</t>
    </rPh>
    <rPh sb="269" eb="270">
      <t>ミト</t>
    </rPh>
    <rPh sb="275" eb="276">
      <t>チュウ</t>
    </rPh>
    <rPh sb="278" eb="280">
      <t>ニットウ</t>
    </rPh>
    <rPh sb="281" eb="284">
      <t>シュクハクリョウ</t>
    </rPh>
    <rPh sb="285" eb="287">
      <t>タンカ</t>
    </rPh>
    <rPh sb="289" eb="291">
      <t>セイサン</t>
    </rPh>
    <rPh sb="292" eb="293">
      <t>サイ</t>
    </rPh>
    <rPh sb="297" eb="298">
      <t>ニチ</t>
    </rPh>
    <rPh sb="298" eb="299">
      <t>メ</t>
    </rPh>
    <rPh sb="299" eb="301">
      <t>イコウ</t>
    </rPh>
    <rPh sb="303" eb="304">
      <t>ワリ</t>
    </rPh>
    <rPh sb="307" eb="308">
      <t>ニチ</t>
    </rPh>
    <rPh sb="308" eb="309">
      <t>メ</t>
    </rPh>
    <rPh sb="309" eb="311">
      <t>イコウ</t>
    </rPh>
    <rPh sb="313" eb="314">
      <t>ワリ</t>
    </rPh>
    <rPh sb="314" eb="316">
      <t>コウジョ</t>
    </rPh>
    <rPh sb="322" eb="325">
      <t>ケイヤクキン</t>
    </rPh>
    <rPh sb="325" eb="327">
      <t>ソウトウ</t>
    </rPh>
    <rPh sb="327" eb="328">
      <t>ガク</t>
    </rPh>
    <rPh sb="329" eb="331">
      <t>セキサン</t>
    </rPh>
    <rPh sb="332" eb="333">
      <t>サイ</t>
    </rPh>
    <rPh sb="342" eb="344">
      <t>コウジョ</t>
    </rPh>
    <rPh sb="345" eb="347">
      <t>テキヨウ</t>
    </rPh>
    <phoneticPr fontId="6"/>
  </si>
  <si>
    <t>契約金相当額計算書</t>
    <rPh sb="0" eb="3">
      <t>ケイヤクキン</t>
    </rPh>
    <rPh sb="3" eb="5">
      <t>ソウトウ</t>
    </rPh>
    <rPh sb="5" eb="6">
      <t>ガク</t>
    </rPh>
    <rPh sb="6" eb="9">
      <t>ケイサンショ</t>
    </rPh>
    <phoneticPr fontId="6"/>
  </si>
  <si>
    <r>
      <rPr>
        <b/>
        <sz val="12"/>
        <color rgb="FF000000"/>
        <rFont val="ＭＳ ゴシック"/>
        <family val="3"/>
        <charset val="128"/>
      </rPr>
      <t>直接経費</t>
    </r>
    <r>
      <rPr>
        <sz val="12"/>
        <color rgb="FF000000"/>
        <rFont val="ＭＳ ゴシック"/>
        <family val="3"/>
        <charset val="128"/>
      </rPr>
      <t>（３）一般業務費（不課税）</t>
    </r>
    <rPh sb="0" eb="2">
      <t>チョクセツ</t>
    </rPh>
    <rPh sb="2" eb="4">
      <t>ケイヒ</t>
    </rPh>
    <rPh sb="7" eb="12">
      <t>イッパンギョウムヒ</t>
    </rPh>
    <rPh sb="13" eb="16">
      <t>フカゼイ</t>
    </rPh>
    <phoneticPr fontId="6"/>
  </si>
  <si>
    <t>円　</t>
  </si>
  <si>
    <t>小項目名</t>
    <rPh sb="0" eb="1">
      <t>ショウ</t>
    </rPh>
    <rPh sb="1" eb="3">
      <t>コウモク</t>
    </rPh>
    <rPh sb="3" eb="4">
      <t>メイ</t>
    </rPh>
    <phoneticPr fontId="6"/>
  </si>
  <si>
    <t>支払額</t>
    <rPh sb="0" eb="2">
      <t>シハライ</t>
    </rPh>
    <rPh sb="2" eb="3">
      <t>ガク</t>
    </rPh>
    <phoneticPr fontId="6"/>
  </si>
  <si>
    <t>金額</t>
    <rPh sb="0" eb="2">
      <t>キンガク</t>
    </rPh>
    <phoneticPr fontId="6"/>
  </si>
  <si>
    <t>通貨</t>
    <rPh sb="0" eb="2">
      <t>ツウカ</t>
    </rPh>
    <phoneticPr fontId="6"/>
  </si>
  <si>
    <t>為替レート</t>
    <rPh sb="0" eb="2">
      <t>カワセ</t>
    </rPh>
    <phoneticPr fontId="6"/>
  </si>
  <si>
    <t>支払額（日本円）</t>
    <rPh sb="0" eb="2">
      <t>シハライ</t>
    </rPh>
    <rPh sb="2" eb="3">
      <t>ガク</t>
    </rPh>
    <rPh sb="4" eb="7">
      <t>ニホンエン</t>
    </rPh>
    <phoneticPr fontId="6"/>
  </si>
  <si>
    <t>合　計</t>
    <phoneticPr fontId="6"/>
  </si>
  <si>
    <r>
      <rPr>
        <b/>
        <sz val="12"/>
        <color rgb="FF000000"/>
        <rFont val="ＭＳ ゴシック"/>
        <family val="3"/>
        <charset val="128"/>
      </rPr>
      <t>直接経費</t>
    </r>
    <r>
      <rPr>
        <sz val="12"/>
        <color rgb="FF000000"/>
        <rFont val="ＭＳ ゴシック"/>
        <family val="3"/>
        <charset val="128"/>
      </rPr>
      <t>（４）機材費（不課税）</t>
    </r>
    <rPh sb="0" eb="2">
      <t>チョクセツ</t>
    </rPh>
    <rPh sb="2" eb="4">
      <t>ケイヒ</t>
    </rPh>
    <rPh sb="7" eb="9">
      <t>キザイ</t>
    </rPh>
    <rPh sb="9" eb="10">
      <t>ヒ</t>
    </rPh>
    <rPh sb="11" eb="14">
      <t>フカゼイ</t>
    </rPh>
    <phoneticPr fontId="6"/>
  </si>
  <si>
    <r>
      <t>注</t>
    </r>
    <r>
      <rPr>
        <i/>
        <sz val="10"/>
        <color rgb="FFFF0000"/>
        <rFont val="ＭＳ ゴシック"/>
        <family val="3"/>
        <charset val="128"/>
      </rPr>
      <t>１</t>
    </r>
    <r>
      <rPr>
        <i/>
        <sz val="10"/>
        <rFont val="ＭＳ ゴシック"/>
        <family val="3"/>
        <charset val="128"/>
      </rPr>
      <t>）機材費（機材購入費）は、機材が納入され、支払いが完了しているものを対象とします。契約金相当額の積算では、実際の支払金額を記載してください。また、</t>
    </r>
    <r>
      <rPr>
        <i/>
        <sz val="10"/>
        <color rgb="FFFF0000"/>
        <rFont val="ＭＳ ゴシック"/>
        <family val="3"/>
        <charset val="128"/>
      </rPr>
      <t>これまで支払金額確認のため、領収書等の写しの添付を求めていましたが、今後は領収書等の添付を不要とします（2024年5月21日修正・追記）。</t>
    </r>
    <r>
      <rPr>
        <i/>
        <sz val="10"/>
        <rFont val="ＭＳ ゴシック"/>
        <family val="3"/>
        <charset val="128"/>
      </rPr>
      <t xml:space="preserve">
注</t>
    </r>
    <r>
      <rPr>
        <i/>
        <sz val="10"/>
        <color rgb="FFFF0000"/>
        <rFont val="ＭＳ ゴシック"/>
        <family val="3"/>
        <charset val="128"/>
      </rPr>
      <t>２</t>
    </r>
    <r>
      <rPr>
        <i/>
        <sz val="10"/>
        <rFont val="ＭＳ ゴシック"/>
        <family val="3"/>
        <charset val="128"/>
      </rPr>
      <t>）黄色ハイライトの項目について入力してください。</t>
    </r>
    <r>
      <rPr>
        <i/>
        <sz val="10"/>
        <color rgb="FFFF0000"/>
        <rFont val="ＭＳ ゴシック"/>
        <family val="3"/>
        <charset val="128"/>
      </rPr>
      <t xml:space="preserve">
</t>
    </r>
    <phoneticPr fontId="6"/>
  </si>
  <si>
    <r>
      <rPr>
        <b/>
        <sz val="12"/>
        <color rgb="FF000000"/>
        <rFont val="ＭＳ ゴシック"/>
        <family val="3"/>
        <charset val="128"/>
      </rPr>
      <t>直接経費</t>
    </r>
    <r>
      <rPr>
        <sz val="12"/>
        <color rgb="FF000000"/>
        <rFont val="ＭＳ ゴシック"/>
        <family val="3"/>
        <charset val="128"/>
      </rPr>
      <t>（５）現地一時隔離関連費（直接人件費相当額の待機費用）</t>
    </r>
    <rPh sb="0" eb="2">
      <t>チョクセツ</t>
    </rPh>
    <rPh sb="2" eb="4">
      <t>ケイヒ</t>
    </rPh>
    <rPh sb="7" eb="9">
      <t>ゲンチ</t>
    </rPh>
    <rPh sb="9" eb="11">
      <t>イチジ</t>
    </rPh>
    <rPh sb="11" eb="13">
      <t>カクリ</t>
    </rPh>
    <rPh sb="13" eb="15">
      <t>カンレン</t>
    </rPh>
    <rPh sb="15" eb="16">
      <t>ヒ</t>
    </rPh>
    <phoneticPr fontId="6"/>
  </si>
  <si>
    <t>氏名
（担当業務）</t>
    <rPh sb="4" eb="6">
      <t>タントウ</t>
    </rPh>
    <rPh sb="6" eb="8">
      <t>ギョウム</t>
    </rPh>
    <phoneticPr fontId="6"/>
  </si>
  <si>
    <t>月額単価</t>
    <rPh sb="0" eb="2">
      <t>ゲツガク</t>
    </rPh>
    <rPh sb="2" eb="4">
      <t>タンカ</t>
    </rPh>
    <phoneticPr fontId="6"/>
  </si>
  <si>
    <t>待機人月</t>
    <rPh sb="0" eb="2">
      <t>タイキ</t>
    </rPh>
    <rPh sb="2" eb="4">
      <t>ニンゲツ</t>
    </rPh>
    <phoneticPr fontId="6"/>
  </si>
  <si>
    <t>現地</t>
    <phoneticPr fontId="6"/>
  </si>
  <si>
    <t>注１）本費目は、月額単価を確認するため、「打合簿（一時隔離への対応について）」を添付してください。
注２）対象となる待機人月は、履行開始から当該部分払に対する「部分業務」の完成までの「累計」で算出して
　　ください。
注３）待機人月の実績を確認するため、業務部分完了届に添付した「業務実施工程計画・実績対比表」の写しを添付してください。
注４）黄色ハイライトの項目について入力してください。</t>
    <rPh sb="3" eb="4">
      <t>ホン</t>
    </rPh>
    <rPh sb="4" eb="6">
      <t>ヒモク</t>
    </rPh>
    <rPh sb="8" eb="10">
      <t>ゲツガク</t>
    </rPh>
    <rPh sb="10" eb="12">
      <t>タンカ</t>
    </rPh>
    <rPh sb="13" eb="15">
      <t>カクニン</t>
    </rPh>
    <rPh sb="21" eb="23">
      <t>ウチアワ</t>
    </rPh>
    <rPh sb="23" eb="24">
      <t>ボ</t>
    </rPh>
    <rPh sb="25" eb="27">
      <t>イチジ</t>
    </rPh>
    <rPh sb="27" eb="29">
      <t>カクリ</t>
    </rPh>
    <rPh sb="31" eb="33">
      <t>タイオウ</t>
    </rPh>
    <rPh sb="40" eb="42">
      <t>テンプ</t>
    </rPh>
    <rPh sb="50" eb="51">
      <t>チュウ</t>
    </rPh>
    <rPh sb="53" eb="55">
      <t>タイショウ</t>
    </rPh>
    <rPh sb="58" eb="60">
      <t>タイキ</t>
    </rPh>
    <rPh sb="60" eb="62">
      <t>ニンゲツ</t>
    </rPh>
    <rPh sb="64" eb="66">
      <t>リコウ</t>
    </rPh>
    <rPh sb="70" eb="72">
      <t>トウガイ</t>
    </rPh>
    <rPh sb="72" eb="74">
      <t>ブブン</t>
    </rPh>
    <rPh sb="74" eb="75">
      <t>バライ</t>
    </rPh>
    <rPh sb="76" eb="77">
      <t>タイ</t>
    </rPh>
    <rPh sb="80" eb="82">
      <t>ブブン</t>
    </rPh>
    <rPh sb="82" eb="84">
      <t>ギョウム</t>
    </rPh>
    <rPh sb="86" eb="88">
      <t>カンセイ</t>
    </rPh>
    <rPh sb="109" eb="110">
      <t>チュウ</t>
    </rPh>
    <rPh sb="112" eb="114">
      <t>タイキ</t>
    </rPh>
    <rPh sb="114" eb="116">
      <t>ニンゲツ</t>
    </rPh>
    <rPh sb="117" eb="119">
      <t>ジッセキ</t>
    </rPh>
    <rPh sb="120" eb="122">
      <t>カクニン</t>
    </rPh>
    <rPh sb="169" eb="170">
      <t>チュウ</t>
    </rPh>
    <rPh sb="172" eb="174">
      <t>キイロ</t>
    </rPh>
    <rPh sb="180" eb="182">
      <t>コウモク</t>
    </rPh>
    <rPh sb="186" eb="188">
      <t>ニュウリョク</t>
    </rPh>
    <phoneticPr fontId="6"/>
  </si>
  <si>
    <t>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</si>
</sst>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 円&quot;"/>
    <numFmt numFmtId="177" formatCode="##&quot; ％&quot;"/>
    <numFmt numFmtId="178" formatCode="#,##0_ ;[Red]\-#,##0\ "/>
  </numFmts>
  <fonts count="31" x14ac:knownFonts="1">
    <font>
      <sz val="12"/>
      <color theme="1"/>
      <name val="ＭＳ ゴシック"/>
      <family val="2"/>
      <charset val="128"/>
    </font>
    <font>
      <b/>
      <sz val="14"/>
      <color rgb="FF000000"/>
      <name val="ＭＳ ゴシック"/>
      <family val="3"/>
      <charset val="128"/>
    </font>
    <font>
      <sz val="12"/>
      <color rgb="FF000000"/>
      <name val="ＭＳ ゴシック"/>
      <family val="3"/>
      <charset val="128"/>
    </font>
    <font>
      <b/>
      <sz val="12"/>
      <color rgb="FF000000"/>
      <name val="ＭＳ ゴシック"/>
      <family val="3"/>
      <charset val="128"/>
    </font>
    <font>
      <b/>
      <u/>
      <sz val="12"/>
      <color rgb="FF000000"/>
      <name val="ＭＳ ゴシック"/>
      <family val="3"/>
      <charset val="128"/>
    </font>
    <font>
      <sz val="12"/>
      <color theme="1"/>
      <name val="ＭＳ ゴシック"/>
      <family val="3"/>
      <charset val="128"/>
    </font>
    <font>
      <sz val="6"/>
      <name val="ＭＳ ゴシック"/>
      <family val="2"/>
      <charset val="128"/>
    </font>
    <font>
      <sz val="10"/>
      <color theme="1"/>
      <name val="ＭＳ ゴシック"/>
      <family val="3"/>
      <charset val="128"/>
    </font>
    <font>
      <sz val="12"/>
      <color theme="1"/>
      <name val="ＭＳ ゴシック"/>
      <family val="2"/>
      <charset val="128"/>
    </font>
    <font>
      <b/>
      <sz val="12"/>
      <color theme="1"/>
      <name val="ＭＳ ゴシック"/>
      <family val="3"/>
      <charset val="128"/>
    </font>
    <font>
      <b/>
      <sz val="14"/>
      <color theme="1"/>
      <name val="ＭＳ ゴシック"/>
      <family val="3"/>
      <charset val="128"/>
    </font>
    <font>
      <b/>
      <sz val="16"/>
      <color theme="1"/>
      <name val="ＭＳ ゴシック"/>
      <family val="3"/>
      <charset val="128"/>
    </font>
    <font>
      <sz val="10"/>
      <color rgb="FF000000"/>
      <name val="ＭＳ ゴシック"/>
      <family val="3"/>
      <charset val="128"/>
    </font>
    <font>
      <i/>
      <sz val="12"/>
      <color theme="1"/>
      <name val="ＭＳ ゴシック"/>
      <family val="3"/>
      <charset val="128"/>
    </font>
    <font>
      <sz val="14"/>
      <color theme="1"/>
      <name val="ＭＳ ゴシック"/>
      <family val="3"/>
      <charset val="128"/>
    </font>
    <font>
      <b/>
      <sz val="18"/>
      <name val="ＭＳ ゴシック"/>
      <family val="3"/>
      <charset val="128"/>
    </font>
    <font>
      <sz val="14"/>
      <name val="ＭＳ ゴシック"/>
      <family val="3"/>
      <charset val="128"/>
    </font>
    <font>
      <b/>
      <sz val="14"/>
      <name val="ＭＳ ゴシック"/>
      <family val="3"/>
      <charset val="128"/>
    </font>
    <font>
      <sz val="12"/>
      <name val="ＭＳ ゴシック"/>
      <family val="3"/>
      <charset val="128"/>
    </font>
    <font>
      <b/>
      <sz val="12"/>
      <name val="ＭＳ ゴシック"/>
      <family val="3"/>
      <charset val="128"/>
    </font>
    <font>
      <i/>
      <sz val="10"/>
      <name val="ＭＳ ゴシック"/>
      <family val="3"/>
      <charset val="128"/>
    </font>
    <font>
      <b/>
      <i/>
      <sz val="10"/>
      <name val="ＭＳ ゴシック"/>
      <family val="3"/>
      <charset val="128"/>
    </font>
    <font>
      <b/>
      <sz val="16"/>
      <name val="ＭＳ ゴシック"/>
      <family val="3"/>
      <charset val="128"/>
    </font>
    <font>
      <sz val="11"/>
      <name val="ＭＳ ゴシック"/>
      <family val="3"/>
      <charset val="128"/>
    </font>
    <font>
      <sz val="10"/>
      <color theme="1"/>
      <name val="ＭＳ ゴシック"/>
      <family val="2"/>
      <charset val="128"/>
    </font>
    <font>
      <b/>
      <sz val="12"/>
      <color rgb="FFFF0000"/>
      <name val="ＭＳ ゴシック"/>
      <family val="3"/>
      <charset val="128"/>
    </font>
    <font>
      <sz val="12"/>
      <color rgb="FFFF0000"/>
      <name val="ＭＳ ゴシック"/>
      <family val="2"/>
      <charset val="128"/>
    </font>
    <font>
      <sz val="12"/>
      <color rgb="FFFF0000"/>
      <name val="ＭＳ ゴシック"/>
      <family val="3"/>
      <charset val="128"/>
    </font>
    <font>
      <i/>
      <sz val="10"/>
      <color rgb="FFFF0000"/>
      <name val="ＭＳ ゴシック"/>
      <family val="3"/>
      <charset val="128"/>
    </font>
    <font>
      <i/>
      <sz val="12"/>
      <name val="ＭＳ ゴシック"/>
      <family val="3"/>
      <charset val="128"/>
    </font>
    <font>
      <b/>
      <i/>
      <sz val="14"/>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style="medium">
        <color indexed="64"/>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double">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top/>
      <bottom/>
      <diagonal/>
    </border>
    <border>
      <left style="medium">
        <color indexed="64"/>
      </left>
      <right/>
      <top/>
      <bottom style="medium">
        <color indexed="64"/>
      </bottom>
      <diagonal/>
    </border>
    <border>
      <left/>
      <right/>
      <top/>
      <bottom style="double">
        <color indexed="64"/>
      </bottom>
      <diagonal/>
    </border>
    <border>
      <left/>
      <right/>
      <top style="medium">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right style="thin">
        <color indexed="64"/>
      </right>
      <top style="thin">
        <color indexed="64"/>
      </top>
      <bottom style="thin">
        <color indexed="64"/>
      </bottom>
      <diagonal/>
    </border>
    <border>
      <left style="dotted">
        <color indexed="64"/>
      </left>
      <right style="dotted">
        <color indexed="64"/>
      </right>
      <top/>
      <bottom style="medium">
        <color indexed="64"/>
      </bottom>
      <diagonal/>
    </border>
    <border diagonalUp="1">
      <left/>
      <right/>
      <top/>
      <bottom/>
      <diagonal style="thin">
        <color auto="1"/>
      </diagonal>
    </border>
    <border diagonalUp="1">
      <left/>
      <right/>
      <top/>
      <bottom/>
      <diagonal style="hair">
        <color auto="1"/>
      </diagonal>
    </border>
    <border>
      <left style="medium">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rgb="FF000000"/>
      </top>
      <bottom style="double">
        <color rgb="FF000000"/>
      </bottom>
      <diagonal/>
    </border>
    <border>
      <left style="medium">
        <color indexed="64"/>
      </left>
      <right style="medium">
        <color indexed="64"/>
      </right>
      <top/>
      <bottom/>
      <diagonal/>
    </border>
    <border>
      <left style="medium">
        <color indexed="64"/>
      </left>
      <right style="medium">
        <color indexed="64"/>
      </right>
      <top/>
      <bottom style="double">
        <color rgb="FF000000"/>
      </bottom>
      <diagonal/>
    </border>
    <border>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10">
    <xf numFmtId="0" fontId="0" fillId="0" borderId="0" xfId="0">
      <alignment vertical="center"/>
    </xf>
    <xf numFmtId="0" fontId="3" fillId="0" borderId="0" xfId="0" applyFont="1">
      <alignment vertical="center"/>
    </xf>
    <xf numFmtId="0" fontId="1" fillId="0" borderId="0" xfId="0" applyFont="1">
      <alignment vertical="center"/>
    </xf>
    <xf numFmtId="0" fontId="0" fillId="0" borderId="0" xfId="0" applyAlignment="1">
      <alignment horizontal="center"/>
    </xf>
    <xf numFmtId="0" fontId="2" fillId="0" borderId="0" xfId="0" applyFont="1">
      <alignment vertical="center"/>
    </xf>
    <xf numFmtId="0" fontId="7" fillId="0" borderId="0" xfId="0" applyFont="1">
      <alignment vertical="center"/>
    </xf>
    <xf numFmtId="0" fontId="9" fillId="0" borderId="0" xfId="0" applyFont="1">
      <alignment vertical="center"/>
    </xf>
    <xf numFmtId="0" fontId="11" fillId="0" borderId="0" xfId="0" applyFont="1">
      <alignment vertical="center"/>
    </xf>
    <xf numFmtId="0" fontId="5" fillId="0" borderId="0" xfId="0" applyFont="1">
      <alignment vertical="center"/>
    </xf>
    <xf numFmtId="0" fontId="13" fillId="0" borderId="0" xfId="0" applyFont="1">
      <alignment vertical="center"/>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0" xfId="0" applyFont="1">
      <alignment vertical="center"/>
    </xf>
    <xf numFmtId="38" fontId="9" fillId="0" borderId="0" xfId="0" applyNumberFormat="1" applyFont="1">
      <alignment vertical="center"/>
    </xf>
    <xf numFmtId="0" fontId="3" fillId="0" borderId="0" xfId="0" applyFont="1" applyAlignment="1">
      <alignment horizontal="justify" vertical="center"/>
    </xf>
    <xf numFmtId="0" fontId="0" fillId="3" borderId="0" xfId="0" applyFill="1">
      <alignment vertical="center"/>
    </xf>
    <xf numFmtId="38" fontId="10" fillId="3" borderId="24" xfId="0" applyNumberFormat="1" applyFont="1" applyFill="1" applyBorder="1">
      <alignment vertical="center"/>
    </xf>
    <xf numFmtId="0" fontId="5" fillId="3" borderId="0" xfId="0" applyFont="1" applyFill="1">
      <alignment vertical="center"/>
    </xf>
    <xf numFmtId="0" fontId="3" fillId="3" borderId="0" xfId="0" applyFont="1" applyFill="1">
      <alignment vertical="center"/>
    </xf>
    <xf numFmtId="0" fontId="2" fillId="3" borderId="0" xfId="0" applyFont="1" applyFill="1">
      <alignment vertical="center"/>
    </xf>
    <xf numFmtId="0" fontId="4" fillId="3" borderId="0" xfId="0" applyFont="1" applyFill="1">
      <alignment vertical="center"/>
    </xf>
    <xf numFmtId="0" fontId="5" fillId="3" borderId="6" xfId="0" applyFont="1" applyFill="1" applyBorder="1">
      <alignment vertical="center"/>
    </xf>
    <xf numFmtId="0" fontId="12" fillId="3" borderId="19"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38" fontId="2" fillId="3" borderId="8" xfId="1" applyFont="1" applyFill="1" applyBorder="1" applyAlignment="1">
      <alignment horizontal="right" vertical="center" wrapText="1"/>
    </xf>
    <xf numFmtId="38" fontId="2" fillId="3" borderId="32" xfId="1" applyFont="1" applyFill="1" applyBorder="1" applyAlignment="1">
      <alignment horizontal="right" vertical="center" wrapText="1"/>
    </xf>
    <xf numFmtId="38" fontId="2" fillId="3" borderId="7" xfId="1" applyFont="1" applyFill="1" applyBorder="1" applyAlignment="1">
      <alignment horizontal="right" vertical="center" wrapText="1"/>
    </xf>
    <xf numFmtId="38" fontId="2" fillId="3" borderId="18" xfId="1" applyFont="1" applyFill="1" applyBorder="1" applyAlignment="1">
      <alignment horizontal="right" vertical="center" wrapText="1"/>
    </xf>
    <xf numFmtId="38" fontId="2" fillId="3" borderId="6" xfId="1" applyFont="1" applyFill="1" applyBorder="1" applyAlignment="1">
      <alignment horizontal="right" vertical="center" wrapText="1"/>
    </xf>
    <xf numFmtId="0" fontId="2" fillId="2" borderId="2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36" xfId="0" applyFont="1" applyFill="1" applyBorder="1" applyAlignment="1">
      <alignment horizontal="center" vertical="center" wrapText="1"/>
    </xf>
    <xf numFmtId="38" fontId="2" fillId="3" borderId="36" xfId="1" applyFont="1" applyFill="1" applyBorder="1" applyAlignment="1">
      <alignment horizontal="right" vertical="center" wrapText="1"/>
    </xf>
    <xf numFmtId="2" fontId="2" fillId="3" borderId="36" xfId="0" applyNumberFormat="1" applyFont="1" applyFill="1" applyBorder="1" applyAlignment="1">
      <alignment horizontal="right" vertical="center" wrapText="1"/>
    </xf>
    <xf numFmtId="0" fontId="2" fillId="3" borderId="37" xfId="0" applyFont="1" applyFill="1" applyBorder="1" applyAlignment="1">
      <alignment horizontal="center" vertical="center" wrapText="1"/>
    </xf>
    <xf numFmtId="0" fontId="2" fillId="3" borderId="38" xfId="0" applyFont="1" applyFill="1" applyBorder="1" applyAlignment="1">
      <alignment horizontal="center" vertical="center" wrapText="1"/>
    </xf>
    <xf numFmtId="38" fontId="2" fillId="3" borderId="38" xfId="1" applyFont="1" applyFill="1" applyBorder="1" applyAlignment="1">
      <alignment horizontal="right" vertical="center" wrapText="1"/>
    </xf>
    <xf numFmtId="2" fontId="2" fillId="3" borderId="38" xfId="0" applyNumberFormat="1" applyFont="1" applyFill="1" applyBorder="1" applyAlignment="1">
      <alignment horizontal="right" vertical="center" wrapText="1"/>
    </xf>
    <xf numFmtId="0" fontId="2" fillId="3" borderId="39" xfId="0" applyFont="1" applyFill="1" applyBorder="1" applyAlignment="1">
      <alignment horizontal="center" vertical="center" wrapText="1"/>
    </xf>
    <xf numFmtId="0" fontId="2" fillId="3" borderId="40" xfId="0" applyFont="1" applyFill="1" applyBorder="1" applyAlignment="1">
      <alignment horizontal="center" vertical="center" wrapText="1"/>
    </xf>
    <xf numFmtId="38" fontId="2" fillId="3" borderId="40" xfId="1" applyFont="1" applyFill="1" applyBorder="1" applyAlignment="1">
      <alignment horizontal="right" vertical="center" wrapText="1"/>
    </xf>
    <xf numFmtId="2" fontId="2" fillId="3" borderId="40" xfId="0" applyNumberFormat="1" applyFont="1" applyFill="1" applyBorder="1" applyAlignment="1">
      <alignment horizontal="right" vertical="center" wrapText="1"/>
    </xf>
    <xf numFmtId="0" fontId="2" fillId="3" borderId="41" xfId="0" applyFont="1" applyFill="1" applyBorder="1" applyAlignment="1">
      <alignment horizontal="center" vertical="center" wrapText="1"/>
    </xf>
    <xf numFmtId="0" fontId="2" fillId="3" borderId="42" xfId="0" applyFont="1" applyFill="1" applyBorder="1" applyAlignment="1">
      <alignment horizontal="center" vertical="center" wrapText="1"/>
    </xf>
    <xf numFmtId="38" fontId="2" fillId="3" borderId="42" xfId="1" applyFont="1" applyFill="1" applyBorder="1" applyAlignment="1">
      <alignment horizontal="right" vertical="center" wrapText="1"/>
    </xf>
    <xf numFmtId="2" fontId="2" fillId="3" borderId="42" xfId="0" applyNumberFormat="1" applyFont="1" applyFill="1" applyBorder="1" applyAlignment="1">
      <alignment horizontal="right" vertical="center" wrapText="1"/>
    </xf>
    <xf numFmtId="0" fontId="2" fillId="3" borderId="7" xfId="0" applyFont="1" applyFill="1" applyBorder="1" applyAlignment="1">
      <alignment horizontal="center" vertical="center" wrapText="1"/>
    </xf>
    <xf numFmtId="49" fontId="0" fillId="3" borderId="0" xfId="0" applyNumberFormat="1" applyFill="1">
      <alignment vertical="center"/>
    </xf>
    <xf numFmtId="0" fontId="18" fillId="0" borderId="0" xfId="0" applyFont="1">
      <alignment vertical="center"/>
    </xf>
    <xf numFmtId="0" fontId="18" fillId="3" borderId="0" xfId="0" applyFont="1" applyFill="1" applyAlignment="1">
      <alignment horizontal="left" vertical="top" wrapText="1"/>
    </xf>
    <xf numFmtId="0" fontId="17" fillId="0" borderId="0" xfId="0" applyFont="1">
      <alignment vertical="center"/>
    </xf>
    <xf numFmtId="0" fontId="19" fillId="0" borderId="0" xfId="0" applyFont="1" applyAlignment="1">
      <alignment horizontal="center" vertical="center"/>
    </xf>
    <xf numFmtId="0" fontId="19" fillId="0" borderId="0" xfId="0" applyFont="1">
      <alignment vertical="center"/>
    </xf>
    <xf numFmtId="176" fontId="19" fillId="0" borderId="0" xfId="0" applyNumberFormat="1" applyFont="1" applyAlignment="1">
      <alignment horizontal="right" vertical="center"/>
    </xf>
    <xf numFmtId="176" fontId="19" fillId="0" borderId="0" xfId="0" applyNumberFormat="1" applyFont="1">
      <alignment vertical="center"/>
    </xf>
    <xf numFmtId="176" fontId="19" fillId="0" borderId="34" xfId="0" applyNumberFormat="1" applyFont="1" applyBorder="1" applyAlignment="1">
      <alignment horizontal="right" vertical="center"/>
    </xf>
    <xf numFmtId="176" fontId="18" fillId="0" borderId="0" xfId="0" applyNumberFormat="1" applyFont="1" applyAlignment="1">
      <alignment horizontal="right" vertical="center"/>
    </xf>
    <xf numFmtId="176" fontId="18" fillId="0" borderId="0" xfId="0" applyNumberFormat="1" applyFont="1">
      <alignment vertical="center"/>
    </xf>
    <xf numFmtId="176" fontId="18" fillId="0" borderId="33" xfId="0" applyNumberFormat="1" applyFont="1" applyBorder="1" applyAlignment="1">
      <alignment horizontal="right" vertical="center"/>
    </xf>
    <xf numFmtId="0" fontId="18" fillId="0" borderId="0" xfId="0" applyFont="1" applyAlignment="1">
      <alignment vertical="center" wrapText="1"/>
    </xf>
    <xf numFmtId="176" fontId="17" fillId="0" borderId="24" xfId="0" applyNumberFormat="1" applyFont="1" applyBorder="1" applyAlignment="1">
      <alignment horizontal="right" vertical="center"/>
    </xf>
    <xf numFmtId="176" fontId="17" fillId="0" borderId="0" xfId="0" applyNumberFormat="1" applyFont="1">
      <alignment vertical="center"/>
    </xf>
    <xf numFmtId="0" fontId="18" fillId="0" borderId="16" xfId="0" applyFont="1" applyBorder="1" applyAlignment="1">
      <alignment horizontal="center" vertical="center" wrapText="1"/>
    </xf>
    <xf numFmtId="0" fontId="19" fillId="0" borderId="1" xfId="0" applyFont="1" applyBorder="1" applyAlignment="1">
      <alignment horizontal="center" vertical="center"/>
    </xf>
    <xf numFmtId="176" fontId="17" fillId="0" borderId="30" xfId="1" applyNumberFormat="1" applyFont="1" applyFill="1" applyBorder="1" applyAlignment="1">
      <alignment horizontal="right" vertical="center" wrapText="1"/>
    </xf>
    <xf numFmtId="176" fontId="17" fillId="2" borderId="15" xfId="1" applyNumberFormat="1" applyFont="1" applyFill="1" applyBorder="1" applyAlignment="1">
      <alignment horizontal="right" vertical="center" wrapText="1"/>
    </xf>
    <xf numFmtId="176" fontId="17" fillId="3" borderId="15" xfId="1" applyNumberFormat="1" applyFont="1" applyFill="1" applyBorder="1" applyAlignment="1">
      <alignment horizontal="right" vertical="center" wrapText="1"/>
    </xf>
    <xf numFmtId="0" fontId="18" fillId="0" borderId="14" xfId="0" applyFont="1" applyBorder="1" applyAlignment="1">
      <alignment horizontal="justify" vertical="center" wrapText="1"/>
    </xf>
    <xf numFmtId="0" fontId="18" fillId="0" borderId="0" xfId="0" applyFont="1" applyAlignment="1">
      <alignment horizontal="justify" vertical="center" wrapText="1"/>
    </xf>
    <xf numFmtId="176" fontId="17" fillId="0" borderId="0" xfId="1" applyNumberFormat="1" applyFont="1" applyFill="1" applyBorder="1" applyAlignment="1">
      <alignment horizontal="right" vertical="center" wrapText="1"/>
    </xf>
    <xf numFmtId="0" fontId="18" fillId="0" borderId="0" xfId="0" applyFont="1" applyAlignment="1">
      <alignment horizontal="justify" vertical="center"/>
    </xf>
    <xf numFmtId="176" fontId="19" fillId="2" borderId="22" xfId="1" applyNumberFormat="1" applyFont="1" applyFill="1" applyBorder="1" applyAlignment="1">
      <alignment vertical="center" wrapText="1"/>
    </xf>
    <xf numFmtId="176" fontId="19" fillId="0" borderId="0" xfId="1" applyNumberFormat="1" applyFont="1" applyFill="1" applyBorder="1" applyAlignment="1">
      <alignment vertical="center" wrapText="1"/>
    </xf>
    <xf numFmtId="0" fontId="22" fillId="3" borderId="0" xfId="0" applyFont="1" applyFill="1">
      <alignment vertical="center"/>
    </xf>
    <xf numFmtId="0" fontId="22" fillId="0" borderId="0" xfId="0" applyFont="1">
      <alignment vertical="center"/>
    </xf>
    <xf numFmtId="49" fontId="18" fillId="3" borderId="0" xfId="0" applyNumberFormat="1" applyFont="1" applyFill="1">
      <alignment vertical="center"/>
    </xf>
    <xf numFmtId="0" fontId="17" fillId="3" borderId="0" xfId="0" applyFont="1" applyFill="1">
      <alignment vertical="center"/>
    </xf>
    <xf numFmtId="49" fontId="17" fillId="3" borderId="0" xfId="0" applyNumberFormat="1" applyFont="1" applyFill="1">
      <alignment vertical="center"/>
    </xf>
    <xf numFmtId="0" fontId="16" fillId="3" borderId="0" xfId="0" applyFont="1" applyFill="1">
      <alignment vertical="center"/>
    </xf>
    <xf numFmtId="0" fontId="18" fillId="3" borderId="0" xfId="0" applyFont="1" applyFill="1">
      <alignment vertical="center"/>
    </xf>
    <xf numFmtId="0" fontId="23" fillId="3" borderId="0" xfId="0" applyFont="1" applyFill="1">
      <alignment vertical="center"/>
    </xf>
    <xf numFmtId="176" fontId="23" fillId="3" borderId="0" xfId="0" applyNumberFormat="1" applyFont="1" applyFill="1" applyAlignment="1">
      <alignment vertical="center" wrapText="1"/>
    </xf>
    <xf numFmtId="176" fontId="18" fillId="3" borderId="0" xfId="0" applyNumberFormat="1" applyFont="1" applyFill="1" applyAlignment="1">
      <alignment horizontal="center" vertical="center"/>
    </xf>
    <xf numFmtId="176" fontId="23" fillId="3" borderId="0" xfId="0" applyNumberFormat="1" applyFont="1" applyFill="1">
      <alignment vertical="center"/>
    </xf>
    <xf numFmtId="176" fontId="18" fillId="3" borderId="0" xfId="0" applyNumberFormat="1" applyFont="1" applyFill="1">
      <alignment vertical="center"/>
    </xf>
    <xf numFmtId="176" fontId="19" fillId="2" borderId="8" xfId="0" applyNumberFormat="1" applyFont="1" applyFill="1" applyBorder="1" applyAlignment="1">
      <alignment horizontal="right" vertical="center"/>
    </xf>
    <xf numFmtId="0" fontId="18" fillId="3" borderId="0" xfId="0" applyFont="1" applyFill="1" applyAlignment="1">
      <alignment horizontal="center" vertical="center"/>
    </xf>
    <xf numFmtId="0" fontId="18" fillId="0" borderId="0" xfId="0" applyFont="1" applyAlignment="1">
      <alignment horizontal="center" vertical="center"/>
    </xf>
    <xf numFmtId="49" fontId="18" fillId="3" borderId="0" xfId="0" applyNumberFormat="1" applyFont="1" applyFill="1" applyAlignment="1">
      <alignment horizontal="center" vertical="center"/>
    </xf>
    <xf numFmtId="178" fontId="19" fillId="0" borderId="8" xfId="0" applyNumberFormat="1" applyFont="1" applyBorder="1" applyAlignment="1">
      <alignment horizontal="right" vertical="center"/>
    </xf>
    <xf numFmtId="38" fontId="19" fillId="3" borderId="0" xfId="1" applyFont="1" applyFill="1" applyAlignment="1">
      <alignment horizontal="left" vertical="center"/>
    </xf>
    <xf numFmtId="38" fontId="19" fillId="3" borderId="0" xfId="0" applyNumberFormat="1" applyFont="1" applyFill="1">
      <alignment vertical="center"/>
    </xf>
    <xf numFmtId="0" fontId="17" fillId="3" borderId="0" xfId="0" applyFont="1" applyFill="1" applyAlignment="1">
      <alignment horizontal="center" vertical="center"/>
    </xf>
    <xf numFmtId="0" fontId="23" fillId="3" borderId="0" xfId="0" applyFont="1" applyFill="1" applyAlignment="1">
      <alignment horizontal="left" vertical="center"/>
    </xf>
    <xf numFmtId="176" fontId="19" fillId="0" borderId="8" xfId="0" applyNumberFormat="1" applyFont="1" applyBorder="1" applyAlignment="1">
      <alignment horizontal="right" vertical="center"/>
    </xf>
    <xf numFmtId="38" fontId="19" fillId="3" borderId="8" xfId="1" applyFont="1" applyFill="1" applyBorder="1" applyAlignment="1">
      <alignment horizontal="right" vertical="center"/>
    </xf>
    <xf numFmtId="0" fontId="19" fillId="3" borderId="0" xfId="0" applyFont="1" applyFill="1" applyAlignment="1">
      <alignment horizontal="justify" vertical="center"/>
    </xf>
    <xf numFmtId="0" fontId="23" fillId="3" borderId="0" xfId="0" applyFont="1" applyFill="1" applyAlignment="1">
      <alignment horizontal="left" vertical="center" wrapText="1"/>
    </xf>
    <xf numFmtId="0" fontId="19" fillId="3" borderId="0" xfId="0" applyFont="1" applyFill="1" applyAlignment="1">
      <alignment horizontal="center" vertical="center"/>
    </xf>
    <xf numFmtId="38" fontId="19" fillId="0" borderId="8" xfId="1" applyFont="1" applyFill="1" applyBorder="1" applyAlignment="1">
      <alignment horizontal="right" vertical="center"/>
    </xf>
    <xf numFmtId="49" fontId="18" fillId="0" borderId="0" xfId="0" applyNumberFormat="1" applyFont="1">
      <alignment vertical="center"/>
    </xf>
    <xf numFmtId="176" fontId="17" fillId="0" borderId="0" xfId="0" applyNumberFormat="1" applyFont="1" applyAlignment="1">
      <alignment horizontal="center" vertical="center"/>
    </xf>
    <xf numFmtId="177" fontId="17" fillId="0" borderId="0" xfId="0" applyNumberFormat="1" applyFont="1" applyAlignment="1">
      <alignment horizontal="center" vertical="center"/>
    </xf>
    <xf numFmtId="38" fontId="17" fillId="0" borderId="0" xfId="1" applyFont="1" applyFill="1" applyAlignment="1">
      <alignment horizontal="right" vertical="center"/>
    </xf>
    <xf numFmtId="38" fontId="19" fillId="0" borderId="0" xfId="1" applyFont="1" applyFill="1" applyAlignment="1">
      <alignment horizontal="left" vertical="center"/>
    </xf>
    <xf numFmtId="0" fontId="19" fillId="0" borderId="0" xfId="0" applyFont="1" applyAlignment="1">
      <alignment horizontal="justify" vertical="center"/>
    </xf>
    <xf numFmtId="0" fontId="4" fillId="0" borderId="0" xfId="0" applyFont="1">
      <alignment vertical="center"/>
    </xf>
    <xf numFmtId="38" fontId="9" fillId="0" borderId="24" xfId="0" applyNumberFormat="1" applyFont="1" applyBorder="1">
      <alignment vertical="center"/>
    </xf>
    <xf numFmtId="0" fontId="2" fillId="2" borderId="48" xfId="0" applyFont="1" applyFill="1" applyBorder="1" applyAlignment="1">
      <alignment horizontal="center" vertical="center" wrapText="1"/>
    </xf>
    <xf numFmtId="0" fontId="2" fillId="3" borderId="37" xfId="0" applyFont="1" applyFill="1" applyBorder="1" applyAlignment="1">
      <alignment vertical="center" wrapText="1"/>
    </xf>
    <xf numFmtId="38" fontId="2" fillId="3" borderId="0" xfId="1" applyFont="1" applyFill="1" applyBorder="1" applyAlignment="1">
      <alignment horizontal="right" vertical="center"/>
    </xf>
    <xf numFmtId="38" fontId="2" fillId="3" borderId="17" xfId="1" applyFont="1" applyFill="1" applyBorder="1" applyAlignment="1">
      <alignment horizontal="right" vertical="center"/>
    </xf>
    <xf numFmtId="38" fontId="2" fillId="3" borderId="31" xfId="1" applyFont="1" applyFill="1" applyBorder="1" applyAlignment="1">
      <alignment horizontal="right" vertical="center"/>
    </xf>
    <xf numFmtId="38" fontId="2" fillId="3" borderId="49" xfId="1" applyFont="1" applyFill="1" applyBorder="1" applyAlignment="1">
      <alignment horizontal="right" vertical="center"/>
    </xf>
    <xf numFmtId="0" fontId="2" fillId="3" borderId="39" xfId="0" applyFont="1" applyFill="1" applyBorder="1" applyAlignment="1">
      <alignment horizontal="justify" vertical="center" wrapText="1"/>
    </xf>
    <xf numFmtId="0" fontId="2" fillId="3" borderId="41" xfId="0" applyFont="1" applyFill="1" applyBorder="1" applyAlignment="1">
      <alignment horizontal="justify" vertical="center" wrapText="1"/>
    </xf>
    <xf numFmtId="38" fontId="2" fillId="3" borderId="19" xfId="1" applyFont="1" applyFill="1" applyBorder="1" applyAlignment="1">
      <alignment horizontal="right" vertical="center"/>
    </xf>
    <xf numFmtId="38" fontId="2" fillId="3" borderId="12" xfId="1" applyFont="1" applyFill="1" applyBorder="1" applyAlignment="1">
      <alignment horizontal="right" vertical="center"/>
    </xf>
    <xf numFmtId="0" fontId="2" fillId="3" borderId="0" xfId="0" applyFont="1" applyFill="1" applyAlignment="1">
      <alignment horizontal="justify" vertical="center"/>
    </xf>
    <xf numFmtId="0" fontId="5" fillId="2" borderId="46" xfId="0" applyFont="1" applyFill="1" applyBorder="1" applyAlignment="1">
      <alignment horizontal="center" vertical="center"/>
    </xf>
    <xf numFmtId="0" fontId="5" fillId="2" borderId="47" xfId="0" applyFont="1" applyFill="1" applyBorder="1" applyAlignment="1">
      <alignment horizontal="center" vertical="center"/>
    </xf>
    <xf numFmtId="0" fontId="24" fillId="0" borderId="0" xfId="0" applyFont="1">
      <alignment vertical="center"/>
    </xf>
    <xf numFmtId="38" fontId="25" fillId="3" borderId="0" xfId="0" applyNumberFormat="1" applyFont="1" applyFill="1">
      <alignment vertical="center"/>
    </xf>
    <xf numFmtId="0" fontId="26" fillId="0" borderId="0" xfId="0" applyFont="1">
      <alignment vertical="center"/>
    </xf>
    <xf numFmtId="0" fontId="27" fillId="0" borderId="0" xfId="0" applyFont="1">
      <alignment vertical="center"/>
    </xf>
    <xf numFmtId="38" fontId="3" fillId="3" borderId="6" xfId="1" applyFont="1" applyFill="1" applyBorder="1" applyAlignment="1">
      <alignment horizontal="right" vertical="center" wrapText="1"/>
    </xf>
    <xf numFmtId="2" fontId="19" fillId="2" borderId="8" xfId="0" applyNumberFormat="1" applyFont="1" applyFill="1" applyBorder="1" applyAlignment="1">
      <alignment horizontal="center" vertical="center"/>
    </xf>
    <xf numFmtId="0" fontId="12" fillId="2" borderId="29" xfId="0" applyFont="1" applyFill="1" applyBorder="1" applyAlignment="1">
      <alignment horizontal="center" vertical="center" wrapText="1"/>
    </xf>
    <xf numFmtId="38" fontId="2" fillId="0" borderId="0" xfId="1" applyFont="1" applyFill="1" applyBorder="1" applyAlignment="1">
      <alignment horizontal="right" vertical="center"/>
    </xf>
    <xf numFmtId="38" fontId="2" fillId="0" borderId="17" xfId="1" applyFont="1" applyFill="1" applyBorder="1" applyAlignment="1">
      <alignment horizontal="right" vertical="center"/>
    </xf>
    <xf numFmtId="38" fontId="2" fillId="0" borderId="37" xfId="1" applyFont="1" applyFill="1" applyBorder="1" applyAlignment="1">
      <alignment horizontal="right" vertical="center" wrapText="1"/>
    </xf>
    <xf numFmtId="38" fontId="2" fillId="0" borderId="31" xfId="1" applyFont="1" applyFill="1" applyBorder="1" applyAlignment="1">
      <alignment horizontal="right" vertical="center"/>
    </xf>
    <xf numFmtId="38" fontId="2" fillId="0" borderId="49" xfId="1" applyFont="1" applyFill="1" applyBorder="1" applyAlignment="1">
      <alignment horizontal="right" vertical="center"/>
    </xf>
    <xf numFmtId="38" fontId="2" fillId="0" borderId="19" xfId="1" applyFont="1" applyFill="1" applyBorder="1" applyAlignment="1">
      <alignment horizontal="right" vertical="center"/>
    </xf>
    <xf numFmtId="38" fontId="2" fillId="0" borderId="12" xfId="1" applyFont="1" applyFill="1" applyBorder="1" applyAlignment="1">
      <alignment horizontal="right" vertical="center"/>
    </xf>
    <xf numFmtId="38" fontId="2" fillId="0" borderId="52" xfId="1" applyFont="1" applyFill="1" applyBorder="1" applyAlignment="1">
      <alignment horizontal="right" vertical="center" wrapText="1"/>
    </xf>
    <xf numFmtId="38" fontId="2" fillId="0" borderId="51" xfId="1" applyFont="1" applyFill="1" applyBorder="1" applyAlignment="1">
      <alignment horizontal="right" vertical="center" wrapText="1"/>
    </xf>
    <xf numFmtId="38" fontId="2" fillId="0" borderId="50" xfId="1" applyFont="1" applyFill="1" applyBorder="1" applyAlignment="1">
      <alignment horizontal="right" vertical="center" wrapText="1"/>
    </xf>
    <xf numFmtId="176" fontId="17" fillId="3" borderId="54" xfId="1" applyNumberFormat="1" applyFont="1" applyFill="1" applyBorder="1" applyAlignment="1">
      <alignment vertical="center" wrapText="1"/>
    </xf>
    <xf numFmtId="176" fontId="17" fillId="3" borderId="15" xfId="1" applyNumberFormat="1" applyFont="1" applyFill="1" applyBorder="1" applyAlignment="1">
      <alignment vertical="center" wrapText="1"/>
    </xf>
    <xf numFmtId="0" fontId="29" fillId="0" borderId="17" xfId="0" applyFont="1" applyBorder="1">
      <alignment vertical="center"/>
    </xf>
    <xf numFmtId="176" fontId="30" fillId="0" borderId="15" xfId="1" applyNumberFormat="1" applyFont="1" applyFill="1" applyBorder="1" applyAlignment="1">
      <alignment horizontal="right" vertical="center" wrapText="1"/>
    </xf>
    <xf numFmtId="0" fontId="17" fillId="0" borderId="0" xfId="0" applyFont="1" applyAlignment="1">
      <alignment horizontal="center" vertical="center"/>
    </xf>
    <xf numFmtId="0" fontId="18" fillId="0" borderId="0" xfId="0" applyFont="1" applyAlignment="1">
      <alignment horizontal="left" vertical="center" wrapText="1"/>
    </xf>
    <xf numFmtId="0" fontId="18" fillId="3" borderId="18" xfId="0" applyFont="1" applyFill="1" applyBorder="1" applyAlignment="1">
      <alignment horizontal="left" vertical="center" wrapText="1"/>
    </xf>
    <xf numFmtId="0" fontId="18" fillId="3" borderId="8" xfId="0" applyFont="1" applyFill="1" applyBorder="1" applyAlignment="1">
      <alignment horizontal="left" vertical="center" wrapText="1"/>
    </xf>
    <xf numFmtId="0" fontId="18" fillId="3" borderId="7" xfId="0" applyFont="1" applyFill="1" applyBorder="1" applyAlignment="1">
      <alignment horizontal="left" vertical="center" wrapText="1"/>
    </xf>
    <xf numFmtId="0" fontId="18" fillId="0" borderId="14" xfId="0" applyFont="1" applyBorder="1" applyAlignment="1">
      <alignment horizontal="left" vertical="center" wrapText="1"/>
    </xf>
    <xf numFmtId="0" fontId="18" fillId="0" borderId="13" xfId="0" applyFont="1" applyBorder="1" applyAlignment="1">
      <alignment horizontal="lef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28" xfId="0" applyFont="1" applyBorder="1" applyAlignment="1">
      <alignment horizontal="left" vertical="top" wrapText="1"/>
    </xf>
    <xf numFmtId="0" fontId="18" fillId="0" borderId="21" xfId="0" applyFont="1" applyBorder="1" applyAlignment="1">
      <alignment horizontal="left" vertical="top" wrapText="1"/>
    </xf>
    <xf numFmtId="0" fontId="18" fillId="0" borderId="31" xfId="0" applyFont="1" applyBorder="1" applyAlignment="1">
      <alignment horizontal="left" vertical="top" wrapText="1"/>
    </xf>
    <xf numFmtId="0" fontId="19" fillId="0" borderId="16" xfId="0" applyFont="1" applyBorder="1" applyAlignment="1">
      <alignment horizontal="center" vertical="center" wrapText="1"/>
    </xf>
    <xf numFmtId="0" fontId="19" fillId="0" borderId="20" xfId="0" applyFont="1" applyBorder="1" applyAlignment="1">
      <alignment horizontal="center" vertical="center" wrapText="1"/>
    </xf>
    <xf numFmtId="0" fontId="18" fillId="0" borderId="55" xfId="0" applyFont="1" applyBorder="1" applyAlignment="1">
      <alignment vertical="center" wrapText="1"/>
    </xf>
    <xf numFmtId="0" fontId="18" fillId="0" borderId="56" xfId="0" applyFont="1" applyBorder="1" applyAlignment="1">
      <alignment vertical="center"/>
    </xf>
    <xf numFmtId="0" fontId="18" fillId="0" borderId="57" xfId="0" applyFont="1" applyBorder="1" applyAlignment="1">
      <alignment vertical="center"/>
    </xf>
    <xf numFmtId="0" fontId="18" fillId="0" borderId="22" xfId="0" applyFont="1" applyBorder="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center" vertical="center" wrapText="1"/>
    </xf>
    <xf numFmtId="0" fontId="19" fillId="2" borderId="8"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29" fillId="0" borderId="14" xfId="0" applyFont="1" applyBorder="1" applyAlignment="1">
      <alignment horizontal="left" vertical="center" wrapText="1"/>
    </xf>
    <xf numFmtId="0" fontId="29" fillId="0" borderId="13" xfId="0" applyFont="1" applyBorder="1" applyAlignment="1">
      <alignment horizontal="left" vertical="center" wrapText="1"/>
    </xf>
    <xf numFmtId="0" fontId="29" fillId="0" borderId="53" xfId="0" applyFont="1" applyBorder="1" applyAlignment="1">
      <alignment horizontal="left" vertical="center" wrapText="1"/>
    </xf>
    <xf numFmtId="38" fontId="17" fillId="0" borderId="8" xfId="0" applyNumberFormat="1" applyFont="1" applyBorder="1" applyAlignment="1">
      <alignment horizontal="right" vertical="center"/>
    </xf>
    <xf numFmtId="38" fontId="17" fillId="3" borderId="8" xfId="0" applyNumberFormat="1" applyFont="1" applyFill="1" applyBorder="1" applyAlignment="1">
      <alignment horizontal="right" vertical="center"/>
    </xf>
    <xf numFmtId="177" fontId="19" fillId="2" borderId="8" xfId="0" applyNumberFormat="1" applyFont="1" applyFill="1" applyBorder="1" applyAlignment="1">
      <alignment horizontal="right" vertical="center"/>
    </xf>
    <xf numFmtId="38" fontId="3" fillId="3" borderId="24" xfId="0" applyNumberFormat="1" applyFont="1" applyFill="1" applyBorder="1" applyAlignment="1">
      <alignment horizontal="right" vertical="center"/>
    </xf>
    <xf numFmtId="0" fontId="2" fillId="3" borderId="23"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20" xfId="0" applyFont="1" applyFill="1" applyBorder="1" applyAlignment="1">
      <alignment horizontal="center" vertical="center"/>
    </xf>
    <xf numFmtId="38" fontId="2" fillId="3" borderId="18" xfId="1" applyFont="1" applyFill="1" applyBorder="1" applyAlignment="1">
      <alignment horizontal="right" vertical="center"/>
    </xf>
    <xf numFmtId="38" fontId="2" fillId="3" borderId="8" xfId="1" applyFont="1" applyFill="1" applyBorder="1" applyAlignment="1">
      <alignment horizontal="right" vertical="center"/>
    </xf>
    <xf numFmtId="0" fontId="2" fillId="3" borderId="16" xfId="0" applyFont="1" applyFill="1" applyBorder="1" applyAlignment="1">
      <alignment horizontal="center" vertical="center" wrapText="1"/>
    </xf>
    <xf numFmtId="0" fontId="2" fillId="3" borderId="3" xfId="0" applyFont="1" applyFill="1" applyBorder="1" applyAlignment="1">
      <alignment horizontal="center" vertical="center" wrapText="1"/>
    </xf>
    <xf numFmtId="38" fontId="2" fillId="3" borderId="9" xfId="1" applyFont="1" applyFill="1" applyBorder="1" applyAlignment="1">
      <alignment horizontal="right" vertical="center" wrapText="1"/>
    </xf>
    <xf numFmtId="38" fontId="2" fillId="3" borderId="11" xfId="1" applyFont="1" applyFill="1" applyBorder="1" applyAlignment="1">
      <alignment horizontal="righ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43"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3" fillId="3" borderId="18" xfId="0" applyFont="1" applyFill="1" applyBorder="1" applyAlignment="1">
      <alignment horizontal="right" vertical="center" wrapText="1"/>
    </xf>
    <xf numFmtId="0" fontId="3" fillId="3" borderId="10" xfId="0" applyFont="1" applyFill="1" applyBorder="1" applyAlignment="1">
      <alignment horizontal="right" vertical="center" wrapText="1"/>
    </xf>
    <xf numFmtId="0" fontId="3" fillId="3" borderId="8" xfId="0" applyFont="1" applyFill="1" applyBorder="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0"/>
  <sheetViews>
    <sheetView tabSelected="1" view="pageBreakPreview" topLeftCell="A14" zoomScale="81" zoomScaleNormal="81" zoomScaleSheetLayoutView="81" workbookViewId="0">
      <selection activeCell="A30" sqref="A30"/>
    </sheetView>
  </sheetViews>
  <sheetFormatPr defaultColWidth="9" defaultRowHeight="14" x14ac:dyDescent="0.2"/>
  <cols>
    <col min="1" max="1" width="39.08203125" customWidth="1"/>
    <col min="2" max="2" width="29.08203125" customWidth="1"/>
    <col min="3" max="3" width="4.58203125" customWidth="1"/>
    <col min="4" max="4" width="19.58203125" bestFit="1" customWidth="1"/>
    <col min="5" max="5" width="19.58203125" customWidth="1"/>
    <col min="6" max="6" width="23.58203125" customWidth="1"/>
    <col min="7" max="7" width="27" customWidth="1"/>
  </cols>
  <sheetData>
    <row r="1" spans="1:15" ht="36" customHeight="1" x14ac:dyDescent="0.2">
      <c r="A1" s="158" t="s">
        <v>0</v>
      </c>
      <c r="B1" s="158"/>
      <c r="C1" s="158"/>
      <c r="D1" s="158"/>
      <c r="E1" s="158"/>
      <c r="F1" s="158"/>
    </row>
    <row r="2" spans="1:15" ht="24" customHeight="1" x14ac:dyDescent="0.2">
      <c r="A2" s="159" t="s">
        <v>1</v>
      </c>
      <c r="B2" s="160"/>
      <c r="C2" s="160"/>
      <c r="D2" s="160"/>
      <c r="E2" s="160"/>
      <c r="F2" s="160"/>
    </row>
    <row r="3" spans="1:15" ht="12" customHeight="1" x14ac:dyDescent="0.2">
      <c r="A3" s="55"/>
      <c r="B3" s="55"/>
      <c r="C3" s="55"/>
      <c r="D3" s="55"/>
      <c r="E3" s="55"/>
      <c r="F3" s="55"/>
    </row>
    <row r="4" spans="1:15" ht="157.5" customHeight="1" x14ac:dyDescent="0.2">
      <c r="A4" s="161" t="s">
        <v>2</v>
      </c>
      <c r="B4" s="162"/>
      <c r="C4" s="162"/>
      <c r="D4" s="162"/>
      <c r="E4" s="162"/>
      <c r="F4" s="163"/>
    </row>
    <row r="5" spans="1:15" ht="24" customHeight="1" x14ac:dyDescent="0.2">
      <c r="A5" s="56"/>
      <c r="B5" s="56"/>
      <c r="C5" s="56"/>
      <c r="D5" s="56"/>
      <c r="E5" s="56"/>
      <c r="F5" s="56"/>
    </row>
    <row r="6" spans="1:15" ht="24" customHeight="1" thickBot="1" x14ac:dyDescent="0.25">
      <c r="A6" s="172" t="s">
        <v>3</v>
      </c>
      <c r="B6" s="172"/>
      <c r="C6" s="171"/>
      <c r="D6" s="171"/>
      <c r="E6" s="171"/>
      <c r="F6" s="171"/>
    </row>
    <row r="7" spans="1:15" ht="24" customHeight="1" thickBot="1" x14ac:dyDescent="0.25">
      <c r="A7" s="173" t="s">
        <v>4</v>
      </c>
      <c r="B7" s="173"/>
      <c r="C7" s="170"/>
      <c r="D7" s="170"/>
      <c r="E7" s="170"/>
      <c r="F7" s="170"/>
    </row>
    <row r="8" spans="1:15" ht="12" customHeight="1" x14ac:dyDescent="0.2">
      <c r="A8" s="55"/>
      <c r="B8" s="55"/>
      <c r="C8" s="55"/>
      <c r="D8" s="55"/>
      <c r="E8" s="55"/>
      <c r="F8" s="55"/>
    </row>
    <row r="9" spans="1:15" ht="24" customHeight="1" x14ac:dyDescent="0.2">
      <c r="A9" s="57" t="s">
        <v>5</v>
      </c>
      <c r="B9" s="57"/>
      <c r="C9" s="57"/>
      <c r="D9" s="57"/>
      <c r="E9" s="57"/>
      <c r="F9" s="57"/>
      <c r="G9" s="2"/>
      <c r="H9" s="2"/>
      <c r="I9" s="2"/>
      <c r="J9" s="2"/>
      <c r="K9" s="2"/>
      <c r="L9" s="2"/>
      <c r="M9" s="2"/>
      <c r="N9" s="2"/>
      <c r="O9" s="2"/>
    </row>
    <row r="10" spans="1:15" ht="12" customHeight="1" x14ac:dyDescent="0.2">
      <c r="A10" s="55"/>
      <c r="B10" s="55"/>
      <c r="C10" s="55"/>
      <c r="D10" s="55"/>
      <c r="E10" s="55"/>
      <c r="F10" s="55"/>
    </row>
    <row r="11" spans="1:15" ht="24" customHeight="1" x14ac:dyDescent="0.2">
      <c r="A11" s="55"/>
      <c r="B11" s="58" t="s">
        <v>6</v>
      </c>
      <c r="C11" s="59"/>
      <c r="D11" s="58" t="s">
        <v>7</v>
      </c>
      <c r="E11" s="58" t="s">
        <v>8</v>
      </c>
      <c r="F11" s="55"/>
    </row>
    <row r="12" spans="1:15" ht="30" customHeight="1" x14ac:dyDescent="0.2">
      <c r="A12" s="59" t="s">
        <v>9</v>
      </c>
      <c r="B12" s="60">
        <f>D12+E12</f>
        <v>100.33333333333333</v>
      </c>
      <c r="C12" s="61"/>
      <c r="D12" s="60">
        <f>'★計算書１（直接人件費等）'!D5:F5</f>
        <v>0.33333333333333331</v>
      </c>
      <c r="E12" s="60">
        <f>SUM('★計算書１（直接人件費等）'!D19:F19)</f>
        <v>100</v>
      </c>
      <c r="F12" s="55"/>
    </row>
    <row r="13" spans="1:15" ht="30" customHeight="1" x14ac:dyDescent="0.2">
      <c r="A13" s="59" t="s">
        <v>10</v>
      </c>
      <c r="B13" s="60">
        <f>D13+E13</f>
        <v>1.0033333333333334</v>
      </c>
      <c r="C13" s="61"/>
      <c r="D13" s="60">
        <f>'★計算書１（直接人件費等）'!D9:F9</f>
        <v>3.3333333333333331E-3</v>
      </c>
      <c r="E13" s="60">
        <f>SUM('★計算書１（直接人件費等）'!D23:F23)</f>
        <v>1</v>
      </c>
      <c r="F13" s="55"/>
    </row>
    <row r="14" spans="1:15" ht="30" customHeight="1" x14ac:dyDescent="0.2">
      <c r="A14" s="59" t="s">
        <v>11</v>
      </c>
      <c r="B14" s="60">
        <f>D14+E14</f>
        <v>1.0133666666666667</v>
      </c>
      <c r="C14" s="61"/>
      <c r="D14" s="60">
        <f>'★計算書１（直接人件費等）'!D13:F13</f>
        <v>3.3666666666666667E-3</v>
      </c>
      <c r="E14" s="60">
        <f>SUM('★計算書１（直接人件費等）'!D27:F27)</f>
        <v>1.01</v>
      </c>
      <c r="F14" s="55"/>
    </row>
    <row r="15" spans="1:15" ht="30" customHeight="1" x14ac:dyDescent="0.2">
      <c r="A15" s="59" t="s">
        <v>12</v>
      </c>
      <c r="B15" s="60">
        <f>SUM(B16:B20)</f>
        <v>0</v>
      </c>
      <c r="C15" s="61"/>
      <c r="D15" s="60">
        <f>SUM(D16:D20)</f>
        <v>0</v>
      </c>
      <c r="E15" s="62"/>
      <c r="F15" s="55"/>
    </row>
    <row r="16" spans="1:15" ht="36.65" customHeight="1" x14ac:dyDescent="0.2">
      <c r="A16" s="55" t="s">
        <v>13</v>
      </c>
      <c r="B16" s="63">
        <f>D16</f>
        <v>0</v>
      </c>
      <c r="C16" s="64"/>
      <c r="D16" s="63">
        <f>'計算書２（旅費）'!D3:E3</f>
        <v>0</v>
      </c>
      <c r="E16" s="65"/>
      <c r="F16" s="55"/>
    </row>
    <row r="17" spans="1:15" ht="36.65" customHeight="1" x14ac:dyDescent="0.2">
      <c r="A17" s="55" t="s">
        <v>14</v>
      </c>
      <c r="B17" s="63">
        <f>D17</f>
        <v>0</v>
      </c>
      <c r="C17" s="64"/>
      <c r="D17" s="63">
        <f>'計算書２（旅費）'!D8:E8</f>
        <v>0</v>
      </c>
      <c r="E17" s="65"/>
      <c r="F17" s="55"/>
    </row>
    <row r="18" spans="1:15" ht="36.65" customHeight="1" x14ac:dyDescent="0.2">
      <c r="A18" s="55" t="s">
        <v>15</v>
      </c>
      <c r="B18" s="63">
        <f>D18</f>
        <v>0</v>
      </c>
      <c r="C18" s="64"/>
      <c r="D18" s="63">
        <f>'★計算書３（一般業務費・機材費） '!D3</f>
        <v>0</v>
      </c>
      <c r="E18" s="65"/>
      <c r="F18" s="55"/>
    </row>
    <row r="19" spans="1:15" ht="36.65" customHeight="1" x14ac:dyDescent="0.2">
      <c r="A19" s="55" t="s">
        <v>16</v>
      </c>
      <c r="B19" s="63">
        <f>D19</f>
        <v>0</v>
      </c>
      <c r="C19" s="64"/>
      <c r="D19" s="63">
        <f>'★計算書３（一般業務費・機材費） '!D13</f>
        <v>0</v>
      </c>
      <c r="E19" s="65"/>
      <c r="F19" s="55"/>
    </row>
    <row r="20" spans="1:15" ht="36.65" customHeight="1" x14ac:dyDescent="0.2">
      <c r="A20" s="66" t="s">
        <v>17</v>
      </c>
      <c r="B20" s="63">
        <f>D20</f>
        <v>0</v>
      </c>
      <c r="C20" s="64"/>
      <c r="D20" s="63">
        <f>'計算書４（現地一時隔離関連費 待機費用） '!C5</f>
        <v>0</v>
      </c>
      <c r="E20" s="65"/>
      <c r="F20" s="55"/>
    </row>
    <row r="21" spans="1:15" ht="28.5" customHeight="1" x14ac:dyDescent="0.2">
      <c r="A21" s="55"/>
      <c r="B21" s="63"/>
      <c r="C21" s="64"/>
      <c r="D21" s="63"/>
      <c r="E21" s="63"/>
      <c r="F21" s="55"/>
    </row>
    <row r="22" spans="1:15" ht="30" customHeight="1" x14ac:dyDescent="0.2">
      <c r="A22" s="149" t="s">
        <v>18</v>
      </c>
      <c r="B22" s="67">
        <f>B12+B13+B14+B15</f>
        <v>102.35003333333333</v>
      </c>
      <c r="C22" s="68"/>
      <c r="D22" s="67">
        <f>D12+D13+D14+D15</f>
        <v>0.34003333333333335</v>
      </c>
      <c r="E22" s="67">
        <f>E12+E13+E14+E15</f>
        <v>102.01</v>
      </c>
      <c r="F22" s="55"/>
    </row>
    <row r="23" spans="1:15" ht="24" customHeight="1" x14ac:dyDescent="0.2">
      <c r="A23" s="55"/>
      <c r="B23" s="55"/>
      <c r="C23" s="55"/>
      <c r="D23" s="55"/>
      <c r="E23" s="55"/>
      <c r="F23" s="55"/>
    </row>
    <row r="24" spans="1:15" ht="24" customHeight="1" x14ac:dyDescent="0.2">
      <c r="A24" s="57" t="s">
        <v>19</v>
      </c>
      <c r="B24" s="57"/>
      <c r="C24" s="57"/>
      <c r="D24" s="57"/>
      <c r="E24" s="57"/>
      <c r="F24" s="57"/>
      <c r="G24" s="2"/>
      <c r="H24" s="2"/>
      <c r="I24" s="2"/>
      <c r="J24" s="2"/>
      <c r="K24" s="2"/>
      <c r="L24" s="2"/>
      <c r="M24" s="2"/>
      <c r="N24" s="2"/>
      <c r="O24" s="2"/>
    </row>
    <row r="25" spans="1:15" ht="12" customHeight="1" thickBot="1" x14ac:dyDescent="0.25">
      <c r="A25" s="55"/>
      <c r="B25" s="55"/>
      <c r="C25" s="55"/>
      <c r="D25" s="55"/>
      <c r="E25" s="55"/>
      <c r="F25" s="55"/>
    </row>
    <row r="26" spans="1:15" ht="24" customHeight="1" thickBot="1" x14ac:dyDescent="0.25">
      <c r="A26" s="69"/>
      <c r="B26" s="164" t="s">
        <v>20</v>
      </c>
      <c r="C26" s="165"/>
      <c r="D26" s="165"/>
      <c r="E26" s="165"/>
      <c r="F26" s="70" t="s">
        <v>21</v>
      </c>
      <c r="G26" s="70" t="s">
        <v>22</v>
      </c>
    </row>
    <row r="27" spans="1:15" ht="30" customHeight="1" thickTop="1" thickBot="1" x14ac:dyDescent="0.25">
      <c r="A27" s="166" t="s">
        <v>23</v>
      </c>
      <c r="B27" s="169" t="s">
        <v>24</v>
      </c>
      <c r="C27" s="169"/>
      <c r="D27" s="169"/>
      <c r="E27" s="169"/>
      <c r="F27" s="71">
        <f>B22</f>
        <v>102.35003333333333</v>
      </c>
      <c r="G27" s="71">
        <f>E22</f>
        <v>102.01</v>
      </c>
    </row>
    <row r="28" spans="1:15" ht="30" customHeight="1" thickBot="1" x14ac:dyDescent="0.25">
      <c r="A28" s="167"/>
      <c r="B28" s="169" t="s">
        <v>25</v>
      </c>
      <c r="C28" s="169"/>
      <c r="D28" s="169"/>
      <c r="E28" s="169"/>
      <c r="F28" s="72"/>
      <c r="G28" s="72">
        <v>0</v>
      </c>
    </row>
    <row r="29" spans="1:15" ht="30" customHeight="1" thickBot="1" x14ac:dyDescent="0.25">
      <c r="A29" s="168"/>
      <c r="B29" s="169" t="s">
        <v>26</v>
      </c>
      <c r="C29" s="169"/>
      <c r="D29" s="169"/>
      <c r="E29" s="169"/>
      <c r="F29" s="73">
        <f>F27-F28</f>
        <v>102.35003333333333</v>
      </c>
      <c r="G29" s="146">
        <f>G27-G28</f>
        <v>102.01</v>
      </c>
      <c r="K29" s="3"/>
    </row>
    <row r="30" spans="1:15" ht="30" customHeight="1" thickBot="1" x14ac:dyDescent="0.25">
      <c r="A30" s="147" t="s">
        <v>27</v>
      </c>
      <c r="B30" s="174" t="s">
        <v>28</v>
      </c>
      <c r="C30" s="175"/>
      <c r="D30" s="175"/>
      <c r="E30" s="176"/>
      <c r="F30" s="145"/>
      <c r="G30" s="148">
        <f>ROUNDDOWN(G29*9/10,0)</f>
        <v>91</v>
      </c>
      <c r="K30" s="3"/>
    </row>
    <row r="31" spans="1:15" ht="36" customHeight="1" thickBot="1" x14ac:dyDescent="0.25">
      <c r="A31" s="74" t="s">
        <v>29</v>
      </c>
      <c r="B31" s="151" t="s">
        <v>30</v>
      </c>
      <c r="C31" s="152"/>
      <c r="D31" s="152"/>
      <c r="E31" s="153"/>
      <c r="F31" s="73">
        <f>ROUNDDOWN(F29*(9/10-B38/B37),0)</f>
        <v>92</v>
      </c>
      <c r="G31" s="73">
        <f>ROUNDDOWN(G29*(9/10-B38/B37),0)</f>
        <v>91</v>
      </c>
    </row>
    <row r="32" spans="1:15" ht="12" customHeight="1" thickBot="1" x14ac:dyDescent="0.25">
      <c r="A32" s="75"/>
      <c r="B32" s="150"/>
      <c r="C32" s="150"/>
      <c r="D32" s="150"/>
      <c r="E32" s="150"/>
      <c r="F32" s="76"/>
      <c r="G32" s="76"/>
    </row>
    <row r="33" spans="1:7" ht="36" customHeight="1" thickBot="1" x14ac:dyDescent="0.25">
      <c r="A33" s="74" t="s">
        <v>31</v>
      </c>
      <c r="B33" s="154" t="s">
        <v>32</v>
      </c>
      <c r="C33" s="155"/>
      <c r="D33" s="155"/>
      <c r="E33" s="155"/>
      <c r="F33" s="145"/>
      <c r="G33" s="72">
        <v>0</v>
      </c>
    </row>
    <row r="34" spans="1:7" ht="12" customHeight="1" x14ac:dyDescent="0.2">
      <c r="A34" s="55"/>
      <c r="B34" s="55"/>
      <c r="C34" s="55"/>
      <c r="D34" s="55"/>
      <c r="E34" s="55"/>
      <c r="F34" s="55"/>
    </row>
    <row r="35" spans="1:7" ht="24" customHeight="1" x14ac:dyDescent="0.2">
      <c r="A35" s="77" t="s">
        <v>33</v>
      </c>
      <c r="B35" s="55"/>
      <c r="C35" s="55"/>
      <c r="D35" s="55"/>
      <c r="E35" s="55"/>
      <c r="F35" s="55"/>
    </row>
    <row r="36" spans="1:7" s="8" customFormat="1" ht="24" customHeight="1" x14ac:dyDescent="0.2">
      <c r="A36" s="75" t="s">
        <v>34</v>
      </c>
      <c r="B36" s="78">
        <v>1</v>
      </c>
      <c r="C36" s="79"/>
      <c r="D36" s="79"/>
      <c r="E36" s="79"/>
      <c r="F36" s="55"/>
    </row>
    <row r="37" spans="1:7" s="8" customFormat="1" ht="24" customHeight="1" x14ac:dyDescent="0.2">
      <c r="A37" s="75" t="s">
        <v>35</v>
      </c>
      <c r="B37" s="78">
        <v>1</v>
      </c>
      <c r="C37" s="79"/>
      <c r="D37" s="79"/>
      <c r="E37" s="79"/>
      <c r="F37" s="55"/>
    </row>
    <row r="38" spans="1:7" s="8" customFormat="1" ht="24" customHeight="1" x14ac:dyDescent="0.2">
      <c r="A38" s="75" t="s">
        <v>36</v>
      </c>
      <c r="B38" s="78"/>
      <c r="C38" s="79"/>
      <c r="D38" s="79"/>
      <c r="E38" s="79"/>
      <c r="F38" s="55"/>
    </row>
    <row r="39" spans="1:7" ht="24" customHeight="1" x14ac:dyDescent="0.2">
      <c r="A39" s="77"/>
      <c r="B39" s="55"/>
      <c r="C39" s="55"/>
      <c r="D39" s="55"/>
      <c r="E39" s="55"/>
      <c r="F39" s="55"/>
    </row>
    <row r="40" spans="1:7" s="9" customFormat="1" ht="180" customHeight="1" x14ac:dyDescent="0.2">
      <c r="A40" s="156" t="s">
        <v>37</v>
      </c>
      <c r="B40" s="157"/>
      <c r="C40" s="157"/>
      <c r="D40" s="157"/>
      <c r="E40" s="157"/>
      <c r="F40" s="157"/>
    </row>
  </sheetData>
  <mergeCells count="16">
    <mergeCell ref="B31:E31"/>
    <mergeCell ref="B33:E33"/>
    <mergeCell ref="A40:F40"/>
    <mergeCell ref="A1:F1"/>
    <mergeCell ref="A2:F2"/>
    <mergeCell ref="A4:F4"/>
    <mergeCell ref="B26:E26"/>
    <mergeCell ref="A27:A29"/>
    <mergeCell ref="B27:E27"/>
    <mergeCell ref="B28:E28"/>
    <mergeCell ref="B29:E29"/>
    <mergeCell ref="C7:F7"/>
    <mergeCell ref="C6:F6"/>
    <mergeCell ref="A6:B6"/>
    <mergeCell ref="A7:B7"/>
    <mergeCell ref="B30:E30"/>
  </mergeCells>
  <phoneticPr fontId="6"/>
  <pageMargins left="0.39370078740157483" right="0.39370078740157483" top="0.74803149606299213" bottom="0.43307086614173229" header="0.31496062992125984" footer="0.23622047244094491"/>
  <pageSetup paperSize="9" scale="54" orientation="portrait" r:id="rId1"/>
  <headerFooter>
    <oddHeader>&amp;R
様式17：契約金相当額計算書（単独型)2021年度5月版</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7"/>
  <sheetViews>
    <sheetView view="pageBreakPreview" zoomScale="70" zoomScaleNormal="100" zoomScaleSheetLayoutView="70" workbookViewId="0">
      <selection activeCell="B7" sqref="B7"/>
    </sheetView>
  </sheetViews>
  <sheetFormatPr defaultColWidth="9" defaultRowHeight="14" x14ac:dyDescent="0.2"/>
  <cols>
    <col min="1" max="1" width="4.08203125" style="54" customWidth="1"/>
    <col min="2" max="2" width="28.58203125" customWidth="1"/>
    <col min="3" max="3" width="4.58203125" customWidth="1"/>
    <col min="4" max="4" width="13.08203125" customWidth="1"/>
    <col min="5" max="5" width="5.33203125" customWidth="1"/>
    <col min="6" max="6" width="11" customWidth="1"/>
    <col min="7" max="7" width="4.58203125" customWidth="1"/>
    <col min="8" max="8" width="21.08203125" customWidth="1"/>
    <col min="9" max="9" width="10.08203125" customWidth="1"/>
  </cols>
  <sheetData>
    <row r="1" spans="1:9" ht="36" customHeight="1" x14ac:dyDescent="0.2">
      <c r="A1" s="80" t="s">
        <v>38</v>
      </c>
      <c r="B1" s="81"/>
      <c r="C1" s="55"/>
      <c r="D1" s="55"/>
      <c r="E1" s="55"/>
      <c r="F1" s="55"/>
      <c r="G1" s="55"/>
      <c r="H1" s="55"/>
      <c r="I1" s="55"/>
    </row>
    <row r="2" spans="1:9" ht="35.25" customHeight="1" x14ac:dyDescent="0.2">
      <c r="A2" s="82"/>
      <c r="B2" s="59"/>
      <c r="C2" s="55"/>
      <c r="D2" s="55"/>
      <c r="E2" s="55"/>
      <c r="F2" s="55"/>
      <c r="G2" s="55"/>
      <c r="H2" s="55"/>
      <c r="I2" s="55"/>
    </row>
    <row r="3" spans="1:9" ht="24" customHeight="1" x14ac:dyDescent="0.2">
      <c r="A3" s="83" t="s">
        <v>39</v>
      </c>
      <c r="B3" s="57"/>
      <c r="C3" s="55"/>
      <c r="D3" s="55"/>
      <c r="E3" s="55"/>
      <c r="F3" s="55"/>
      <c r="G3" s="55"/>
      <c r="H3" s="55"/>
      <c r="I3" s="55"/>
    </row>
    <row r="4" spans="1:9" ht="14.25" customHeight="1" x14ac:dyDescent="0.2">
      <c r="A4" s="83"/>
      <c r="B4" s="57"/>
      <c r="C4" s="55"/>
      <c r="D4" s="55"/>
      <c r="E4" s="55"/>
      <c r="F4" s="55"/>
      <c r="G4" s="55"/>
      <c r="H4" s="55"/>
      <c r="I4" s="55"/>
    </row>
    <row r="5" spans="1:9" s="12" customFormat="1" ht="24" customHeight="1" thickBot="1" x14ac:dyDescent="0.25">
      <c r="A5" s="84" t="s">
        <v>40</v>
      </c>
      <c r="B5" s="83" t="s">
        <v>41</v>
      </c>
      <c r="C5" s="85"/>
      <c r="D5" s="177">
        <f>IF(H7="","",H7)</f>
        <v>0.33333333333333331</v>
      </c>
      <c r="E5" s="177"/>
      <c r="F5" s="177"/>
      <c r="G5" s="83" t="s">
        <v>42</v>
      </c>
      <c r="H5" s="86"/>
      <c r="I5" s="86"/>
    </row>
    <row r="6" spans="1:9" s="8" customFormat="1" ht="30.75" customHeight="1" x14ac:dyDescent="0.2">
      <c r="A6" s="82"/>
      <c r="B6" s="87" t="s">
        <v>43</v>
      </c>
      <c r="C6" s="86"/>
      <c r="D6" s="88" t="s">
        <v>44</v>
      </c>
      <c r="E6" s="89" t="s">
        <v>45</v>
      </c>
      <c r="F6" s="90" t="s">
        <v>46</v>
      </c>
      <c r="G6" s="91"/>
      <c r="H6" s="86"/>
      <c r="I6" s="86"/>
    </row>
    <row r="7" spans="1:9" s="8" customFormat="1" ht="24" customHeight="1" thickBot="1" x14ac:dyDescent="0.25">
      <c r="A7" s="82"/>
      <c r="B7" s="92">
        <v>1</v>
      </c>
      <c r="C7" s="93" t="s">
        <v>47</v>
      </c>
      <c r="D7" s="133">
        <v>1</v>
      </c>
      <c r="E7" s="94" t="s">
        <v>45</v>
      </c>
      <c r="F7" s="133">
        <v>3</v>
      </c>
      <c r="G7" s="95" t="s">
        <v>48</v>
      </c>
      <c r="H7" s="96">
        <f>IF(B7="","",B7*(D7/F7))</f>
        <v>0.33333333333333331</v>
      </c>
      <c r="I7" s="97" t="s">
        <v>49</v>
      </c>
    </row>
    <row r="8" spans="1:9" ht="14.25" customHeight="1" x14ac:dyDescent="0.2">
      <c r="A8" s="82"/>
      <c r="B8" s="86"/>
      <c r="C8" s="86"/>
      <c r="D8" s="129"/>
      <c r="E8" s="98"/>
      <c r="F8" s="98"/>
      <c r="G8" s="86"/>
      <c r="H8" s="86"/>
      <c r="I8" s="86"/>
    </row>
    <row r="9" spans="1:9" s="12" customFormat="1" ht="24" customHeight="1" thickBot="1" x14ac:dyDescent="0.25">
      <c r="A9" s="84" t="s">
        <v>50</v>
      </c>
      <c r="B9" s="83" t="s">
        <v>51</v>
      </c>
      <c r="C9" s="85"/>
      <c r="D9" s="178">
        <f>IF(H11="","",H11)</f>
        <v>3.3333333333333331E-3</v>
      </c>
      <c r="E9" s="178"/>
      <c r="F9" s="178"/>
      <c r="G9" s="83" t="s">
        <v>42</v>
      </c>
      <c r="H9" s="86"/>
      <c r="I9" s="86"/>
    </row>
    <row r="10" spans="1:9" ht="30.75" customHeight="1" x14ac:dyDescent="0.2">
      <c r="A10" s="82"/>
      <c r="B10" s="87" t="s">
        <v>41</v>
      </c>
      <c r="C10" s="99" t="s">
        <v>47</v>
      </c>
      <c r="D10" s="100" t="s">
        <v>52</v>
      </c>
      <c r="E10" s="93"/>
      <c r="F10" s="93"/>
      <c r="G10" s="93"/>
      <c r="H10" s="86"/>
      <c r="I10" s="86"/>
    </row>
    <row r="11" spans="1:9" ht="24" customHeight="1" thickBot="1" x14ac:dyDescent="0.25">
      <c r="A11" s="82"/>
      <c r="B11" s="101">
        <f>D5</f>
        <v>0.33333333333333331</v>
      </c>
      <c r="C11" s="99" t="s">
        <v>47</v>
      </c>
      <c r="D11" s="179">
        <v>1</v>
      </c>
      <c r="E11" s="179"/>
      <c r="F11" s="179"/>
      <c r="G11" s="99" t="s">
        <v>48</v>
      </c>
      <c r="H11" s="102">
        <f>IF(B11="","",B11*D11/100)</f>
        <v>3.3333333333333331E-3</v>
      </c>
      <c r="I11" s="97" t="s">
        <v>49</v>
      </c>
    </row>
    <row r="12" spans="1:9" ht="14.25" customHeight="1" x14ac:dyDescent="0.2">
      <c r="A12" s="82"/>
      <c r="B12" s="103"/>
      <c r="C12" s="86"/>
      <c r="D12" s="86"/>
      <c r="E12" s="86"/>
      <c r="F12" s="86"/>
      <c r="G12" s="86"/>
      <c r="H12" s="86"/>
      <c r="I12" s="86"/>
    </row>
    <row r="13" spans="1:9" s="12" customFormat="1" ht="24" customHeight="1" thickBot="1" x14ac:dyDescent="0.25">
      <c r="A13" s="84" t="s">
        <v>53</v>
      </c>
      <c r="B13" s="83" t="s">
        <v>54</v>
      </c>
      <c r="C13" s="85"/>
      <c r="D13" s="178">
        <f>IF(H15="","",H15)</f>
        <v>3.3666666666666667E-3</v>
      </c>
      <c r="E13" s="178"/>
      <c r="F13" s="178"/>
      <c r="G13" s="83" t="s">
        <v>42</v>
      </c>
      <c r="H13" s="86"/>
      <c r="I13" s="86"/>
    </row>
    <row r="14" spans="1:9" ht="30.75" customHeight="1" x14ac:dyDescent="0.2">
      <c r="A14" s="82"/>
      <c r="B14" s="104" t="s">
        <v>55</v>
      </c>
      <c r="C14" s="99" t="s">
        <v>47</v>
      </c>
      <c r="D14" s="100" t="s">
        <v>56</v>
      </c>
      <c r="E14" s="93"/>
      <c r="F14" s="93"/>
      <c r="G14" s="93"/>
      <c r="H14" s="86"/>
      <c r="I14" s="86"/>
    </row>
    <row r="15" spans="1:9" s="8" customFormat="1" ht="24" customHeight="1" thickBot="1" x14ac:dyDescent="0.25">
      <c r="A15" s="82"/>
      <c r="B15" s="101">
        <f>IF(D9="","",D5+D9)</f>
        <v>0.33666666666666667</v>
      </c>
      <c r="C15" s="105" t="s">
        <v>47</v>
      </c>
      <c r="D15" s="179">
        <v>1</v>
      </c>
      <c r="E15" s="179"/>
      <c r="F15" s="179"/>
      <c r="G15" s="105" t="s">
        <v>48</v>
      </c>
      <c r="H15" s="102">
        <f>IF(B15="","",B15*D15/100)</f>
        <v>3.3666666666666667E-3</v>
      </c>
      <c r="I15" s="97" t="s">
        <v>49</v>
      </c>
    </row>
    <row r="16" spans="1:9" ht="49.5" customHeight="1" x14ac:dyDescent="0.2">
      <c r="A16" s="82"/>
      <c r="B16" s="103"/>
      <c r="C16" s="86"/>
      <c r="D16" s="86"/>
      <c r="E16" s="86"/>
      <c r="F16" s="86"/>
      <c r="G16" s="86"/>
      <c r="H16" s="86"/>
      <c r="I16" s="86"/>
    </row>
    <row r="17" spans="1:9" ht="24" customHeight="1" x14ac:dyDescent="0.2">
      <c r="A17" s="83" t="s">
        <v>57</v>
      </c>
      <c r="B17" s="86"/>
      <c r="C17" s="86"/>
      <c r="D17" s="86"/>
      <c r="E17" s="86"/>
      <c r="F17" s="86"/>
      <c r="G17" s="86"/>
      <c r="H17" s="86"/>
      <c r="I17" s="86"/>
    </row>
    <row r="18" spans="1:9" ht="14.25" customHeight="1" x14ac:dyDescent="0.2">
      <c r="A18" s="83"/>
      <c r="B18" s="55"/>
      <c r="C18" s="86"/>
      <c r="D18" s="86"/>
      <c r="E18" s="86"/>
      <c r="F18" s="86"/>
      <c r="G18" s="86"/>
      <c r="H18" s="86"/>
      <c r="I18" s="86"/>
    </row>
    <row r="19" spans="1:9" s="12" customFormat="1" ht="24" customHeight="1" thickBot="1" x14ac:dyDescent="0.25">
      <c r="A19" s="84" t="s">
        <v>40</v>
      </c>
      <c r="B19" s="83" t="s">
        <v>58</v>
      </c>
      <c r="C19" s="85"/>
      <c r="D19" s="177">
        <f>IF(H21="","",H21)</f>
        <v>100</v>
      </c>
      <c r="E19" s="177"/>
      <c r="F19" s="177"/>
      <c r="G19" s="83" t="s">
        <v>42</v>
      </c>
      <c r="H19" s="86"/>
      <c r="I19" s="86"/>
    </row>
    <row r="20" spans="1:9" s="8" customFormat="1" ht="48" customHeight="1" x14ac:dyDescent="0.2">
      <c r="A20" s="82"/>
      <c r="B20" s="87" t="s">
        <v>43</v>
      </c>
      <c r="C20" s="99" t="s">
        <v>47</v>
      </c>
      <c r="D20" s="88" t="s">
        <v>59</v>
      </c>
      <c r="E20" s="94" t="s">
        <v>45</v>
      </c>
      <c r="F20" s="90" t="s">
        <v>46</v>
      </c>
      <c r="G20" s="91"/>
      <c r="H20" s="86"/>
      <c r="I20" s="86"/>
    </row>
    <row r="21" spans="1:9" s="8" customFormat="1" ht="23.25" customHeight="1" thickBot="1" x14ac:dyDescent="0.25">
      <c r="A21" s="82"/>
      <c r="B21" s="92">
        <v>100</v>
      </c>
      <c r="C21" s="99" t="s">
        <v>47</v>
      </c>
      <c r="D21" s="133">
        <v>1</v>
      </c>
      <c r="E21" s="94" t="s">
        <v>45</v>
      </c>
      <c r="F21" s="133">
        <v>1</v>
      </c>
      <c r="G21" s="95" t="s">
        <v>48</v>
      </c>
      <c r="H21" s="96">
        <f>IF(B21="","",B21*(D21/F21))</f>
        <v>100</v>
      </c>
      <c r="I21" s="97" t="s">
        <v>49</v>
      </c>
    </row>
    <row r="22" spans="1:9" ht="14.25" customHeight="1" x14ac:dyDescent="0.2">
      <c r="A22" s="82"/>
      <c r="B22" s="86"/>
      <c r="C22" s="86"/>
      <c r="D22" s="129"/>
      <c r="E22" s="98"/>
      <c r="F22" s="98"/>
      <c r="G22" s="86"/>
      <c r="H22" s="93"/>
      <c r="I22" s="86"/>
    </row>
    <row r="23" spans="1:9" s="12" customFormat="1" ht="24" customHeight="1" thickBot="1" x14ac:dyDescent="0.25">
      <c r="A23" s="84" t="s">
        <v>50</v>
      </c>
      <c r="B23" s="83" t="s">
        <v>60</v>
      </c>
      <c r="C23" s="85"/>
      <c r="D23" s="177">
        <f>IF(H25="","",H25)</f>
        <v>1</v>
      </c>
      <c r="E23" s="177"/>
      <c r="F23" s="177"/>
      <c r="G23" s="83" t="s">
        <v>42</v>
      </c>
      <c r="H23" s="86"/>
      <c r="I23" s="86"/>
    </row>
    <row r="24" spans="1:9" ht="30.75" customHeight="1" x14ac:dyDescent="0.2">
      <c r="A24" s="82"/>
      <c r="B24" s="100" t="s">
        <v>58</v>
      </c>
      <c r="C24" s="99" t="s">
        <v>47</v>
      </c>
      <c r="D24" s="100" t="s">
        <v>52</v>
      </c>
      <c r="E24" s="93"/>
      <c r="F24" s="93"/>
      <c r="G24" s="93"/>
      <c r="H24" s="86"/>
      <c r="I24" s="86"/>
    </row>
    <row r="25" spans="1:9" s="8" customFormat="1" ht="24" customHeight="1" thickBot="1" x14ac:dyDescent="0.25">
      <c r="A25" s="82"/>
      <c r="B25" s="101">
        <f>D19</f>
        <v>100</v>
      </c>
      <c r="C25" s="105" t="s">
        <v>47</v>
      </c>
      <c r="D25" s="179">
        <v>1</v>
      </c>
      <c r="E25" s="179"/>
      <c r="F25" s="179"/>
      <c r="G25" s="105" t="s">
        <v>48</v>
      </c>
      <c r="H25" s="106">
        <f>IF(B25="","",B25*D25/100)</f>
        <v>1</v>
      </c>
      <c r="I25" s="97" t="s">
        <v>49</v>
      </c>
    </row>
    <row r="26" spans="1:9" ht="14.25" customHeight="1" x14ac:dyDescent="0.2">
      <c r="A26" s="82"/>
      <c r="B26" s="103"/>
      <c r="C26" s="86"/>
      <c r="D26" s="86"/>
      <c r="E26" s="86"/>
      <c r="F26" s="86"/>
      <c r="G26" s="86"/>
      <c r="H26" s="86"/>
      <c r="I26" s="86"/>
    </row>
    <row r="27" spans="1:9" s="12" customFormat="1" ht="24" customHeight="1" thickBot="1" x14ac:dyDescent="0.25">
      <c r="A27" s="84" t="s">
        <v>53</v>
      </c>
      <c r="B27" s="83" t="s">
        <v>54</v>
      </c>
      <c r="C27" s="85"/>
      <c r="D27" s="177">
        <f>IF(H29="","",H29)</f>
        <v>1.01</v>
      </c>
      <c r="E27" s="177"/>
      <c r="F27" s="177"/>
      <c r="G27" s="83" t="s">
        <v>42</v>
      </c>
      <c r="H27" s="86"/>
      <c r="I27" s="86"/>
    </row>
    <row r="28" spans="1:9" ht="30.75" customHeight="1" x14ac:dyDescent="0.2">
      <c r="A28" s="82"/>
      <c r="B28" s="104" t="s">
        <v>61</v>
      </c>
      <c r="C28" s="99" t="s">
        <v>47</v>
      </c>
      <c r="D28" s="100" t="s">
        <v>56</v>
      </c>
      <c r="E28" s="93"/>
      <c r="F28" s="93"/>
      <c r="G28" s="93"/>
      <c r="H28" s="86"/>
      <c r="I28" s="86"/>
    </row>
    <row r="29" spans="1:9" s="8" customFormat="1" ht="24" customHeight="1" thickBot="1" x14ac:dyDescent="0.25">
      <c r="A29" s="82"/>
      <c r="B29" s="101">
        <f>IF(D23="","",D19+D23)</f>
        <v>101</v>
      </c>
      <c r="C29" s="105" t="s">
        <v>47</v>
      </c>
      <c r="D29" s="179">
        <v>1</v>
      </c>
      <c r="E29" s="179"/>
      <c r="F29" s="179"/>
      <c r="G29" s="105" t="s">
        <v>48</v>
      </c>
      <c r="H29" s="106">
        <f>IF(B29="","",B29*D29/100)</f>
        <v>1.01</v>
      </c>
      <c r="I29" s="97" t="s">
        <v>49</v>
      </c>
    </row>
    <row r="30" spans="1:9" ht="24" customHeight="1" x14ac:dyDescent="0.2">
      <c r="A30" s="107"/>
      <c r="B30" s="108"/>
      <c r="C30" s="149"/>
      <c r="D30" s="109"/>
      <c r="E30" s="109"/>
      <c r="F30" s="109"/>
      <c r="G30" s="149"/>
      <c r="H30" s="110"/>
      <c r="I30" s="111"/>
    </row>
    <row r="31" spans="1:9" ht="24" customHeight="1" x14ac:dyDescent="0.2">
      <c r="A31" s="107"/>
      <c r="B31" s="108"/>
      <c r="C31" s="149"/>
      <c r="D31" s="109"/>
      <c r="E31" s="109"/>
      <c r="F31" s="109"/>
      <c r="G31" s="149"/>
      <c r="H31" s="110"/>
      <c r="I31" s="111"/>
    </row>
    <row r="32" spans="1:9" ht="18" customHeight="1" x14ac:dyDescent="0.2">
      <c r="A32" s="107"/>
      <c r="B32" s="112"/>
      <c r="C32" s="55"/>
      <c r="D32" s="55"/>
      <c r="E32" s="55"/>
      <c r="F32" s="55"/>
      <c r="G32" s="55"/>
      <c r="H32" s="55"/>
      <c r="I32" s="55"/>
    </row>
    <row r="33" spans="1:9" s="9" customFormat="1" ht="134.5" customHeight="1" x14ac:dyDescent="0.2">
      <c r="A33" s="156" t="s">
        <v>62</v>
      </c>
      <c r="B33" s="156"/>
      <c r="C33" s="156"/>
      <c r="D33" s="156"/>
      <c r="E33" s="156"/>
      <c r="F33" s="156"/>
      <c r="G33" s="156"/>
      <c r="H33" s="156"/>
      <c r="I33" s="156"/>
    </row>
    <row r="34" spans="1:9" ht="18" customHeight="1" x14ac:dyDescent="0.2">
      <c r="B34" t="s">
        <v>63</v>
      </c>
    </row>
    <row r="35" spans="1:9" ht="18" customHeight="1" x14ac:dyDescent="0.2"/>
    <row r="36" spans="1:9" ht="18" customHeight="1" x14ac:dyDescent="0.2"/>
    <row r="37" spans="1:9" ht="18" customHeight="1" x14ac:dyDescent="0.2"/>
    <row r="38" spans="1:9" ht="18" customHeight="1" x14ac:dyDescent="0.2"/>
    <row r="39" spans="1:9" ht="18" customHeight="1" x14ac:dyDescent="0.2"/>
    <row r="40" spans="1:9" ht="18" customHeight="1" x14ac:dyDescent="0.2"/>
    <row r="41" spans="1:9" ht="18" customHeight="1" x14ac:dyDescent="0.2"/>
    <row r="42" spans="1:9" ht="18" customHeight="1" x14ac:dyDescent="0.2"/>
    <row r="43" spans="1:9" ht="18" customHeight="1" x14ac:dyDescent="0.2"/>
    <row r="44" spans="1:9" ht="18" customHeight="1" x14ac:dyDescent="0.2"/>
    <row r="45" spans="1:9" ht="18" customHeight="1" x14ac:dyDescent="0.2"/>
    <row r="46" spans="1:9" ht="18" customHeight="1" x14ac:dyDescent="0.2"/>
    <row r="47" spans="1:9" ht="18" customHeight="1" x14ac:dyDescent="0.2"/>
  </sheetData>
  <mergeCells count="11">
    <mergeCell ref="A33:I33"/>
    <mergeCell ref="D5:F5"/>
    <mergeCell ref="D9:F9"/>
    <mergeCell ref="D11:F11"/>
    <mergeCell ref="D13:F13"/>
    <mergeCell ref="D15:F15"/>
    <mergeCell ref="D19:F19"/>
    <mergeCell ref="D23:F23"/>
    <mergeCell ref="D25:F25"/>
    <mergeCell ref="D27:F27"/>
    <mergeCell ref="D29:F29"/>
  </mergeCells>
  <phoneticPr fontId="6"/>
  <pageMargins left="0.39370078740157483" right="0.39370078740157483" top="0.74803149606299213" bottom="0.43307086614173229" header="0.31496062992125984" footer="0.23622047244094491"/>
  <pageSetup paperSize="9" scale="84" orientation="portrait" r:id="rId1"/>
  <headerFooter>
    <oddHeader>&amp;R
様式17：契約金相当額計算書（単独型）2021年度5月版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6"/>
  <sheetViews>
    <sheetView view="pageBreakPreview" zoomScale="85" zoomScaleNormal="100" zoomScaleSheetLayoutView="85" workbookViewId="0"/>
  </sheetViews>
  <sheetFormatPr defaultRowHeight="14" x14ac:dyDescent="0.2"/>
  <cols>
    <col min="1" max="3" width="8.58203125" customWidth="1"/>
    <col min="4" max="4" width="11.33203125" customWidth="1"/>
    <col min="5" max="5" width="7.58203125" customWidth="1"/>
    <col min="6" max="6" width="12.58203125" customWidth="1"/>
    <col min="7" max="7" width="11.33203125" customWidth="1"/>
    <col min="8" max="8" width="8.58203125" customWidth="1"/>
    <col min="9" max="10" width="12.58203125" customWidth="1"/>
    <col min="11" max="11" width="15.08203125" customWidth="1"/>
    <col min="12" max="12" width="16.58203125" customWidth="1"/>
  </cols>
  <sheetData>
    <row r="1" spans="1:13" ht="36" customHeight="1" x14ac:dyDescent="0.2">
      <c r="A1" s="7" t="s">
        <v>64</v>
      </c>
    </row>
    <row r="2" spans="1:13" ht="12" customHeight="1" x14ac:dyDescent="0.2"/>
    <row r="3" spans="1:13" s="8" customFormat="1" ht="24" customHeight="1" x14ac:dyDescent="0.2">
      <c r="A3" s="4" t="s">
        <v>65</v>
      </c>
      <c r="C3" s="17"/>
      <c r="D3" s="180">
        <f>F6</f>
        <v>0</v>
      </c>
      <c r="E3" s="180"/>
      <c r="F3" s="18" t="s">
        <v>49</v>
      </c>
      <c r="G3" s="19"/>
      <c r="H3" s="17"/>
      <c r="I3" s="17"/>
      <c r="J3" s="17"/>
      <c r="K3" s="17"/>
      <c r="L3" s="19"/>
    </row>
    <row r="4" spans="1:13" ht="12" customHeight="1" thickBot="1" x14ac:dyDescent="0.25">
      <c r="C4" s="15"/>
      <c r="D4" s="15"/>
      <c r="E4" s="20"/>
      <c r="F4" s="20"/>
      <c r="G4" s="20"/>
      <c r="H4" s="20"/>
      <c r="I4" s="20"/>
      <c r="J4" s="20"/>
      <c r="K4" s="20"/>
      <c r="L4" s="20"/>
    </row>
    <row r="5" spans="1:13" ht="24" customHeight="1" thickBot="1" x14ac:dyDescent="0.25">
      <c r="A5" s="30" t="s">
        <v>66</v>
      </c>
      <c r="B5" s="31" t="s">
        <v>67</v>
      </c>
      <c r="C5" s="190" t="s">
        <v>68</v>
      </c>
      <c r="D5" s="191"/>
      <c r="E5" s="32" t="s">
        <v>69</v>
      </c>
      <c r="F5" s="194" t="s">
        <v>70</v>
      </c>
      <c r="G5" s="195"/>
      <c r="H5" s="15"/>
      <c r="I5" s="15"/>
      <c r="J5" s="15"/>
      <c r="K5" s="15"/>
      <c r="L5" s="15"/>
    </row>
    <row r="6" spans="1:13" ht="36" customHeight="1" thickTop="1" thickBot="1" x14ac:dyDescent="0.25">
      <c r="A6" s="10"/>
      <c r="B6" s="11"/>
      <c r="C6" s="192"/>
      <c r="D6" s="193"/>
      <c r="E6" s="21"/>
      <c r="F6" s="196">
        <f>C6*B6</f>
        <v>0</v>
      </c>
      <c r="G6" s="197"/>
      <c r="H6" s="15"/>
      <c r="I6" s="15"/>
      <c r="J6" s="15"/>
      <c r="K6" s="15"/>
      <c r="L6" s="15"/>
    </row>
    <row r="7" spans="1:13" ht="18" customHeight="1" x14ac:dyDescent="0.2">
      <c r="C7" s="15"/>
      <c r="D7" s="15"/>
      <c r="E7" s="15"/>
      <c r="F7" s="15"/>
      <c r="G7" s="15"/>
      <c r="H7" s="15"/>
      <c r="I7" s="15"/>
      <c r="J7" s="15"/>
      <c r="K7" s="15"/>
      <c r="L7" s="15"/>
    </row>
    <row r="8" spans="1:13" s="8" customFormat="1" ht="24" customHeight="1" x14ac:dyDescent="0.2">
      <c r="A8" s="4" t="s">
        <v>71</v>
      </c>
      <c r="C8" s="17"/>
      <c r="D8" s="180">
        <f>K12</f>
        <v>0</v>
      </c>
      <c r="E8" s="180"/>
      <c r="F8" s="18" t="s">
        <v>72</v>
      </c>
      <c r="G8" s="17"/>
      <c r="H8" s="17"/>
      <c r="I8" s="17"/>
      <c r="J8" s="17"/>
      <c r="K8" s="17"/>
      <c r="L8" s="19"/>
      <c r="M8" s="4"/>
    </row>
    <row r="9" spans="1:13" ht="12" customHeight="1" thickBot="1" x14ac:dyDescent="0.25">
      <c r="C9" s="15"/>
      <c r="D9" s="15"/>
      <c r="E9" s="20"/>
      <c r="F9" s="20"/>
      <c r="G9" s="20"/>
      <c r="H9" s="20"/>
      <c r="I9" s="20"/>
      <c r="J9" s="20"/>
      <c r="K9" s="20"/>
      <c r="L9" s="20"/>
    </row>
    <row r="10" spans="1:13" s="8" customFormat="1" ht="15" customHeight="1" x14ac:dyDescent="0.2">
      <c r="A10" s="184" t="s">
        <v>73</v>
      </c>
      <c r="B10" s="186" t="s">
        <v>74</v>
      </c>
      <c r="C10" s="188" t="s">
        <v>75</v>
      </c>
      <c r="D10" s="182" t="s">
        <v>76</v>
      </c>
      <c r="E10" s="182"/>
      <c r="F10" s="183"/>
      <c r="G10" s="181" t="s">
        <v>77</v>
      </c>
      <c r="H10" s="182"/>
      <c r="I10" s="182"/>
      <c r="J10" s="200" t="s">
        <v>78</v>
      </c>
      <c r="K10" s="198" t="s">
        <v>79</v>
      </c>
    </row>
    <row r="11" spans="1:13" s="8" customFormat="1" ht="15" customHeight="1" thickBot="1" x14ac:dyDescent="0.25">
      <c r="A11" s="185"/>
      <c r="B11" s="187"/>
      <c r="C11" s="189"/>
      <c r="D11" s="33" t="s">
        <v>80</v>
      </c>
      <c r="E11" s="134" t="s">
        <v>75</v>
      </c>
      <c r="F11" s="23" t="s">
        <v>70</v>
      </c>
      <c r="G11" s="34" t="s">
        <v>80</v>
      </c>
      <c r="H11" s="134" t="s">
        <v>81</v>
      </c>
      <c r="I11" s="22" t="s">
        <v>70</v>
      </c>
      <c r="J11" s="201"/>
      <c r="K11" s="199"/>
    </row>
    <row r="12" spans="1:13" s="8" customFormat="1" ht="36" customHeight="1" thickTop="1" thickBot="1" x14ac:dyDescent="0.25">
      <c r="A12" s="24">
        <f>A6</f>
        <v>0</v>
      </c>
      <c r="B12" s="53">
        <f>B6</f>
        <v>0</v>
      </c>
      <c r="C12" s="24"/>
      <c r="D12" s="25"/>
      <c r="E12" s="26"/>
      <c r="F12" s="27">
        <f>D12*E12</f>
        <v>0</v>
      </c>
      <c r="G12" s="28"/>
      <c r="H12" s="26">
        <f>C12-B12*2</f>
        <v>0</v>
      </c>
      <c r="I12" s="25">
        <f>G12*H12</f>
        <v>0</v>
      </c>
      <c r="J12" s="29"/>
      <c r="K12" s="29">
        <f>F12+I12</f>
        <v>0</v>
      </c>
    </row>
    <row r="14" spans="1:13" s="9" customFormat="1" ht="213.65" customHeight="1" x14ac:dyDescent="0.2">
      <c r="A14" s="156" t="s">
        <v>82</v>
      </c>
      <c r="B14" s="156"/>
      <c r="C14" s="156"/>
      <c r="D14" s="156"/>
      <c r="E14" s="156"/>
      <c r="F14" s="156"/>
      <c r="G14" s="156"/>
      <c r="H14" s="156"/>
      <c r="I14" s="156"/>
      <c r="J14" s="156"/>
      <c r="K14" s="156"/>
      <c r="L14" s="156"/>
    </row>
    <row r="15" spans="1:13" x14ac:dyDescent="0.2">
      <c r="A15" s="5"/>
      <c r="B15" s="5"/>
      <c r="C15" s="5"/>
      <c r="D15" s="5"/>
      <c r="E15" s="5"/>
      <c r="F15" s="5"/>
      <c r="G15" s="5"/>
      <c r="H15" s="5"/>
      <c r="I15" s="5"/>
      <c r="J15" s="5"/>
      <c r="K15" s="5"/>
      <c r="L15" s="5"/>
    </row>
    <row r="16" spans="1:13" x14ac:dyDescent="0.2">
      <c r="A16" s="5"/>
      <c r="B16" s="5"/>
      <c r="C16" s="5"/>
      <c r="D16" s="5"/>
      <c r="E16" s="5"/>
      <c r="F16" s="5"/>
      <c r="G16" s="5"/>
      <c r="H16" s="5"/>
      <c r="I16" s="5"/>
      <c r="J16" s="5"/>
      <c r="K16" s="5"/>
      <c r="L16" s="5"/>
    </row>
  </sheetData>
  <mergeCells count="14">
    <mergeCell ref="A14:L14"/>
    <mergeCell ref="D3:E3"/>
    <mergeCell ref="G10:I10"/>
    <mergeCell ref="D10:F10"/>
    <mergeCell ref="A10:A11"/>
    <mergeCell ref="B10:B11"/>
    <mergeCell ref="C10:C11"/>
    <mergeCell ref="C5:D5"/>
    <mergeCell ref="C6:D6"/>
    <mergeCell ref="F5:G5"/>
    <mergeCell ref="F6:G6"/>
    <mergeCell ref="D8:E8"/>
    <mergeCell ref="K10:K11"/>
    <mergeCell ref="J10:J11"/>
  </mergeCells>
  <phoneticPr fontId="6"/>
  <pageMargins left="0.39370078740157483" right="0.39370078740157483" top="0.74803149606299213" bottom="0.43307086614173229" header="0.31496062992125984" footer="0.23622047244094491"/>
  <pageSetup paperSize="9" scale="96" orientation="landscape" r:id="rId1"/>
  <headerFooter>
    <oddHeader>&amp;R
様式17：契約金相当額計算書（単独型）2021年度5月版）</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C1176-985C-4A45-B3B5-55D3CEA8B536}">
  <sheetPr>
    <pageSetUpPr fitToPage="1"/>
  </sheetPr>
  <dimension ref="A1:F24"/>
  <sheetViews>
    <sheetView view="pageBreakPreview" topLeftCell="A2" zoomScale="85" zoomScaleNormal="100" zoomScaleSheetLayoutView="85" workbookViewId="0">
      <selection activeCell="A22" sqref="A22:E22"/>
    </sheetView>
  </sheetViews>
  <sheetFormatPr defaultColWidth="9" defaultRowHeight="14" x14ac:dyDescent="0.2"/>
  <cols>
    <col min="1" max="1" width="36.58203125" customWidth="1"/>
    <col min="2" max="2" width="18.58203125" customWidth="1"/>
    <col min="3" max="3" width="12.58203125" customWidth="1"/>
    <col min="4" max="4" width="18.58203125" customWidth="1"/>
    <col min="5" max="5" width="24.58203125" customWidth="1"/>
  </cols>
  <sheetData>
    <row r="1" spans="1:5" ht="36" customHeight="1" x14ac:dyDescent="0.2">
      <c r="A1" s="7" t="s">
        <v>83</v>
      </c>
    </row>
    <row r="2" spans="1:5" ht="12" customHeight="1" x14ac:dyDescent="0.2">
      <c r="A2" s="113"/>
      <c r="E2" s="113"/>
    </row>
    <row r="3" spans="1:5" s="8" customFormat="1" ht="24" customHeight="1" x14ac:dyDescent="0.2">
      <c r="A3" s="4" t="s">
        <v>84</v>
      </c>
      <c r="D3" s="114">
        <f>E11</f>
        <v>0</v>
      </c>
      <c r="E3" s="1" t="s">
        <v>85</v>
      </c>
    </row>
    <row r="4" spans="1:5" ht="12" customHeight="1" thickBot="1" x14ac:dyDescent="0.25">
      <c r="A4" s="113"/>
      <c r="E4" s="113"/>
    </row>
    <row r="5" spans="1:5" ht="18" customHeight="1" x14ac:dyDescent="0.2">
      <c r="A5" s="202" t="s">
        <v>86</v>
      </c>
      <c r="B5" s="204" t="s">
        <v>87</v>
      </c>
      <c r="C5" s="205"/>
      <c r="D5" s="205"/>
      <c r="E5" s="206"/>
    </row>
    <row r="6" spans="1:5" ht="18" customHeight="1" thickBot="1" x14ac:dyDescent="0.25">
      <c r="A6" s="203"/>
      <c r="B6" s="126" t="s">
        <v>88</v>
      </c>
      <c r="C6" s="127" t="s">
        <v>89</v>
      </c>
      <c r="D6" s="127" t="s">
        <v>90</v>
      </c>
      <c r="E6" s="115" t="s">
        <v>91</v>
      </c>
    </row>
    <row r="7" spans="1:5" ht="36" customHeight="1" x14ac:dyDescent="0.2">
      <c r="A7" s="116"/>
      <c r="B7" s="135"/>
      <c r="C7" s="136"/>
      <c r="D7" s="136"/>
      <c r="E7" s="137"/>
    </row>
    <row r="8" spans="1:5" ht="36" customHeight="1" x14ac:dyDescent="0.2">
      <c r="A8" s="116"/>
      <c r="B8" s="138"/>
      <c r="C8" s="139"/>
      <c r="D8" s="139"/>
      <c r="E8" s="137"/>
    </row>
    <row r="9" spans="1:5" ht="36" customHeight="1" x14ac:dyDescent="0.2">
      <c r="A9" s="121"/>
      <c r="B9" s="138"/>
      <c r="C9" s="139"/>
      <c r="D9" s="139"/>
      <c r="E9" s="137"/>
    </row>
    <row r="10" spans="1:5" ht="36" customHeight="1" x14ac:dyDescent="0.2">
      <c r="A10" s="122"/>
      <c r="B10" s="140"/>
      <c r="C10" s="141"/>
      <c r="D10" s="141"/>
      <c r="E10" s="142"/>
    </row>
    <row r="11" spans="1:5" ht="24" customHeight="1" x14ac:dyDescent="0.2">
      <c r="A11" s="207" t="s">
        <v>92</v>
      </c>
      <c r="B11" s="208"/>
      <c r="C11" s="208"/>
      <c r="D11" s="208"/>
      <c r="E11" s="132">
        <f>SUM(E7:E10)</f>
        <v>0</v>
      </c>
    </row>
    <row r="12" spans="1:5" ht="18" customHeight="1" x14ac:dyDescent="0.2">
      <c r="A12" s="125"/>
      <c r="B12" s="15"/>
      <c r="C12" s="15"/>
      <c r="D12" s="15"/>
      <c r="E12" s="15"/>
    </row>
    <row r="13" spans="1:5" ht="18" customHeight="1" x14ac:dyDescent="0.2">
      <c r="A13" s="4" t="s">
        <v>93</v>
      </c>
      <c r="B13" s="8"/>
      <c r="C13" s="8"/>
      <c r="D13" s="114">
        <f>E21</f>
        <v>0</v>
      </c>
      <c r="E13" s="1" t="s">
        <v>85</v>
      </c>
    </row>
    <row r="14" spans="1:5" ht="18" customHeight="1" thickBot="1" x14ac:dyDescent="0.25">
      <c r="A14" s="113"/>
      <c r="E14" s="113"/>
    </row>
    <row r="15" spans="1:5" ht="18" customHeight="1" x14ac:dyDescent="0.2">
      <c r="A15" s="202" t="s">
        <v>86</v>
      </c>
      <c r="B15" s="204" t="s">
        <v>87</v>
      </c>
      <c r="C15" s="205"/>
      <c r="D15" s="205"/>
      <c r="E15" s="206"/>
    </row>
    <row r="16" spans="1:5" ht="18" customHeight="1" thickBot="1" x14ac:dyDescent="0.25">
      <c r="A16" s="203"/>
      <c r="B16" s="126" t="s">
        <v>88</v>
      </c>
      <c r="C16" s="127" t="s">
        <v>89</v>
      </c>
      <c r="D16" s="127" t="s">
        <v>90</v>
      </c>
      <c r="E16" s="115" t="s">
        <v>91</v>
      </c>
    </row>
    <row r="17" spans="1:6" ht="18" customHeight="1" thickTop="1" x14ac:dyDescent="0.2">
      <c r="A17" s="116"/>
      <c r="B17" s="117"/>
      <c r="C17" s="118"/>
      <c r="D17" s="118"/>
      <c r="E17" s="137"/>
      <c r="F17" s="130"/>
    </row>
    <row r="18" spans="1:6" ht="18" customHeight="1" x14ac:dyDescent="0.2">
      <c r="A18" s="116"/>
      <c r="B18" s="119"/>
      <c r="C18" s="120"/>
      <c r="D18" s="120"/>
      <c r="E18" s="137"/>
      <c r="F18" s="131"/>
    </row>
    <row r="19" spans="1:6" ht="18" customHeight="1" x14ac:dyDescent="0.2">
      <c r="A19" s="121"/>
      <c r="B19" s="119"/>
      <c r="C19" s="120"/>
      <c r="D19" s="120"/>
      <c r="E19" s="143"/>
      <c r="F19" s="131"/>
    </row>
    <row r="20" spans="1:6" ht="18" customHeight="1" x14ac:dyDescent="0.2">
      <c r="A20" s="122"/>
      <c r="B20" s="123"/>
      <c r="C20" s="124"/>
      <c r="D20" s="124"/>
      <c r="E20" s="144"/>
      <c r="F20" s="131"/>
    </row>
    <row r="21" spans="1:6" ht="18" customHeight="1" x14ac:dyDescent="0.2">
      <c r="A21" s="207" t="s">
        <v>92</v>
      </c>
      <c r="B21" s="208"/>
      <c r="C21" s="208"/>
      <c r="D21" s="208"/>
      <c r="E21" s="132">
        <f>SUM(E17:E20)</f>
        <v>0</v>
      </c>
    </row>
    <row r="22" spans="1:6" s="9" customFormat="1" ht="137.5" customHeight="1" x14ac:dyDescent="0.2">
      <c r="A22" s="156" t="s">
        <v>94</v>
      </c>
      <c r="B22" s="157"/>
      <c r="C22" s="157"/>
      <c r="D22" s="157"/>
      <c r="E22" s="157"/>
    </row>
    <row r="23" spans="1:6" x14ac:dyDescent="0.2">
      <c r="A23" s="128"/>
      <c r="B23" s="5"/>
      <c r="C23" s="5"/>
      <c r="D23" s="5"/>
      <c r="E23" s="5"/>
    </row>
    <row r="24" spans="1:6" x14ac:dyDescent="0.2">
      <c r="A24" s="128"/>
      <c r="B24" s="5"/>
      <c r="C24" s="5"/>
      <c r="D24" s="5"/>
      <c r="E24" s="5"/>
    </row>
  </sheetData>
  <mergeCells count="7">
    <mergeCell ref="A22:E22"/>
    <mergeCell ref="A5:A6"/>
    <mergeCell ref="B5:E5"/>
    <mergeCell ref="A11:D11"/>
    <mergeCell ref="A15:A16"/>
    <mergeCell ref="B15:E15"/>
    <mergeCell ref="A21:D21"/>
  </mergeCells>
  <phoneticPr fontId="6"/>
  <pageMargins left="0.39370078740157483" right="0.39370078740157483" top="0.74803149606299213" bottom="0.43307086614173229" header="0.31496062992125984" footer="0.23622047244094491"/>
  <pageSetup paperSize="9" scale="80" orientation="portrait" r:id="rId1"/>
  <headerFooter>
    <oddHeader>&amp;R
様式14：契約金相当額計算書（2021年度5月版）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3"/>
  <sheetViews>
    <sheetView view="pageBreakPreview" zoomScale="70" zoomScaleNormal="100" zoomScaleSheetLayoutView="70" workbookViewId="0"/>
  </sheetViews>
  <sheetFormatPr defaultColWidth="9" defaultRowHeight="14" x14ac:dyDescent="0.2"/>
  <cols>
    <col min="1" max="1" width="33.33203125" customWidth="1"/>
    <col min="2" max="2" width="8.58203125" customWidth="1"/>
    <col min="3" max="3" width="18.58203125" customWidth="1"/>
    <col min="4" max="4" width="12.58203125" customWidth="1"/>
    <col min="5" max="5" width="18.58203125" customWidth="1"/>
  </cols>
  <sheetData>
    <row r="1" spans="1:5" ht="36" customHeight="1" x14ac:dyDescent="0.2">
      <c r="A1" s="7" t="s">
        <v>83</v>
      </c>
    </row>
    <row r="2" spans="1:5" ht="12" customHeight="1" x14ac:dyDescent="0.2">
      <c r="A2" s="6"/>
    </row>
    <row r="3" spans="1:5" ht="24.65" customHeight="1" x14ac:dyDescent="0.2">
      <c r="A3" s="19" t="s">
        <v>95</v>
      </c>
    </row>
    <row r="4" spans="1:5" ht="12" customHeight="1" x14ac:dyDescent="0.2">
      <c r="A4" s="6"/>
    </row>
    <row r="5" spans="1:5" s="12" customFormat="1" ht="24" customHeight="1" x14ac:dyDescent="0.2">
      <c r="A5" s="19"/>
      <c r="C5" s="16">
        <f>E17</f>
        <v>0</v>
      </c>
      <c r="D5" s="2" t="s">
        <v>49</v>
      </c>
    </row>
    <row r="6" spans="1:5" ht="12" customHeight="1" thickBot="1" x14ac:dyDescent="0.25">
      <c r="A6" s="4"/>
      <c r="C6" s="13"/>
      <c r="D6" s="1"/>
    </row>
    <row r="7" spans="1:5" s="8" customFormat="1" ht="18" customHeight="1" thickBot="1" x14ac:dyDescent="0.25">
      <c r="A7" s="202" t="s">
        <v>96</v>
      </c>
      <c r="B7" s="202" t="s">
        <v>73</v>
      </c>
      <c r="C7" s="202" t="s">
        <v>97</v>
      </c>
      <c r="D7" s="35" t="s">
        <v>98</v>
      </c>
      <c r="E7" s="184" t="s">
        <v>6</v>
      </c>
    </row>
    <row r="8" spans="1:5" s="8" customFormat="1" ht="18" customHeight="1" thickBot="1" x14ac:dyDescent="0.25">
      <c r="A8" s="203"/>
      <c r="B8" s="203"/>
      <c r="C8" s="203"/>
      <c r="D8" s="36" t="s">
        <v>99</v>
      </c>
      <c r="E8" s="185"/>
    </row>
    <row r="9" spans="1:5" s="8" customFormat="1" ht="30" customHeight="1" thickTop="1" x14ac:dyDescent="0.2">
      <c r="A9" s="37"/>
      <c r="B9" s="38"/>
      <c r="C9" s="39"/>
      <c r="D9" s="40"/>
      <c r="E9" s="39">
        <f>C9*D9</f>
        <v>0</v>
      </c>
    </row>
    <row r="10" spans="1:5" s="8" customFormat="1" ht="30" customHeight="1" x14ac:dyDescent="0.2">
      <c r="A10" s="41"/>
      <c r="B10" s="42"/>
      <c r="C10" s="43"/>
      <c r="D10" s="44"/>
      <c r="E10" s="43">
        <f t="shared" ref="E10:E16" si="0">C10*D10</f>
        <v>0</v>
      </c>
    </row>
    <row r="11" spans="1:5" s="8" customFormat="1" ht="30" customHeight="1" x14ac:dyDescent="0.2">
      <c r="A11" s="41"/>
      <c r="B11" s="42"/>
      <c r="C11" s="43"/>
      <c r="D11" s="44"/>
      <c r="E11" s="43">
        <f t="shared" si="0"/>
        <v>0</v>
      </c>
    </row>
    <row r="12" spans="1:5" s="8" customFormat="1" ht="30" customHeight="1" x14ac:dyDescent="0.2">
      <c r="A12" s="41"/>
      <c r="B12" s="42"/>
      <c r="C12" s="43"/>
      <c r="D12" s="44"/>
      <c r="E12" s="43">
        <f t="shared" si="0"/>
        <v>0</v>
      </c>
    </row>
    <row r="13" spans="1:5" s="8" customFormat="1" ht="30" customHeight="1" x14ac:dyDescent="0.2">
      <c r="A13" s="41"/>
      <c r="B13" s="42"/>
      <c r="C13" s="43"/>
      <c r="D13" s="44"/>
      <c r="E13" s="43">
        <f t="shared" si="0"/>
        <v>0</v>
      </c>
    </row>
    <row r="14" spans="1:5" s="8" customFormat="1" ht="30" customHeight="1" x14ac:dyDescent="0.2">
      <c r="A14" s="41"/>
      <c r="B14" s="42"/>
      <c r="C14" s="43"/>
      <c r="D14" s="44"/>
      <c r="E14" s="43">
        <f t="shared" si="0"/>
        <v>0</v>
      </c>
    </row>
    <row r="15" spans="1:5" s="8" customFormat="1" ht="30" customHeight="1" x14ac:dyDescent="0.2">
      <c r="A15" s="45"/>
      <c r="B15" s="46"/>
      <c r="C15" s="47"/>
      <c r="D15" s="48"/>
      <c r="E15" s="47">
        <f t="shared" si="0"/>
        <v>0</v>
      </c>
    </row>
    <row r="16" spans="1:5" s="8" customFormat="1" ht="30" customHeight="1" thickBot="1" x14ac:dyDescent="0.25">
      <c r="A16" s="49"/>
      <c r="B16" s="50"/>
      <c r="C16" s="51"/>
      <c r="D16" s="52"/>
      <c r="E16" s="51">
        <f t="shared" si="0"/>
        <v>0</v>
      </c>
    </row>
    <row r="17" spans="1:5" s="8" customFormat="1" ht="24" customHeight="1" thickTop="1" thickBot="1" x14ac:dyDescent="0.25">
      <c r="A17" s="207" t="s">
        <v>18</v>
      </c>
      <c r="B17" s="209"/>
      <c r="C17" s="209"/>
      <c r="D17" s="209"/>
      <c r="E17" s="27">
        <f>SUM(E9:E16)</f>
        <v>0</v>
      </c>
    </row>
    <row r="18" spans="1:5" ht="18" customHeight="1" x14ac:dyDescent="0.2">
      <c r="A18" s="14"/>
    </row>
    <row r="19" spans="1:5" s="9" customFormat="1" ht="138" customHeight="1" x14ac:dyDescent="0.2">
      <c r="A19" s="156" t="s">
        <v>100</v>
      </c>
      <c r="B19" s="156"/>
      <c r="C19" s="156"/>
      <c r="D19" s="156"/>
      <c r="E19" s="156"/>
    </row>
    <row r="20" spans="1:5" ht="18" customHeight="1" x14ac:dyDescent="0.2">
      <c r="A20" t="s">
        <v>101</v>
      </c>
    </row>
    <row r="21" spans="1:5" ht="18" customHeight="1" x14ac:dyDescent="0.2"/>
    <row r="22" spans="1:5" ht="18" customHeight="1" x14ac:dyDescent="0.2"/>
    <row r="23" spans="1:5" ht="18" customHeight="1" x14ac:dyDescent="0.2"/>
    <row r="24" spans="1:5" ht="18" customHeight="1" x14ac:dyDescent="0.2"/>
    <row r="25" spans="1:5" ht="18" customHeight="1" x14ac:dyDescent="0.2"/>
    <row r="26" spans="1:5" ht="18" customHeight="1" x14ac:dyDescent="0.2"/>
    <row r="27" spans="1:5" ht="18" customHeight="1" x14ac:dyDescent="0.2"/>
    <row r="28" spans="1:5" ht="18" customHeight="1" x14ac:dyDescent="0.2"/>
    <row r="29" spans="1:5" ht="18" customHeight="1" x14ac:dyDescent="0.2"/>
    <row r="30" spans="1:5" ht="18" customHeight="1" x14ac:dyDescent="0.2"/>
    <row r="31" spans="1:5" ht="18" customHeight="1" x14ac:dyDescent="0.2"/>
    <row r="32" spans="1:5" ht="18" customHeight="1" x14ac:dyDescent="0.2"/>
    <row r="33" ht="18" customHeight="1" x14ac:dyDescent="0.2"/>
  </sheetData>
  <mergeCells count="6">
    <mergeCell ref="A19:E19"/>
    <mergeCell ref="A7:A8"/>
    <mergeCell ref="B7:B8"/>
    <mergeCell ref="C7:C8"/>
    <mergeCell ref="E7:E8"/>
    <mergeCell ref="A17:D17"/>
  </mergeCells>
  <phoneticPr fontId="6"/>
  <pageMargins left="0.39370078740157483" right="0.39370078740157483" top="0.74803149606299213" bottom="0.43307086614173229" header="0.31496062992125984" footer="0.23622047244094491"/>
  <pageSetup paperSize="9" scale="96" orientation="portrait" r:id="rId1"/>
  <headerFooter>
    <oddHeader>&amp;R
様式17：契約金相当額計算書（単独型）2021年度5月版）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契約金相当額総括表</vt:lpstr>
      <vt:lpstr>★計算書１（直接人件費等）</vt:lpstr>
      <vt:lpstr>計算書２（旅費）</vt:lpstr>
      <vt:lpstr>★計算書３（一般業務費・機材費） </vt:lpstr>
      <vt:lpstr>計算書４（現地一時隔離関連費 待機費用） </vt:lpstr>
      <vt:lpstr>'★計算書１（直接人件費等）'!Print_Area</vt:lpstr>
      <vt:lpstr>'★計算書３（一般業務費・機材費） '!Print_Area</vt:lpstr>
      <vt:lpstr>契約金相当額総括表!Print_Area</vt:lpstr>
      <vt:lpstr>'計算書４（現地一時隔離関連費 待機費用） '!Print_Area</vt:lpstr>
    </vt:vector>
  </TitlesOfParts>
  <Manager/>
  <Company>JICA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JICA</dc:creator>
  <cp:keywords/>
  <dc:description/>
  <cp:lastModifiedBy>作成者</cp:lastModifiedBy>
  <cp:revision/>
  <dcterms:created xsi:type="dcterms:W3CDTF">2018-03-20T04:05:57Z</dcterms:created>
  <dcterms:modified xsi:type="dcterms:W3CDTF">2025-11-20T06:34:39Z</dcterms:modified>
  <cp:category/>
  <cp:contentStatus/>
</cp:coreProperties>
</file>