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310_契約第二課/9_課内タスク/2023年度_契約二課3.0/TF5_ガイドライン改定/草の根/様式/"/>
    </mc:Choice>
  </mc:AlternateContent>
  <xr:revisionPtr revIDLastSave="88" documentId="13_ncr:1_{8869CF9D-6295-4526-9D2D-79058B273D40}" xr6:coauthVersionLast="47" xr6:coauthVersionMax="47" xr10:uidLastSave="{B6070156-0BA5-455F-89F4-64B6C4EED9B0}"/>
  <bookViews>
    <workbookView xWindow="-28920" yWindow="-4935" windowWidth="29040" windowHeight="15990" xr2:uid="{00000000-000D-0000-FFFF-FFFF00000000}"/>
  </bookViews>
  <sheets>
    <sheet name="様式" sheetId="4" r:id="rId1"/>
  </sheets>
  <externalReferences>
    <externalReference r:id="rId2"/>
  </externalReferences>
  <definedNames>
    <definedName name="_xlnm.Print_Area" localSheetId="0">様式!$A$1:$W$31</definedName>
    <definedName name="号数">[1]従事者明細!$K$3:$K$8</definedName>
    <definedName name="分類">[1]従事者明細!$R$3:$R$19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4" l="1"/>
  <c r="R14" i="4" s="1"/>
  <c r="Q13" i="4"/>
  <c r="R13" i="4" s="1"/>
  <c r="Q12" i="4"/>
  <c r="R12" i="4" s="1"/>
  <c r="Q11" i="4"/>
  <c r="R11" i="4" s="1"/>
  <c r="Q10" i="4"/>
  <c r="R10" i="4" s="1"/>
  <c r="Q9" i="4"/>
  <c r="R9" i="4" s="1"/>
  <c r="K15" i="4"/>
  <c r="K16" i="4"/>
  <c r="K17" i="4"/>
  <c r="K18" i="4"/>
  <c r="Q18" i="4"/>
  <c r="R18" i="4" s="1"/>
  <c r="I18" i="4"/>
  <c r="Q17" i="4"/>
  <c r="R17" i="4" s="1"/>
  <c r="I17" i="4"/>
  <c r="Q16" i="4"/>
  <c r="R16" i="4" s="1"/>
  <c r="I16" i="4"/>
  <c r="Q15" i="4"/>
  <c r="R15" i="4" s="1"/>
  <c r="I15" i="4"/>
  <c r="K14" i="4"/>
  <c r="I14" i="4"/>
  <c r="K13" i="4"/>
  <c r="I13" i="4"/>
  <c r="K12" i="4"/>
  <c r="I12" i="4"/>
  <c r="K11" i="4"/>
  <c r="I11" i="4"/>
  <c r="K10" i="4"/>
  <c r="K9" i="4"/>
  <c r="I9" i="4"/>
  <c r="I10" i="4"/>
  <c r="S9" i="4" l="1"/>
  <c r="S18" i="4"/>
  <c r="T18" i="4" s="1"/>
  <c r="V18" i="4" s="1"/>
  <c r="S17" i="4"/>
  <c r="T17" i="4" s="1"/>
  <c r="V17" i="4" s="1"/>
  <c r="S16" i="4"/>
  <c r="T16" i="4" s="1"/>
  <c r="V16" i="4" s="1"/>
  <c r="S15" i="4"/>
  <c r="T15" i="4" s="1"/>
  <c r="V15" i="4" s="1"/>
  <c r="S13" i="4"/>
  <c r="T13" i="4" s="1"/>
  <c r="V13" i="4" s="1"/>
  <c r="S14" i="4"/>
  <c r="T14" i="4" s="1"/>
  <c r="V14" i="4" s="1"/>
  <c r="S11" i="4"/>
  <c r="T11" i="4" s="1"/>
  <c r="V11" i="4" s="1"/>
  <c r="S12" i="4"/>
  <c r="T12" i="4" s="1"/>
  <c r="V12" i="4" s="1"/>
  <c r="S10" i="4"/>
  <c r="T10" i="4" s="1"/>
  <c r="V10" i="4" s="1"/>
  <c r="U9" i="4" l="1"/>
  <c r="T9" i="4"/>
  <c r="U17" i="4"/>
  <c r="U18" i="4"/>
  <c r="U15" i="4"/>
  <c r="U16" i="4"/>
  <c r="U14" i="4"/>
  <c r="U13" i="4"/>
  <c r="U12" i="4"/>
  <c r="U11" i="4"/>
  <c r="U10" i="4"/>
  <c r="V9" i="4" l="1"/>
  <c r="Y9" i="4"/>
  <c r="Y13" i="4"/>
  <c r="Y16" i="4"/>
  <c r="Y18" i="4"/>
  <c r="Y17" i="4"/>
  <c r="Y11" i="4"/>
  <c r="Y12" i="4"/>
  <c r="Y14" i="4"/>
  <c r="Y15" i="4"/>
  <c r="Y10" i="4"/>
  <c r="Y20" i="4" l="1"/>
</calcChain>
</file>

<file path=xl/sharedStrings.xml><?xml version="1.0" encoding="utf-8"?>
<sst xmlns="http://schemas.openxmlformats.org/spreadsheetml/2006/main" count="78" uniqueCount="70">
  <si>
    <t>業務従事者の従事計画・実績表（2020年度以前採択案件用）</t>
    <phoneticPr fontId="2"/>
  </si>
  <si>
    <t>※本資料は四半期支出状況報告の直接人件費の証拠書類です。</t>
    <rPh sb="1" eb="2">
      <t>ホン</t>
    </rPh>
    <rPh sb="2" eb="4">
      <t>シリョウ</t>
    </rPh>
    <rPh sb="5" eb="8">
      <t>シハンキ</t>
    </rPh>
    <rPh sb="8" eb="10">
      <t>シシュツ</t>
    </rPh>
    <rPh sb="10" eb="12">
      <t>ジョウキョウ</t>
    </rPh>
    <rPh sb="12" eb="14">
      <t>ホウコク</t>
    </rPh>
    <rPh sb="15" eb="17">
      <t>チョクセツ</t>
    </rPh>
    <rPh sb="17" eb="20">
      <t>ジンケンヒ</t>
    </rPh>
    <rPh sb="21" eb="25">
      <t>ショウコショルイ</t>
    </rPh>
    <phoneticPr fontId="2"/>
  </si>
  <si>
    <t>契約件名：</t>
    <rPh sb="0" eb="4">
      <t>ケイヤクケンメイ</t>
    </rPh>
    <phoneticPr fontId="2"/>
  </si>
  <si>
    <t>●国●●（●●型）（第●期）</t>
    <rPh sb="1" eb="2">
      <t>コク</t>
    </rPh>
    <rPh sb="7" eb="8">
      <t>ガタ</t>
    </rPh>
    <rPh sb="10" eb="11">
      <t>ダイ</t>
    </rPh>
    <rPh sb="12" eb="13">
      <t>キ</t>
    </rPh>
    <phoneticPr fontId="2"/>
  </si>
  <si>
    <t>契約期間：　　</t>
    <rPh sb="0" eb="2">
      <t>ケイヤク</t>
    </rPh>
    <rPh sb="2" eb="4">
      <t>キカン</t>
    </rPh>
    <phoneticPr fontId="2"/>
  </si>
  <si>
    <t>●●●●年●月～●●●●年●月</t>
    <phoneticPr fontId="2"/>
  </si>
  <si>
    <t>四半期：</t>
    <rPh sb="0" eb="3">
      <t>シハンキ</t>
    </rPh>
    <phoneticPr fontId="2"/>
  </si>
  <si>
    <t>202●年第●四半期</t>
    <rPh sb="4" eb="5">
      <t>ネン</t>
    </rPh>
    <rPh sb="5" eb="6">
      <t>ダイ</t>
    </rPh>
    <rPh sb="7" eb="10">
      <t>シハンキ</t>
    </rPh>
    <phoneticPr fontId="2"/>
  </si>
  <si>
    <t>確認用にご活用下さい</t>
    <rPh sb="0" eb="2">
      <t>カクニン</t>
    </rPh>
    <rPh sb="2" eb="3">
      <t>ヨウ</t>
    </rPh>
    <rPh sb="5" eb="7">
      <t>カツヨウ</t>
    </rPh>
    <rPh sb="7" eb="8">
      <t>クダ</t>
    </rPh>
    <phoneticPr fontId="2"/>
  </si>
  <si>
    <t>A</t>
    <phoneticPr fontId="2"/>
  </si>
  <si>
    <t>B</t>
    <phoneticPr fontId="2"/>
  </si>
  <si>
    <r>
      <rPr>
        <sz val="10"/>
        <color rgb="FF0070C0"/>
        <rFont val="メイリオ"/>
        <family val="3"/>
        <charset val="128"/>
      </rPr>
      <t>(前四半期のE)</t>
    </r>
    <r>
      <rPr>
        <sz val="11"/>
        <color rgb="FF0070C0"/>
        <rFont val="メイリオ"/>
        <family val="3"/>
        <charset val="128"/>
      </rPr>
      <t xml:space="preserve">
C</t>
    </r>
    <phoneticPr fontId="2"/>
  </si>
  <si>
    <t>D</t>
    <phoneticPr fontId="2"/>
  </si>
  <si>
    <t>E(C＋D)</t>
    <phoneticPr fontId="2"/>
  </si>
  <si>
    <t>F</t>
    <phoneticPr fontId="2"/>
  </si>
  <si>
    <t>G(B-E)</t>
    <phoneticPr fontId="2"/>
  </si>
  <si>
    <t>A×F</t>
    <phoneticPr fontId="2"/>
  </si>
  <si>
    <r>
      <t xml:space="preserve">従事者
KEY
</t>
    </r>
    <r>
      <rPr>
        <b/>
        <sz val="12"/>
        <color rgb="FFFF0000"/>
        <rFont val="メイリオ"/>
        <family val="3"/>
        <charset val="128"/>
      </rPr>
      <t>※1</t>
    </r>
    <rPh sb="0" eb="2">
      <t>ジュウジ</t>
    </rPh>
    <rPh sb="2" eb="3">
      <t>シャ</t>
    </rPh>
    <phoneticPr fontId="2"/>
  </si>
  <si>
    <t>担当者名</t>
    <rPh sb="0" eb="4">
      <t>タントウシャメイ</t>
    </rPh>
    <phoneticPr fontId="2"/>
  </si>
  <si>
    <t>居住地</t>
    <rPh sb="0" eb="3">
      <t>キョジュウチ</t>
    </rPh>
    <phoneticPr fontId="2"/>
  </si>
  <si>
    <t>本邦 or
海外
在住者</t>
    <rPh sb="0" eb="2">
      <t>ホンポウ</t>
    </rPh>
    <rPh sb="6" eb="8">
      <t>カイガイ</t>
    </rPh>
    <rPh sb="9" eb="12">
      <t>ザイジュウシャ</t>
    </rPh>
    <phoneticPr fontId="2"/>
  </si>
  <si>
    <t>格付</t>
    <rPh sb="0" eb="2">
      <t>カクヅ</t>
    </rPh>
    <phoneticPr fontId="2"/>
  </si>
  <si>
    <t>直接
人件費</t>
    <rPh sb="0" eb="2">
      <t>チョクセツ</t>
    </rPh>
    <rPh sb="3" eb="6">
      <t>ジンケンヒ</t>
    </rPh>
    <phoneticPr fontId="2"/>
  </si>
  <si>
    <r>
      <t xml:space="preserve">業務場所
</t>
    </r>
    <r>
      <rPr>
        <b/>
        <sz val="12"/>
        <color rgb="FFFF0000"/>
        <rFont val="メイリオ"/>
        <family val="3"/>
        <charset val="128"/>
      </rPr>
      <t>※2</t>
    </r>
    <rPh sb="0" eb="4">
      <t>ギョウムバショ</t>
    </rPh>
    <phoneticPr fontId="2"/>
  </si>
  <si>
    <r>
      <t xml:space="preserve">契約時
</t>
    </r>
    <r>
      <rPr>
        <b/>
        <sz val="12"/>
        <color rgb="FFFF0000"/>
        <rFont val="メイリオ"/>
        <family val="3"/>
        <charset val="128"/>
      </rPr>
      <t>※3</t>
    </r>
    <rPh sb="0" eb="2">
      <t>ケイヤク</t>
    </rPh>
    <rPh sb="2" eb="3">
      <t>ジ</t>
    </rPh>
    <phoneticPr fontId="2"/>
  </si>
  <si>
    <t>業務従事日数</t>
    <rPh sb="0" eb="6">
      <t>ギョウムジュウジニッスウ</t>
    </rPh>
    <phoneticPr fontId="2"/>
  </si>
  <si>
    <r>
      <t xml:space="preserve">備　考
</t>
    </r>
    <r>
      <rPr>
        <b/>
        <sz val="12"/>
        <color rgb="FFFF0000"/>
        <rFont val="メイリオ"/>
        <family val="3"/>
        <charset val="128"/>
      </rPr>
      <t>※5</t>
    </r>
    <rPh sb="0" eb="1">
      <t>ビ</t>
    </rPh>
    <rPh sb="2" eb="3">
      <t>コウ</t>
    </rPh>
    <phoneticPr fontId="2"/>
  </si>
  <si>
    <t>直接人件費
実績累計</t>
    <rPh sb="0" eb="5">
      <t>チョクセツジンケンヒ</t>
    </rPh>
    <rPh sb="6" eb="10">
      <t>ジッセキルイケイ</t>
    </rPh>
    <phoneticPr fontId="2"/>
  </si>
  <si>
    <t>該当四半期</t>
    <phoneticPr fontId="2"/>
  </si>
  <si>
    <t>実績累計</t>
    <phoneticPr fontId="2"/>
  </si>
  <si>
    <t>残日数</t>
    <rPh sb="1" eb="3">
      <t>ニッスウ</t>
    </rPh>
    <phoneticPr fontId="2"/>
  </si>
  <si>
    <t>担当業務</t>
    <phoneticPr fontId="2"/>
  </si>
  <si>
    <t>日数合計</t>
    <rPh sb="0" eb="2">
      <t>ニッスウ</t>
    </rPh>
    <rPh sb="2" eb="4">
      <t>ゴウケイ</t>
    </rPh>
    <phoneticPr fontId="2"/>
  </si>
  <si>
    <t>人月合計</t>
    <rPh sb="0" eb="4">
      <t>ニンツキゴウケイ</t>
    </rPh>
    <phoneticPr fontId="2"/>
  </si>
  <si>
    <t>日数累計</t>
    <rPh sb="0" eb="2">
      <t>ニッスウ</t>
    </rPh>
    <rPh sb="2" eb="4">
      <t>ルイケイ</t>
    </rPh>
    <phoneticPr fontId="2"/>
  </si>
  <si>
    <t>日数</t>
    <rPh sb="0" eb="2">
      <t>ニッスウ</t>
    </rPh>
    <phoneticPr fontId="2"/>
  </si>
  <si>
    <r>
      <t>人月</t>
    </r>
    <r>
      <rPr>
        <b/>
        <sz val="12"/>
        <color rgb="FFFF0000"/>
        <rFont val="メイリオ"/>
        <family val="3"/>
        <charset val="128"/>
      </rPr>
      <t>※4</t>
    </r>
    <rPh sb="0" eb="2">
      <t>ニンツキ</t>
    </rPh>
    <phoneticPr fontId="2"/>
  </si>
  <si>
    <t>人月</t>
    <rPh sb="0" eb="1">
      <t>ニン</t>
    </rPh>
    <rPh sb="1" eb="2">
      <t>ツキ</t>
    </rPh>
    <phoneticPr fontId="2"/>
  </si>
  <si>
    <t>例：AA AA</t>
    <rPh sb="0" eb="1">
      <t>レイ</t>
    </rPh>
    <phoneticPr fontId="2"/>
  </si>
  <si>
    <t>東京</t>
    <rPh sb="0" eb="2">
      <t>トウキョウ</t>
    </rPh>
    <phoneticPr fontId="2"/>
  </si>
  <si>
    <t>本邦
在住者</t>
    <rPh sb="0" eb="2">
      <t>ホンポウ</t>
    </rPh>
    <rPh sb="3" eb="6">
      <t>ザイジュウシャ</t>
    </rPh>
    <phoneticPr fontId="2"/>
  </si>
  <si>
    <t>例：プロジェクトマネージャー</t>
    <phoneticPr fontId="2"/>
  </si>
  <si>
    <t>例：BB BB</t>
    <rPh sb="0" eb="1">
      <t>レイ</t>
    </rPh>
    <phoneticPr fontId="2"/>
  </si>
  <si>
    <t>インドネシア</t>
    <phoneticPr fontId="2"/>
  </si>
  <si>
    <t>海外
在住者</t>
    <rPh sb="0" eb="2">
      <t>カイガイ</t>
    </rPh>
    <rPh sb="3" eb="6">
      <t>ザイジュウシャ</t>
    </rPh>
    <phoneticPr fontId="2"/>
  </si>
  <si>
    <t>例：現地調整員</t>
    <rPh sb="2" eb="7">
      <t>ゲンチチョウセイイン</t>
    </rPh>
    <phoneticPr fontId="2"/>
  </si>
  <si>
    <t>2-1</t>
    <phoneticPr fontId="2"/>
  </si>
  <si>
    <t>例：CC CC</t>
    <rPh sb="0" eb="1">
      <t>レイ</t>
    </rPh>
    <phoneticPr fontId="2"/>
  </si>
  <si>
    <t>例：打合簿（●/●/●付）</t>
    <rPh sb="0" eb="1">
      <t>レイ</t>
    </rPh>
    <rPh sb="2" eb="4">
      <t>ウチアワ</t>
    </rPh>
    <rPh sb="4" eb="5">
      <t>ボ</t>
    </rPh>
    <rPh sb="11" eb="12">
      <t>ヅ</t>
    </rPh>
    <phoneticPr fontId="2"/>
  </si>
  <si>
    <t>記入欄を追加する場合は、上の2行をコピーした上で、この行に「コピーした行の挿入」で追加をお願いします。（交代の場合は、前任者の下に行を挿入下さい。）</t>
    <rPh sb="0" eb="3">
      <t>キニュウラン</t>
    </rPh>
    <rPh sb="4" eb="6">
      <t>ツイカ</t>
    </rPh>
    <rPh sb="8" eb="10">
      <t>バアイ</t>
    </rPh>
    <rPh sb="12" eb="13">
      <t>ウエ</t>
    </rPh>
    <rPh sb="15" eb="16">
      <t>ギョウ</t>
    </rPh>
    <rPh sb="22" eb="23">
      <t>ウエ</t>
    </rPh>
    <rPh sb="27" eb="28">
      <t>ギョウ</t>
    </rPh>
    <rPh sb="35" eb="36">
      <t>ギョウ</t>
    </rPh>
    <rPh sb="37" eb="39">
      <t>ソウニュウ</t>
    </rPh>
    <rPh sb="41" eb="43">
      <t>ツイカ</t>
    </rPh>
    <rPh sb="45" eb="46">
      <t>ネガ</t>
    </rPh>
    <rPh sb="52" eb="54">
      <t>コウタイ</t>
    </rPh>
    <rPh sb="55" eb="57">
      <t>バアイ</t>
    </rPh>
    <rPh sb="59" eb="62">
      <t>ゼンニンシャ</t>
    </rPh>
    <rPh sb="63" eb="64">
      <t>シタ</t>
    </rPh>
    <rPh sb="65" eb="66">
      <t>ギョウ</t>
    </rPh>
    <rPh sb="67" eb="69">
      <t>ソウニュウ</t>
    </rPh>
    <rPh sb="69" eb="70">
      <t>クダ</t>
    </rPh>
    <phoneticPr fontId="2"/>
  </si>
  <si>
    <t>合計</t>
    <rPh sb="0" eb="2">
      <t>ゴウケイ</t>
    </rPh>
    <phoneticPr fontId="2"/>
  </si>
  <si>
    <t>※1</t>
    <phoneticPr fontId="2"/>
  </si>
  <si>
    <t>従事者KEYは個人に番号を付してください。契約締結後に業務従事者の交代、追加が発生した場合は、新規に「従事者KEY」をとり、本表に加えてください。</t>
    <rPh sb="0" eb="3">
      <t>ジュウジシャ</t>
    </rPh>
    <rPh sb="7" eb="9">
      <t>コジン</t>
    </rPh>
    <rPh sb="10" eb="12">
      <t>バンゴウ</t>
    </rPh>
    <rPh sb="13" eb="14">
      <t>フ</t>
    </rPh>
    <rPh sb="21" eb="23">
      <t>ケイヤク</t>
    </rPh>
    <rPh sb="23" eb="25">
      <t>テイケツ</t>
    </rPh>
    <rPh sb="25" eb="26">
      <t>ゴ</t>
    </rPh>
    <rPh sb="27" eb="29">
      <t>ギョウム</t>
    </rPh>
    <rPh sb="29" eb="32">
      <t>ジュウジシャ</t>
    </rPh>
    <rPh sb="33" eb="35">
      <t>コウタイ</t>
    </rPh>
    <rPh sb="36" eb="38">
      <t>ツイカ</t>
    </rPh>
    <rPh sb="39" eb="41">
      <t>ハッセイ</t>
    </rPh>
    <rPh sb="43" eb="45">
      <t>バアイ</t>
    </rPh>
    <rPh sb="47" eb="49">
      <t>シンキ</t>
    </rPh>
    <rPh sb="51" eb="54">
      <t>ジュウジシャ</t>
    </rPh>
    <rPh sb="62" eb="63">
      <t>ホン</t>
    </rPh>
    <rPh sb="63" eb="64">
      <t>オモテ</t>
    </rPh>
    <rPh sb="65" eb="66">
      <t>クワ</t>
    </rPh>
    <phoneticPr fontId="2"/>
  </si>
  <si>
    <t>契約時に未確定だった業務従事者を確定する場合は、新規に「従事者KEY」をとらず、該当する「従事者KEY」に担当者名と居住地を記載ください。</t>
    <rPh sb="0" eb="3">
      <t>ケイヤクジ</t>
    </rPh>
    <rPh sb="4" eb="5">
      <t>ミ</t>
    </rPh>
    <rPh sb="5" eb="7">
      <t>カクテイ</t>
    </rPh>
    <rPh sb="10" eb="15">
      <t>ギョウムジュウジシャ</t>
    </rPh>
    <rPh sb="16" eb="18">
      <t>カクテイ</t>
    </rPh>
    <rPh sb="20" eb="22">
      <t>バアイ</t>
    </rPh>
    <rPh sb="24" eb="26">
      <t>シンキ</t>
    </rPh>
    <rPh sb="28" eb="31">
      <t>ジュウジシャ</t>
    </rPh>
    <rPh sb="40" eb="42">
      <t>ガイトウ</t>
    </rPh>
    <rPh sb="45" eb="48">
      <t>ジュウジシャ</t>
    </rPh>
    <rPh sb="53" eb="56">
      <t>タントウシャ</t>
    </rPh>
    <rPh sb="56" eb="57">
      <t>メイ</t>
    </rPh>
    <rPh sb="58" eb="61">
      <t>キョジュウチ</t>
    </rPh>
    <rPh sb="62" eb="64">
      <t>キサイ</t>
    </rPh>
    <phoneticPr fontId="2"/>
  </si>
  <si>
    <t>※2</t>
    <phoneticPr fontId="2"/>
  </si>
  <si>
    <t>※3</t>
    <phoneticPr fontId="2"/>
  </si>
  <si>
    <t>業務従事者交代の場合、交代前の業務従事者について、1日でも従事実績がある場合は、削除せず実績の記録を残してください。</t>
    <rPh sb="11" eb="13">
      <t>コウタイ</t>
    </rPh>
    <phoneticPr fontId="2"/>
  </si>
  <si>
    <t>※4</t>
    <phoneticPr fontId="13"/>
  </si>
  <si>
    <t>各業務従事者の現地、国内のそれぞれの人月は、現地業務期間は30 日、国内業務期間は20 日で除した数字の小数点以下第３位を四捨五入して算定してください。</t>
    <phoneticPr fontId="13"/>
  </si>
  <si>
    <t>※5</t>
    <phoneticPr fontId="2"/>
  </si>
  <si>
    <t>2023年10月改定版</t>
    <rPh sb="4" eb="5">
      <t>ネン</t>
    </rPh>
    <rPh sb="7" eb="8">
      <t>ガツ</t>
    </rPh>
    <rPh sb="8" eb="10">
      <t>カイテイ</t>
    </rPh>
    <rPh sb="10" eb="11">
      <t>バン</t>
    </rPh>
    <phoneticPr fontId="2"/>
  </si>
  <si>
    <t>プルダウン</t>
    <phoneticPr fontId="2"/>
  </si>
  <si>
    <t>業務従事者の交代/確定/追加に関する打合簿の日付を記載ください。</t>
    <rPh sb="6" eb="8">
      <t>コウタイ</t>
    </rPh>
    <rPh sb="8" eb="11">
      <t>･カクテイ</t>
    </rPh>
    <rPh sb="11" eb="14">
      <t>･ツイカ</t>
    </rPh>
    <rPh sb="15" eb="16">
      <t>カン</t>
    </rPh>
    <rPh sb="18" eb="20">
      <t>ウチアワ</t>
    </rPh>
    <rPh sb="20" eb="21">
      <t>ボ</t>
    </rPh>
    <rPh sb="22" eb="24">
      <t>ヒヅケ</t>
    </rPh>
    <rPh sb="25" eb="27">
      <t>キサイ</t>
    </rPh>
    <phoneticPr fontId="2"/>
  </si>
  <si>
    <t>これまでの
実績</t>
    <rPh sb="6" eb="8">
      <t>ジッセキ</t>
    </rPh>
    <phoneticPr fontId="2"/>
  </si>
  <si>
    <t>現地渡航時（業務場所が「現地」及び「現地業務扱い」に該当する渡航）に、他業務への兼務（自社業務もしくはその他のJICA業務に従事）があった場合は、打合簿「旅費の分担」で合意した業務従事日数を計上ください。</t>
    <phoneticPr fontId="2"/>
  </si>
  <si>
    <r>
      <t>例えば、業務従事者交代の場合は、交代前の業務従事者の従事者KEYが「2」であれば、交代後の業務従事者を</t>
    </r>
    <r>
      <rPr>
        <sz val="14"/>
        <color rgb="FF3333FF"/>
        <rFont val="メイリオ"/>
        <family val="3"/>
        <charset val="128"/>
      </rPr>
      <t>「2-１」、「2-a」</t>
    </r>
    <r>
      <rPr>
        <sz val="14"/>
        <rFont val="メイリオ"/>
        <family val="3"/>
        <charset val="128"/>
      </rPr>
      <t>などと記載してください。</t>
    </r>
    <rPh sb="4" eb="6">
      <t>ギョウム</t>
    </rPh>
    <rPh sb="20" eb="22">
      <t>ギョウム</t>
    </rPh>
    <rPh sb="26" eb="29">
      <t>ジュウジシャ</t>
    </rPh>
    <rPh sb="45" eb="47">
      <t>ギョウム</t>
    </rPh>
    <phoneticPr fontId="2"/>
  </si>
  <si>
    <r>
      <t>「海外在住者」の場合、「現地業務扱い」は、</t>
    </r>
    <r>
      <rPr>
        <sz val="14"/>
        <color rgb="FF3333FF"/>
        <rFont val="メイリオ"/>
        <family val="3"/>
        <charset val="128"/>
      </rPr>
      <t>「通勤可能な範囲」ではない出張での業務日数</t>
    </r>
    <r>
      <rPr>
        <sz val="14"/>
        <rFont val="メイリオ"/>
        <family val="3"/>
        <charset val="128"/>
      </rPr>
      <t>を記入ください（日本に出張する場合も含む）。</t>
    </r>
    <rPh sb="1" eb="3">
      <t>カイガイ</t>
    </rPh>
    <rPh sb="3" eb="6">
      <t>ザイジュウシャ</t>
    </rPh>
    <rPh sb="8" eb="10">
      <t>バアイ</t>
    </rPh>
    <rPh sb="12" eb="17">
      <t>ゲンチギョウムアツカ</t>
    </rPh>
    <rPh sb="22" eb="26">
      <t>ツウキンカノウ</t>
    </rPh>
    <rPh sb="27" eb="29">
      <t>ハンイ</t>
    </rPh>
    <rPh sb="34" eb="36">
      <t>シュッチョウ</t>
    </rPh>
    <rPh sb="38" eb="42">
      <t>ギョウムニッスウ</t>
    </rPh>
    <rPh sb="43" eb="45">
      <t>キニュウ</t>
    </rPh>
    <phoneticPr fontId="2"/>
  </si>
  <si>
    <r>
      <t>「海外在住者」の場合、「国内業務扱い」は、</t>
    </r>
    <r>
      <rPr>
        <sz val="14"/>
        <color rgb="FF3333FF"/>
        <rFont val="メイリオ"/>
        <family val="3"/>
        <charset val="128"/>
      </rPr>
      <t>居住地から事業地まで「通勤可能な範囲」である場合の業務日数</t>
    </r>
    <r>
      <rPr>
        <sz val="14"/>
        <rFont val="メイリオ"/>
        <family val="3"/>
        <charset val="128"/>
      </rPr>
      <t>を記入ください。</t>
    </r>
    <phoneticPr fontId="2"/>
  </si>
  <si>
    <r>
      <t>また、業務従事者交代の場合、</t>
    </r>
    <r>
      <rPr>
        <sz val="14"/>
        <color rgb="FF3333FF"/>
        <rFont val="メイリオ"/>
        <family val="3"/>
        <charset val="128"/>
      </rPr>
      <t>交代後の業務従事者のB「契約時」の日数合計は、交代前の業務従事者のG「残日数」</t>
    </r>
    <r>
      <rPr>
        <sz val="14"/>
        <rFont val="メイリオ"/>
        <family val="3"/>
        <charset val="128"/>
      </rPr>
      <t>を記入ください。</t>
    </r>
    <rPh sb="14" eb="16">
      <t>コウタイ</t>
    </rPh>
    <rPh sb="16" eb="17">
      <t>ゴ</t>
    </rPh>
    <rPh sb="18" eb="23">
      <t>ギョウムジュウジシャ</t>
    </rPh>
    <rPh sb="26" eb="29">
      <t>ケイヤクジ</t>
    </rPh>
    <rPh sb="31" eb="33">
      <t>ニッスウ</t>
    </rPh>
    <rPh sb="33" eb="35">
      <t>ゴウケイ</t>
    </rPh>
    <rPh sb="37" eb="40">
      <t>コウタイマエ</t>
    </rPh>
    <rPh sb="41" eb="46">
      <t>ギョウムジュウジシャ</t>
    </rPh>
    <rPh sb="49" eb="50">
      <t>ザン</t>
    </rPh>
    <rPh sb="50" eb="52">
      <t>ニッスウ</t>
    </rPh>
    <rPh sb="54" eb="56">
      <t>キニュウ</t>
    </rPh>
    <phoneticPr fontId="2"/>
  </si>
  <si>
    <t>部分払のQ4でのみ使用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</si>
</sst>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（&quot;##&quot;日）&quot;"/>
    <numFmt numFmtId="177" formatCode="&quot;(&quot;##&quot;日)&quot;"/>
    <numFmt numFmtId="178" formatCode="General&quot;日&quot;"/>
    <numFmt numFmtId="179" formatCode="General&quot;月&quot;"/>
  </numFmts>
  <fonts count="26">
    <font>
      <sz val="12"/>
      <name val="Osaka"/>
      <family val="3"/>
      <charset val="128"/>
    </font>
    <font>
      <sz val="12"/>
      <name val="メイリオ"/>
      <family val="3"/>
      <charset val="128"/>
    </font>
    <font>
      <sz val="6"/>
      <name val="Osaka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b/>
      <sz val="14"/>
      <name val="メイリオ"/>
      <family val="3"/>
      <charset val="128"/>
    </font>
    <font>
      <sz val="18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Osaka"/>
      <family val="3"/>
      <charset val="128"/>
    </font>
    <font>
      <sz val="14"/>
      <color rgb="FFFF000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2"/>
      <color rgb="FF0070C0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rgb="FF0070C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color rgb="FF3333FF"/>
      <name val="メイリオ"/>
      <family val="3"/>
      <charset val="128"/>
    </font>
    <font>
      <strike/>
      <sz val="14"/>
      <color rgb="FFFF0000"/>
      <name val="メイリオ"/>
      <family val="3"/>
      <charset val="128"/>
    </font>
    <font>
      <sz val="14"/>
      <color rgb="FF3333FF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1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3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38" fontId="3" fillId="3" borderId="0" xfId="2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2" fontId="1" fillId="3" borderId="0" xfId="0" applyNumberFormat="1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76" fontId="1" fillId="3" borderId="0" xfId="0" applyNumberFormat="1" applyFont="1" applyFill="1" applyAlignment="1">
      <alignment horizontal="center" vertical="center" shrinkToFit="1"/>
    </xf>
    <xf numFmtId="177" fontId="1" fillId="3" borderId="0" xfId="0" applyNumberFormat="1" applyFont="1" applyFill="1" applyAlignment="1">
      <alignment vertical="center" shrinkToFit="1"/>
    </xf>
    <xf numFmtId="1" fontId="4" fillId="3" borderId="0" xfId="0" applyNumberFormat="1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 wrapText="1"/>
    </xf>
    <xf numFmtId="38" fontId="4" fillId="3" borderId="15" xfId="2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9" fontId="16" fillId="0" borderId="0" xfId="0" applyNumberFormat="1" applyFont="1" applyAlignment="1">
      <alignment horizontal="right" vertical="center"/>
    </xf>
    <xf numFmtId="0" fontId="19" fillId="3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78" fontId="1" fillId="0" borderId="20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78" fontId="1" fillId="4" borderId="7" xfId="0" applyNumberFormat="1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right" vertical="center" wrapText="1"/>
    </xf>
    <xf numFmtId="178" fontId="1" fillId="4" borderId="2" xfId="0" applyNumberFormat="1" applyFont="1" applyFill="1" applyBorder="1" applyAlignment="1">
      <alignment horizontal="center" vertical="center" wrapText="1"/>
    </xf>
    <xf numFmtId="178" fontId="1" fillId="4" borderId="7" xfId="0" applyNumberFormat="1" applyFont="1" applyFill="1" applyBorder="1" applyAlignment="1">
      <alignment horizontal="right" vertical="center" shrinkToFit="1"/>
    </xf>
    <xf numFmtId="0" fontId="1" fillId="0" borderId="23" xfId="0" applyFont="1" applyBorder="1" applyAlignment="1">
      <alignment horizontal="right" vertical="center" shrinkToFit="1"/>
    </xf>
    <xf numFmtId="2" fontId="1" fillId="0" borderId="23" xfId="0" applyNumberFormat="1" applyFont="1" applyBorder="1" applyAlignment="1">
      <alignment horizontal="right" vertical="center" wrapText="1"/>
    </xf>
    <xf numFmtId="178" fontId="1" fillId="0" borderId="7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7" xfId="0" applyNumberFormat="1" applyFont="1" applyBorder="1" applyAlignment="1">
      <alignment horizontal="right" vertical="center" shrinkToFit="1"/>
    </xf>
    <xf numFmtId="2" fontId="1" fillId="0" borderId="8" xfId="0" applyNumberFormat="1" applyFont="1" applyBorder="1" applyAlignment="1">
      <alignment horizontal="right" vertical="center" shrinkToFit="1"/>
    </xf>
    <xf numFmtId="0" fontId="21" fillId="6" borderId="2" xfId="0" applyFont="1" applyFill="1" applyBorder="1" applyAlignment="1">
      <alignment horizontal="center" vertical="center" wrapText="1"/>
    </xf>
    <xf numFmtId="178" fontId="1" fillId="0" borderId="20" xfId="0" applyNumberFormat="1" applyFont="1" applyBorder="1" applyAlignment="1">
      <alignment horizontal="center" vertical="center" shrinkToFit="1"/>
    </xf>
    <xf numFmtId="178" fontId="23" fillId="0" borderId="20" xfId="0" applyNumberFormat="1" applyFont="1" applyBorder="1" applyAlignment="1">
      <alignment horizontal="right" vertical="center" wrapText="1"/>
    </xf>
    <xf numFmtId="178" fontId="23" fillId="4" borderId="7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center" vertical="center" shrinkToFit="1"/>
    </xf>
    <xf numFmtId="177" fontId="1" fillId="0" borderId="0" xfId="0" applyNumberFormat="1" applyFont="1" applyAlignment="1">
      <alignment vertical="center" shrinkToFit="1"/>
    </xf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2" xfId="2" applyFont="1" applyBorder="1" applyAlignment="1">
      <alignment vertical="center" wrapText="1"/>
    </xf>
    <xf numFmtId="0" fontId="19" fillId="5" borderId="19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179" fontId="19" fillId="6" borderId="2" xfId="0" applyNumberFormat="1" applyFont="1" applyFill="1" applyBorder="1" applyAlignment="1">
      <alignment horizontal="center" vertical="center"/>
    </xf>
    <xf numFmtId="178" fontId="23" fillId="0" borderId="7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79" fontId="19" fillId="6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8" fontId="3" fillId="0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56" fontId="25" fillId="0" borderId="2" xfId="0" quotePrefix="1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7" xfId="1" xr:uid="{00000000-0005-0000-0000-000001000000}"/>
  </cellStyles>
  <dxfs count="0"/>
  <tableStyles count="0" defaultTableStyle="TableStyleMedium2" defaultPivotStyle="PivotStyleLight16"/>
  <colors>
    <mruColors>
      <color rgb="FF3333FF"/>
      <color rgb="FFFF99FF"/>
      <color rgb="FF66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330_&#35519;&#36948;&#12539;&#27966;&#36963;&#26989;&#21209;&#37096;\4_&#29305;&#27530;\03_&#27665;&#38291;&#36899;&#25658;&#20107;&#26989;\030_&#26032;&#12473;&#12461;&#12540;&#12512;&#65288;2018&#24180;9&#26376;18&#26085;&#20844;&#31034;&#20197;&#38477;&#65289;\010_&#22522;&#30990;&#35519;&#26619;&#65288;&#20013;&#23567;&#20225;&#26989;&#25903;&#25588;&#22411;&#65289;\04_2020&#24180;&#24230;&#31532;&#19968;&#22238;(6.1)&#20844;&#31034;\00_&#26696;&#20214;&#21029;&#12501;&#12457;&#12523;&#12480;\K201-003_&#26085;&#26412;&#12505;&#12493;&#12540;&#12502;&#26666;&#24335;&#20250;&#31038;&#65288;&#12505;&#12488;&#12490;&#12512;&#65289;\&#22865;&#32004;&#20132;&#28169;\20210226\2-1-2.&#12304;&#27096;&#24335;&#12305;&#26989;&#21209;&#24467;&#20107;&#26376;&#22577;&#12539;&#24467;&#20107;&#35336;&#30011;&#12539;&#23455;&#32318;&#34920;20210218_JICA&#20462;&#27491;&#65288;&#30435;&#30563;&#32887;&#21729;&#21517;&#35352;&#366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作成要領（はじめに）"/>
      <sheetName val="月報本紙（入力用） "/>
      <sheetName val="月報本紙(記入例）"/>
      <sheetName val="従事者明細"/>
      <sheetName val="従事計画・実績表 (入力用）"/>
      <sheetName val="従事計画・実績表 (記入例・解説入り)"/>
      <sheetName val="従事計画・実績表の記入方法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C8D7-4E04-4DBF-846A-3B67FA003DD0}">
  <sheetPr>
    <pageSetUpPr fitToPage="1"/>
  </sheetPr>
  <dimension ref="A1:Y173"/>
  <sheetViews>
    <sheetView showGridLines="0" tabSelected="1" view="pageBreakPreview" zoomScale="85" zoomScaleNormal="100" zoomScaleSheetLayoutView="85" workbookViewId="0"/>
  </sheetViews>
  <sheetFormatPr defaultColWidth="10.58203125" defaultRowHeight="22.5"/>
  <cols>
    <col min="1" max="1" width="1.5" style="9" customWidth="1"/>
    <col min="2" max="2" width="7.58203125" style="9" customWidth="1"/>
    <col min="3" max="3" width="4.83203125" style="9" customWidth="1"/>
    <col min="4" max="4" width="25.83203125" style="9" customWidth="1"/>
    <col min="5" max="6" width="7.5" style="9" customWidth="1"/>
    <col min="7" max="7" width="6.5" style="9" customWidth="1"/>
    <col min="8" max="8" width="9" style="9" bestFit="1" customWidth="1"/>
    <col min="9" max="9" width="6.58203125" style="9" bestFit="1" customWidth="1"/>
    <col min="10" max="11" width="9" style="9" customWidth="1"/>
    <col min="12" max="12" width="13" style="16" customWidth="1"/>
    <col min="13" max="13" width="6.75" style="9" customWidth="1"/>
    <col min="14" max="15" width="6.08203125" style="9" customWidth="1"/>
    <col min="16" max="16" width="11.83203125" style="9" customWidth="1"/>
    <col min="17" max="17" width="8.25" style="9" customWidth="1"/>
    <col min="18" max="18" width="8.5" style="9" customWidth="1"/>
    <col min="19" max="19" width="8.75" style="9" customWidth="1"/>
    <col min="20" max="20" width="7.75" style="9" customWidth="1"/>
    <col min="21" max="21" width="8.83203125" style="9" customWidth="1"/>
    <col min="22" max="22" width="7.75" style="9" customWidth="1"/>
    <col min="23" max="23" width="24.33203125" style="9" customWidth="1"/>
    <col min="24" max="24" width="7.58203125" style="9" customWidth="1"/>
    <col min="25" max="25" width="16.33203125" style="9" customWidth="1"/>
    <col min="26" max="16384" width="10.58203125" style="9"/>
  </cols>
  <sheetData>
    <row r="1" spans="1:25" s="10" customFormat="1" ht="30.65" customHeight="1">
      <c r="A1" s="1" t="s">
        <v>0</v>
      </c>
      <c r="C1" s="1"/>
      <c r="D1" s="2"/>
      <c r="E1" s="1"/>
      <c r="F1" s="1"/>
      <c r="G1" s="2"/>
      <c r="H1" s="2"/>
      <c r="I1" s="2"/>
      <c r="J1" s="2"/>
      <c r="K1" s="2"/>
      <c r="L1" s="20"/>
      <c r="M1" s="2"/>
      <c r="N1" s="2"/>
      <c r="O1" s="2"/>
      <c r="P1" s="2"/>
      <c r="Q1" s="2"/>
      <c r="R1" s="2"/>
      <c r="S1" s="3"/>
      <c r="T1" s="3"/>
      <c r="U1" s="3"/>
      <c r="V1" s="3"/>
      <c r="W1" s="23" t="s">
        <v>1</v>
      </c>
    </row>
    <row r="2" spans="1:25" s="10" customFormat="1" ht="28.5">
      <c r="B2" s="9" t="s">
        <v>2</v>
      </c>
      <c r="D2" s="11" t="s">
        <v>3</v>
      </c>
      <c r="E2" s="11"/>
      <c r="F2" s="11"/>
      <c r="G2" s="2"/>
      <c r="H2" s="2"/>
      <c r="I2" s="2"/>
      <c r="J2" s="2"/>
      <c r="K2" s="2"/>
      <c r="L2" s="20"/>
      <c r="M2" s="2"/>
      <c r="N2" s="2"/>
      <c r="O2" s="2"/>
      <c r="P2" s="2"/>
      <c r="Q2" s="2"/>
      <c r="R2" s="2"/>
      <c r="S2" s="3"/>
      <c r="T2" s="3"/>
      <c r="U2" s="3"/>
      <c r="V2" s="3"/>
      <c r="W2" s="2"/>
    </row>
    <row r="3" spans="1:25" s="8" customFormat="1" ht="26.15" customHeight="1">
      <c r="B3" s="9" t="s">
        <v>4</v>
      </c>
      <c r="D3" s="11" t="s">
        <v>5</v>
      </c>
      <c r="E3" s="11"/>
      <c r="F3" s="11"/>
      <c r="G3" s="12"/>
      <c r="H3" s="12"/>
      <c r="I3" s="13"/>
      <c r="J3" s="13"/>
      <c r="K3" s="13"/>
      <c r="M3" s="13"/>
      <c r="N3" s="13"/>
      <c r="O3" s="13"/>
      <c r="P3" s="13"/>
      <c r="Q3" s="13"/>
      <c r="R3" s="13"/>
      <c r="S3" s="9"/>
      <c r="T3" s="9"/>
      <c r="U3" s="9"/>
      <c r="V3" s="9"/>
    </row>
    <row r="4" spans="1:25" s="8" customFormat="1" ht="24.65" customHeight="1">
      <c r="B4" s="9" t="s">
        <v>6</v>
      </c>
      <c r="D4" s="11" t="s">
        <v>7</v>
      </c>
      <c r="E4" s="11"/>
      <c r="F4" s="11"/>
      <c r="G4" s="12"/>
      <c r="H4" s="12"/>
      <c r="I4" s="13"/>
      <c r="J4" s="13"/>
      <c r="K4" s="13"/>
      <c r="M4" s="13"/>
      <c r="N4" s="13"/>
      <c r="O4" s="13"/>
      <c r="P4" s="13"/>
      <c r="Q4" s="13"/>
      <c r="R4" s="13"/>
      <c r="S4" s="9"/>
      <c r="T4" s="9"/>
      <c r="U4" s="9"/>
      <c r="V4" s="9"/>
      <c r="Y4" s="46" t="s">
        <v>8</v>
      </c>
    </row>
    <row r="5" spans="1:25" s="8" customFormat="1" ht="34" customHeight="1">
      <c r="C5" s="11"/>
      <c r="D5" s="12"/>
      <c r="E5" s="11"/>
      <c r="F5" s="11"/>
      <c r="G5" s="12"/>
      <c r="H5" s="19" t="s">
        <v>9</v>
      </c>
      <c r="I5" s="13"/>
      <c r="J5" s="24" t="s">
        <v>10</v>
      </c>
      <c r="K5" s="25"/>
      <c r="L5" s="91" t="s">
        <v>11</v>
      </c>
      <c r="O5" s="27"/>
      <c r="P5" s="27"/>
      <c r="Q5" s="94" t="s">
        <v>12</v>
      </c>
      <c r="R5" s="19"/>
      <c r="S5" s="27" t="s">
        <v>13</v>
      </c>
      <c r="T5" s="19" t="s">
        <v>14</v>
      </c>
      <c r="U5" s="19" t="s">
        <v>15</v>
      </c>
      <c r="V5" s="9"/>
      <c r="Y5" s="19" t="s">
        <v>16</v>
      </c>
    </row>
    <row r="6" spans="1:25" s="14" customFormat="1" ht="19" customHeight="1">
      <c r="B6" s="112" t="s">
        <v>17</v>
      </c>
      <c r="C6" s="100" t="s">
        <v>18</v>
      </c>
      <c r="D6" s="101"/>
      <c r="E6" s="112" t="s">
        <v>19</v>
      </c>
      <c r="F6" s="112" t="s">
        <v>20</v>
      </c>
      <c r="G6" s="112" t="s">
        <v>21</v>
      </c>
      <c r="H6" s="112" t="s">
        <v>22</v>
      </c>
      <c r="I6" s="112" t="s">
        <v>23</v>
      </c>
      <c r="J6" s="100" t="s">
        <v>24</v>
      </c>
      <c r="K6" s="101"/>
      <c r="L6" s="112" t="s">
        <v>63</v>
      </c>
      <c r="M6" s="114" t="s">
        <v>25</v>
      </c>
      <c r="N6" s="115"/>
      <c r="O6" s="115"/>
      <c r="P6" s="115"/>
      <c r="Q6" s="115"/>
      <c r="R6" s="115"/>
      <c r="S6" s="115"/>
      <c r="T6" s="115"/>
      <c r="U6" s="115"/>
      <c r="V6" s="116"/>
      <c r="W6" s="104" t="s">
        <v>26</v>
      </c>
      <c r="Y6" s="104" t="s">
        <v>27</v>
      </c>
    </row>
    <row r="7" spans="1:25" s="14" customFormat="1" ht="19.5" customHeight="1">
      <c r="B7" s="127"/>
      <c r="C7" s="128"/>
      <c r="D7" s="129"/>
      <c r="E7" s="127"/>
      <c r="F7" s="127"/>
      <c r="G7" s="127"/>
      <c r="H7" s="127"/>
      <c r="I7" s="127"/>
      <c r="J7" s="102"/>
      <c r="K7" s="103"/>
      <c r="L7" s="113"/>
      <c r="M7" s="121" t="s">
        <v>28</v>
      </c>
      <c r="N7" s="122"/>
      <c r="O7" s="122"/>
      <c r="P7" s="122"/>
      <c r="Q7" s="123"/>
      <c r="R7" s="124"/>
      <c r="S7" s="125" t="s">
        <v>29</v>
      </c>
      <c r="T7" s="126"/>
      <c r="U7" s="125" t="s">
        <v>30</v>
      </c>
      <c r="V7" s="126"/>
      <c r="W7" s="105"/>
      <c r="Y7" s="104"/>
    </row>
    <row r="8" spans="1:25" s="14" customFormat="1" ht="33.65" customHeight="1">
      <c r="B8" s="127"/>
      <c r="C8" s="130" t="s">
        <v>31</v>
      </c>
      <c r="D8" s="131"/>
      <c r="E8" s="127"/>
      <c r="F8" s="127"/>
      <c r="G8" s="127"/>
      <c r="H8" s="127"/>
      <c r="I8" s="127"/>
      <c r="J8" s="72" t="s">
        <v>32</v>
      </c>
      <c r="K8" s="26" t="s">
        <v>33</v>
      </c>
      <c r="L8" s="51" t="s">
        <v>34</v>
      </c>
      <c r="M8" s="92">
        <v>7</v>
      </c>
      <c r="N8" s="92">
        <v>8</v>
      </c>
      <c r="O8" s="92">
        <v>9</v>
      </c>
      <c r="P8" s="95" t="s">
        <v>69</v>
      </c>
      <c r="Q8" s="86" t="s">
        <v>35</v>
      </c>
      <c r="R8" s="89" t="s">
        <v>36</v>
      </c>
      <c r="S8" s="87" t="s">
        <v>35</v>
      </c>
      <c r="T8" s="88" t="s">
        <v>37</v>
      </c>
      <c r="U8" s="87" t="s">
        <v>35</v>
      </c>
      <c r="V8" s="50" t="s">
        <v>37</v>
      </c>
      <c r="W8" s="105"/>
      <c r="Y8" s="104"/>
    </row>
    <row r="9" spans="1:25" s="14" customFormat="1" ht="30.65" customHeight="1">
      <c r="B9" s="132">
        <v>1</v>
      </c>
      <c r="C9" s="106" t="s">
        <v>38</v>
      </c>
      <c r="D9" s="107"/>
      <c r="E9" s="110" t="s">
        <v>39</v>
      </c>
      <c r="F9" s="119" t="s">
        <v>44</v>
      </c>
      <c r="G9" s="97">
        <v>1</v>
      </c>
      <c r="H9" s="98">
        <v>300000</v>
      </c>
      <c r="I9" s="60" t="str">
        <f>IF(F9="海外
在住者","現地業務扱い","現地")</f>
        <v>現地業務扱い</v>
      </c>
      <c r="J9" s="61">
        <v>230</v>
      </c>
      <c r="K9" s="62">
        <f>ROUND(J9/30,2)</f>
        <v>7.67</v>
      </c>
      <c r="L9" s="63">
        <v>12</v>
      </c>
      <c r="M9" s="64">
        <v>5</v>
      </c>
      <c r="N9" s="64">
        <v>7</v>
      </c>
      <c r="O9" s="64">
        <v>10</v>
      </c>
      <c r="P9" s="64"/>
      <c r="Q9" s="73">
        <f t="shared" ref="Q9:Q14" si="0">SUM(M9:P9)</f>
        <v>22</v>
      </c>
      <c r="R9" s="65">
        <f>ROUND(Q9/30,2)</f>
        <v>0.73</v>
      </c>
      <c r="S9" s="52">
        <f t="shared" ref="S9:S18" si="1">L9+Q9</f>
        <v>34</v>
      </c>
      <c r="T9" s="66">
        <f>ROUND(S9/30,2)</f>
        <v>1.1299999999999999</v>
      </c>
      <c r="U9" s="52">
        <f t="shared" ref="U9:U18" si="2">J9-S9</f>
        <v>196</v>
      </c>
      <c r="V9" s="66">
        <f t="shared" ref="V9:V18" si="3">K9-T9</f>
        <v>6.54</v>
      </c>
      <c r="W9" s="99"/>
      <c r="Y9" s="85">
        <f>H9*T9</f>
        <v>338999.99999999994</v>
      </c>
    </row>
    <row r="10" spans="1:25" s="14" customFormat="1" ht="30.65" customHeight="1">
      <c r="B10" s="132"/>
      <c r="C10" s="108" t="s">
        <v>41</v>
      </c>
      <c r="D10" s="109"/>
      <c r="E10" s="111"/>
      <c r="F10" s="120"/>
      <c r="G10" s="97"/>
      <c r="H10" s="98"/>
      <c r="I10" s="54" t="str">
        <f>IF(F9="海外
在住者","国内業務扱い","国内")</f>
        <v>国内業務扱い</v>
      </c>
      <c r="J10" s="67">
        <v>90</v>
      </c>
      <c r="K10" s="68">
        <f>ROUND(J10/20,2)</f>
        <v>4.5</v>
      </c>
      <c r="L10" s="69">
        <v>10</v>
      </c>
      <c r="M10" s="70">
        <v>1</v>
      </c>
      <c r="N10" s="70">
        <v>2</v>
      </c>
      <c r="O10" s="70">
        <v>3</v>
      </c>
      <c r="P10" s="70"/>
      <c r="Q10" s="73">
        <f t="shared" si="0"/>
        <v>6</v>
      </c>
      <c r="R10" s="71">
        <f>ROUND(Q10/20,2)</f>
        <v>0.3</v>
      </c>
      <c r="S10" s="52">
        <f t="shared" si="1"/>
        <v>16</v>
      </c>
      <c r="T10" s="53">
        <f>ROUND(S10/20,2)</f>
        <v>0.8</v>
      </c>
      <c r="U10" s="52">
        <f t="shared" si="2"/>
        <v>74</v>
      </c>
      <c r="V10" s="53">
        <f t="shared" si="3"/>
        <v>3.7</v>
      </c>
      <c r="W10" s="99"/>
      <c r="Y10" s="85">
        <f>H9*T10</f>
        <v>240000</v>
      </c>
    </row>
    <row r="11" spans="1:25" s="14" customFormat="1" ht="30.65" customHeight="1">
      <c r="B11" s="132">
        <v>2</v>
      </c>
      <c r="C11" s="106" t="s">
        <v>42</v>
      </c>
      <c r="D11" s="107"/>
      <c r="E11" s="110" t="s">
        <v>43</v>
      </c>
      <c r="F11" s="119" t="s">
        <v>44</v>
      </c>
      <c r="G11" s="97">
        <v>2</v>
      </c>
      <c r="H11" s="98">
        <v>290000</v>
      </c>
      <c r="I11" s="60" t="str">
        <f>IF(F11="海外
在住者","現地業務扱い","現地")</f>
        <v>現地業務扱い</v>
      </c>
      <c r="J11" s="61">
        <v>230</v>
      </c>
      <c r="K11" s="62">
        <f>ROUND(J11/30,2)</f>
        <v>7.67</v>
      </c>
      <c r="L11" s="63">
        <v>20</v>
      </c>
      <c r="M11" s="64">
        <v>5</v>
      </c>
      <c r="N11" s="64">
        <v>7</v>
      </c>
      <c r="O11" s="64">
        <v>10</v>
      </c>
      <c r="P11" s="64"/>
      <c r="Q11" s="73">
        <f t="shared" si="0"/>
        <v>22</v>
      </c>
      <c r="R11" s="65">
        <f>ROUND(Q11/30,2)</f>
        <v>0.73</v>
      </c>
      <c r="S11" s="52">
        <f t="shared" si="1"/>
        <v>42</v>
      </c>
      <c r="T11" s="66">
        <f>ROUND(S11/30,2)</f>
        <v>1.4</v>
      </c>
      <c r="U11" s="74">
        <f t="shared" si="2"/>
        <v>188</v>
      </c>
      <c r="V11" s="66">
        <f t="shared" si="3"/>
        <v>6.27</v>
      </c>
      <c r="W11" s="99"/>
      <c r="Y11" s="85">
        <f>H11*T11</f>
        <v>406000</v>
      </c>
    </row>
    <row r="12" spans="1:25" s="14" customFormat="1" ht="30.65" customHeight="1">
      <c r="B12" s="132"/>
      <c r="C12" s="108" t="s">
        <v>45</v>
      </c>
      <c r="D12" s="109"/>
      <c r="E12" s="111"/>
      <c r="F12" s="120"/>
      <c r="G12" s="97"/>
      <c r="H12" s="98"/>
      <c r="I12" s="54" t="str">
        <f>IF(F11="海外
在住者","国内業務扱い","国内")</f>
        <v>国内業務扱い</v>
      </c>
      <c r="J12" s="67">
        <v>90</v>
      </c>
      <c r="K12" s="68">
        <f>ROUND(J12/20,2)</f>
        <v>4.5</v>
      </c>
      <c r="L12" s="69">
        <v>15</v>
      </c>
      <c r="M12" s="70">
        <v>1</v>
      </c>
      <c r="N12" s="70">
        <v>2</v>
      </c>
      <c r="O12" s="70">
        <v>3</v>
      </c>
      <c r="P12" s="70"/>
      <c r="Q12" s="73">
        <f t="shared" si="0"/>
        <v>6</v>
      </c>
      <c r="R12" s="71">
        <f>ROUND(Q12/20,2)</f>
        <v>0.3</v>
      </c>
      <c r="S12" s="52">
        <f t="shared" si="1"/>
        <v>21</v>
      </c>
      <c r="T12" s="53">
        <f>ROUND(S12/20,2)</f>
        <v>1.05</v>
      </c>
      <c r="U12" s="74">
        <f t="shared" si="2"/>
        <v>69</v>
      </c>
      <c r="V12" s="53">
        <f t="shared" si="3"/>
        <v>3.45</v>
      </c>
      <c r="W12" s="99"/>
      <c r="Y12" s="85">
        <f>H11*T12</f>
        <v>304500</v>
      </c>
    </row>
    <row r="13" spans="1:25" s="14" customFormat="1" ht="30.65" customHeight="1">
      <c r="B13" s="117" t="s">
        <v>46</v>
      </c>
      <c r="C13" s="106" t="s">
        <v>47</v>
      </c>
      <c r="D13" s="107"/>
      <c r="E13" s="110" t="s">
        <v>43</v>
      </c>
      <c r="F13" s="119" t="s">
        <v>44</v>
      </c>
      <c r="G13" s="97">
        <v>2</v>
      </c>
      <c r="H13" s="98">
        <v>290000</v>
      </c>
      <c r="I13" s="60" t="str">
        <f>IF(F13="海外
在住者","現地業務扱い","現地")</f>
        <v>現地業務扱い</v>
      </c>
      <c r="J13" s="75">
        <v>188</v>
      </c>
      <c r="K13" s="62">
        <f>ROUND(J13/30,2)</f>
        <v>6.27</v>
      </c>
      <c r="L13" s="63">
        <v>13</v>
      </c>
      <c r="M13" s="64">
        <v>5</v>
      </c>
      <c r="N13" s="64">
        <v>7</v>
      </c>
      <c r="O13" s="64">
        <v>10</v>
      </c>
      <c r="P13" s="64"/>
      <c r="Q13" s="73">
        <f t="shared" si="0"/>
        <v>22</v>
      </c>
      <c r="R13" s="65">
        <f>ROUND(Q13/30,2)</f>
        <v>0.73</v>
      </c>
      <c r="S13" s="52">
        <f t="shared" si="1"/>
        <v>35</v>
      </c>
      <c r="T13" s="66">
        <f>ROUND(S13/30,2)</f>
        <v>1.17</v>
      </c>
      <c r="U13" s="52">
        <f t="shared" si="2"/>
        <v>153</v>
      </c>
      <c r="V13" s="66">
        <f t="shared" si="3"/>
        <v>5.0999999999999996</v>
      </c>
      <c r="W13" s="99" t="s">
        <v>48</v>
      </c>
      <c r="Y13" s="85">
        <f>H13*T13</f>
        <v>339300</v>
      </c>
    </row>
    <row r="14" spans="1:25" s="14" customFormat="1" ht="30.65" customHeight="1">
      <c r="B14" s="118"/>
      <c r="C14" s="108" t="s">
        <v>45</v>
      </c>
      <c r="D14" s="109"/>
      <c r="E14" s="111"/>
      <c r="F14" s="120"/>
      <c r="G14" s="97"/>
      <c r="H14" s="98"/>
      <c r="I14" s="54" t="str">
        <f>IF(F13="海外
在住者","国内業務扱い","国内")</f>
        <v>国内業務扱い</v>
      </c>
      <c r="J14" s="93">
        <v>69</v>
      </c>
      <c r="K14" s="68">
        <f>ROUND(J14/20,2)</f>
        <v>3.45</v>
      </c>
      <c r="L14" s="69">
        <v>10</v>
      </c>
      <c r="M14" s="70">
        <v>1</v>
      </c>
      <c r="N14" s="70">
        <v>2</v>
      </c>
      <c r="O14" s="70">
        <v>3</v>
      </c>
      <c r="P14" s="70"/>
      <c r="Q14" s="73">
        <f t="shared" si="0"/>
        <v>6</v>
      </c>
      <c r="R14" s="71">
        <f>ROUND(Q14/20,2)</f>
        <v>0.3</v>
      </c>
      <c r="S14" s="52">
        <f t="shared" si="1"/>
        <v>16</v>
      </c>
      <c r="T14" s="53">
        <f>ROUND(S14/20,2)</f>
        <v>0.8</v>
      </c>
      <c r="U14" s="52">
        <f t="shared" si="2"/>
        <v>53</v>
      </c>
      <c r="V14" s="53">
        <f t="shared" si="3"/>
        <v>2.6500000000000004</v>
      </c>
      <c r="W14" s="99"/>
      <c r="Y14" s="85">
        <f>H13*T14</f>
        <v>232000</v>
      </c>
    </row>
    <row r="15" spans="1:25" s="14" customFormat="1" ht="30.65" customHeight="1">
      <c r="B15" s="132">
        <v>3</v>
      </c>
      <c r="C15" s="106"/>
      <c r="D15" s="107"/>
      <c r="E15" s="110"/>
      <c r="F15" s="119"/>
      <c r="G15" s="97"/>
      <c r="H15" s="98"/>
      <c r="I15" s="60" t="str">
        <f>IF(F15="海外
在住者","現地業務扱い","現地")</f>
        <v>現地</v>
      </c>
      <c r="J15" s="61"/>
      <c r="K15" s="62">
        <f>ROUND(J15/30,2)</f>
        <v>0</v>
      </c>
      <c r="L15" s="63"/>
      <c r="M15" s="64"/>
      <c r="N15" s="64"/>
      <c r="O15" s="64"/>
      <c r="P15" s="64"/>
      <c r="Q15" s="73">
        <f t="shared" ref="Q15:Q18" si="4">SUM(M15:P15)</f>
        <v>0</v>
      </c>
      <c r="R15" s="65">
        <f>ROUND(Q15/30,2)</f>
        <v>0</v>
      </c>
      <c r="S15" s="52">
        <f t="shared" si="1"/>
        <v>0</v>
      </c>
      <c r="T15" s="66">
        <f>ROUND(S15/30,2)</f>
        <v>0</v>
      </c>
      <c r="U15" s="52">
        <f t="shared" si="2"/>
        <v>0</v>
      </c>
      <c r="V15" s="66">
        <f t="shared" si="3"/>
        <v>0</v>
      </c>
      <c r="W15" s="99"/>
      <c r="Y15" s="85">
        <f>H15*T15</f>
        <v>0</v>
      </c>
    </row>
    <row r="16" spans="1:25" s="14" customFormat="1" ht="30.65" customHeight="1">
      <c r="B16" s="132"/>
      <c r="C16" s="108"/>
      <c r="D16" s="109"/>
      <c r="E16" s="111"/>
      <c r="F16" s="120"/>
      <c r="G16" s="97"/>
      <c r="H16" s="98"/>
      <c r="I16" s="54" t="str">
        <f>IF(F15="海外
在住者","国内業務扱い","国内")</f>
        <v>国内</v>
      </c>
      <c r="J16" s="67"/>
      <c r="K16" s="68">
        <f>ROUND(J16/20,2)</f>
        <v>0</v>
      </c>
      <c r="L16" s="69"/>
      <c r="M16" s="70"/>
      <c r="N16" s="70"/>
      <c r="O16" s="70"/>
      <c r="P16" s="70"/>
      <c r="Q16" s="73">
        <f t="shared" si="4"/>
        <v>0</v>
      </c>
      <c r="R16" s="71">
        <f>ROUND(Q16/20,2)</f>
        <v>0</v>
      </c>
      <c r="S16" s="52">
        <f t="shared" si="1"/>
        <v>0</v>
      </c>
      <c r="T16" s="53">
        <f>ROUND(S16/20,2)</f>
        <v>0</v>
      </c>
      <c r="U16" s="52">
        <f t="shared" si="2"/>
        <v>0</v>
      </c>
      <c r="V16" s="53">
        <f t="shared" si="3"/>
        <v>0</v>
      </c>
      <c r="W16" s="99"/>
      <c r="Y16" s="85">
        <f>H15*T16</f>
        <v>0</v>
      </c>
    </row>
    <row r="17" spans="2:25" s="14" customFormat="1" ht="30.65" customHeight="1">
      <c r="B17" s="132">
        <v>4</v>
      </c>
      <c r="C17" s="106"/>
      <c r="D17" s="107"/>
      <c r="E17" s="110"/>
      <c r="F17" s="119"/>
      <c r="G17" s="97"/>
      <c r="H17" s="98"/>
      <c r="I17" s="60" t="str">
        <f>IF(F17="海外
在住者","現地業務扱い","現地")</f>
        <v>現地</v>
      </c>
      <c r="J17" s="61"/>
      <c r="K17" s="62">
        <f>ROUND(J17/30,2)</f>
        <v>0</v>
      </c>
      <c r="L17" s="63"/>
      <c r="M17" s="64"/>
      <c r="N17" s="64"/>
      <c r="O17" s="64"/>
      <c r="P17" s="64"/>
      <c r="Q17" s="73">
        <f t="shared" si="4"/>
        <v>0</v>
      </c>
      <c r="R17" s="65">
        <f>ROUND(Q17/30,2)</f>
        <v>0</v>
      </c>
      <c r="S17" s="52">
        <f t="shared" si="1"/>
        <v>0</v>
      </c>
      <c r="T17" s="66">
        <f>ROUND(S17/30,2)</f>
        <v>0</v>
      </c>
      <c r="U17" s="52">
        <f t="shared" si="2"/>
        <v>0</v>
      </c>
      <c r="V17" s="66">
        <f t="shared" si="3"/>
        <v>0</v>
      </c>
      <c r="W17" s="99"/>
      <c r="Y17" s="85">
        <f>H17*T17</f>
        <v>0</v>
      </c>
    </row>
    <row r="18" spans="2:25" s="14" customFormat="1" ht="30.65" customHeight="1">
      <c r="B18" s="132"/>
      <c r="C18" s="108"/>
      <c r="D18" s="109"/>
      <c r="E18" s="111"/>
      <c r="F18" s="120"/>
      <c r="G18" s="97"/>
      <c r="H18" s="98"/>
      <c r="I18" s="54" t="str">
        <f>IF(F17="海外
在住者","国内業務扱い","国内")</f>
        <v>国内</v>
      </c>
      <c r="J18" s="67"/>
      <c r="K18" s="68">
        <f>ROUND(J18/20,2)</f>
        <v>0</v>
      </c>
      <c r="L18" s="69"/>
      <c r="M18" s="70"/>
      <c r="N18" s="70"/>
      <c r="O18" s="70"/>
      <c r="P18" s="70"/>
      <c r="Q18" s="73">
        <f t="shared" si="4"/>
        <v>0</v>
      </c>
      <c r="R18" s="71">
        <f>ROUND(Q18/20,2)</f>
        <v>0</v>
      </c>
      <c r="S18" s="52">
        <f t="shared" si="1"/>
        <v>0</v>
      </c>
      <c r="T18" s="53">
        <f>ROUND(S18/20,2)</f>
        <v>0</v>
      </c>
      <c r="U18" s="52">
        <f t="shared" si="2"/>
        <v>0</v>
      </c>
      <c r="V18" s="53">
        <f t="shared" si="3"/>
        <v>0</v>
      </c>
      <c r="W18" s="99"/>
      <c r="Y18" s="85">
        <f>H17*T18</f>
        <v>0</v>
      </c>
    </row>
    <row r="19" spans="2:25" s="14" customFormat="1" ht="17.25" customHeight="1">
      <c r="B19" s="32" t="s">
        <v>49</v>
      </c>
      <c r="C19" s="34"/>
      <c r="D19" s="35"/>
      <c r="E19" s="33"/>
      <c r="F19" s="33"/>
      <c r="G19" s="36"/>
      <c r="H19" s="37"/>
      <c r="I19" s="38"/>
      <c r="J19" s="39"/>
      <c r="K19" s="40"/>
      <c r="L19" s="41"/>
      <c r="M19" s="41"/>
      <c r="N19" s="41"/>
      <c r="O19" s="41"/>
      <c r="P19" s="42"/>
      <c r="Q19" s="42"/>
      <c r="R19" s="43"/>
      <c r="S19" s="44"/>
      <c r="T19" s="43"/>
      <c r="U19" s="44"/>
      <c r="V19" s="34"/>
      <c r="W19" s="83"/>
      <c r="X19" s="45"/>
    </row>
    <row r="20" spans="2:25" s="14" customFormat="1" ht="17.25" customHeight="1">
      <c r="B20" s="9"/>
      <c r="C20" s="58"/>
      <c r="D20" s="59"/>
      <c r="E20" s="57"/>
      <c r="F20" s="57"/>
      <c r="G20" s="22"/>
      <c r="H20" s="76"/>
      <c r="I20" s="77"/>
      <c r="J20" s="78"/>
      <c r="K20" s="56"/>
      <c r="L20" s="79"/>
      <c r="M20" s="79"/>
      <c r="N20" s="79"/>
      <c r="O20" s="79"/>
      <c r="P20" s="80"/>
      <c r="Q20" s="80"/>
      <c r="R20" s="81"/>
      <c r="S20" s="82"/>
      <c r="T20" s="81"/>
      <c r="U20" s="82"/>
      <c r="V20" s="58"/>
      <c r="X20" s="17" t="s">
        <v>50</v>
      </c>
      <c r="Y20" s="18">
        <f>SUM(Y9:Y19)</f>
        <v>1860800</v>
      </c>
    </row>
    <row r="21" spans="2:25" s="8" customFormat="1" ht="20.5" customHeight="1">
      <c r="B21" s="49" t="s">
        <v>51</v>
      </c>
      <c r="C21" s="30" t="s">
        <v>52</v>
      </c>
      <c r="E21" s="9"/>
      <c r="F21" s="9"/>
      <c r="G21" s="12"/>
      <c r="H21" s="13"/>
      <c r="I21" s="13"/>
      <c r="J21" s="13"/>
      <c r="K21" s="13"/>
      <c r="L21" s="21"/>
      <c r="M21" s="13"/>
      <c r="N21" s="13"/>
      <c r="O21" s="13"/>
      <c r="P21" s="13"/>
      <c r="Q21" s="13"/>
      <c r="R21" s="13"/>
      <c r="S21" s="9"/>
      <c r="T21" s="16"/>
      <c r="U21" s="16"/>
      <c r="V21" s="16"/>
    </row>
    <row r="22" spans="2:25" s="14" customFormat="1" ht="18.649999999999999" customHeight="1">
      <c r="B22" s="28"/>
      <c r="C22" s="30" t="s">
        <v>65</v>
      </c>
      <c r="E22" s="30"/>
      <c r="F22" s="30"/>
      <c r="G22" s="4"/>
      <c r="H22" s="5"/>
      <c r="I22" s="5"/>
      <c r="J22" s="5"/>
      <c r="K22" s="5"/>
      <c r="L22" s="22"/>
      <c r="M22" s="5"/>
      <c r="N22" s="5"/>
      <c r="O22" s="5"/>
      <c r="P22" s="5"/>
      <c r="Q22" s="5"/>
      <c r="R22" s="5"/>
      <c r="S22" s="6"/>
      <c r="T22" s="7"/>
      <c r="U22" s="7"/>
      <c r="V22" s="7"/>
      <c r="W22" s="15"/>
    </row>
    <row r="23" spans="2:25" s="14" customFormat="1" ht="18.649999999999999" customHeight="1">
      <c r="B23" s="28"/>
      <c r="C23" s="30" t="s">
        <v>53</v>
      </c>
      <c r="E23" s="30"/>
      <c r="F23" s="30"/>
      <c r="G23" s="4"/>
      <c r="H23" s="5"/>
      <c r="I23" s="5"/>
      <c r="J23" s="5"/>
      <c r="K23" s="5"/>
      <c r="L23" s="22"/>
      <c r="M23" s="5"/>
      <c r="N23" s="5"/>
      <c r="O23" s="5"/>
      <c r="P23" s="5"/>
      <c r="Q23" s="5"/>
      <c r="R23" s="5"/>
      <c r="S23" s="6"/>
      <c r="T23" s="7"/>
      <c r="U23" s="7"/>
      <c r="V23" s="7"/>
      <c r="W23" s="15"/>
    </row>
    <row r="24" spans="2:25" s="14" customFormat="1" ht="18.649999999999999" customHeight="1">
      <c r="B24" s="31" t="s">
        <v>54</v>
      </c>
      <c r="C24" s="9" t="s">
        <v>66</v>
      </c>
      <c r="E24" s="30"/>
      <c r="F24" s="30"/>
      <c r="G24" s="4"/>
      <c r="H24" s="5"/>
      <c r="I24" s="5"/>
      <c r="J24" s="5"/>
      <c r="K24" s="5"/>
      <c r="L24" s="22"/>
      <c r="M24" s="5"/>
      <c r="N24" s="5"/>
      <c r="O24" s="5"/>
      <c r="P24" s="5"/>
      <c r="Q24" s="5"/>
      <c r="R24" s="5"/>
      <c r="S24" s="6"/>
      <c r="T24" s="7"/>
      <c r="U24" s="7"/>
      <c r="V24" s="7"/>
      <c r="W24" s="15"/>
    </row>
    <row r="25" spans="2:25" s="14" customFormat="1" ht="18.649999999999999" customHeight="1">
      <c r="B25" s="23"/>
      <c r="C25" s="9" t="s">
        <v>67</v>
      </c>
      <c r="E25" s="30"/>
      <c r="F25" s="30"/>
      <c r="G25" s="4"/>
      <c r="H25" s="5"/>
      <c r="I25" s="5"/>
      <c r="J25" s="5"/>
      <c r="K25" s="5"/>
      <c r="L25" s="22"/>
      <c r="M25" s="5"/>
      <c r="N25" s="5"/>
      <c r="O25" s="5"/>
      <c r="P25" s="5"/>
      <c r="Q25" s="5"/>
      <c r="R25" s="5"/>
      <c r="S25" s="6"/>
      <c r="T25" s="7"/>
      <c r="U25" s="7"/>
      <c r="V25" s="7"/>
      <c r="W25" s="15"/>
    </row>
    <row r="26" spans="2:25" s="14" customFormat="1" ht="18.649999999999999" customHeight="1">
      <c r="B26" s="31" t="s">
        <v>55</v>
      </c>
      <c r="C26" s="30" t="s">
        <v>56</v>
      </c>
      <c r="E26" s="30"/>
      <c r="F26" s="30"/>
      <c r="G26" s="4"/>
      <c r="H26" s="5"/>
      <c r="I26" s="5"/>
      <c r="J26" s="5"/>
      <c r="K26" s="5"/>
      <c r="L26" s="22"/>
      <c r="M26" s="5"/>
      <c r="N26" s="5"/>
      <c r="O26" s="5"/>
      <c r="P26" s="5"/>
      <c r="Q26" s="5"/>
      <c r="R26" s="5"/>
      <c r="S26" s="6"/>
      <c r="T26" s="7"/>
      <c r="U26" s="7"/>
      <c r="V26" s="7"/>
      <c r="W26" s="15"/>
    </row>
    <row r="27" spans="2:25" s="14" customFormat="1" ht="18.649999999999999" customHeight="1">
      <c r="B27" s="23"/>
      <c r="C27" s="30" t="s">
        <v>68</v>
      </c>
      <c r="D27" s="30"/>
      <c r="E27" s="30"/>
      <c r="G27" s="30"/>
      <c r="H27" s="4"/>
      <c r="I27" s="5"/>
      <c r="J27" s="5"/>
      <c r="K27" s="5"/>
      <c r="L27" s="22"/>
      <c r="M27" s="5"/>
      <c r="N27" s="5"/>
      <c r="O27" s="5"/>
      <c r="P27" s="5"/>
      <c r="Q27" s="5"/>
      <c r="R27" s="5"/>
      <c r="S27" s="6"/>
      <c r="T27" s="7"/>
      <c r="U27" s="7"/>
      <c r="V27" s="7"/>
      <c r="W27" s="15"/>
    </row>
    <row r="28" spans="2:25" s="14" customFormat="1" ht="18.649999999999999" customHeight="1">
      <c r="B28" s="49" t="s">
        <v>57</v>
      </c>
      <c r="C28" s="30" t="s">
        <v>58</v>
      </c>
      <c r="D28" s="30"/>
      <c r="E28" s="30"/>
      <c r="G28" s="30"/>
      <c r="H28" s="4"/>
      <c r="I28" s="5"/>
      <c r="J28" s="5"/>
      <c r="K28" s="5"/>
      <c r="L28" s="22"/>
      <c r="M28" s="5"/>
      <c r="N28" s="5"/>
      <c r="O28" s="5"/>
      <c r="P28" s="5"/>
      <c r="Q28" s="5"/>
      <c r="R28" s="5"/>
      <c r="S28" s="6"/>
      <c r="T28" s="7"/>
      <c r="U28" s="7"/>
      <c r="V28" s="7"/>
      <c r="W28" s="15"/>
    </row>
    <row r="29" spans="2:25" s="14" customFormat="1" ht="18.649999999999999" customHeight="1">
      <c r="B29" s="31" t="s">
        <v>59</v>
      </c>
      <c r="C29" s="9" t="s">
        <v>62</v>
      </c>
      <c r="E29" s="30"/>
      <c r="F29" s="30"/>
      <c r="G29" s="4"/>
      <c r="H29" s="5"/>
      <c r="I29" s="5"/>
      <c r="K29" s="5"/>
      <c r="L29" s="22"/>
      <c r="M29" s="5"/>
      <c r="N29" s="5"/>
      <c r="O29" s="5"/>
      <c r="P29" s="5"/>
      <c r="Q29" s="5"/>
      <c r="R29" s="5"/>
      <c r="S29" s="6"/>
      <c r="T29" s="7"/>
      <c r="U29" s="7"/>
      <c r="V29" s="7"/>
    </row>
    <row r="30" spans="2:25" s="14" customFormat="1" ht="42.5" customHeight="1">
      <c r="B30" s="29"/>
      <c r="C30" s="96" t="s">
        <v>64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2:25" s="14" customFormat="1" ht="18.649999999999999" customHeight="1">
      <c r="B31" s="23"/>
      <c r="C31" s="90"/>
      <c r="D31" s="30"/>
      <c r="E31" s="30"/>
      <c r="G31" s="30"/>
      <c r="I31" s="5"/>
      <c r="J31" s="5"/>
      <c r="K31" s="5"/>
      <c r="L31" s="22"/>
      <c r="M31" s="5"/>
      <c r="N31" s="5"/>
      <c r="O31" s="5"/>
      <c r="P31" s="5"/>
      <c r="Q31" s="5"/>
      <c r="R31" s="5"/>
      <c r="S31" s="6"/>
      <c r="T31" s="7"/>
      <c r="U31" s="7"/>
      <c r="V31" s="7"/>
      <c r="W31" s="84" t="s">
        <v>60</v>
      </c>
    </row>
    <row r="171" spans="3:6">
      <c r="F171" s="9" t="s">
        <v>61</v>
      </c>
    </row>
    <row r="172" spans="3:6" ht="38">
      <c r="C172" s="47"/>
      <c r="E172" s="55"/>
      <c r="F172" s="48" t="s">
        <v>40</v>
      </c>
    </row>
    <row r="173" spans="3:6" ht="38">
      <c r="C173" s="47"/>
      <c r="E173" s="55"/>
      <c r="F173" s="48" t="s">
        <v>44</v>
      </c>
    </row>
  </sheetData>
  <mergeCells count="57">
    <mergeCell ref="G9:G10"/>
    <mergeCell ref="B17:B18"/>
    <mergeCell ref="E17:E18"/>
    <mergeCell ref="G17:G18"/>
    <mergeCell ref="H17:H18"/>
    <mergeCell ref="C17:D17"/>
    <mergeCell ref="C18:D18"/>
    <mergeCell ref="F17:F18"/>
    <mergeCell ref="E9:E10"/>
    <mergeCell ref="C9:D9"/>
    <mergeCell ref="C10:D10"/>
    <mergeCell ref="F9:F10"/>
    <mergeCell ref="B11:B12"/>
    <mergeCell ref="F11:F12"/>
    <mergeCell ref="B9:B10"/>
    <mergeCell ref="B15:B16"/>
    <mergeCell ref="Y6:Y8"/>
    <mergeCell ref="M7:R7"/>
    <mergeCell ref="S7:T7"/>
    <mergeCell ref="U7:V7"/>
    <mergeCell ref="B6:B8"/>
    <mergeCell ref="G6:G8"/>
    <mergeCell ref="H6:H8"/>
    <mergeCell ref="I6:I8"/>
    <mergeCell ref="F6:F8"/>
    <mergeCell ref="C6:D7"/>
    <mergeCell ref="C8:D8"/>
    <mergeCell ref="E6:E8"/>
    <mergeCell ref="F15:F16"/>
    <mergeCell ref="E15:E16"/>
    <mergeCell ref="G15:G16"/>
    <mergeCell ref="H15:H16"/>
    <mergeCell ref="C15:D15"/>
    <mergeCell ref="C16:D16"/>
    <mergeCell ref="B13:B14"/>
    <mergeCell ref="F13:F14"/>
    <mergeCell ref="E13:E14"/>
    <mergeCell ref="G13:G14"/>
    <mergeCell ref="H13:H14"/>
    <mergeCell ref="C13:D13"/>
    <mergeCell ref="C14:D14"/>
    <mergeCell ref="C30:W30"/>
    <mergeCell ref="G11:G12"/>
    <mergeCell ref="H11:H12"/>
    <mergeCell ref="W17:W18"/>
    <mergeCell ref="J6:K7"/>
    <mergeCell ref="W13:W14"/>
    <mergeCell ref="W15:W16"/>
    <mergeCell ref="W11:W12"/>
    <mergeCell ref="W6:W8"/>
    <mergeCell ref="W9:W10"/>
    <mergeCell ref="C11:D11"/>
    <mergeCell ref="C12:D12"/>
    <mergeCell ref="E11:E12"/>
    <mergeCell ref="H9:H10"/>
    <mergeCell ref="L6:L7"/>
    <mergeCell ref="M6:V6"/>
  </mergeCells>
  <phoneticPr fontId="2"/>
  <dataValidations count="1">
    <dataValidation type="list" allowBlank="1" showInputMessage="1" showErrorMessage="1" sqref="F9 F11 F13 F15 F17" xr:uid="{A62E6EF2-5038-431A-B106-81DF5FE6B4D0}">
      <formula1>$F$172:$F$173</formula1>
    </dataValidation>
  </dataValidations>
  <printOptions horizontalCentered="1" gridLinesSet="0"/>
  <pageMargins left="0.15748031496062992" right="0.15748031496062992" top="0.27559055118110237" bottom="0.23622047244094491" header="0.19685039370078741" footer="0.15748031496062992"/>
  <pageSetup paperSize="8" scale="90" orientation="landscape" r:id="rId1"/>
  <headerFooter alignWithMargins="0">
    <oddHeader>&amp;L&amp;"ＭＳ ゴシック,標準"業務月報　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JICA</dc:creator>
  <cp:keywords/>
  <dc:description/>
  <cp:lastModifiedBy>奥井</cp:lastModifiedBy>
  <cp:revision/>
  <dcterms:created xsi:type="dcterms:W3CDTF">2021-04-11T12:50:44Z</dcterms:created>
  <dcterms:modified xsi:type="dcterms:W3CDTF">2023-10-31T00:48:32Z</dcterms:modified>
  <cp:category/>
  <cp:contentStatus/>
</cp:coreProperties>
</file>