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mc:AlternateContent xmlns:mc="http://schemas.openxmlformats.org/markup-compatibility/2006">
    <mc:Choice Requires="x15">
      <x15ac:absPath xmlns:x15ac="http://schemas.microsoft.com/office/spreadsheetml/2010/11/ac" url="C:\Users\32226\Desktop\草の根_新制度GL改訂作業\様式\精算様式\"/>
    </mc:Choice>
  </mc:AlternateContent>
  <xr:revisionPtr revIDLastSave="0" documentId="13_ncr:1_{6BAB1B51-19E7-456A-8A72-1C799A79FB34}" xr6:coauthVersionLast="47" xr6:coauthVersionMax="47" xr10:uidLastSave="{00000000-0000-0000-0000-000000000000}"/>
  <bookViews>
    <workbookView xWindow="28680" yWindow="-120" windowWidth="29040" windowHeight="15720" tabRatio="812" xr2:uid="{443D677C-F8E9-4CAA-A6F7-FBC3A9285032}"/>
  </bookViews>
  <sheets>
    <sheet name="☆はじめに入力してください" sheetId="107" r:id="rId1"/>
    <sheet name="ファイリングの仕方" sheetId="109" r:id="rId2"/>
    <sheet name="証書添付用台紙" sheetId="108" r:id="rId3"/>
    <sheet name="業務部分完了届" sheetId="83" r:id="rId4"/>
    <sheet name="契約金相当額計算書" sheetId="84" r:id="rId5"/>
    <sheet name="経費精算報告書 （表紙）" sheetId="82" r:id="rId6"/>
    <sheet name="経費精算報告書(総括表)" sheetId="81" r:id="rId7"/>
    <sheet name="直接人件費" sheetId="27" r:id="rId8"/>
    <sheet name="旅費（航空賃、日当・宿泊料）" sheetId="80" r:id="rId9"/>
    <sheet name="海外活動経費支払簿(1) " sheetId="96" r:id="rId10"/>
    <sheet name="海外活動経費支払簿(2)" sheetId="110" r:id="rId11"/>
    <sheet name="海外活動経費支払簿(3)" sheetId="111" r:id="rId12"/>
    <sheet name="海外活動経費支払簿(4)" sheetId="112" r:id="rId13"/>
    <sheet name="海外活動経費支払簿(5)" sheetId="113" r:id="rId14"/>
    <sheet name="海外活動経費支払簿(6)" sheetId="114" r:id="rId15"/>
    <sheet name="海外活動経費支払簿(7)" sheetId="115" r:id="rId16"/>
    <sheet name="物品・機材費支払簿(1)" sheetId="116" r:id="rId17"/>
    <sheet name="物品・機材費支払簿(2)" sheetId="117" r:id="rId18"/>
    <sheet name="再委託費支払簿" sheetId="118" r:id="rId19"/>
    <sheet name="※特例経費支払簿" sheetId="119" r:id="rId20"/>
    <sheet name="（本邦）直接人件費 " sheetId="59" state="hidden" r:id="rId21"/>
    <sheet name="（本邦）直接経費　本邦研修費" sheetId="55"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１号" localSheetId="1">#REF!</definedName>
    <definedName name="_１号" localSheetId="8">#REF!</definedName>
    <definedName name="_１号">#REF!</definedName>
    <definedName name="_２号" localSheetId="8">#REF!</definedName>
    <definedName name="_２号">#REF!</definedName>
    <definedName name="_３号" localSheetId="8">#REF!</definedName>
    <definedName name="_３号">#REF!</definedName>
    <definedName name="_４号">#REF!</definedName>
    <definedName name="_５号">#REF!</definedName>
    <definedName name="_６号">#REF!</definedName>
    <definedName name="_xlnm._FilterDatabase" localSheetId="3" hidden="1">業務部分完了届!$F$14:$G$23</definedName>
    <definedName name="_ftn1" localSheetId="1">#REF!</definedName>
    <definedName name="_ftn1" localSheetId="2">#REF!</definedName>
    <definedName name="_ftn1" localSheetId="8">#REF!</definedName>
    <definedName name="_ftn1">#REF!</definedName>
    <definedName name="_ftnref1" localSheetId="8">#REF!</definedName>
    <definedName name="_ftnref1">#REF!</definedName>
    <definedName name="_Hlk165212252" localSheetId="8">#REF!</definedName>
    <definedName name="_Hlk165212252">#REF!</definedName>
    <definedName name="_msoanchor_1" localSheetId="1">#REF!</definedName>
    <definedName name="_msoanchor_1" localSheetId="2">#REF!</definedName>
    <definedName name="_msoanchor_1">直接人件費!$K$7</definedName>
    <definedName name="_msoanchor_2" localSheetId="1">#REF!</definedName>
    <definedName name="_msoanchor_2" localSheetId="2">#REF!</definedName>
    <definedName name="_msoanchor_2">直接人件費!$K$13</definedName>
    <definedName name="B">[1]①入力シート!$B$22</definedName>
    <definedName name="DATA" localSheetId="0">#REF!</definedName>
    <definedName name="DATA" localSheetId="1">#REF!</definedName>
    <definedName name="DATA" localSheetId="3">#REF!</definedName>
    <definedName name="DATA" localSheetId="2">#REF!</definedName>
    <definedName name="DATA">#REF!</definedName>
    <definedName name="kinmuchi" localSheetId="1">#REF!</definedName>
    <definedName name="kinmuchi" localSheetId="2">#REF!</definedName>
    <definedName name="kinmuchi">#REF!</definedName>
    <definedName name="_xlnm.Print_Area" localSheetId="20">'（本邦）直接人件費 '!$A$1:$N$23</definedName>
    <definedName name="_xlnm.Print_Area" localSheetId="0">☆はじめに入力してください!$A$2:$D$16</definedName>
    <definedName name="_xlnm.Print_Area" localSheetId="19">※特例経費支払簿!$A$2:$M$356</definedName>
    <definedName name="_xlnm.Print_Area" localSheetId="1">ファイリングの仕方!$A$2:$AT$52</definedName>
    <definedName name="_xlnm.Print_Area" localSheetId="9">'海外活動経費支払簿(1) '!$A$2:$M$356</definedName>
    <definedName name="_xlnm.Print_Area" localSheetId="10">'海外活動経費支払簿(2)'!$A$2:$M$356</definedName>
    <definedName name="_xlnm.Print_Area" localSheetId="11">'海外活動経費支払簿(3)'!$A$2:$M$356</definedName>
    <definedName name="_xlnm.Print_Area" localSheetId="12">'海外活動経費支払簿(4)'!$A$2:$M$356</definedName>
    <definedName name="_xlnm.Print_Area" localSheetId="13">'海外活動経費支払簿(5)'!$A$2:$M$356</definedName>
    <definedName name="_xlnm.Print_Area" localSheetId="14">'海外活動経費支払簿(6)'!$A$2:$M$356</definedName>
    <definedName name="_xlnm.Print_Area" localSheetId="15">'海外活動経費支払簿(7)'!$A$2:$M$356</definedName>
    <definedName name="_xlnm.Print_Area" localSheetId="3">業務部分完了届!$A$2:$I$36</definedName>
    <definedName name="_xlnm.Print_Area" localSheetId="4">契約金相当額計算書!$A$2:$H$52</definedName>
    <definedName name="_xlnm.Print_Area" localSheetId="5">'経費精算報告書 （表紙）'!$A$2:$I$55</definedName>
    <definedName name="_xlnm.Print_Area" localSheetId="6">'経費精算報告書(総括表)'!$B$2:$J$33</definedName>
    <definedName name="_xlnm.Print_Area" localSheetId="18">再委託費支払簿!$A$2:$M$356</definedName>
    <definedName name="_xlnm.Print_Area" localSheetId="2">証書添付用台紙!$A$2:$Q$61</definedName>
    <definedName name="_xlnm.Print_Area" localSheetId="7">直接人件費!$A$2:$J$108</definedName>
    <definedName name="_xlnm.Print_Area" localSheetId="16">'物品・機材費支払簿(1)'!$A$2:$M$356</definedName>
    <definedName name="_xlnm.Print_Area" localSheetId="17">'物品・機材費支払簿(2)'!$A$2:$M$356</definedName>
    <definedName name="_xlnm.Print_Area" localSheetId="8">'旅費（航空賃、日当・宿泊料）'!$A$2:$AT$197</definedName>
    <definedName name="USD">[2]一般業務費・機材費・再委託費!#REF!</definedName>
    <definedName name="エコノミー" localSheetId="1">#REF!</definedName>
    <definedName name="エコノミー" localSheetId="2">#REF!</definedName>
    <definedName name="エコノミー" localSheetId="8">#REF!</definedName>
    <definedName name="エコノミー">#REF!</definedName>
    <definedName name="こうざ" localSheetId="1">#REF!</definedName>
    <definedName name="こうざ" localSheetId="2">#REF!</definedName>
    <definedName name="こうざ">#REF!</definedName>
    <definedName name="コンサルタントによる見積" localSheetId="3">#REF!</definedName>
    <definedName name="コンサルタントによる見積" localSheetId="8">#REF!</definedName>
    <definedName name="コンサルタントによる見積">#REF!</definedName>
    <definedName name="ドルレート" localSheetId="0">#REF!</definedName>
    <definedName name="ドルレート" localSheetId="3">#REF!</definedName>
    <definedName name="ドルレート">#REF!</definedName>
    <definedName name="ビジネス">#REF!</definedName>
    <definedName name="一般業務費合計" localSheetId="3">'[3]一般業務費（２）'!$F$60</definedName>
    <definedName name="一般業務費合計">'[3]一般業務費（２）'!$F$60</definedName>
    <definedName name="一般業務費地域分類" localSheetId="1">#REF!</definedName>
    <definedName name="一般業務費地域分類" localSheetId="3">#REF!</definedName>
    <definedName name="一般業務費地域分類" localSheetId="2">#REF!</definedName>
    <definedName name="一般業務費地域分類" localSheetId="8">#REF!</definedName>
    <definedName name="一般業務費地域分類">#REF!</definedName>
    <definedName name="海外活動費">#REF!</definedName>
    <definedName name="隔離" localSheetId="1">#REF!</definedName>
    <definedName name="隔離" localSheetId="3">#REF!</definedName>
    <definedName name="隔離" localSheetId="2">#REF!</definedName>
    <definedName name="隔離">#REF!</definedName>
    <definedName name="換算レート">[4]②従事者明細!$X$3:$X$7</definedName>
    <definedName name="間接費合計" localSheetId="0">#REF!</definedName>
    <definedName name="間接費合計" localSheetId="1">#REF!</definedName>
    <definedName name="間接費合計" localSheetId="3">#REF!</definedName>
    <definedName name="間接費合計" localSheetId="2">#REF!</definedName>
    <definedName name="間接費合計">#REF!</definedName>
    <definedName name="基盤整備費合計" localSheetId="0">#REF!</definedName>
    <definedName name="基盤整備費合計" localSheetId="1">'[5]一般業務費（２）'!#REF!</definedName>
    <definedName name="基盤整備費合計" localSheetId="3">'[5]一般業務費（２）'!#REF!</definedName>
    <definedName name="基盤整備費合計" localSheetId="2">'[5]一般業務費（２）'!#REF!</definedName>
    <definedName name="基盤整備費合計">'[5]一般業務費（２）'!#REF!</definedName>
    <definedName name="基本人件費" localSheetId="0">#REF!</definedName>
    <definedName name="基本人件費" localSheetId="1">#REF!</definedName>
    <definedName name="基本人件費" localSheetId="3">#REF!</definedName>
    <definedName name="基本人件費" localSheetId="2">#REF!</definedName>
    <definedName name="基本人件費" localSheetId="8">#REF!</definedName>
    <definedName name="基本人件費">#REF!</definedName>
    <definedName name="技術交換費合計" localSheetId="1">#REF!</definedName>
    <definedName name="技術交換費合計" localSheetId="3">#REF!</definedName>
    <definedName name="技術交換費合計" localSheetId="2">#REF!</definedName>
    <definedName name="技術交換費合計">#REF!</definedName>
    <definedName name="業務分類" localSheetId="3">#REF!</definedName>
    <definedName name="業務分類">#REF!</definedName>
    <definedName name="勤務地">[6]月報2!$X$2:$X$4</definedName>
    <definedName name="契約">[7]様式1!$O$4:$O$6</definedName>
    <definedName name="契約金額" localSheetId="1">#REF!</definedName>
    <definedName name="契約金額" localSheetId="2">#REF!</definedName>
    <definedName name="契約金額">#REF!</definedName>
    <definedName name="契約年度" localSheetId="1">#REF!</definedName>
    <definedName name="契約年度" localSheetId="3">#REF!</definedName>
    <definedName name="契約年度" localSheetId="2">#REF!</definedName>
    <definedName name="契約年度" localSheetId="8">#REF!</definedName>
    <definedName name="契約年度">#REF!</definedName>
    <definedName name="経路">[7]様式2_4旅費!$C$26:$C$29</definedName>
    <definedName name="見積金額内訳書">'[8]旅費（航空賃＋その他）'!#REF!</definedName>
    <definedName name="現地" localSheetId="1">'[5]一般業務費（１）'!#REF!</definedName>
    <definedName name="現地" localSheetId="3">'[5]一般業務費（１）'!#REF!</definedName>
    <definedName name="現地" localSheetId="2">'[5]一般業務費（１）'!#REF!</definedName>
    <definedName name="現地">'[5]一般業務費（１）'!#REF!</definedName>
    <definedName name="現地活動費">[4]②従事者明細!$Z$3:$Z$7</definedName>
    <definedName name="現地業務費合計" localSheetId="0">#REF!</definedName>
    <definedName name="現地業務費合計" localSheetId="1">'[5]一般業務費（１）'!#REF!</definedName>
    <definedName name="現地業務費合計" localSheetId="3">'[5]一般業務費（１）'!#REF!</definedName>
    <definedName name="現地業務費合計" localSheetId="2">'[5]一般業務費（１）'!#REF!</definedName>
    <definedName name="現地業務費合計">'[5]一般業務費（１）'!#REF!</definedName>
    <definedName name="現地研修費合計">#REF!</definedName>
    <definedName name="現地調査人月" localSheetId="1">#REF!</definedName>
    <definedName name="現地調査人月" localSheetId="3">#REF!</definedName>
    <definedName name="現地調査人月" localSheetId="2">#REF!</definedName>
    <definedName name="現地調査人月" localSheetId="8">#REF!</definedName>
    <definedName name="現地調査人月">#REF!</definedName>
    <definedName name="現地通貨">[9]LookUp!$B$3</definedName>
    <definedName name="現地通貨レート" localSheetId="0">#REF!</definedName>
    <definedName name="現地通貨レート" localSheetId="1">#REF!</definedName>
    <definedName name="現地通貨レート" localSheetId="3">#REF!</definedName>
    <definedName name="現地通貨レート" localSheetId="2">#REF!</definedName>
    <definedName name="現地通貨レート" localSheetId="8">#REF!</definedName>
    <definedName name="現地通貨レート">#REF!</definedName>
    <definedName name="口座種別">[6]入力シート!$G$2:$G$4</definedName>
    <definedName name="航空運賃" localSheetId="1">#REF!</definedName>
    <definedName name="航空運賃" localSheetId="3">#REF!</definedName>
    <definedName name="航空運賃" localSheetId="2">#REF!</definedName>
    <definedName name="航空運賃" localSheetId="8">#REF!</definedName>
    <definedName name="航空運賃">#REF!</definedName>
    <definedName name="航空券クラス">'[4]様式11（航空賃）'!$O$3:$O$4</definedName>
    <definedName name="航空賃C" localSheetId="0">#REF!</definedName>
    <definedName name="航空賃C" localSheetId="1">#REF!</definedName>
    <definedName name="航空賃C" localSheetId="3">#REF!</definedName>
    <definedName name="航空賃C" localSheetId="2">#REF!</definedName>
    <definedName name="航空賃C">#REF!</definedName>
    <definedName name="航空賃Y" localSheetId="1">#REF!</definedName>
    <definedName name="航空賃Y" localSheetId="3">#REF!</definedName>
    <definedName name="航空賃Y" localSheetId="2">#REF!</definedName>
    <definedName name="航空賃Y">#REF!</definedName>
    <definedName name="号数">[10]従事者明細!$K$3:$K$8</definedName>
    <definedName name="国一覧" localSheetId="1">#REF!</definedName>
    <definedName name="国一覧" localSheetId="3">#REF!</definedName>
    <definedName name="国一覧" localSheetId="2">#REF!</definedName>
    <definedName name="国一覧">#REF!</definedName>
    <definedName name="国内活動費">#REF!</definedName>
    <definedName name="国内費">#REF!</definedName>
    <definedName name="国内旅費" localSheetId="0">#REF!</definedName>
    <definedName name="国内旅費" localSheetId="1">#REF!</definedName>
    <definedName name="国内旅費" localSheetId="2">#REF!</definedName>
    <definedName name="国内旅費">#REF!</definedName>
    <definedName name="国別地域分類表" localSheetId="1">#REF!</definedName>
    <definedName name="国別地域分類表" localSheetId="2">#REF!</definedName>
    <definedName name="国別地域分類表">#REF!</definedName>
    <definedName name="仕切紙">[4]②従事者明細!$AA$3:$AA$10</definedName>
    <definedName name="資機材費合計" localSheetId="0">#REF!</definedName>
    <definedName name="資機材費合計" localSheetId="1">#REF!</definedName>
    <definedName name="資機材費合計" localSheetId="3">#REF!</definedName>
    <definedName name="資機材費合計" localSheetId="2">#REF!</definedName>
    <definedName name="資機材費合計">#REF!</definedName>
    <definedName name="事業名">[11]様式1!$O$10:$O$16</definedName>
    <definedName name="従事者基礎情報" localSheetId="3">[12]従事者基礎情報!$A$4:$G$23</definedName>
    <definedName name="従事者基礎情報">[12]従事者基礎情報!$A$4:$G$23</definedName>
    <definedName name="処理">[13]単価!$G$3:$G$6</definedName>
    <definedName name="消費税" localSheetId="0">#REF!+100</definedName>
    <definedName name="消費税" localSheetId="19">#REF!+100</definedName>
    <definedName name="消費税" localSheetId="1">#REF!+100</definedName>
    <definedName name="消費税" localSheetId="9">#REF!+100</definedName>
    <definedName name="消費税" localSheetId="10">#REF!+100</definedName>
    <definedName name="消費税" localSheetId="11">#REF!+100</definedName>
    <definedName name="消費税" localSheetId="12">#REF!+100</definedName>
    <definedName name="消費税" localSheetId="13">#REF!+100</definedName>
    <definedName name="消費税" localSheetId="14">#REF!+100</definedName>
    <definedName name="消費税" localSheetId="15">#REF!+100</definedName>
    <definedName name="消費税" localSheetId="3">#REF!+100</definedName>
    <definedName name="消費税" localSheetId="5">#REF!+100</definedName>
    <definedName name="消費税" localSheetId="6">'経費精算報告書(総括表)'!#REF!+100</definedName>
    <definedName name="消費税" localSheetId="18">#REF!+100</definedName>
    <definedName name="消費税" localSheetId="2">#REF!+100</definedName>
    <definedName name="消費税" localSheetId="16">#REF!+100</definedName>
    <definedName name="消費税" localSheetId="17">#REF!+100</definedName>
    <definedName name="消費税">#REF!+100</definedName>
    <definedName name="積算総額">#REF!</definedName>
    <definedName name="設備・機材費">#REF!</definedName>
    <definedName name="選択" localSheetId="1">'[4]様式8（直接人件費）様式9（その他原価・一般管理費等）'!#REF!</definedName>
    <definedName name="選択" localSheetId="2">'[4]様式8（直接人件費）様式9（その他原価・一般管理費等）'!#REF!</definedName>
    <definedName name="選択">'[4]様式8（直接人件費）様式9（その他原価・一般管理費等）'!#REF!</definedName>
    <definedName name="選択Ⅱ" localSheetId="1">'[4]様式8（直接人件費）様式9（その他原価・一般管理費等）'!#REF!</definedName>
    <definedName name="選択Ⅱ" localSheetId="2">'[4]様式8（直接人件費）様式9（その他原価・一般管理費等）'!#REF!</definedName>
    <definedName name="選択Ⅱ">'[4]様式8（直接人件費）様式9（その他原価・一般管理費等）'!#REF!</definedName>
    <definedName name="前払">'[6]別紙前払請求内訳 '!$K$2:$K$3</definedName>
    <definedName name="前払有無">'[14] 添付書類１（再委託・本邦受入）'!$L$2:$L$4</definedName>
    <definedName name="打合簿" localSheetId="1">#REF!</definedName>
    <definedName name="打合簿" localSheetId="3">#REF!</definedName>
    <definedName name="打合簿" localSheetId="2">#REF!</definedName>
    <definedName name="打合簿" localSheetId="8">#REF!</definedName>
    <definedName name="打合簿">#REF!</definedName>
    <definedName name="単価表" localSheetId="3">[15]従事者基礎情報!$I$6:$L$11</definedName>
    <definedName name="単価表">[16]従事者基礎情報!$I$6:$L$11</definedName>
    <definedName name="地域" localSheetId="0">#REF!</definedName>
    <definedName name="地域" localSheetId="1">#REF!</definedName>
    <definedName name="地域" localSheetId="3">#REF!</definedName>
    <definedName name="地域" localSheetId="2">#REF!</definedName>
    <definedName name="地域">#REF!</definedName>
    <definedName name="地域A" localSheetId="1">#REF!</definedName>
    <definedName name="地域A" localSheetId="2">#REF!</definedName>
    <definedName name="地域A">#REF!</definedName>
    <definedName name="地域B" localSheetId="1">#REF!</definedName>
    <definedName name="地域B" localSheetId="2">#REF!</definedName>
    <definedName name="地域B">#REF!</definedName>
    <definedName name="地域C">#REF!</definedName>
    <definedName name="地域分類" localSheetId="3">#REF!</definedName>
    <definedName name="地域分類">#REF!</definedName>
    <definedName name="地域毎一般業務費単価" localSheetId="3">#REF!</definedName>
    <definedName name="地域毎一般業務費単価">#REF!</definedName>
    <definedName name="調査旅費合計" localSheetId="0">'[8]旅費（航空賃＋その他）'!#REF!</definedName>
    <definedName name="調査旅費合計" localSheetId="1">#REF!</definedName>
    <definedName name="調査旅費合計" localSheetId="2">#REF!</definedName>
    <definedName name="調査旅費合計">#REF!</definedName>
    <definedName name="直人費コンサル" localSheetId="0">[8]直接人件費!#REF!</definedName>
    <definedName name="直人費コンサル" localSheetId="1">#REF!</definedName>
    <definedName name="直人費コンサル" localSheetId="2">#REF!</definedName>
    <definedName name="直人費コンサル">#REF!</definedName>
    <definedName name="直人費合計" localSheetId="2">#REF!</definedName>
    <definedName name="直人費合計">#REF!</definedName>
    <definedName name="直接経費" localSheetId="0">#REF!</definedName>
    <definedName name="直接経費">#REF!</definedName>
    <definedName name="直接費" localSheetId="0">#REF!</definedName>
    <definedName name="直接費">#REF!</definedName>
    <definedName name="通訳単価" localSheetId="0">#REF!</definedName>
    <definedName name="通訳単価">#REF!</definedName>
    <definedName name="定率化">#REF!</definedName>
    <definedName name="特号">#REF!</definedName>
    <definedName name="内外選択">[13]単価!$F$3:$F$4</definedName>
    <definedName name="年度毎月額単価表" localSheetId="3">[17]従事者基礎情報!$I$14:$N$20</definedName>
    <definedName name="年度毎月額単価表">[17]従事者基礎情報!$I$14:$N$20</definedName>
    <definedName name="納入確認" localSheetId="1">#REF!</definedName>
    <definedName name="納入確認" localSheetId="2">#REF!</definedName>
    <definedName name="納入確認">#REF!</definedName>
    <definedName name="分類" localSheetId="3">[7]従事者明細!$K$4:$K$7</definedName>
    <definedName name="分類">[7]従事者明細!$K$4:$K$7</definedName>
    <definedName name="分類①">[4]②従事者明細!$T$3:$T$20</definedName>
    <definedName name="変更">[4]②従事者明細!$Y$3:$Y$4</definedName>
    <definedName name="報告書作成費合計" localSheetId="0">#REF!</definedName>
    <definedName name="報告書作成費合計" localSheetId="1">#REF!</definedName>
    <definedName name="報告書作成費合計" localSheetId="3">#REF!</definedName>
    <definedName name="報告書作成費合計" localSheetId="2">#REF!</definedName>
    <definedName name="報告書作成費合計" localSheetId="8">#REF!</definedName>
    <definedName name="報告書作成費合計">#REF!</definedName>
    <definedName name="無償以外単価" localSheetId="1">#REF!</definedName>
    <definedName name="無償以外単価" localSheetId="3">#REF!</definedName>
    <definedName name="無償以外単価" localSheetId="2">#REF!</definedName>
    <definedName name="無償以外単価">#REF!</definedName>
    <definedName name="無償単価" localSheetId="3">#REF!</definedName>
    <definedName name="無償単価">#REF!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7" l="1"/>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9" i="27"/>
  <c r="G13" i="81" l="1"/>
  <c r="F102" i="27"/>
  <c r="F101" i="27"/>
  <c r="F100" i="27"/>
  <c r="F99" i="27"/>
  <c r="F98" i="27"/>
  <c r="F97" i="27"/>
  <c r="F96" i="27"/>
  <c r="F95" i="27"/>
  <c r="F94" i="27"/>
  <c r="F93" i="27"/>
  <c r="F92" i="27"/>
  <c r="F91" i="27"/>
  <c r="F90" i="27"/>
  <c r="F89" i="27"/>
  <c r="F88" i="27"/>
  <c r="F87" i="27"/>
  <c r="F86" i="27"/>
  <c r="F85" i="27"/>
  <c r="F84" i="27"/>
  <c r="F83" i="27"/>
  <c r="F82" i="27"/>
  <c r="F81" i="27"/>
  <c r="F80" i="27"/>
  <c r="F79" i="27"/>
  <c r="F78" i="27"/>
  <c r="F77" i="27"/>
  <c r="F76" i="27"/>
  <c r="F75" i="27"/>
  <c r="F74"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7" i="27"/>
  <c r="D103" i="27"/>
  <c r="E103" i="27"/>
  <c r="F34" i="27"/>
  <c r="F35" i="27"/>
  <c r="F36" i="27"/>
  <c r="F33" i="27"/>
  <c r="F38" i="27"/>
  <c r="F32" i="27"/>
  <c r="F31" i="27"/>
  <c r="F30" i="27"/>
  <c r="F29" i="27"/>
  <c r="F28" i="27"/>
  <c r="F27" i="27"/>
  <c r="F26" i="27"/>
  <c r="F25" i="27"/>
  <c r="F24" i="27"/>
  <c r="F23" i="27"/>
  <c r="F22" i="27"/>
  <c r="F10" i="27" l="1"/>
  <c r="F11" i="27"/>
  <c r="F12" i="27"/>
  <c r="F13" i="27"/>
  <c r="F14" i="27"/>
  <c r="F15" i="27"/>
  <c r="F16" i="27"/>
  <c r="F17" i="27"/>
  <c r="F18" i="27"/>
  <c r="F19" i="27"/>
  <c r="F20" i="27"/>
  <c r="F21" i="27"/>
  <c r="F39" i="27"/>
  <c r="F9" i="27"/>
  <c r="H30" i="81"/>
  <c r="H27" i="81"/>
  <c r="H26" i="81"/>
  <c r="H25" i="81"/>
  <c r="H23" i="81"/>
  <c r="H22" i="81"/>
  <c r="H21" i="81"/>
  <c r="H20" i="81"/>
  <c r="H19" i="81"/>
  <c r="H18" i="81"/>
  <c r="AO111" i="80"/>
  <c r="AJ111" i="80"/>
  <c r="X111" i="80"/>
  <c r="S111" i="80"/>
  <c r="J111" i="80"/>
  <c r="G111" i="80"/>
  <c r="I111" i="80" s="1"/>
  <c r="K111" i="80" s="1"/>
  <c r="AO110" i="80"/>
  <c r="AJ110" i="80"/>
  <c r="X110" i="80"/>
  <c r="S110" i="80"/>
  <c r="J110" i="80"/>
  <c r="G110" i="80"/>
  <c r="I110" i="80" s="1"/>
  <c r="AO109" i="80"/>
  <c r="AJ109" i="80"/>
  <c r="X109" i="80"/>
  <c r="S109" i="80"/>
  <c r="J109" i="80"/>
  <c r="G109" i="80"/>
  <c r="I109" i="80" s="1"/>
  <c r="K109" i="80" s="1"/>
  <c r="AO108" i="80"/>
  <c r="AJ108" i="80"/>
  <c r="X108" i="80"/>
  <c r="S108" i="80"/>
  <c r="J108" i="80"/>
  <c r="G108" i="80"/>
  <c r="I108" i="80" s="1"/>
  <c r="AO107" i="80"/>
  <c r="AJ107" i="80"/>
  <c r="X107" i="80"/>
  <c r="S107" i="80"/>
  <c r="J107" i="80"/>
  <c r="G107" i="80"/>
  <c r="I107" i="80" s="1"/>
  <c r="K107" i="80" s="1"/>
  <c r="Q107" i="80" s="1"/>
  <c r="U107" i="80" s="1"/>
  <c r="AO106" i="80"/>
  <c r="AJ106" i="80"/>
  <c r="X106" i="80"/>
  <c r="S106" i="80"/>
  <c r="J106" i="80"/>
  <c r="G106" i="80"/>
  <c r="I106" i="80" s="1"/>
  <c r="AO105" i="80"/>
  <c r="AJ105" i="80"/>
  <c r="X105" i="80"/>
  <c r="S105" i="80"/>
  <c r="J105" i="80"/>
  <c r="G105" i="80"/>
  <c r="I105" i="80" s="1"/>
  <c r="K105" i="80" s="1"/>
  <c r="Q105" i="80" s="1"/>
  <c r="U105" i="80" s="1"/>
  <c r="AO104" i="80"/>
  <c r="AJ104" i="80"/>
  <c r="X104" i="80"/>
  <c r="S104" i="80"/>
  <c r="J104" i="80"/>
  <c r="G104" i="80"/>
  <c r="I104" i="80" s="1"/>
  <c r="AO103" i="80"/>
  <c r="AJ103" i="80"/>
  <c r="X103" i="80"/>
  <c r="S103" i="80"/>
  <c r="J103" i="80"/>
  <c r="G103" i="80"/>
  <c r="I103" i="80" s="1"/>
  <c r="AO102" i="80"/>
  <c r="AJ102" i="80"/>
  <c r="X102" i="80"/>
  <c r="S102" i="80"/>
  <c r="J102" i="80"/>
  <c r="G102" i="80"/>
  <c r="I102" i="80" s="1"/>
  <c r="AO101" i="80"/>
  <c r="AJ101" i="80"/>
  <c r="X101" i="80"/>
  <c r="S101" i="80"/>
  <c r="J101" i="80"/>
  <c r="G101" i="80"/>
  <c r="I101" i="80" s="1"/>
  <c r="AO100" i="80"/>
  <c r="AJ100" i="80"/>
  <c r="X100" i="80"/>
  <c r="S100" i="80"/>
  <c r="J100" i="80"/>
  <c r="G100" i="80"/>
  <c r="I100" i="80" s="1"/>
  <c r="AO99" i="80"/>
  <c r="AJ99" i="80"/>
  <c r="X99" i="80"/>
  <c r="S99" i="80"/>
  <c r="J99" i="80"/>
  <c r="G99" i="80"/>
  <c r="I99" i="80" s="1"/>
  <c r="K99" i="80" s="1"/>
  <c r="Q99" i="80" s="1"/>
  <c r="U99" i="80" s="1"/>
  <c r="AO98" i="80"/>
  <c r="AJ98" i="80"/>
  <c r="X98" i="80"/>
  <c r="S98" i="80"/>
  <c r="J98" i="80"/>
  <c r="G98" i="80"/>
  <c r="I98" i="80" s="1"/>
  <c r="AO97" i="80"/>
  <c r="AJ97" i="80"/>
  <c r="X97" i="80"/>
  <c r="S97" i="80"/>
  <c r="J97" i="80"/>
  <c r="G97" i="80"/>
  <c r="I97" i="80" s="1"/>
  <c r="AO96" i="80"/>
  <c r="AJ96" i="80"/>
  <c r="X96" i="80"/>
  <c r="S96" i="80"/>
  <c r="J96" i="80"/>
  <c r="G96" i="80"/>
  <c r="I96" i="80" s="1"/>
  <c r="AO95" i="80"/>
  <c r="AJ95" i="80"/>
  <c r="X95" i="80"/>
  <c r="S95" i="80"/>
  <c r="J95" i="80"/>
  <c r="G95" i="80"/>
  <c r="I95" i="80" s="1"/>
  <c r="AO94" i="80"/>
  <c r="AJ94" i="80"/>
  <c r="X94" i="80"/>
  <c r="S94" i="80"/>
  <c r="J94" i="80"/>
  <c r="G94" i="80"/>
  <c r="I94" i="80" s="1"/>
  <c r="AO93" i="80"/>
  <c r="AJ93" i="80"/>
  <c r="X93" i="80"/>
  <c r="S93" i="80"/>
  <c r="J93" i="80"/>
  <c r="G93" i="80"/>
  <c r="I93" i="80" s="1"/>
  <c r="K93" i="80" s="1"/>
  <c r="AO92" i="80"/>
  <c r="AJ92" i="80"/>
  <c r="X92" i="80"/>
  <c r="S92" i="80"/>
  <c r="J92" i="80"/>
  <c r="G92" i="80"/>
  <c r="I92" i="80" s="1"/>
  <c r="AO91" i="80"/>
  <c r="AJ91" i="80"/>
  <c r="X91" i="80"/>
  <c r="S91" i="80"/>
  <c r="J91" i="80"/>
  <c r="G91" i="80"/>
  <c r="I91" i="80" s="1"/>
  <c r="K91" i="80" s="1"/>
  <c r="Q91" i="80" s="1"/>
  <c r="U91" i="80" s="1"/>
  <c r="AO90" i="80"/>
  <c r="AJ90" i="80"/>
  <c r="X90" i="80"/>
  <c r="S90" i="80"/>
  <c r="J90" i="80"/>
  <c r="G90" i="80"/>
  <c r="I90" i="80" s="1"/>
  <c r="AO89" i="80"/>
  <c r="AJ89" i="80"/>
  <c r="X89" i="80"/>
  <c r="S89" i="80"/>
  <c r="J89" i="80"/>
  <c r="G89" i="80"/>
  <c r="I89" i="80" s="1"/>
  <c r="AO88" i="80"/>
  <c r="AJ88" i="80"/>
  <c r="X88" i="80"/>
  <c r="S88" i="80"/>
  <c r="J88" i="80"/>
  <c r="G88" i="80"/>
  <c r="I88" i="80" s="1"/>
  <c r="AO87" i="80"/>
  <c r="AJ87" i="80"/>
  <c r="X87" i="80"/>
  <c r="S87" i="80"/>
  <c r="J87" i="80"/>
  <c r="G87" i="80"/>
  <c r="I87" i="80" s="1"/>
  <c r="AO86" i="80"/>
  <c r="AJ86" i="80"/>
  <c r="X86" i="80"/>
  <c r="S86" i="80"/>
  <c r="J86" i="80"/>
  <c r="G86" i="80"/>
  <c r="I86" i="80" s="1"/>
  <c r="AO85" i="80"/>
  <c r="AJ85" i="80"/>
  <c r="X85" i="80"/>
  <c r="S85" i="80"/>
  <c r="J85" i="80"/>
  <c r="G85" i="80"/>
  <c r="I85" i="80" s="1"/>
  <c r="AO84" i="80"/>
  <c r="AJ84" i="80"/>
  <c r="X84" i="80"/>
  <c r="S84" i="80"/>
  <c r="J84" i="80"/>
  <c r="G84" i="80"/>
  <c r="I84" i="80" s="1"/>
  <c r="AO83" i="80"/>
  <c r="AJ83" i="80"/>
  <c r="X83" i="80"/>
  <c r="S83" i="80"/>
  <c r="J83" i="80"/>
  <c r="G83" i="80"/>
  <c r="I83" i="80" s="1"/>
  <c r="K83" i="80" s="1"/>
  <c r="AO82" i="80"/>
  <c r="AJ82" i="80"/>
  <c r="X82" i="80"/>
  <c r="S82" i="80"/>
  <c r="J82" i="80"/>
  <c r="I82" i="80"/>
  <c r="G82" i="80"/>
  <c r="AO81" i="80"/>
  <c r="AJ81" i="80"/>
  <c r="X81" i="80"/>
  <c r="S81" i="80"/>
  <c r="J81" i="80"/>
  <c r="I81" i="80"/>
  <c r="K81" i="80" s="1"/>
  <c r="L81" i="80" s="1"/>
  <c r="P81" i="80" s="1"/>
  <c r="G81" i="80"/>
  <c r="AO80" i="80"/>
  <c r="AJ80" i="80"/>
  <c r="X80" i="80"/>
  <c r="S80" i="80"/>
  <c r="J80" i="80"/>
  <c r="G80" i="80"/>
  <c r="I80" i="80" s="1"/>
  <c r="AO79" i="80"/>
  <c r="AJ79" i="80"/>
  <c r="X79" i="80"/>
  <c r="S79" i="80"/>
  <c r="J79" i="80"/>
  <c r="G79" i="80"/>
  <c r="I79" i="80" s="1"/>
  <c r="AO78" i="80"/>
  <c r="AJ78" i="80"/>
  <c r="X78" i="80"/>
  <c r="S78" i="80"/>
  <c r="J78" i="80"/>
  <c r="G78" i="80"/>
  <c r="I78" i="80" s="1"/>
  <c r="K78" i="80" s="1"/>
  <c r="AO77" i="80"/>
  <c r="AJ77" i="80"/>
  <c r="X77" i="80"/>
  <c r="S77" i="80"/>
  <c r="J77" i="80"/>
  <c r="I77" i="80"/>
  <c r="G77" i="80"/>
  <c r="AO76" i="80"/>
  <c r="AJ76" i="80"/>
  <c r="X76" i="80"/>
  <c r="S76" i="80"/>
  <c r="J76" i="80"/>
  <c r="G76" i="80"/>
  <c r="I76" i="80" s="1"/>
  <c r="AO75" i="80"/>
  <c r="AJ75" i="80"/>
  <c r="X75" i="80"/>
  <c r="S75" i="80"/>
  <c r="J75" i="80"/>
  <c r="G75" i="80"/>
  <c r="I75" i="80" s="1"/>
  <c r="K75" i="80" s="1"/>
  <c r="AO74" i="80"/>
  <c r="AJ74" i="80"/>
  <c r="X74" i="80"/>
  <c r="S74" i="80"/>
  <c r="J74" i="80"/>
  <c r="G74" i="80"/>
  <c r="I74" i="80" s="1"/>
  <c r="AO73" i="80"/>
  <c r="AJ73" i="80"/>
  <c r="X73" i="80"/>
  <c r="S73" i="80"/>
  <c r="J73" i="80"/>
  <c r="G73" i="80"/>
  <c r="I73" i="80" s="1"/>
  <c r="K73" i="80" s="1"/>
  <c r="AO72" i="80"/>
  <c r="AJ72" i="80"/>
  <c r="X72" i="80"/>
  <c r="S72" i="80"/>
  <c r="J72" i="80"/>
  <c r="I72" i="80"/>
  <c r="G72" i="80"/>
  <c r="AO71" i="80"/>
  <c r="AJ71" i="80"/>
  <c r="X71" i="80"/>
  <c r="S71" i="80"/>
  <c r="J71" i="80"/>
  <c r="G71" i="80"/>
  <c r="I71" i="80" s="1"/>
  <c r="AO70" i="80"/>
  <c r="AJ70" i="80"/>
  <c r="X70" i="80"/>
  <c r="S70" i="80"/>
  <c r="J70" i="80"/>
  <c r="G70" i="80"/>
  <c r="I70" i="80" s="1"/>
  <c r="AO69" i="80"/>
  <c r="AJ69" i="80"/>
  <c r="X69" i="80"/>
  <c r="S69" i="80"/>
  <c r="J69" i="80"/>
  <c r="G69" i="80"/>
  <c r="I69" i="80" s="1"/>
  <c r="K69" i="80" s="1"/>
  <c r="AO68" i="80"/>
  <c r="AJ68" i="80"/>
  <c r="X68" i="80"/>
  <c r="S68" i="80"/>
  <c r="J68" i="80"/>
  <c r="G68" i="80"/>
  <c r="I68" i="80" s="1"/>
  <c r="AO67" i="80"/>
  <c r="AJ67" i="80"/>
  <c r="X67" i="80"/>
  <c r="S67" i="80"/>
  <c r="J67" i="80"/>
  <c r="I67" i="80"/>
  <c r="G67" i="80"/>
  <c r="AO66" i="80"/>
  <c r="AJ66" i="80"/>
  <c r="X66" i="80"/>
  <c r="S66" i="80"/>
  <c r="J66" i="80"/>
  <c r="G66" i="80"/>
  <c r="I66" i="80" s="1"/>
  <c r="AO65" i="80"/>
  <c r="AJ65" i="80"/>
  <c r="X65" i="80"/>
  <c r="S65" i="80"/>
  <c r="J65" i="80"/>
  <c r="G65" i="80"/>
  <c r="I65" i="80" s="1"/>
  <c r="AO64" i="80"/>
  <c r="AJ64" i="80"/>
  <c r="X64" i="80"/>
  <c r="S64" i="80"/>
  <c r="J64" i="80"/>
  <c r="G64" i="80"/>
  <c r="I64" i="80" s="1"/>
  <c r="K64" i="80" s="1"/>
  <c r="AO63" i="80"/>
  <c r="AJ63" i="80"/>
  <c r="X63" i="80"/>
  <c r="S63" i="80"/>
  <c r="J63" i="80"/>
  <c r="G63" i="80"/>
  <c r="I63" i="80" s="1"/>
  <c r="AO62" i="80"/>
  <c r="AJ62" i="80"/>
  <c r="X62" i="80"/>
  <c r="S62" i="80"/>
  <c r="J62" i="80"/>
  <c r="G62" i="80"/>
  <c r="I62" i="80" s="1"/>
  <c r="K62" i="80" s="1"/>
  <c r="L62" i="80" s="1"/>
  <c r="P62" i="80" s="1"/>
  <c r="AO61" i="80"/>
  <c r="AJ61" i="80"/>
  <c r="X61" i="80"/>
  <c r="S61" i="80"/>
  <c r="J61" i="80"/>
  <c r="G61" i="80"/>
  <c r="I61" i="80" s="1"/>
  <c r="AO60" i="80"/>
  <c r="AJ60" i="80"/>
  <c r="X60" i="80"/>
  <c r="S60" i="80"/>
  <c r="J60" i="80"/>
  <c r="G60" i="80"/>
  <c r="I60" i="80" s="1"/>
  <c r="AO59" i="80"/>
  <c r="AJ59" i="80"/>
  <c r="X59" i="80"/>
  <c r="S59" i="80"/>
  <c r="J59" i="80"/>
  <c r="G59" i="80"/>
  <c r="I59" i="80" s="1"/>
  <c r="AO58" i="80"/>
  <c r="AJ58" i="80"/>
  <c r="X58" i="80"/>
  <c r="S58" i="80"/>
  <c r="J58" i="80"/>
  <c r="G58" i="80"/>
  <c r="I58" i="80" s="1"/>
  <c r="K58" i="80" s="1"/>
  <c r="L58" i="80" s="1"/>
  <c r="P58" i="80" s="1"/>
  <c r="AO57" i="80"/>
  <c r="AJ57" i="80"/>
  <c r="X57" i="80"/>
  <c r="S57" i="80"/>
  <c r="J57" i="80"/>
  <c r="G57" i="80"/>
  <c r="I57" i="80" s="1"/>
  <c r="K57" i="80" s="1"/>
  <c r="AO56" i="80"/>
  <c r="AJ56" i="80"/>
  <c r="X56" i="80"/>
  <c r="S56" i="80"/>
  <c r="J56" i="80"/>
  <c r="G56" i="80"/>
  <c r="I56" i="80" s="1"/>
  <c r="K56" i="80" s="1"/>
  <c r="Q56" i="80" s="1"/>
  <c r="U56" i="80" s="1"/>
  <c r="AO55" i="80"/>
  <c r="AJ55" i="80"/>
  <c r="X55" i="80"/>
  <c r="S55" i="80"/>
  <c r="J55" i="80"/>
  <c r="G55" i="80"/>
  <c r="I55" i="80" s="1"/>
  <c r="AO54" i="80"/>
  <c r="AJ54" i="80"/>
  <c r="X54" i="80"/>
  <c r="S54" i="80"/>
  <c r="J54" i="80"/>
  <c r="G54" i="80"/>
  <c r="I54" i="80" s="1"/>
  <c r="AO53" i="80"/>
  <c r="AJ53" i="80"/>
  <c r="X53" i="80"/>
  <c r="S53" i="80"/>
  <c r="J53" i="80"/>
  <c r="G53" i="80"/>
  <c r="I53" i="80" s="1"/>
  <c r="AO52" i="80"/>
  <c r="AJ52" i="80"/>
  <c r="X52" i="80"/>
  <c r="S52" i="80"/>
  <c r="J52" i="80"/>
  <c r="G52" i="80"/>
  <c r="I52" i="80" s="1"/>
  <c r="AO51" i="80"/>
  <c r="AJ51" i="80"/>
  <c r="X51" i="80"/>
  <c r="S51" i="80"/>
  <c r="J51" i="80"/>
  <c r="G51" i="80"/>
  <c r="I51" i="80" s="1"/>
  <c r="AO50" i="80"/>
  <c r="AJ50" i="80"/>
  <c r="X50" i="80"/>
  <c r="S50" i="80"/>
  <c r="J50" i="80"/>
  <c r="G50" i="80"/>
  <c r="I50" i="80" s="1"/>
  <c r="AO49" i="80"/>
  <c r="AJ49" i="80"/>
  <c r="X49" i="80"/>
  <c r="S49" i="80"/>
  <c r="J49" i="80"/>
  <c r="G49" i="80"/>
  <c r="I49" i="80" s="1"/>
  <c r="AO48" i="80"/>
  <c r="AJ48" i="80"/>
  <c r="X48" i="80"/>
  <c r="S48" i="80"/>
  <c r="J48" i="80"/>
  <c r="G48" i="80"/>
  <c r="I48" i="80" s="1"/>
  <c r="AO47" i="80"/>
  <c r="AJ47" i="80"/>
  <c r="X47" i="80"/>
  <c r="S47" i="80"/>
  <c r="J47" i="80"/>
  <c r="G47" i="80"/>
  <c r="I47" i="80" s="1"/>
  <c r="AO46" i="80"/>
  <c r="AJ46" i="80"/>
  <c r="X46" i="80"/>
  <c r="S46" i="80"/>
  <c r="J46" i="80"/>
  <c r="G46" i="80"/>
  <c r="I46" i="80" s="1"/>
  <c r="K46" i="80" s="1"/>
  <c r="AO45" i="80"/>
  <c r="AJ45" i="80"/>
  <c r="X45" i="80"/>
  <c r="S45" i="80"/>
  <c r="J45" i="80"/>
  <c r="G45" i="80"/>
  <c r="I45" i="80" s="1"/>
  <c r="K45" i="80" s="1"/>
  <c r="AO44" i="80"/>
  <c r="AJ44" i="80"/>
  <c r="X44" i="80"/>
  <c r="S44" i="80"/>
  <c r="J44" i="80"/>
  <c r="G44" i="80"/>
  <c r="I44" i="80" s="1"/>
  <c r="K44" i="80" s="1"/>
  <c r="AO43" i="80"/>
  <c r="AJ43" i="80"/>
  <c r="X43" i="80"/>
  <c r="S43" i="80"/>
  <c r="J43" i="80"/>
  <c r="G43" i="80"/>
  <c r="I43" i="80" s="1"/>
  <c r="K43" i="80" s="1"/>
  <c r="AO42" i="80"/>
  <c r="AJ42" i="80"/>
  <c r="X42" i="80"/>
  <c r="S42" i="80"/>
  <c r="J42" i="80"/>
  <c r="G42" i="80"/>
  <c r="I42" i="80" s="1"/>
  <c r="AO41" i="80"/>
  <c r="AJ41" i="80"/>
  <c r="X41" i="80"/>
  <c r="S41" i="80"/>
  <c r="J41" i="80"/>
  <c r="G41" i="80"/>
  <c r="I41" i="80" s="1"/>
  <c r="K41" i="80" s="1"/>
  <c r="L41" i="80" s="1"/>
  <c r="P41" i="80" s="1"/>
  <c r="AO40" i="80"/>
  <c r="AJ40" i="80"/>
  <c r="X40" i="80"/>
  <c r="S40" i="80"/>
  <c r="J40" i="80"/>
  <c r="G40" i="80"/>
  <c r="I40" i="80" s="1"/>
  <c r="AO39" i="80"/>
  <c r="AJ39" i="80"/>
  <c r="X39" i="80"/>
  <c r="S39" i="80"/>
  <c r="J39" i="80"/>
  <c r="G39" i="80"/>
  <c r="I39" i="80" s="1"/>
  <c r="AO38" i="80"/>
  <c r="AJ38" i="80"/>
  <c r="X38" i="80"/>
  <c r="S38" i="80"/>
  <c r="J38" i="80"/>
  <c r="G38" i="80"/>
  <c r="I38" i="80" s="1"/>
  <c r="AO37" i="80"/>
  <c r="AJ37" i="80"/>
  <c r="X37" i="80"/>
  <c r="S37" i="80"/>
  <c r="J37" i="80"/>
  <c r="G37" i="80"/>
  <c r="I37" i="80" s="1"/>
  <c r="K37" i="80" s="1"/>
  <c r="Q37" i="80" s="1"/>
  <c r="U37" i="80" s="1"/>
  <c r="AO36" i="80"/>
  <c r="AJ36" i="80"/>
  <c r="X36" i="80"/>
  <c r="S36" i="80"/>
  <c r="J36" i="80"/>
  <c r="G36" i="80"/>
  <c r="I36" i="80" s="1"/>
  <c r="AO35" i="80"/>
  <c r="AJ35" i="80"/>
  <c r="X35" i="80"/>
  <c r="S35" i="80"/>
  <c r="J35" i="80"/>
  <c r="G35" i="80"/>
  <c r="I35" i="80" s="1"/>
  <c r="K35" i="80" s="1"/>
  <c r="AO34" i="80"/>
  <c r="AJ34" i="80"/>
  <c r="X34" i="80"/>
  <c r="S34" i="80"/>
  <c r="J34" i="80"/>
  <c r="G34" i="80"/>
  <c r="I34" i="80" s="1"/>
  <c r="AO33" i="80"/>
  <c r="AJ33" i="80"/>
  <c r="X33" i="80"/>
  <c r="S33" i="80"/>
  <c r="J33" i="80"/>
  <c r="G33" i="80"/>
  <c r="I33" i="80" s="1"/>
  <c r="K33" i="80" s="1"/>
  <c r="Q33" i="80" s="1"/>
  <c r="U33" i="80" s="1"/>
  <c r="AO32" i="80"/>
  <c r="AJ32" i="80"/>
  <c r="X32" i="80"/>
  <c r="S32" i="80"/>
  <c r="J32" i="80"/>
  <c r="G32" i="80"/>
  <c r="I32" i="80" s="1"/>
  <c r="AO31" i="80"/>
  <c r="AJ31" i="80"/>
  <c r="X31" i="80"/>
  <c r="S31" i="80"/>
  <c r="J31" i="80"/>
  <c r="G31" i="80"/>
  <c r="I31" i="80" s="1"/>
  <c r="K31" i="80" s="1"/>
  <c r="Q31" i="80" s="1"/>
  <c r="AO30" i="80"/>
  <c r="AJ30" i="80"/>
  <c r="X30" i="80"/>
  <c r="S30" i="80"/>
  <c r="J30" i="80"/>
  <c r="G30" i="80"/>
  <c r="I30" i="80" s="1"/>
  <c r="AO29" i="80"/>
  <c r="AJ29" i="80"/>
  <c r="X29" i="80"/>
  <c r="S29" i="80"/>
  <c r="J29" i="80"/>
  <c r="G29" i="80"/>
  <c r="I29" i="80" s="1"/>
  <c r="AO28" i="80"/>
  <c r="AJ28" i="80"/>
  <c r="X28" i="80"/>
  <c r="S28" i="80"/>
  <c r="J28" i="80"/>
  <c r="G28" i="80"/>
  <c r="I28" i="80" s="1"/>
  <c r="S17" i="80"/>
  <c r="X17" i="80"/>
  <c r="AJ17" i="80"/>
  <c r="AO17" i="80"/>
  <c r="S18" i="80"/>
  <c r="X18" i="80"/>
  <c r="AJ18" i="80"/>
  <c r="AO18" i="80"/>
  <c r="S19" i="80"/>
  <c r="X19" i="80"/>
  <c r="AJ19" i="80"/>
  <c r="AO19" i="80"/>
  <c r="S20" i="80"/>
  <c r="X20" i="80"/>
  <c r="AJ20" i="80"/>
  <c r="AO20" i="80"/>
  <c r="S21" i="80"/>
  <c r="X21" i="80"/>
  <c r="AJ21" i="80"/>
  <c r="AO21" i="80"/>
  <c r="S22" i="80"/>
  <c r="X22" i="80"/>
  <c r="AJ22" i="80"/>
  <c r="AO22" i="80"/>
  <c r="S23" i="80"/>
  <c r="X23" i="80"/>
  <c r="AJ23" i="80"/>
  <c r="AO23" i="80"/>
  <c r="S24" i="80"/>
  <c r="X24" i="80"/>
  <c r="AJ24" i="80"/>
  <c r="AO24" i="80"/>
  <c r="S25" i="80"/>
  <c r="X25" i="80"/>
  <c r="AJ25" i="80"/>
  <c r="AO25" i="80"/>
  <c r="S26" i="80"/>
  <c r="X26" i="80"/>
  <c r="AJ26" i="80"/>
  <c r="AO26" i="80"/>
  <c r="S27" i="80"/>
  <c r="X27" i="80"/>
  <c r="AJ27" i="80"/>
  <c r="AO27" i="80"/>
  <c r="S112" i="80"/>
  <c r="X112" i="80"/>
  <c r="AJ112" i="80"/>
  <c r="AO112" i="80"/>
  <c r="S113" i="80"/>
  <c r="X113" i="80"/>
  <c r="AJ113" i="80"/>
  <c r="AO113" i="80"/>
  <c r="S114" i="80"/>
  <c r="X114" i="80"/>
  <c r="AJ114" i="80"/>
  <c r="AO114" i="80"/>
  <c r="S115" i="80"/>
  <c r="X115" i="80"/>
  <c r="AJ115" i="80"/>
  <c r="AO115" i="80"/>
  <c r="S116" i="80"/>
  <c r="X116" i="80"/>
  <c r="AJ116" i="80"/>
  <c r="AO116" i="80"/>
  <c r="S117" i="80"/>
  <c r="X117" i="80"/>
  <c r="AJ117" i="80"/>
  <c r="AO117" i="80"/>
  <c r="S118" i="80"/>
  <c r="X118" i="80"/>
  <c r="AJ118" i="80"/>
  <c r="AO118" i="80"/>
  <c r="S119" i="80"/>
  <c r="X119" i="80"/>
  <c r="AJ119" i="80"/>
  <c r="AO119" i="80"/>
  <c r="S120" i="80"/>
  <c r="X120" i="80"/>
  <c r="AJ120" i="80"/>
  <c r="AO120" i="80"/>
  <c r="S121" i="80"/>
  <c r="X121" i="80"/>
  <c r="AJ121" i="80"/>
  <c r="AO121" i="80"/>
  <c r="S122" i="80"/>
  <c r="X122" i="80"/>
  <c r="AJ122" i="80"/>
  <c r="AO122" i="80"/>
  <c r="S123" i="80"/>
  <c r="X123" i="80"/>
  <c r="AJ123" i="80"/>
  <c r="AO123" i="80"/>
  <c r="S124" i="80"/>
  <c r="X124" i="80"/>
  <c r="AJ124" i="80"/>
  <c r="AO124" i="80"/>
  <c r="S125" i="80"/>
  <c r="X125" i="80"/>
  <c r="AJ125" i="80"/>
  <c r="AO125" i="80"/>
  <c r="S126" i="80"/>
  <c r="X126" i="80"/>
  <c r="AJ126" i="80"/>
  <c r="AO126" i="80"/>
  <c r="S127" i="80"/>
  <c r="X127" i="80"/>
  <c r="AJ127" i="80"/>
  <c r="AO127" i="80"/>
  <c r="S128" i="80"/>
  <c r="X128" i="80"/>
  <c r="AJ128" i="80"/>
  <c r="AO128" i="80"/>
  <c r="S129" i="80"/>
  <c r="X129" i="80"/>
  <c r="AJ129" i="80"/>
  <c r="AO129" i="80"/>
  <c r="S130" i="80"/>
  <c r="X130" i="80"/>
  <c r="AJ130" i="80"/>
  <c r="AO130" i="80"/>
  <c r="S131" i="80"/>
  <c r="X131" i="80"/>
  <c r="AJ131" i="80"/>
  <c r="AO131" i="80"/>
  <c r="S132" i="80"/>
  <c r="X132" i="80"/>
  <c r="AJ132" i="80"/>
  <c r="AO132" i="80"/>
  <c r="S133" i="80"/>
  <c r="X133" i="80"/>
  <c r="AJ133" i="80"/>
  <c r="AO133" i="80"/>
  <c r="S134" i="80"/>
  <c r="X134" i="80"/>
  <c r="AJ134" i="80"/>
  <c r="AO134" i="80"/>
  <c r="S135" i="80"/>
  <c r="X135" i="80"/>
  <c r="AJ135" i="80"/>
  <c r="AO135" i="80"/>
  <c r="S136" i="80"/>
  <c r="X136" i="80"/>
  <c r="AJ136" i="80"/>
  <c r="AO136" i="80"/>
  <c r="S137" i="80"/>
  <c r="X137" i="80"/>
  <c r="AJ137" i="80"/>
  <c r="AO137" i="80"/>
  <c r="S138" i="80"/>
  <c r="X138" i="80"/>
  <c r="AJ138" i="80"/>
  <c r="AO138" i="80"/>
  <c r="S139" i="80"/>
  <c r="X139" i="80"/>
  <c r="AJ139" i="80"/>
  <c r="AO139" i="80"/>
  <c r="S140" i="80"/>
  <c r="X140" i="80"/>
  <c r="AJ140" i="80"/>
  <c r="AO140" i="80"/>
  <c r="S141" i="80"/>
  <c r="X141" i="80"/>
  <c r="AJ141" i="80"/>
  <c r="AO141" i="80"/>
  <c r="S142" i="80"/>
  <c r="X142" i="80"/>
  <c r="AJ142" i="80"/>
  <c r="AO142" i="80"/>
  <c r="S143" i="80"/>
  <c r="X143" i="80"/>
  <c r="AJ143" i="80"/>
  <c r="AO143" i="80"/>
  <c r="S144" i="80"/>
  <c r="X144" i="80"/>
  <c r="AJ144" i="80"/>
  <c r="AO144" i="80"/>
  <c r="S145" i="80"/>
  <c r="X145" i="80"/>
  <c r="AJ145" i="80"/>
  <c r="AO145" i="80"/>
  <c r="S146" i="80"/>
  <c r="X146" i="80"/>
  <c r="AJ146" i="80"/>
  <c r="AO146" i="80"/>
  <c r="S147" i="80"/>
  <c r="X147" i="80"/>
  <c r="AJ147" i="80"/>
  <c r="AO147" i="80"/>
  <c r="S148" i="80"/>
  <c r="X148" i="80"/>
  <c r="AJ148" i="80"/>
  <c r="AO148" i="80"/>
  <c r="S149" i="80"/>
  <c r="X149" i="80"/>
  <c r="AJ149" i="80"/>
  <c r="AO149" i="80"/>
  <c r="S150" i="80"/>
  <c r="X150" i="80"/>
  <c r="AJ150" i="80"/>
  <c r="AO150" i="80"/>
  <c r="S151" i="80"/>
  <c r="X151" i="80"/>
  <c r="AJ151" i="80"/>
  <c r="AO151" i="80"/>
  <c r="S152" i="80"/>
  <c r="X152" i="80"/>
  <c r="AJ152" i="80"/>
  <c r="AO152" i="80"/>
  <c r="S153" i="80"/>
  <c r="X153" i="80"/>
  <c r="AJ153" i="80"/>
  <c r="AO153" i="80"/>
  <c r="S154" i="80"/>
  <c r="X154" i="80"/>
  <c r="AJ154" i="80"/>
  <c r="AO154" i="80"/>
  <c r="S155" i="80"/>
  <c r="X155" i="80"/>
  <c r="AJ155" i="80"/>
  <c r="AO155" i="80"/>
  <c r="S156" i="80"/>
  <c r="X156" i="80"/>
  <c r="AJ156" i="80"/>
  <c r="AO156" i="80"/>
  <c r="S157" i="80"/>
  <c r="X157" i="80"/>
  <c r="AJ157" i="80"/>
  <c r="AO157" i="80"/>
  <c r="S158" i="80"/>
  <c r="X158" i="80"/>
  <c r="AJ158" i="80"/>
  <c r="AO158" i="80"/>
  <c r="S159" i="80"/>
  <c r="X159" i="80"/>
  <c r="AJ159" i="80"/>
  <c r="AO159" i="80"/>
  <c r="S160" i="80"/>
  <c r="X160" i="80"/>
  <c r="AJ160" i="80"/>
  <c r="AO160" i="80"/>
  <c r="S161" i="80"/>
  <c r="X161" i="80"/>
  <c r="AJ161" i="80"/>
  <c r="AO161" i="80"/>
  <c r="S162" i="80"/>
  <c r="X162" i="80"/>
  <c r="AJ162" i="80"/>
  <c r="AO162" i="80"/>
  <c r="S163" i="80"/>
  <c r="X163" i="80"/>
  <c r="AJ163" i="80"/>
  <c r="AO163" i="80"/>
  <c r="S164" i="80"/>
  <c r="X164" i="80"/>
  <c r="AJ164" i="80"/>
  <c r="AO164" i="80"/>
  <c r="S165" i="80"/>
  <c r="X165" i="80"/>
  <c r="AJ165" i="80"/>
  <c r="AO165" i="80"/>
  <c r="S166" i="80"/>
  <c r="X166" i="80"/>
  <c r="AJ166" i="80"/>
  <c r="AO166" i="80"/>
  <c r="S167" i="80"/>
  <c r="X167" i="80"/>
  <c r="AJ167" i="80"/>
  <c r="AO167" i="80"/>
  <c r="S168" i="80"/>
  <c r="X168" i="80"/>
  <c r="AJ168" i="80"/>
  <c r="AO168" i="80"/>
  <c r="S169" i="80"/>
  <c r="X169" i="80"/>
  <c r="AJ169" i="80"/>
  <c r="AO169" i="80"/>
  <c r="S170" i="80"/>
  <c r="X170" i="80"/>
  <c r="AJ170" i="80"/>
  <c r="AO170" i="80"/>
  <c r="S171" i="80"/>
  <c r="X171" i="80"/>
  <c r="AJ171" i="80"/>
  <c r="AO171" i="80"/>
  <c r="S172" i="80"/>
  <c r="X172" i="80"/>
  <c r="AJ172" i="80"/>
  <c r="AO172" i="80"/>
  <c r="S173" i="80"/>
  <c r="X173" i="80"/>
  <c r="AJ173" i="80"/>
  <c r="AO173" i="80"/>
  <c r="S174" i="80"/>
  <c r="X174" i="80"/>
  <c r="AJ174" i="80"/>
  <c r="AO174" i="80"/>
  <c r="S175" i="80"/>
  <c r="X175" i="80"/>
  <c r="AJ175" i="80"/>
  <c r="AO175" i="80"/>
  <c r="S176" i="80"/>
  <c r="X176" i="80"/>
  <c r="AJ176" i="80"/>
  <c r="AO176" i="80"/>
  <c r="S177" i="80"/>
  <c r="X177" i="80"/>
  <c r="AJ177" i="80"/>
  <c r="AO177" i="80"/>
  <c r="S178" i="80"/>
  <c r="X178" i="80"/>
  <c r="AJ178" i="80"/>
  <c r="AO178" i="80"/>
  <c r="S179" i="80"/>
  <c r="X179" i="80"/>
  <c r="AJ179" i="80"/>
  <c r="AO179" i="80"/>
  <c r="S180" i="80"/>
  <c r="X180" i="80"/>
  <c r="AJ180" i="80"/>
  <c r="AO180" i="80"/>
  <c r="S181" i="80"/>
  <c r="X181" i="80"/>
  <c r="AJ181" i="80"/>
  <c r="AO181" i="80"/>
  <c r="S182" i="80"/>
  <c r="X182" i="80"/>
  <c r="AJ182" i="80"/>
  <c r="AO182" i="80"/>
  <c r="S183" i="80"/>
  <c r="X183" i="80"/>
  <c r="AJ183" i="80"/>
  <c r="AO183" i="80"/>
  <c r="S184" i="80"/>
  <c r="X184" i="80"/>
  <c r="AJ184" i="80"/>
  <c r="AO184" i="80"/>
  <c r="S185" i="80"/>
  <c r="X185" i="80"/>
  <c r="AJ185" i="80"/>
  <c r="AO185" i="80"/>
  <c r="S186" i="80"/>
  <c r="X186" i="80"/>
  <c r="AJ186" i="80"/>
  <c r="AO186" i="80"/>
  <c r="S187" i="80"/>
  <c r="X187" i="80"/>
  <c r="AJ187" i="80"/>
  <c r="AO187" i="80"/>
  <c r="S188" i="80"/>
  <c r="X188" i="80"/>
  <c r="AJ188" i="80"/>
  <c r="AO188" i="80"/>
  <c r="S189" i="80"/>
  <c r="X189" i="80"/>
  <c r="AJ189" i="80"/>
  <c r="AO189" i="80"/>
  <c r="S190" i="80"/>
  <c r="X190" i="80"/>
  <c r="AJ190" i="80"/>
  <c r="AO190" i="80"/>
  <c r="S191" i="80"/>
  <c r="X191" i="80"/>
  <c r="AJ191" i="80"/>
  <c r="AO191" i="80"/>
  <c r="S192" i="80"/>
  <c r="X192" i="80"/>
  <c r="AJ192" i="80"/>
  <c r="AO192" i="80"/>
  <c r="S193" i="80"/>
  <c r="X193" i="80"/>
  <c r="AJ193" i="80"/>
  <c r="AO193" i="80"/>
  <c r="S194" i="80"/>
  <c r="X194" i="80"/>
  <c r="AJ194" i="80"/>
  <c r="AO194" i="80"/>
  <c r="S195" i="80"/>
  <c r="X195" i="80"/>
  <c r="AJ195" i="80"/>
  <c r="AO195" i="80"/>
  <c r="S196" i="80"/>
  <c r="X196" i="80"/>
  <c r="AJ196" i="80"/>
  <c r="AO196" i="80"/>
  <c r="J18" i="80"/>
  <c r="J17" i="80"/>
  <c r="J16" i="80"/>
  <c r="J19" i="80"/>
  <c r="J20" i="80"/>
  <c r="J21" i="80"/>
  <c r="J22" i="80"/>
  <c r="J23" i="80"/>
  <c r="J24" i="80"/>
  <c r="J25" i="80"/>
  <c r="J26" i="80"/>
  <c r="J27" i="80"/>
  <c r="J112" i="80"/>
  <c r="J113" i="80"/>
  <c r="J114" i="80"/>
  <c r="J115" i="80"/>
  <c r="J116" i="80"/>
  <c r="J117" i="80"/>
  <c r="J118" i="80"/>
  <c r="J119" i="80"/>
  <c r="J120" i="80"/>
  <c r="J121" i="80"/>
  <c r="J122" i="80"/>
  <c r="J123" i="80"/>
  <c r="J124" i="80"/>
  <c r="J125" i="80"/>
  <c r="J126" i="80"/>
  <c r="J127" i="80"/>
  <c r="J128" i="80"/>
  <c r="J129" i="80"/>
  <c r="J130" i="80"/>
  <c r="J131" i="80"/>
  <c r="J132" i="80"/>
  <c r="J133" i="80"/>
  <c r="J134" i="80"/>
  <c r="J135" i="80"/>
  <c r="J136" i="80"/>
  <c r="J137" i="80"/>
  <c r="J138" i="80"/>
  <c r="J139" i="80"/>
  <c r="J140" i="80"/>
  <c r="J141" i="80"/>
  <c r="J142" i="80"/>
  <c r="J143" i="80"/>
  <c r="J144" i="80"/>
  <c r="J145" i="80"/>
  <c r="J146" i="80"/>
  <c r="J147" i="80"/>
  <c r="J148" i="80"/>
  <c r="J149" i="80"/>
  <c r="J150" i="80"/>
  <c r="J151" i="80"/>
  <c r="J152" i="80"/>
  <c r="J153" i="80"/>
  <c r="J154" i="80"/>
  <c r="J155" i="80"/>
  <c r="J156" i="80"/>
  <c r="J157" i="80"/>
  <c r="J158" i="80"/>
  <c r="J159" i="80"/>
  <c r="J160" i="80"/>
  <c r="J161" i="80"/>
  <c r="J162" i="80"/>
  <c r="J163" i="80"/>
  <c r="J164" i="80"/>
  <c r="J165" i="80"/>
  <c r="J166" i="80"/>
  <c r="J167" i="80"/>
  <c r="J168" i="80"/>
  <c r="J169" i="80"/>
  <c r="J170" i="80"/>
  <c r="J171" i="80"/>
  <c r="J172" i="80"/>
  <c r="J173" i="80"/>
  <c r="J174" i="80"/>
  <c r="J175" i="80"/>
  <c r="J176" i="80"/>
  <c r="J177" i="80"/>
  <c r="J178" i="80"/>
  <c r="J179" i="80"/>
  <c r="J180" i="80"/>
  <c r="J181" i="80"/>
  <c r="J182" i="80"/>
  <c r="J183" i="80"/>
  <c r="J184" i="80"/>
  <c r="J185" i="80"/>
  <c r="J186" i="80"/>
  <c r="J187" i="80"/>
  <c r="J188" i="80"/>
  <c r="J189" i="80"/>
  <c r="J190" i="80"/>
  <c r="J191" i="80"/>
  <c r="J192" i="80"/>
  <c r="J193" i="80"/>
  <c r="J194" i="80"/>
  <c r="J195" i="80"/>
  <c r="J196" i="80"/>
  <c r="G17" i="80"/>
  <c r="I17" i="80" s="1"/>
  <c r="K17" i="80" s="1"/>
  <c r="G18" i="80"/>
  <c r="I18" i="80" s="1"/>
  <c r="K18" i="80" s="1"/>
  <c r="G19" i="80"/>
  <c r="I19" i="80" s="1"/>
  <c r="G20" i="80"/>
  <c r="I20" i="80" s="1"/>
  <c r="K20" i="80" s="1"/>
  <c r="G21" i="80"/>
  <c r="I21" i="80" s="1"/>
  <c r="K21" i="80" s="1"/>
  <c r="G22" i="80"/>
  <c r="I22" i="80" s="1"/>
  <c r="K22" i="80" s="1"/>
  <c r="V22" i="80" s="1"/>
  <c r="Z22" i="80" s="1"/>
  <c r="G23" i="80"/>
  <c r="I23" i="80" s="1"/>
  <c r="G24" i="80"/>
  <c r="I24" i="80" s="1"/>
  <c r="G25" i="80"/>
  <c r="I25" i="80" s="1"/>
  <c r="K25" i="80" s="1"/>
  <c r="G26" i="80"/>
  <c r="I26" i="80" s="1"/>
  <c r="G27" i="80"/>
  <c r="I27" i="80" s="1"/>
  <c r="G112" i="80"/>
  <c r="I112" i="80" s="1"/>
  <c r="K112" i="80" s="1"/>
  <c r="G113" i="80"/>
  <c r="I113" i="80" s="1"/>
  <c r="K113" i="80" s="1"/>
  <c r="G114" i="80"/>
  <c r="I114" i="80" s="1"/>
  <c r="K114" i="80" s="1"/>
  <c r="G115" i="80"/>
  <c r="I115" i="80" s="1"/>
  <c r="G116" i="80"/>
  <c r="I116" i="80" s="1"/>
  <c r="G117" i="80"/>
  <c r="I117" i="80" s="1"/>
  <c r="K117" i="80" s="1"/>
  <c r="AB117" i="80" s="1"/>
  <c r="AM117" i="80" s="1"/>
  <c r="AQ117" i="80" s="1"/>
  <c r="G118" i="80"/>
  <c r="I118" i="80" s="1"/>
  <c r="G119" i="80"/>
  <c r="I119" i="80" s="1"/>
  <c r="K119" i="80" s="1"/>
  <c r="V119" i="80" s="1"/>
  <c r="G120" i="80"/>
  <c r="I120" i="80" s="1"/>
  <c r="K120" i="80" s="1"/>
  <c r="G121" i="80"/>
  <c r="I121" i="80" s="1"/>
  <c r="K121" i="80" s="1"/>
  <c r="G122" i="80"/>
  <c r="I122" i="80" s="1"/>
  <c r="K122" i="80" s="1"/>
  <c r="G123" i="80"/>
  <c r="I123" i="80" s="1"/>
  <c r="K123" i="80" s="1"/>
  <c r="G124" i="80"/>
  <c r="I124" i="80" s="1"/>
  <c r="G125" i="80"/>
  <c r="I125" i="80" s="1"/>
  <c r="K125" i="80" s="1"/>
  <c r="G126" i="80"/>
  <c r="I126" i="80" s="1"/>
  <c r="G127" i="80"/>
  <c r="I127" i="80" s="1"/>
  <c r="K127" i="80" s="1"/>
  <c r="V127" i="80" s="1"/>
  <c r="G128" i="80"/>
  <c r="I128" i="80" s="1"/>
  <c r="K128" i="80" s="1"/>
  <c r="G129" i="80"/>
  <c r="I129" i="80" s="1"/>
  <c r="K129" i="80" s="1"/>
  <c r="G130" i="80"/>
  <c r="I130" i="80" s="1"/>
  <c r="K130" i="80" s="1"/>
  <c r="G131" i="80"/>
  <c r="I131" i="80" s="1"/>
  <c r="G132" i="80"/>
  <c r="I132" i="80" s="1"/>
  <c r="G133" i="80"/>
  <c r="I133" i="80" s="1"/>
  <c r="K133" i="80" s="1"/>
  <c r="V133" i="80" s="1"/>
  <c r="G134" i="80"/>
  <c r="I134" i="80" s="1"/>
  <c r="G135" i="80"/>
  <c r="I135" i="80" s="1"/>
  <c r="K135" i="80" s="1"/>
  <c r="V135" i="80" s="1"/>
  <c r="G136" i="80"/>
  <c r="I136" i="80" s="1"/>
  <c r="G137" i="80"/>
  <c r="I137" i="80" s="1"/>
  <c r="K137" i="80" s="1"/>
  <c r="G138" i="80"/>
  <c r="I138" i="80" s="1"/>
  <c r="K138" i="80" s="1"/>
  <c r="G139" i="80"/>
  <c r="I139" i="80" s="1"/>
  <c r="G140" i="80"/>
  <c r="I140" i="80" s="1"/>
  <c r="G141" i="80"/>
  <c r="I141" i="80" s="1"/>
  <c r="K141" i="80" s="1"/>
  <c r="AB141" i="80" s="1"/>
  <c r="G142" i="80"/>
  <c r="I142" i="80" s="1"/>
  <c r="G143" i="80"/>
  <c r="I143" i="80" s="1"/>
  <c r="K143" i="80" s="1"/>
  <c r="G144" i="80"/>
  <c r="I144" i="80" s="1"/>
  <c r="K144" i="80" s="1"/>
  <c r="Q144" i="80" s="1"/>
  <c r="U144" i="80" s="1"/>
  <c r="G145" i="80"/>
  <c r="I145" i="80" s="1"/>
  <c r="K145" i="80" s="1"/>
  <c r="L145" i="80" s="1"/>
  <c r="P145" i="80" s="1"/>
  <c r="G146" i="80"/>
  <c r="I146" i="80" s="1"/>
  <c r="K146" i="80" s="1"/>
  <c r="Q146" i="80" s="1"/>
  <c r="U146" i="80" s="1"/>
  <c r="G147" i="80"/>
  <c r="I147" i="80" s="1"/>
  <c r="G148" i="80"/>
  <c r="I148" i="80" s="1"/>
  <c r="G149" i="80"/>
  <c r="I149" i="80" s="1"/>
  <c r="K149" i="80" s="1"/>
  <c r="Q149" i="80" s="1"/>
  <c r="G150" i="80"/>
  <c r="I150" i="80" s="1"/>
  <c r="G151" i="80"/>
  <c r="I151" i="80" s="1"/>
  <c r="K151" i="80" s="1"/>
  <c r="L151" i="80" s="1"/>
  <c r="P151" i="80" s="1"/>
  <c r="G152" i="80"/>
  <c r="I152" i="80" s="1"/>
  <c r="K152" i="80" s="1"/>
  <c r="G153" i="80"/>
  <c r="I153" i="80" s="1"/>
  <c r="K153" i="80" s="1"/>
  <c r="G154" i="80"/>
  <c r="I154" i="80" s="1"/>
  <c r="K154" i="80" s="1"/>
  <c r="G155" i="80"/>
  <c r="I155" i="80" s="1"/>
  <c r="K155" i="80" s="1"/>
  <c r="G156" i="80"/>
  <c r="I156" i="80" s="1"/>
  <c r="G157" i="80"/>
  <c r="I157" i="80" s="1"/>
  <c r="K157" i="80" s="1"/>
  <c r="G158" i="80"/>
  <c r="I158" i="80" s="1"/>
  <c r="G159" i="80"/>
  <c r="I159" i="80" s="1"/>
  <c r="K159" i="80" s="1"/>
  <c r="Q159" i="80" s="1"/>
  <c r="G160" i="80"/>
  <c r="I160" i="80" s="1"/>
  <c r="K160" i="80" s="1"/>
  <c r="V160" i="80" s="1"/>
  <c r="G161" i="80"/>
  <c r="I161" i="80" s="1"/>
  <c r="K161" i="80" s="1"/>
  <c r="AB161" i="80" s="1"/>
  <c r="AM161" i="80" s="1"/>
  <c r="G162" i="80"/>
  <c r="I162" i="80" s="1"/>
  <c r="K162" i="80" s="1"/>
  <c r="G163" i="80"/>
  <c r="I163" i="80" s="1"/>
  <c r="G164" i="80"/>
  <c r="I164" i="80" s="1"/>
  <c r="G165" i="80"/>
  <c r="I165" i="80" s="1"/>
  <c r="K165" i="80" s="1"/>
  <c r="G166" i="80"/>
  <c r="I166" i="80" s="1"/>
  <c r="G167" i="80"/>
  <c r="I167" i="80" s="1"/>
  <c r="K167" i="80" s="1"/>
  <c r="G168" i="80"/>
  <c r="I168" i="80" s="1"/>
  <c r="K168" i="80" s="1"/>
  <c r="G169" i="80"/>
  <c r="I169" i="80" s="1"/>
  <c r="K169" i="80" s="1"/>
  <c r="G170" i="80"/>
  <c r="I170" i="80" s="1"/>
  <c r="K170" i="80" s="1"/>
  <c r="AB170" i="80" s="1"/>
  <c r="AM170" i="80" s="1"/>
  <c r="AQ170" i="80" s="1"/>
  <c r="G171" i="80"/>
  <c r="I171" i="80" s="1"/>
  <c r="G172" i="80"/>
  <c r="I172" i="80" s="1"/>
  <c r="G173" i="80"/>
  <c r="I173" i="80" s="1"/>
  <c r="K173" i="80" s="1"/>
  <c r="G174" i="80"/>
  <c r="I174" i="80" s="1"/>
  <c r="G175" i="80"/>
  <c r="I175" i="80" s="1"/>
  <c r="K175" i="80" s="1"/>
  <c r="G176" i="80"/>
  <c r="I176" i="80" s="1"/>
  <c r="K176" i="80" s="1"/>
  <c r="G177" i="80"/>
  <c r="I177" i="80" s="1"/>
  <c r="K177" i="80" s="1"/>
  <c r="G178" i="80"/>
  <c r="I178" i="80" s="1"/>
  <c r="K178" i="80" s="1"/>
  <c r="G179" i="80"/>
  <c r="I179" i="80" s="1"/>
  <c r="G180" i="80"/>
  <c r="I180" i="80" s="1"/>
  <c r="K180" i="80" s="1"/>
  <c r="G181" i="80"/>
  <c r="I181" i="80" s="1"/>
  <c r="K181" i="80" s="1"/>
  <c r="G182" i="80"/>
  <c r="I182" i="80" s="1"/>
  <c r="G183" i="80"/>
  <c r="I183" i="80" s="1"/>
  <c r="K183" i="80" s="1"/>
  <c r="G184" i="80"/>
  <c r="I184" i="80" s="1"/>
  <c r="K184" i="80" s="1"/>
  <c r="G185" i="80"/>
  <c r="I185" i="80" s="1"/>
  <c r="K185" i="80" s="1"/>
  <c r="G186" i="80"/>
  <c r="I186" i="80" s="1"/>
  <c r="G187" i="80"/>
  <c r="I187" i="80" s="1"/>
  <c r="G188" i="80"/>
  <c r="I188" i="80" s="1"/>
  <c r="K188" i="80" s="1"/>
  <c r="G189" i="80"/>
  <c r="I189" i="80" s="1"/>
  <c r="K189" i="80" s="1"/>
  <c r="G190" i="80"/>
  <c r="I190" i="80" s="1"/>
  <c r="G191" i="80"/>
  <c r="I191" i="80" s="1"/>
  <c r="K191" i="80" s="1"/>
  <c r="G192" i="80"/>
  <c r="I192" i="80" s="1"/>
  <c r="K192" i="80" s="1"/>
  <c r="G193" i="80"/>
  <c r="I193" i="80" s="1"/>
  <c r="K193" i="80" s="1"/>
  <c r="G194" i="80"/>
  <c r="I194" i="80" s="1"/>
  <c r="K194" i="80" s="1"/>
  <c r="G195" i="80"/>
  <c r="I195" i="80" s="1"/>
  <c r="G196" i="80"/>
  <c r="I196" i="80" s="1"/>
  <c r="K196" i="80" s="1"/>
  <c r="E26" i="84"/>
  <c r="E28" i="84"/>
  <c r="E30" i="84"/>
  <c r="E27" i="84"/>
  <c r="E24" i="84"/>
  <c r="E23" i="84"/>
  <c r="E22" i="84"/>
  <c r="E21" i="84"/>
  <c r="E20" i="84"/>
  <c r="E19" i="84"/>
  <c r="K4" i="119"/>
  <c r="M347" i="119"/>
  <c r="J346" i="119"/>
  <c r="L346" i="119" s="1"/>
  <c r="G345" i="119"/>
  <c r="I345" i="119" s="1"/>
  <c r="J339" i="119"/>
  <c r="D336" i="119"/>
  <c r="D335" i="119"/>
  <c r="D334" i="119"/>
  <c r="D333" i="119"/>
  <c r="D332" i="119"/>
  <c r="D331" i="119"/>
  <c r="D330" i="119"/>
  <c r="D329" i="119"/>
  <c r="D328" i="119"/>
  <c r="D327" i="119"/>
  <c r="D326" i="119"/>
  <c r="D325" i="119"/>
  <c r="D324" i="119"/>
  <c r="D323" i="119"/>
  <c r="D322" i="119"/>
  <c r="D321" i="119"/>
  <c r="D320" i="119"/>
  <c r="D319" i="119"/>
  <c r="D318" i="119"/>
  <c r="D317" i="119"/>
  <c r="D316" i="119"/>
  <c r="D315" i="119"/>
  <c r="D314" i="119"/>
  <c r="D313" i="119"/>
  <c r="D312" i="119"/>
  <c r="D311" i="119"/>
  <c r="D310" i="119"/>
  <c r="D309" i="119"/>
  <c r="D308" i="119"/>
  <c r="D307" i="119"/>
  <c r="D306" i="119"/>
  <c r="D305" i="119"/>
  <c r="D304" i="119"/>
  <c r="D303" i="119"/>
  <c r="D302" i="119"/>
  <c r="D301" i="119"/>
  <c r="D300" i="119"/>
  <c r="D299" i="119"/>
  <c r="D298" i="119"/>
  <c r="D297" i="119"/>
  <c r="D296" i="119"/>
  <c r="D295" i="119"/>
  <c r="D294" i="119"/>
  <c r="D293" i="119"/>
  <c r="D292" i="119"/>
  <c r="D291" i="119"/>
  <c r="D290" i="119"/>
  <c r="D289" i="119"/>
  <c r="D288" i="119"/>
  <c r="D287" i="119"/>
  <c r="D286" i="119"/>
  <c r="D285" i="119"/>
  <c r="D284" i="119"/>
  <c r="D283" i="119"/>
  <c r="D282" i="119"/>
  <c r="D281" i="119"/>
  <c r="D280" i="119"/>
  <c r="D279" i="119"/>
  <c r="D278" i="119"/>
  <c r="D277" i="119"/>
  <c r="D276" i="119"/>
  <c r="D275" i="119"/>
  <c r="D274" i="119"/>
  <c r="D273" i="119"/>
  <c r="D272" i="119"/>
  <c r="D271" i="119"/>
  <c r="D270" i="119"/>
  <c r="D269" i="119"/>
  <c r="D268" i="119"/>
  <c r="D267" i="119"/>
  <c r="D266" i="119"/>
  <c r="D265" i="119"/>
  <c r="D264" i="119"/>
  <c r="D263" i="119"/>
  <c r="D262" i="119"/>
  <c r="D261" i="119"/>
  <c r="D260" i="119"/>
  <c r="D259" i="119"/>
  <c r="D258" i="119"/>
  <c r="D257" i="119"/>
  <c r="D256" i="119"/>
  <c r="D255" i="119"/>
  <c r="D254" i="119"/>
  <c r="D253" i="119"/>
  <c r="D252" i="119"/>
  <c r="D251" i="119"/>
  <c r="D250" i="119"/>
  <c r="D249" i="119"/>
  <c r="D248" i="119"/>
  <c r="D247" i="119"/>
  <c r="D246" i="119"/>
  <c r="D245" i="119"/>
  <c r="D244" i="119"/>
  <c r="D243" i="119"/>
  <c r="M348" i="119" s="1"/>
  <c r="J224" i="119"/>
  <c r="D221" i="119"/>
  <c r="D220" i="119"/>
  <c r="D219" i="119"/>
  <c r="D218" i="119"/>
  <c r="D217" i="119"/>
  <c r="D216" i="119"/>
  <c r="D215" i="119"/>
  <c r="D214" i="119"/>
  <c r="D213" i="119"/>
  <c r="D212" i="119"/>
  <c r="D211" i="119"/>
  <c r="D210" i="119"/>
  <c r="D209" i="119"/>
  <c r="D208" i="119"/>
  <c r="D207" i="119"/>
  <c r="D206" i="119"/>
  <c r="D205" i="119"/>
  <c r="D204" i="119"/>
  <c r="D203" i="119"/>
  <c r="D202" i="119"/>
  <c r="D201" i="119"/>
  <c r="D200" i="119"/>
  <c r="D199" i="119"/>
  <c r="D198" i="119"/>
  <c r="D197" i="119"/>
  <c r="D196" i="119"/>
  <c r="D195" i="119"/>
  <c r="D194" i="119"/>
  <c r="D193" i="119"/>
  <c r="D192" i="119"/>
  <c r="D191" i="119"/>
  <c r="D190" i="119"/>
  <c r="D189" i="119"/>
  <c r="D188" i="119"/>
  <c r="D187" i="119"/>
  <c r="D186" i="119"/>
  <c r="D185" i="119"/>
  <c r="D184" i="119"/>
  <c r="D183" i="119"/>
  <c r="D182" i="119"/>
  <c r="D181" i="119"/>
  <c r="D180" i="119"/>
  <c r="D179" i="119"/>
  <c r="D178" i="119"/>
  <c r="D177" i="119"/>
  <c r="D176" i="119"/>
  <c r="D175" i="119"/>
  <c r="D174" i="119"/>
  <c r="D173" i="119"/>
  <c r="D172" i="119"/>
  <c r="D171" i="119"/>
  <c r="D170" i="119"/>
  <c r="D169" i="119"/>
  <c r="D168" i="119"/>
  <c r="D167" i="119"/>
  <c r="D166" i="119"/>
  <c r="D165" i="119"/>
  <c r="D164" i="119"/>
  <c r="D163" i="119"/>
  <c r="D162" i="119"/>
  <c r="D161" i="119"/>
  <c r="D160" i="119"/>
  <c r="D159" i="119"/>
  <c r="D158" i="119"/>
  <c r="D157" i="119"/>
  <c r="D156" i="119"/>
  <c r="D155" i="119"/>
  <c r="D154" i="119"/>
  <c r="D153" i="119"/>
  <c r="D152" i="119"/>
  <c r="D151" i="119"/>
  <c r="D150" i="119"/>
  <c r="D149" i="119"/>
  <c r="D148" i="119"/>
  <c r="D147" i="119"/>
  <c r="D146" i="119"/>
  <c r="D145" i="119"/>
  <c r="D144" i="119"/>
  <c r="D143" i="119"/>
  <c r="D142" i="119"/>
  <c r="D141" i="119"/>
  <c r="D140" i="119"/>
  <c r="D139" i="119"/>
  <c r="D138" i="119"/>
  <c r="D137" i="119"/>
  <c r="D136" i="119"/>
  <c r="D135" i="119"/>
  <c r="D134" i="119"/>
  <c r="D133" i="119"/>
  <c r="D132" i="119"/>
  <c r="D131" i="119"/>
  <c r="D130" i="119"/>
  <c r="D129" i="119"/>
  <c r="D128" i="119"/>
  <c r="M237" i="119" s="1"/>
  <c r="J109" i="119"/>
  <c r="D106" i="119"/>
  <c r="D105" i="119"/>
  <c r="D104" i="119"/>
  <c r="D103" i="119"/>
  <c r="D102" i="119"/>
  <c r="D101" i="119"/>
  <c r="D100" i="119"/>
  <c r="D99" i="119"/>
  <c r="D98" i="119"/>
  <c r="D97" i="119"/>
  <c r="D96" i="119"/>
  <c r="D95" i="119"/>
  <c r="D94" i="119"/>
  <c r="D93" i="119"/>
  <c r="D92" i="119"/>
  <c r="D91" i="119"/>
  <c r="D90" i="119"/>
  <c r="D89" i="119"/>
  <c r="D88" i="119"/>
  <c r="D87" i="119"/>
  <c r="D86" i="119"/>
  <c r="D85" i="119"/>
  <c r="D84" i="119"/>
  <c r="D83" i="119"/>
  <c r="D82" i="119"/>
  <c r="D81" i="119"/>
  <c r="D80" i="119"/>
  <c r="D79" i="119"/>
  <c r="D78" i="119"/>
  <c r="D77" i="119"/>
  <c r="D76" i="119"/>
  <c r="D75" i="119"/>
  <c r="D74" i="119"/>
  <c r="D73" i="119"/>
  <c r="D72" i="119"/>
  <c r="D71" i="119"/>
  <c r="D70" i="119"/>
  <c r="D69" i="119"/>
  <c r="D68" i="119"/>
  <c r="D67" i="119"/>
  <c r="D66" i="119"/>
  <c r="D65" i="119"/>
  <c r="D64" i="119"/>
  <c r="D63" i="119"/>
  <c r="D62" i="119"/>
  <c r="D61" i="119"/>
  <c r="D60" i="119"/>
  <c r="D59" i="119"/>
  <c r="D58" i="119"/>
  <c r="D57" i="119"/>
  <c r="D56" i="119"/>
  <c r="D55" i="119"/>
  <c r="D54" i="119"/>
  <c r="D53" i="119"/>
  <c r="D52" i="119"/>
  <c r="D51" i="119"/>
  <c r="D50" i="119"/>
  <c r="D49" i="119"/>
  <c r="D48" i="119"/>
  <c r="D47" i="119"/>
  <c r="D46" i="119"/>
  <c r="D45" i="119"/>
  <c r="D44" i="119"/>
  <c r="D43" i="119"/>
  <c r="D42" i="119"/>
  <c r="D41" i="119"/>
  <c r="D40" i="119"/>
  <c r="D39" i="119"/>
  <c r="D38" i="119"/>
  <c r="D37" i="119"/>
  <c r="D36" i="119"/>
  <c r="D35" i="119"/>
  <c r="D34" i="119"/>
  <c r="D33" i="119"/>
  <c r="D32" i="119"/>
  <c r="D31" i="119"/>
  <c r="D30" i="119"/>
  <c r="D29" i="119"/>
  <c r="D28" i="119"/>
  <c r="D27" i="119"/>
  <c r="D26" i="119"/>
  <c r="D25" i="119"/>
  <c r="D24" i="119"/>
  <c r="D23" i="119"/>
  <c r="D22" i="119"/>
  <c r="D21" i="119"/>
  <c r="D20" i="119"/>
  <c r="D19" i="119"/>
  <c r="D18" i="119"/>
  <c r="D17" i="119"/>
  <c r="G116" i="119" s="1"/>
  <c r="I116" i="119" s="1"/>
  <c r="D16" i="119"/>
  <c r="D15" i="119"/>
  <c r="M122" i="119" s="1"/>
  <c r="D14" i="119"/>
  <c r="D13" i="119"/>
  <c r="M121" i="119" s="1"/>
  <c r="D12" i="119"/>
  <c r="J121" i="119" s="1"/>
  <c r="L121" i="119" s="1"/>
  <c r="M344" i="118"/>
  <c r="J339" i="118"/>
  <c r="D336" i="118"/>
  <c r="D335" i="118"/>
  <c r="D334" i="118"/>
  <c r="D333" i="118"/>
  <c r="D332" i="118"/>
  <c r="D331" i="118"/>
  <c r="D330" i="118"/>
  <c r="D329" i="118"/>
  <c r="D328" i="118"/>
  <c r="D327" i="118"/>
  <c r="D326" i="118"/>
  <c r="D325" i="118"/>
  <c r="D324" i="118"/>
  <c r="D323" i="118"/>
  <c r="D322" i="118"/>
  <c r="D321" i="118"/>
  <c r="D320" i="118"/>
  <c r="D319" i="118"/>
  <c r="D318" i="118"/>
  <c r="D317" i="118"/>
  <c r="D316" i="118"/>
  <c r="D315" i="118"/>
  <c r="D314" i="118"/>
  <c r="D313" i="118"/>
  <c r="D312" i="118"/>
  <c r="D311" i="118"/>
  <c r="D310" i="118"/>
  <c r="D309" i="118"/>
  <c r="D308" i="118"/>
  <c r="D307" i="118"/>
  <c r="D306" i="118"/>
  <c r="D305" i="118"/>
  <c r="D304" i="118"/>
  <c r="D303" i="118"/>
  <c r="D302" i="118"/>
  <c r="D301" i="118"/>
  <c r="D300" i="118"/>
  <c r="D299" i="118"/>
  <c r="D298" i="118"/>
  <c r="D297" i="118"/>
  <c r="D296" i="118"/>
  <c r="D295" i="118"/>
  <c r="D294" i="118"/>
  <c r="D293" i="118"/>
  <c r="D292" i="118"/>
  <c r="D291" i="118"/>
  <c r="D290" i="118"/>
  <c r="D289" i="118"/>
  <c r="D288" i="118"/>
  <c r="D287" i="118"/>
  <c r="D286" i="118"/>
  <c r="D285" i="118"/>
  <c r="D284" i="118"/>
  <c r="D283" i="118"/>
  <c r="D282" i="118"/>
  <c r="D281" i="118"/>
  <c r="D280" i="118"/>
  <c r="D279" i="118"/>
  <c r="D278" i="118"/>
  <c r="D277" i="118"/>
  <c r="D276" i="118"/>
  <c r="D275" i="118"/>
  <c r="D274" i="118"/>
  <c r="D273" i="118"/>
  <c r="D272" i="118"/>
  <c r="D271" i="118"/>
  <c r="D270" i="118"/>
  <c r="D269" i="118"/>
  <c r="D268" i="118"/>
  <c r="D267" i="118"/>
  <c r="D266" i="118"/>
  <c r="D265" i="118"/>
  <c r="D264" i="118"/>
  <c r="D263" i="118"/>
  <c r="D262" i="118"/>
  <c r="D261" i="118"/>
  <c r="D260" i="118"/>
  <c r="D259" i="118"/>
  <c r="D258" i="118"/>
  <c r="D257" i="118"/>
  <c r="D256" i="118"/>
  <c r="D255" i="118"/>
  <c r="D254" i="118"/>
  <c r="D253" i="118"/>
  <c r="D252" i="118"/>
  <c r="D251" i="118"/>
  <c r="D250" i="118"/>
  <c r="D249" i="118"/>
  <c r="G346" i="118" s="1"/>
  <c r="I346" i="118" s="1"/>
  <c r="D248" i="118"/>
  <c r="M352" i="118" s="1"/>
  <c r="D247" i="118"/>
  <c r="D246" i="118"/>
  <c r="D245" i="118"/>
  <c r="D244" i="118"/>
  <c r="D243" i="118"/>
  <c r="J352" i="118" s="1"/>
  <c r="L352" i="118" s="1"/>
  <c r="J224" i="118"/>
  <c r="D221" i="118"/>
  <c r="D220" i="118"/>
  <c r="D219" i="118"/>
  <c r="D218" i="118"/>
  <c r="D217" i="118"/>
  <c r="D216" i="118"/>
  <c r="D215" i="118"/>
  <c r="D214" i="118"/>
  <c r="D213" i="118"/>
  <c r="D212" i="118"/>
  <c r="D211" i="118"/>
  <c r="D210" i="118"/>
  <c r="D209" i="118"/>
  <c r="D208" i="118"/>
  <c r="D207" i="118"/>
  <c r="D206" i="118"/>
  <c r="D205" i="118"/>
  <c r="D204" i="118"/>
  <c r="D203" i="118"/>
  <c r="D202" i="118"/>
  <c r="D201" i="118"/>
  <c r="D200" i="118"/>
  <c r="D199" i="118"/>
  <c r="D198" i="118"/>
  <c r="D197" i="118"/>
  <c r="D196" i="118"/>
  <c r="D195" i="118"/>
  <c r="D194" i="118"/>
  <c r="D193" i="118"/>
  <c r="D192" i="118"/>
  <c r="D191" i="118"/>
  <c r="D190" i="118"/>
  <c r="D189" i="118"/>
  <c r="D188" i="118"/>
  <c r="D187" i="118"/>
  <c r="D186" i="118"/>
  <c r="D185" i="118"/>
  <c r="D184" i="118"/>
  <c r="D183" i="118"/>
  <c r="D182" i="118"/>
  <c r="D181" i="118"/>
  <c r="D180" i="118"/>
  <c r="D179" i="118"/>
  <c r="D178" i="118"/>
  <c r="D177" i="118"/>
  <c r="D176" i="118"/>
  <c r="D175" i="118"/>
  <c r="D174" i="118"/>
  <c r="D173" i="118"/>
  <c r="D172" i="118"/>
  <c r="D171" i="118"/>
  <c r="D170" i="118"/>
  <c r="D169" i="118"/>
  <c r="D168" i="118"/>
  <c r="D167" i="118"/>
  <c r="D166" i="118"/>
  <c r="D165" i="118"/>
  <c r="D164" i="118"/>
  <c r="D163" i="118"/>
  <c r="D162" i="118"/>
  <c r="D161" i="118"/>
  <c r="D160" i="118"/>
  <c r="D159" i="118"/>
  <c r="D158" i="118"/>
  <c r="D157" i="118"/>
  <c r="D156" i="118"/>
  <c r="D155" i="118"/>
  <c r="D154" i="118"/>
  <c r="D153" i="118"/>
  <c r="D152" i="118"/>
  <c r="D151" i="118"/>
  <c r="D150" i="118"/>
  <c r="D149" i="118"/>
  <c r="D148" i="118"/>
  <c r="D147" i="118"/>
  <c r="D146" i="118"/>
  <c r="D145" i="118"/>
  <c r="D144" i="118"/>
  <c r="D143" i="118"/>
  <c r="D142" i="118"/>
  <c r="D141" i="118"/>
  <c r="D140" i="118"/>
  <c r="D139" i="118"/>
  <c r="D138" i="118"/>
  <c r="D137" i="118"/>
  <c r="D136" i="118"/>
  <c r="D135" i="118"/>
  <c r="D134" i="118"/>
  <c r="D133" i="118"/>
  <c r="J236" i="118" s="1"/>
  <c r="L236" i="118" s="1"/>
  <c r="D132" i="118"/>
  <c r="D131" i="118"/>
  <c r="D130" i="118"/>
  <c r="D129" i="118"/>
  <c r="D128" i="118"/>
  <c r="J237" i="118" s="1"/>
  <c r="L237" i="118" s="1"/>
  <c r="J109" i="118"/>
  <c r="D106" i="118"/>
  <c r="D105" i="118"/>
  <c r="D104" i="118"/>
  <c r="D103" i="118"/>
  <c r="D102" i="118"/>
  <c r="D101" i="118"/>
  <c r="D100" i="118"/>
  <c r="D99" i="118"/>
  <c r="D98" i="118"/>
  <c r="D97" i="118"/>
  <c r="D96" i="118"/>
  <c r="D95" i="118"/>
  <c r="D94" i="118"/>
  <c r="D93" i="118"/>
  <c r="D92" i="118"/>
  <c r="D91" i="118"/>
  <c r="D90" i="118"/>
  <c r="D89" i="118"/>
  <c r="D88" i="118"/>
  <c r="D87" i="118"/>
  <c r="D86" i="118"/>
  <c r="D85" i="118"/>
  <c r="D84" i="118"/>
  <c r="D83" i="118"/>
  <c r="D82" i="118"/>
  <c r="D81" i="118"/>
  <c r="D80" i="118"/>
  <c r="D79" i="118"/>
  <c r="D78" i="118"/>
  <c r="D77" i="118"/>
  <c r="D76" i="118"/>
  <c r="D75" i="118"/>
  <c r="D74" i="118"/>
  <c r="D73" i="118"/>
  <c r="D72" i="118"/>
  <c r="D71" i="118"/>
  <c r="D70" i="118"/>
  <c r="D69" i="118"/>
  <c r="D68" i="118"/>
  <c r="D67" i="118"/>
  <c r="D66" i="118"/>
  <c r="D65" i="118"/>
  <c r="D64" i="118"/>
  <c r="D63" i="118"/>
  <c r="D62" i="118"/>
  <c r="D61" i="118"/>
  <c r="D60" i="118"/>
  <c r="D59" i="118"/>
  <c r="D58" i="118"/>
  <c r="D57" i="118"/>
  <c r="D56" i="118"/>
  <c r="D55" i="118"/>
  <c r="D54" i="118"/>
  <c r="D53" i="118"/>
  <c r="D52" i="118"/>
  <c r="D51" i="118"/>
  <c r="D50" i="118"/>
  <c r="D49" i="118"/>
  <c r="D48" i="118"/>
  <c r="D47" i="118"/>
  <c r="D46" i="118"/>
  <c r="D45" i="118"/>
  <c r="D44" i="118"/>
  <c r="D43" i="118"/>
  <c r="D42" i="118"/>
  <c r="D41" i="118"/>
  <c r="D40" i="118"/>
  <c r="D39" i="118"/>
  <c r="D38" i="118"/>
  <c r="D37" i="118"/>
  <c r="D36" i="118"/>
  <c r="D35" i="118"/>
  <c r="D34" i="118"/>
  <c r="D33" i="118"/>
  <c r="D32" i="118"/>
  <c r="D31" i="118"/>
  <c r="D30" i="118"/>
  <c r="D29" i="118"/>
  <c r="D28" i="118"/>
  <c r="D27" i="118"/>
  <c r="D26" i="118"/>
  <c r="D25" i="118"/>
  <c r="D24" i="118"/>
  <c r="D23" i="118"/>
  <c r="D22" i="118"/>
  <c r="D21" i="118"/>
  <c r="D20" i="118"/>
  <c r="D19" i="118"/>
  <c r="D18" i="118"/>
  <c r="D17" i="118"/>
  <c r="D16" i="118"/>
  <c r="D15" i="118"/>
  <c r="D14" i="118"/>
  <c r="M121" i="118" s="1"/>
  <c r="D13" i="118"/>
  <c r="D12" i="118"/>
  <c r="J122" i="118" s="1"/>
  <c r="L122" i="118" s="1"/>
  <c r="J339" i="117"/>
  <c r="D336" i="117"/>
  <c r="D335" i="117"/>
  <c r="D334" i="117"/>
  <c r="D333" i="117"/>
  <c r="D332" i="117"/>
  <c r="D331" i="117"/>
  <c r="D330" i="117"/>
  <c r="D329" i="117"/>
  <c r="D328" i="117"/>
  <c r="D327" i="117"/>
  <c r="D326" i="117"/>
  <c r="D325" i="117"/>
  <c r="D324" i="117"/>
  <c r="D323" i="117"/>
  <c r="D322" i="117"/>
  <c r="D321" i="117"/>
  <c r="D320" i="117"/>
  <c r="D319" i="117"/>
  <c r="D318" i="117"/>
  <c r="D317" i="117"/>
  <c r="D316" i="117"/>
  <c r="D315" i="117"/>
  <c r="D314" i="117"/>
  <c r="D313" i="117"/>
  <c r="D312" i="117"/>
  <c r="D311" i="117"/>
  <c r="D310" i="117"/>
  <c r="D309" i="117"/>
  <c r="D308" i="117"/>
  <c r="D307" i="117"/>
  <c r="D306" i="117"/>
  <c r="D305" i="117"/>
  <c r="D304" i="117"/>
  <c r="D303" i="117"/>
  <c r="D302" i="117"/>
  <c r="D301" i="117"/>
  <c r="D300" i="117"/>
  <c r="D299" i="117"/>
  <c r="D298" i="117"/>
  <c r="D297" i="117"/>
  <c r="D296" i="117"/>
  <c r="D295" i="117"/>
  <c r="D294" i="117"/>
  <c r="D293" i="117"/>
  <c r="D292" i="117"/>
  <c r="D291" i="117"/>
  <c r="D290" i="117"/>
  <c r="D289" i="117"/>
  <c r="D288" i="117"/>
  <c r="D287" i="117"/>
  <c r="D286" i="117"/>
  <c r="D285" i="117"/>
  <c r="D284" i="117"/>
  <c r="D283" i="117"/>
  <c r="D282" i="117"/>
  <c r="D281" i="117"/>
  <c r="D280" i="117"/>
  <c r="D279" i="117"/>
  <c r="D278" i="117"/>
  <c r="D277" i="117"/>
  <c r="D276" i="117"/>
  <c r="D275" i="117"/>
  <c r="D274" i="117"/>
  <c r="D273" i="117"/>
  <c r="D272" i="117"/>
  <c r="D271" i="117"/>
  <c r="D270" i="117"/>
  <c r="D269" i="117"/>
  <c r="D268" i="117"/>
  <c r="D267" i="117"/>
  <c r="D266" i="117"/>
  <c r="D265" i="117"/>
  <c r="D264" i="117"/>
  <c r="D263" i="117"/>
  <c r="D262" i="117"/>
  <c r="D261" i="117"/>
  <c r="D260" i="117"/>
  <c r="D259" i="117"/>
  <c r="D258" i="117"/>
  <c r="D257" i="117"/>
  <c r="D256" i="117"/>
  <c r="D255" i="117"/>
  <c r="D254" i="117"/>
  <c r="D253" i="117"/>
  <c r="D252" i="117"/>
  <c r="D251" i="117"/>
  <c r="D250" i="117"/>
  <c r="D249" i="117"/>
  <c r="G342" i="117" s="1"/>
  <c r="I342" i="117" s="1"/>
  <c r="D248" i="117"/>
  <c r="M352" i="117" s="1"/>
  <c r="D247" i="117"/>
  <c r="D246" i="117"/>
  <c r="D245" i="117"/>
  <c r="D244" i="117"/>
  <c r="D243" i="117"/>
  <c r="J352" i="117" s="1"/>
  <c r="L352" i="117" s="1"/>
  <c r="J224" i="117"/>
  <c r="D221" i="117"/>
  <c r="D220" i="117"/>
  <c r="D219" i="117"/>
  <c r="D218" i="117"/>
  <c r="D217" i="117"/>
  <c r="D216" i="117"/>
  <c r="D215" i="117"/>
  <c r="D214" i="117"/>
  <c r="D213" i="117"/>
  <c r="D212" i="117"/>
  <c r="D211" i="117"/>
  <c r="D210" i="117"/>
  <c r="D209" i="117"/>
  <c r="D208" i="117"/>
  <c r="D207" i="117"/>
  <c r="D206" i="117"/>
  <c r="D205" i="117"/>
  <c r="D204" i="117"/>
  <c r="D203" i="117"/>
  <c r="D202" i="117"/>
  <c r="D201" i="117"/>
  <c r="D200" i="117"/>
  <c r="D199" i="117"/>
  <c r="D198" i="117"/>
  <c r="D197" i="117"/>
  <c r="D196" i="117"/>
  <c r="D195" i="117"/>
  <c r="D194" i="117"/>
  <c r="D193" i="117"/>
  <c r="D192" i="117"/>
  <c r="D191" i="117"/>
  <c r="D190" i="117"/>
  <c r="D189" i="117"/>
  <c r="D188" i="117"/>
  <c r="D187" i="117"/>
  <c r="D186" i="117"/>
  <c r="D185" i="117"/>
  <c r="D184" i="117"/>
  <c r="D183" i="117"/>
  <c r="D182" i="117"/>
  <c r="D181" i="117"/>
  <c r="D180" i="117"/>
  <c r="D179" i="117"/>
  <c r="D178" i="117"/>
  <c r="D177" i="117"/>
  <c r="D176" i="117"/>
  <c r="D175" i="117"/>
  <c r="D174" i="117"/>
  <c r="D173" i="117"/>
  <c r="D172" i="117"/>
  <c r="D171" i="117"/>
  <c r="D170" i="117"/>
  <c r="D169" i="117"/>
  <c r="D168" i="117"/>
  <c r="D167" i="117"/>
  <c r="D166" i="117"/>
  <c r="D165" i="117"/>
  <c r="D164" i="117"/>
  <c r="D163" i="117"/>
  <c r="D162" i="117"/>
  <c r="D161" i="117"/>
  <c r="D160" i="117"/>
  <c r="D159" i="117"/>
  <c r="D158" i="117"/>
  <c r="D157" i="117"/>
  <c r="D156" i="117"/>
  <c r="D155" i="117"/>
  <c r="D154" i="117"/>
  <c r="D153" i="117"/>
  <c r="D152" i="117"/>
  <c r="D151" i="117"/>
  <c r="D150" i="117"/>
  <c r="D149" i="117"/>
  <c r="D148" i="117"/>
  <c r="D147" i="117"/>
  <c r="D146" i="117"/>
  <c r="D145" i="117"/>
  <c r="D144" i="117"/>
  <c r="D143" i="117"/>
  <c r="D142" i="117"/>
  <c r="D141" i="117"/>
  <c r="D140" i="117"/>
  <c r="D139" i="117"/>
  <c r="D138" i="117"/>
  <c r="D137" i="117"/>
  <c r="D136" i="117"/>
  <c r="D135" i="117"/>
  <c r="D134" i="117"/>
  <c r="M237" i="117" s="1"/>
  <c r="D133" i="117"/>
  <c r="D132" i="117"/>
  <c r="D131" i="117"/>
  <c r="D130" i="117"/>
  <c r="D129" i="117"/>
  <c r="D128" i="117"/>
  <c r="J237" i="117" s="1"/>
  <c r="L237" i="117" s="1"/>
  <c r="G118" i="117"/>
  <c r="I118" i="117" s="1"/>
  <c r="J109" i="117"/>
  <c r="D106" i="117"/>
  <c r="D105" i="117"/>
  <c r="D104" i="117"/>
  <c r="D103" i="117"/>
  <c r="D102" i="117"/>
  <c r="D101" i="117"/>
  <c r="D100" i="117"/>
  <c r="D99" i="117"/>
  <c r="D98" i="117"/>
  <c r="D97" i="117"/>
  <c r="D96" i="117"/>
  <c r="D95" i="117"/>
  <c r="D94" i="117"/>
  <c r="D93" i="117"/>
  <c r="D92" i="117"/>
  <c r="D91" i="117"/>
  <c r="D90" i="117"/>
  <c r="D89" i="117"/>
  <c r="D88" i="117"/>
  <c r="D87" i="117"/>
  <c r="D86" i="117"/>
  <c r="D85" i="117"/>
  <c r="D84" i="117"/>
  <c r="D83" i="117"/>
  <c r="D82" i="117"/>
  <c r="D81" i="117"/>
  <c r="D80" i="117"/>
  <c r="D79" i="117"/>
  <c r="D78" i="117"/>
  <c r="D77" i="117"/>
  <c r="D76" i="117"/>
  <c r="D75" i="117"/>
  <c r="D74" i="117"/>
  <c r="D73" i="117"/>
  <c r="D72" i="117"/>
  <c r="D71" i="117"/>
  <c r="D70" i="117"/>
  <c r="D69" i="117"/>
  <c r="D68" i="117"/>
  <c r="D67" i="117"/>
  <c r="D66" i="117"/>
  <c r="D65" i="117"/>
  <c r="D64" i="117"/>
  <c r="D63" i="117"/>
  <c r="D62" i="117"/>
  <c r="D61" i="117"/>
  <c r="D60" i="117"/>
  <c r="D59" i="117"/>
  <c r="D58" i="117"/>
  <c r="D57" i="117"/>
  <c r="D56" i="117"/>
  <c r="D55" i="117"/>
  <c r="D54" i="117"/>
  <c r="D53" i="117"/>
  <c r="D52" i="117"/>
  <c r="D51" i="117"/>
  <c r="D50" i="117"/>
  <c r="D49" i="117"/>
  <c r="D48" i="117"/>
  <c r="D47" i="117"/>
  <c r="D46" i="117"/>
  <c r="D45" i="117"/>
  <c r="D44" i="117"/>
  <c r="D43" i="117"/>
  <c r="D42" i="117"/>
  <c r="D41" i="117"/>
  <c r="D40" i="117"/>
  <c r="D39" i="117"/>
  <c r="D38" i="117"/>
  <c r="D37" i="117"/>
  <c r="D36" i="117"/>
  <c r="D35" i="117"/>
  <c r="D34" i="117"/>
  <c r="D33" i="117"/>
  <c r="D32" i="117"/>
  <c r="D31" i="117"/>
  <c r="D30" i="117"/>
  <c r="D29" i="117"/>
  <c r="D28" i="117"/>
  <c r="D27" i="117"/>
  <c r="D26" i="117"/>
  <c r="D25" i="117"/>
  <c r="D24" i="117"/>
  <c r="D23" i="117"/>
  <c r="D22" i="117"/>
  <c r="D21" i="117"/>
  <c r="D20" i="117"/>
  <c r="D19" i="117"/>
  <c r="D18" i="117"/>
  <c r="D17" i="117"/>
  <c r="D16" i="117"/>
  <c r="D15" i="117"/>
  <c r="M122" i="117" s="1"/>
  <c r="D14" i="117"/>
  <c r="M121" i="117" s="1"/>
  <c r="D13" i="117"/>
  <c r="D12" i="117"/>
  <c r="J122" i="117" s="1"/>
  <c r="L122" i="117" s="1"/>
  <c r="J339" i="116"/>
  <c r="D336" i="116"/>
  <c r="D335" i="116"/>
  <c r="D334" i="116"/>
  <c r="D333" i="116"/>
  <c r="D332" i="116"/>
  <c r="D331" i="116"/>
  <c r="D330" i="116"/>
  <c r="D329" i="116"/>
  <c r="D328" i="116"/>
  <c r="D327" i="116"/>
  <c r="D326" i="116"/>
  <c r="D325" i="116"/>
  <c r="D324" i="116"/>
  <c r="D323" i="116"/>
  <c r="D322" i="116"/>
  <c r="D321" i="116"/>
  <c r="D320" i="116"/>
  <c r="D319" i="116"/>
  <c r="D318" i="116"/>
  <c r="D317" i="116"/>
  <c r="D316" i="116"/>
  <c r="D315" i="116"/>
  <c r="D314" i="116"/>
  <c r="D313" i="116"/>
  <c r="D312" i="116"/>
  <c r="D311" i="116"/>
  <c r="D310" i="116"/>
  <c r="D309" i="116"/>
  <c r="D308" i="116"/>
  <c r="D307" i="116"/>
  <c r="D306" i="116"/>
  <c r="D305" i="116"/>
  <c r="D304" i="116"/>
  <c r="D303" i="116"/>
  <c r="D302" i="116"/>
  <c r="D301" i="116"/>
  <c r="D300" i="116"/>
  <c r="D299" i="116"/>
  <c r="D298" i="116"/>
  <c r="D297" i="116"/>
  <c r="D296" i="116"/>
  <c r="D295" i="116"/>
  <c r="D294" i="116"/>
  <c r="D293" i="116"/>
  <c r="D292" i="116"/>
  <c r="D291" i="116"/>
  <c r="D290" i="116"/>
  <c r="D289" i="116"/>
  <c r="D288" i="116"/>
  <c r="D287" i="116"/>
  <c r="D286" i="116"/>
  <c r="D285" i="116"/>
  <c r="D284" i="116"/>
  <c r="D283" i="116"/>
  <c r="D282" i="116"/>
  <c r="D281" i="116"/>
  <c r="D280" i="116"/>
  <c r="D279" i="116"/>
  <c r="D278" i="116"/>
  <c r="D277" i="116"/>
  <c r="D276" i="116"/>
  <c r="D275" i="116"/>
  <c r="D274" i="116"/>
  <c r="D273" i="116"/>
  <c r="D272" i="116"/>
  <c r="D271" i="116"/>
  <c r="D270" i="116"/>
  <c r="D269" i="116"/>
  <c r="D268" i="116"/>
  <c r="D267" i="116"/>
  <c r="D266" i="116"/>
  <c r="D265" i="116"/>
  <c r="D264" i="116"/>
  <c r="D263" i="116"/>
  <c r="D262" i="116"/>
  <c r="D261" i="116"/>
  <c r="D260" i="116"/>
  <c r="D259" i="116"/>
  <c r="D258" i="116"/>
  <c r="D257" i="116"/>
  <c r="D256" i="116"/>
  <c r="D255" i="116"/>
  <c r="D254" i="116"/>
  <c r="D253" i="116"/>
  <c r="D252" i="116"/>
  <c r="D251" i="116"/>
  <c r="D250" i="116"/>
  <c r="D249" i="116"/>
  <c r="D248" i="116"/>
  <c r="J347" i="116" s="1"/>
  <c r="L347" i="116" s="1"/>
  <c r="D247" i="116"/>
  <c r="D246" i="116"/>
  <c r="D245" i="116"/>
  <c r="D244" i="116"/>
  <c r="D243" i="116"/>
  <c r="J352" i="116" s="1"/>
  <c r="L352" i="116" s="1"/>
  <c r="J224" i="116"/>
  <c r="D221" i="116"/>
  <c r="D220" i="116"/>
  <c r="D219" i="116"/>
  <c r="D218" i="116"/>
  <c r="D217" i="116"/>
  <c r="D216" i="116"/>
  <c r="D215" i="116"/>
  <c r="D214" i="116"/>
  <c r="D213" i="116"/>
  <c r="D212" i="116"/>
  <c r="D211" i="116"/>
  <c r="D210" i="116"/>
  <c r="D209" i="116"/>
  <c r="D208" i="116"/>
  <c r="D207" i="116"/>
  <c r="D206" i="116"/>
  <c r="D205" i="116"/>
  <c r="D204" i="116"/>
  <c r="D203" i="116"/>
  <c r="D202" i="116"/>
  <c r="D201" i="116"/>
  <c r="D200" i="116"/>
  <c r="D199" i="116"/>
  <c r="D198" i="116"/>
  <c r="D197" i="116"/>
  <c r="D196" i="116"/>
  <c r="D195" i="116"/>
  <c r="D194" i="116"/>
  <c r="D193" i="116"/>
  <c r="D192" i="116"/>
  <c r="D191" i="116"/>
  <c r="D190" i="116"/>
  <c r="D189" i="116"/>
  <c r="D188" i="116"/>
  <c r="D187" i="116"/>
  <c r="D186" i="116"/>
  <c r="D185" i="116"/>
  <c r="D184" i="116"/>
  <c r="D183" i="116"/>
  <c r="D182" i="116"/>
  <c r="D181" i="116"/>
  <c r="D180" i="116"/>
  <c r="D179" i="116"/>
  <c r="D178" i="116"/>
  <c r="D177" i="116"/>
  <c r="D176" i="116"/>
  <c r="D175" i="116"/>
  <c r="D174" i="116"/>
  <c r="D173" i="116"/>
  <c r="D172" i="116"/>
  <c r="D171" i="116"/>
  <c r="D170" i="116"/>
  <c r="D169" i="116"/>
  <c r="D168" i="116"/>
  <c r="D167" i="116"/>
  <c r="D166" i="116"/>
  <c r="D165" i="116"/>
  <c r="D164" i="116"/>
  <c r="D163" i="116"/>
  <c r="D162" i="116"/>
  <c r="D161" i="116"/>
  <c r="D160" i="116"/>
  <c r="D159" i="116"/>
  <c r="D158" i="116"/>
  <c r="D157" i="116"/>
  <c r="D156" i="116"/>
  <c r="D155" i="116"/>
  <c r="D154" i="116"/>
  <c r="D153" i="116"/>
  <c r="D152" i="116"/>
  <c r="D151" i="116"/>
  <c r="D150" i="116"/>
  <c r="D149" i="116"/>
  <c r="D148" i="116"/>
  <c r="D147" i="116"/>
  <c r="D146" i="116"/>
  <c r="D145" i="116"/>
  <c r="D144" i="116"/>
  <c r="D143" i="116"/>
  <c r="D142" i="116"/>
  <c r="D141" i="116"/>
  <c r="D140" i="116"/>
  <c r="D139" i="116"/>
  <c r="D138" i="116"/>
  <c r="D137" i="116"/>
  <c r="D136" i="116"/>
  <c r="D135" i="116"/>
  <c r="D134" i="116"/>
  <c r="D133" i="116"/>
  <c r="M237" i="116" s="1"/>
  <c r="D132" i="116"/>
  <c r="J237" i="116" s="1"/>
  <c r="L237" i="116" s="1"/>
  <c r="D131" i="116"/>
  <c r="D130" i="116"/>
  <c r="D129" i="116"/>
  <c r="D128" i="116"/>
  <c r="M236" i="116" s="1"/>
  <c r="J109" i="116"/>
  <c r="D106" i="116"/>
  <c r="D105" i="116"/>
  <c r="D104" i="116"/>
  <c r="D103" i="116"/>
  <c r="D102" i="116"/>
  <c r="D101" i="116"/>
  <c r="D100" i="116"/>
  <c r="D99" i="116"/>
  <c r="D98" i="116"/>
  <c r="D97" i="116"/>
  <c r="D96" i="116"/>
  <c r="D95" i="116"/>
  <c r="D94" i="116"/>
  <c r="D93" i="116"/>
  <c r="D92" i="116"/>
  <c r="D91" i="116"/>
  <c r="D90" i="116"/>
  <c r="D89" i="116"/>
  <c r="D88" i="116"/>
  <c r="D87" i="116"/>
  <c r="D86" i="116"/>
  <c r="D85" i="116"/>
  <c r="D84" i="116"/>
  <c r="D83" i="116"/>
  <c r="D82" i="116"/>
  <c r="D81" i="116"/>
  <c r="D80" i="116"/>
  <c r="D79" i="116"/>
  <c r="D78" i="116"/>
  <c r="D77" i="116"/>
  <c r="D76" i="116"/>
  <c r="D75" i="116"/>
  <c r="D74" i="116"/>
  <c r="D73" i="116"/>
  <c r="D72" i="116"/>
  <c r="D71" i="116"/>
  <c r="D70" i="116"/>
  <c r="D69" i="116"/>
  <c r="D68" i="116"/>
  <c r="D67" i="116"/>
  <c r="D66" i="116"/>
  <c r="D65" i="116"/>
  <c r="D64" i="116"/>
  <c r="D63" i="116"/>
  <c r="D62" i="116"/>
  <c r="D61" i="116"/>
  <c r="D60" i="116"/>
  <c r="D59" i="116"/>
  <c r="D58" i="116"/>
  <c r="D57" i="116"/>
  <c r="D56" i="116"/>
  <c r="D55" i="116"/>
  <c r="D54" i="116"/>
  <c r="D53" i="116"/>
  <c r="D52" i="116"/>
  <c r="D51" i="116"/>
  <c r="D50" i="116"/>
  <c r="D49" i="116"/>
  <c r="D48" i="116"/>
  <c r="D47" i="116"/>
  <c r="D46" i="116"/>
  <c r="D45" i="116"/>
  <c r="D44" i="116"/>
  <c r="D43" i="116"/>
  <c r="D42" i="116"/>
  <c r="D41" i="116"/>
  <c r="D40" i="116"/>
  <c r="D39" i="116"/>
  <c r="D38" i="116"/>
  <c r="D37" i="116"/>
  <c r="D36" i="116"/>
  <c r="D35" i="116"/>
  <c r="D34" i="116"/>
  <c r="D33" i="116"/>
  <c r="D32" i="116"/>
  <c r="D31" i="116"/>
  <c r="D30" i="116"/>
  <c r="D29" i="116"/>
  <c r="D28" i="116"/>
  <c r="D27" i="116"/>
  <c r="D26" i="116"/>
  <c r="D25" i="116"/>
  <c r="D24" i="116"/>
  <c r="D23" i="116"/>
  <c r="D22" i="116"/>
  <c r="D21" i="116"/>
  <c r="D20" i="116"/>
  <c r="D19" i="116"/>
  <c r="D18" i="116"/>
  <c r="D17" i="116"/>
  <c r="D16" i="116"/>
  <c r="D15" i="116"/>
  <c r="D14" i="116"/>
  <c r="J112" i="116" s="1"/>
  <c r="L112" i="116" s="1"/>
  <c r="D13" i="116"/>
  <c r="M121" i="116" s="1"/>
  <c r="D12" i="116"/>
  <c r="G121" i="116" s="1"/>
  <c r="I121" i="116" s="1"/>
  <c r="J339" i="115"/>
  <c r="D336" i="115"/>
  <c r="D335" i="115"/>
  <c r="D334" i="115"/>
  <c r="D333" i="115"/>
  <c r="D332" i="115"/>
  <c r="D331" i="115"/>
  <c r="D330" i="115"/>
  <c r="D329" i="115"/>
  <c r="D328" i="115"/>
  <c r="D327" i="115"/>
  <c r="D326" i="115"/>
  <c r="D325" i="115"/>
  <c r="D324" i="115"/>
  <c r="D323" i="115"/>
  <c r="D322" i="115"/>
  <c r="D321" i="115"/>
  <c r="D320" i="115"/>
  <c r="D319" i="115"/>
  <c r="D318" i="115"/>
  <c r="D317" i="115"/>
  <c r="D316" i="115"/>
  <c r="D315" i="115"/>
  <c r="D314" i="115"/>
  <c r="D313" i="115"/>
  <c r="D312" i="115"/>
  <c r="D311" i="115"/>
  <c r="D310" i="115"/>
  <c r="D309" i="115"/>
  <c r="D308" i="115"/>
  <c r="D307" i="115"/>
  <c r="D306" i="115"/>
  <c r="D305" i="115"/>
  <c r="D304" i="115"/>
  <c r="D303" i="115"/>
  <c r="D302" i="115"/>
  <c r="D301" i="115"/>
  <c r="D300" i="115"/>
  <c r="D299" i="115"/>
  <c r="D298" i="115"/>
  <c r="D297" i="115"/>
  <c r="D296" i="115"/>
  <c r="D295" i="115"/>
  <c r="D294" i="115"/>
  <c r="D293" i="115"/>
  <c r="D292" i="115"/>
  <c r="D291" i="115"/>
  <c r="D290" i="115"/>
  <c r="D289" i="115"/>
  <c r="D288" i="115"/>
  <c r="D287" i="115"/>
  <c r="D286" i="115"/>
  <c r="D285" i="115"/>
  <c r="D284" i="115"/>
  <c r="D283" i="115"/>
  <c r="D282" i="115"/>
  <c r="D281" i="115"/>
  <c r="D280" i="115"/>
  <c r="D279" i="115"/>
  <c r="D278" i="115"/>
  <c r="D277" i="115"/>
  <c r="D276" i="115"/>
  <c r="D275" i="115"/>
  <c r="D274" i="115"/>
  <c r="D273" i="115"/>
  <c r="D272" i="115"/>
  <c r="D271" i="115"/>
  <c r="D270" i="115"/>
  <c r="D269" i="115"/>
  <c r="D268" i="115"/>
  <c r="D267" i="115"/>
  <c r="D266" i="115"/>
  <c r="D265" i="115"/>
  <c r="D264" i="115"/>
  <c r="D263" i="115"/>
  <c r="D262" i="115"/>
  <c r="D261" i="115"/>
  <c r="D260" i="115"/>
  <c r="D259" i="115"/>
  <c r="D258" i="115"/>
  <c r="D257" i="115"/>
  <c r="D256" i="115"/>
  <c r="D255" i="115"/>
  <c r="D254" i="115"/>
  <c r="D253" i="115"/>
  <c r="D252" i="115"/>
  <c r="D251" i="115"/>
  <c r="D250" i="115"/>
  <c r="D249" i="115"/>
  <c r="M344" i="115" s="1"/>
  <c r="D248" i="115"/>
  <c r="D247" i="115"/>
  <c r="D246" i="115"/>
  <c r="D245" i="115"/>
  <c r="M352" i="115" s="1"/>
  <c r="D244" i="115"/>
  <c r="D243" i="115"/>
  <c r="J352" i="115" s="1"/>
  <c r="L352" i="115" s="1"/>
  <c r="J224" i="115"/>
  <c r="D221" i="115"/>
  <c r="D220" i="115"/>
  <c r="D219" i="115"/>
  <c r="D218" i="115"/>
  <c r="D217" i="115"/>
  <c r="D216" i="115"/>
  <c r="D215" i="115"/>
  <c r="D214" i="115"/>
  <c r="D213" i="115"/>
  <c r="D212" i="115"/>
  <c r="D211" i="115"/>
  <c r="D210" i="115"/>
  <c r="D209" i="115"/>
  <c r="D208" i="115"/>
  <c r="D207" i="115"/>
  <c r="D206" i="115"/>
  <c r="D205" i="115"/>
  <c r="D204" i="115"/>
  <c r="D203" i="115"/>
  <c r="D202" i="115"/>
  <c r="D201" i="115"/>
  <c r="D200" i="115"/>
  <c r="D199" i="115"/>
  <c r="D198" i="115"/>
  <c r="D197" i="115"/>
  <c r="D196" i="115"/>
  <c r="D195" i="115"/>
  <c r="D194" i="115"/>
  <c r="D193" i="115"/>
  <c r="D192" i="115"/>
  <c r="D191" i="115"/>
  <c r="D190" i="115"/>
  <c r="D189" i="115"/>
  <c r="D188" i="115"/>
  <c r="D187" i="115"/>
  <c r="D186" i="115"/>
  <c r="D185" i="115"/>
  <c r="D184" i="115"/>
  <c r="D183" i="115"/>
  <c r="D182" i="115"/>
  <c r="D181" i="115"/>
  <c r="D180" i="115"/>
  <c r="D179" i="115"/>
  <c r="D178" i="115"/>
  <c r="D177" i="115"/>
  <c r="D176" i="115"/>
  <c r="D175" i="115"/>
  <c r="D174" i="115"/>
  <c r="D173" i="115"/>
  <c r="D172" i="115"/>
  <c r="D171" i="115"/>
  <c r="D170" i="115"/>
  <c r="D169" i="115"/>
  <c r="D168" i="115"/>
  <c r="D167" i="115"/>
  <c r="D166" i="115"/>
  <c r="D165" i="115"/>
  <c r="D164" i="115"/>
  <c r="D163" i="115"/>
  <c r="D162" i="115"/>
  <c r="D161" i="115"/>
  <c r="D160" i="115"/>
  <c r="D159" i="115"/>
  <c r="D158" i="115"/>
  <c r="D157" i="115"/>
  <c r="D156" i="115"/>
  <c r="D155" i="115"/>
  <c r="D154" i="115"/>
  <c r="D153" i="115"/>
  <c r="D152" i="115"/>
  <c r="D151" i="115"/>
  <c r="D150" i="115"/>
  <c r="D149" i="115"/>
  <c r="D148" i="115"/>
  <c r="D147" i="115"/>
  <c r="D146" i="115"/>
  <c r="D145" i="115"/>
  <c r="D144" i="115"/>
  <c r="D143" i="115"/>
  <c r="D142" i="115"/>
  <c r="D141" i="115"/>
  <c r="D140" i="115"/>
  <c r="D139" i="115"/>
  <c r="D138" i="115"/>
  <c r="D137" i="115"/>
  <c r="D136" i="115"/>
  <c r="D135" i="115"/>
  <c r="D134" i="115"/>
  <c r="M237" i="115" s="1"/>
  <c r="D133" i="115"/>
  <c r="D132" i="115"/>
  <c r="D131" i="115"/>
  <c r="D130" i="115"/>
  <c r="G237" i="115" s="1"/>
  <c r="I237" i="115" s="1"/>
  <c r="D129" i="115"/>
  <c r="D128" i="115"/>
  <c r="J237" i="115" s="1"/>
  <c r="L237" i="115" s="1"/>
  <c r="J109" i="115"/>
  <c r="D106" i="115"/>
  <c r="D105" i="115"/>
  <c r="D104" i="115"/>
  <c r="D103" i="115"/>
  <c r="D102" i="115"/>
  <c r="D101" i="115"/>
  <c r="D100" i="115"/>
  <c r="D99" i="115"/>
  <c r="D98" i="115"/>
  <c r="D97" i="115"/>
  <c r="D96" i="115"/>
  <c r="D95" i="115"/>
  <c r="D94" i="115"/>
  <c r="D93" i="115"/>
  <c r="D92" i="115"/>
  <c r="D91" i="115"/>
  <c r="D90" i="115"/>
  <c r="D89" i="115"/>
  <c r="D88" i="115"/>
  <c r="D87" i="115"/>
  <c r="D86" i="115"/>
  <c r="D85" i="115"/>
  <c r="D84" i="115"/>
  <c r="D83" i="115"/>
  <c r="D82" i="115"/>
  <c r="D81" i="115"/>
  <c r="D80" i="115"/>
  <c r="D79" i="115"/>
  <c r="D78" i="115"/>
  <c r="D77" i="115"/>
  <c r="D76" i="115"/>
  <c r="D75" i="115"/>
  <c r="D74" i="115"/>
  <c r="D73" i="115"/>
  <c r="D72" i="115"/>
  <c r="D71" i="115"/>
  <c r="D70" i="115"/>
  <c r="D69" i="115"/>
  <c r="D68" i="115"/>
  <c r="D67" i="115"/>
  <c r="D66" i="115"/>
  <c r="D65" i="115"/>
  <c r="D64" i="115"/>
  <c r="D63" i="115"/>
  <c r="D62" i="115"/>
  <c r="D61" i="115"/>
  <c r="D60" i="115"/>
  <c r="D59" i="115"/>
  <c r="D58" i="115"/>
  <c r="D57" i="115"/>
  <c r="D56" i="115"/>
  <c r="D55" i="115"/>
  <c r="D54" i="115"/>
  <c r="D53" i="115"/>
  <c r="D52" i="115"/>
  <c r="D51" i="115"/>
  <c r="D50" i="115"/>
  <c r="D49" i="115"/>
  <c r="D48" i="115"/>
  <c r="D47" i="115"/>
  <c r="D46" i="115"/>
  <c r="D45" i="115"/>
  <c r="D44" i="115"/>
  <c r="D43" i="115"/>
  <c r="D42" i="115"/>
  <c r="D41" i="115"/>
  <c r="D40" i="115"/>
  <c r="D39" i="115"/>
  <c r="D38" i="115"/>
  <c r="D37" i="115"/>
  <c r="D36" i="115"/>
  <c r="D35" i="115"/>
  <c r="D34" i="115"/>
  <c r="D33" i="115"/>
  <c r="D32" i="115"/>
  <c r="D31" i="115"/>
  <c r="D30" i="115"/>
  <c r="D29" i="115"/>
  <c r="D28" i="115"/>
  <c r="D27" i="115"/>
  <c r="D26" i="115"/>
  <c r="D25" i="115"/>
  <c r="D24" i="115"/>
  <c r="D23" i="115"/>
  <c r="D22" i="115"/>
  <c r="D21" i="115"/>
  <c r="D20" i="115"/>
  <c r="D19" i="115"/>
  <c r="D18" i="115"/>
  <c r="D17" i="115"/>
  <c r="D16" i="115"/>
  <c r="D15" i="115"/>
  <c r="M122" i="115" s="1"/>
  <c r="D14" i="115"/>
  <c r="D13" i="115"/>
  <c r="D12" i="115"/>
  <c r="J121" i="115" s="1"/>
  <c r="L121" i="115" s="1"/>
  <c r="J339" i="114"/>
  <c r="D336" i="114"/>
  <c r="D335" i="114"/>
  <c r="D334" i="114"/>
  <c r="D333" i="114"/>
  <c r="D332" i="114"/>
  <c r="D331" i="114"/>
  <c r="D330" i="114"/>
  <c r="D329" i="114"/>
  <c r="D328" i="114"/>
  <c r="D327" i="114"/>
  <c r="D326" i="114"/>
  <c r="D325" i="114"/>
  <c r="D324" i="114"/>
  <c r="D323" i="114"/>
  <c r="D322" i="114"/>
  <c r="D321" i="114"/>
  <c r="D320" i="114"/>
  <c r="D319" i="114"/>
  <c r="D318" i="114"/>
  <c r="D317" i="114"/>
  <c r="D316" i="114"/>
  <c r="D315" i="114"/>
  <c r="D314" i="114"/>
  <c r="D313" i="114"/>
  <c r="D312" i="114"/>
  <c r="D311" i="114"/>
  <c r="D310" i="114"/>
  <c r="D309" i="114"/>
  <c r="D308" i="114"/>
  <c r="D307" i="114"/>
  <c r="D306" i="114"/>
  <c r="D305" i="114"/>
  <c r="D304" i="114"/>
  <c r="D303" i="114"/>
  <c r="D302" i="114"/>
  <c r="D301" i="114"/>
  <c r="D300" i="114"/>
  <c r="D299" i="114"/>
  <c r="D298" i="114"/>
  <c r="D297" i="114"/>
  <c r="D296" i="114"/>
  <c r="D295" i="114"/>
  <c r="D294" i="114"/>
  <c r="D293" i="114"/>
  <c r="D292" i="114"/>
  <c r="D291" i="114"/>
  <c r="D290" i="114"/>
  <c r="D289" i="114"/>
  <c r="D288" i="114"/>
  <c r="D287" i="114"/>
  <c r="D286" i="114"/>
  <c r="D285" i="114"/>
  <c r="D284" i="114"/>
  <c r="D283" i="114"/>
  <c r="D282" i="114"/>
  <c r="D281" i="114"/>
  <c r="D280" i="114"/>
  <c r="D279" i="114"/>
  <c r="D278" i="114"/>
  <c r="D277" i="114"/>
  <c r="D276" i="114"/>
  <c r="D275" i="114"/>
  <c r="D274" i="114"/>
  <c r="D273" i="114"/>
  <c r="D272" i="114"/>
  <c r="D271" i="114"/>
  <c r="D270" i="114"/>
  <c r="D269" i="114"/>
  <c r="D268" i="114"/>
  <c r="D267" i="114"/>
  <c r="D266" i="114"/>
  <c r="D265" i="114"/>
  <c r="D264" i="114"/>
  <c r="D263" i="114"/>
  <c r="D262" i="114"/>
  <c r="D261" i="114"/>
  <c r="D260" i="114"/>
  <c r="D259" i="114"/>
  <c r="D258" i="114"/>
  <c r="D257" i="114"/>
  <c r="D256" i="114"/>
  <c r="D255" i="114"/>
  <c r="D254" i="114"/>
  <c r="D253" i="114"/>
  <c r="D252" i="114"/>
  <c r="D251" i="114"/>
  <c r="D250" i="114"/>
  <c r="D249" i="114"/>
  <c r="D248" i="114"/>
  <c r="M352" i="114" s="1"/>
  <c r="D247" i="114"/>
  <c r="D246" i="114"/>
  <c r="D245" i="114"/>
  <c r="D244" i="114"/>
  <c r="D243" i="114"/>
  <c r="J352" i="114" s="1"/>
  <c r="L352" i="114" s="1"/>
  <c r="J224" i="114"/>
  <c r="D221" i="114"/>
  <c r="D220" i="114"/>
  <c r="D219" i="114"/>
  <c r="D218" i="114"/>
  <c r="D217" i="114"/>
  <c r="D216" i="114"/>
  <c r="D215" i="114"/>
  <c r="D214" i="114"/>
  <c r="D213" i="114"/>
  <c r="D212" i="114"/>
  <c r="D211" i="114"/>
  <c r="D210" i="114"/>
  <c r="D209" i="114"/>
  <c r="D208" i="114"/>
  <c r="D207" i="114"/>
  <c r="D206" i="114"/>
  <c r="D205" i="114"/>
  <c r="D204" i="114"/>
  <c r="D203" i="114"/>
  <c r="D202" i="114"/>
  <c r="D201" i="114"/>
  <c r="D200" i="114"/>
  <c r="D199" i="114"/>
  <c r="D198" i="114"/>
  <c r="D197" i="114"/>
  <c r="D196" i="114"/>
  <c r="D195" i="114"/>
  <c r="D194" i="114"/>
  <c r="D193" i="114"/>
  <c r="D192" i="114"/>
  <c r="D191" i="114"/>
  <c r="D190" i="114"/>
  <c r="D189" i="114"/>
  <c r="D188" i="114"/>
  <c r="D187" i="114"/>
  <c r="D186" i="114"/>
  <c r="D185" i="114"/>
  <c r="D184" i="114"/>
  <c r="D183" i="114"/>
  <c r="D182" i="114"/>
  <c r="D181" i="114"/>
  <c r="D180" i="114"/>
  <c r="D179" i="114"/>
  <c r="D178" i="114"/>
  <c r="D177" i="114"/>
  <c r="D176" i="114"/>
  <c r="D175" i="114"/>
  <c r="D174" i="114"/>
  <c r="D173" i="114"/>
  <c r="D172" i="114"/>
  <c r="D171" i="114"/>
  <c r="D170" i="114"/>
  <c r="D169" i="114"/>
  <c r="D168" i="114"/>
  <c r="D167" i="114"/>
  <c r="D166" i="114"/>
  <c r="D165" i="114"/>
  <c r="D164" i="114"/>
  <c r="D163" i="114"/>
  <c r="D162" i="114"/>
  <c r="D161" i="114"/>
  <c r="D160" i="114"/>
  <c r="D159" i="114"/>
  <c r="D158" i="114"/>
  <c r="D157" i="114"/>
  <c r="D156" i="114"/>
  <c r="D155" i="114"/>
  <c r="D154" i="114"/>
  <c r="D153" i="114"/>
  <c r="D152" i="114"/>
  <c r="D151" i="114"/>
  <c r="D150" i="114"/>
  <c r="D149" i="114"/>
  <c r="D148" i="114"/>
  <c r="D147" i="114"/>
  <c r="D146" i="114"/>
  <c r="D145" i="114"/>
  <c r="D144" i="114"/>
  <c r="D143" i="114"/>
  <c r="D142" i="114"/>
  <c r="D141" i="114"/>
  <c r="D140" i="114"/>
  <c r="D139" i="114"/>
  <c r="D138" i="114"/>
  <c r="D137" i="114"/>
  <c r="D136" i="114"/>
  <c r="D135" i="114"/>
  <c r="D134" i="114"/>
  <c r="D133" i="114"/>
  <c r="M237" i="114" s="1"/>
  <c r="D132" i="114"/>
  <c r="D131" i="114"/>
  <c r="D130" i="114"/>
  <c r="D129" i="114"/>
  <c r="D128" i="114"/>
  <c r="J237" i="114" s="1"/>
  <c r="L237" i="114" s="1"/>
  <c r="J109" i="114"/>
  <c r="D106" i="114"/>
  <c r="D105" i="114"/>
  <c r="D104" i="114"/>
  <c r="D103" i="114"/>
  <c r="D102" i="114"/>
  <c r="D101" i="114"/>
  <c r="D100" i="114"/>
  <c r="D99" i="114"/>
  <c r="D98" i="114"/>
  <c r="D97" i="114"/>
  <c r="D96" i="114"/>
  <c r="D95" i="114"/>
  <c r="D94" i="114"/>
  <c r="D93" i="114"/>
  <c r="D92" i="114"/>
  <c r="D91" i="114"/>
  <c r="D90" i="114"/>
  <c r="D89" i="114"/>
  <c r="D88" i="114"/>
  <c r="D87" i="114"/>
  <c r="D86" i="114"/>
  <c r="D85" i="114"/>
  <c r="D84" i="114"/>
  <c r="D83" i="114"/>
  <c r="D82" i="114"/>
  <c r="D81" i="114"/>
  <c r="D80" i="114"/>
  <c r="D79" i="114"/>
  <c r="D78" i="114"/>
  <c r="D77" i="114"/>
  <c r="D76" i="114"/>
  <c r="D75" i="114"/>
  <c r="D74" i="114"/>
  <c r="D73" i="114"/>
  <c r="D72" i="114"/>
  <c r="D71" i="114"/>
  <c r="D70" i="114"/>
  <c r="D69" i="114"/>
  <c r="D68" i="114"/>
  <c r="D67" i="114"/>
  <c r="D66" i="114"/>
  <c r="D65" i="114"/>
  <c r="D64" i="114"/>
  <c r="D63" i="114"/>
  <c r="D62" i="114"/>
  <c r="D61" i="114"/>
  <c r="D60" i="114"/>
  <c r="D59" i="114"/>
  <c r="D58" i="114"/>
  <c r="D57" i="114"/>
  <c r="D56" i="114"/>
  <c r="D55" i="114"/>
  <c r="D54" i="114"/>
  <c r="D53" i="114"/>
  <c r="D52" i="114"/>
  <c r="D51" i="114"/>
  <c r="D50" i="114"/>
  <c r="D49" i="114"/>
  <c r="D48" i="114"/>
  <c r="D47" i="114"/>
  <c r="D46" i="114"/>
  <c r="D45" i="114"/>
  <c r="D44" i="114"/>
  <c r="D43" i="114"/>
  <c r="D42" i="114"/>
  <c r="D41" i="114"/>
  <c r="D40" i="114"/>
  <c r="D39" i="114"/>
  <c r="D38" i="114"/>
  <c r="D37" i="114"/>
  <c r="D36" i="114"/>
  <c r="D35" i="114"/>
  <c r="D34" i="114"/>
  <c r="D33" i="114"/>
  <c r="D32" i="114"/>
  <c r="D31" i="114"/>
  <c r="D30" i="114"/>
  <c r="D29" i="114"/>
  <c r="D28" i="114"/>
  <c r="D27" i="114"/>
  <c r="D26" i="114"/>
  <c r="D25" i="114"/>
  <c r="D24" i="114"/>
  <c r="D23" i="114"/>
  <c r="D22" i="114"/>
  <c r="D21" i="114"/>
  <c r="D20" i="114"/>
  <c r="D19" i="114"/>
  <c r="D18" i="114"/>
  <c r="D17" i="114"/>
  <c r="D16" i="114"/>
  <c r="D15" i="114"/>
  <c r="D14" i="114"/>
  <c r="M122" i="114" s="1"/>
  <c r="D13" i="114"/>
  <c r="J122" i="114" s="1"/>
  <c r="L122" i="114" s="1"/>
  <c r="D12" i="114"/>
  <c r="G121" i="114" s="1"/>
  <c r="I121" i="114" s="1"/>
  <c r="J339" i="113"/>
  <c r="D336" i="113"/>
  <c r="D335" i="113"/>
  <c r="D334" i="113"/>
  <c r="D333" i="113"/>
  <c r="D332" i="113"/>
  <c r="D331" i="113"/>
  <c r="D330" i="113"/>
  <c r="D329" i="113"/>
  <c r="D328" i="113"/>
  <c r="D327" i="113"/>
  <c r="D326" i="113"/>
  <c r="D325" i="113"/>
  <c r="D324" i="113"/>
  <c r="D323" i="113"/>
  <c r="D322" i="113"/>
  <c r="D321" i="113"/>
  <c r="D320" i="113"/>
  <c r="D319" i="113"/>
  <c r="D318" i="113"/>
  <c r="D317" i="113"/>
  <c r="D316" i="113"/>
  <c r="D315" i="113"/>
  <c r="D314" i="113"/>
  <c r="D313" i="113"/>
  <c r="D312" i="113"/>
  <c r="D311" i="113"/>
  <c r="D310" i="113"/>
  <c r="D309" i="113"/>
  <c r="D308" i="113"/>
  <c r="D307" i="113"/>
  <c r="D306" i="113"/>
  <c r="D305" i="113"/>
  <c r="D304" i="113"/>
  <c r="D303" i="113"/>
  <c r="D302" i="113"/>
  <c r="D301" i="113"/>
  <c r="D300" i="113"/>
  <c r="D299" i="113"/>
  <c r="D298" i="113"/>
  <c r="D297" i="113"/>
  <c r="D296" i="113"/>
  <c r="D295" i="113"/>
  <c r="D294" i="113"/>
  <c r="D293" i="113"/>
  <c r="D292" i="113"/>
  <c r="D291" i="113"/>
  <c r="D290" i="113"/>
  <c r="D289" i="113"/>
  <c r="D288" i="113"/>
  <c r="D287" i="113"/>
  <c r="D286" i="113"/>
  <c r="D285" i="113"/>
  <c r="D284" i="113"/>
  <c r="D283" i="113"/>
  <c r="D282" i="113"/>
  <c r="D281" i="113"/>
  <c r="D280" i="113"/>
  <c r="D279" i="113"/>
  <c r="D278" i="113"/>
  <c r="D277" i="113"/>
  <c r="D276" i="113"/>
  <c r="D275" i="113"/>
  <c r="D274" i="113"/>
  <c r="D273" i="113"/>
  <c r="D272" i="113"/>
  <c r="D271" i="113"/>
  <c r="D270" i="113"/>
  <c r="D269" i="113"/>
  <c r="D268" i="113"/>
  <c r="D267" i="113"/>
  <c r="D266" i="113"/>
  <c r="D265" i="113"/>
  <c r="D264" i="113"/>
  <c r="D263" i="113"/>
  <c r="D262" i="113"/>
  <c r="D261" i="113"/>
  <c r="D260" i="113"/>
  <c r="D259" i="113"/>
  <c r="D258" i="113"/>
  <c r="D257" i="113"/>
  <c r="D256" i="113"/>
  <c r="D255" i="113"/>
  <c r="D254" i="113"/>
  <c r="D253" i="113"/>
  <c r="D252" i="113"/>
  <c r="D251" i="113"/>
  <c r="D250" i="113"/>
  <c r="D249" i="113"/>
  <c r="D248" i="113"/>
  <c r="D247" i="113"/>
  <c r="D246" i="113"/>
  <c r="D245" i="113"/>
  <c r="D244" i="113"/>
  <c r="D243" i="113"/>
  <c r="M352" i="113" s="1"/>
  <c r="J224" i="113"/>
  <c r="D221" i="113"/>
  <c r="D220" i="113"/>
  <c r="D219" i="113"/>
  <c r="D218" i="113"/>
  <c r="D217" i="113"/>
  <c r="D216" i="113"/>
  <c r="D215" i="113"/>
  <c r="D214" i="113"/>
  <c r="D213" i="113"/>
  <c r="D212" i="113"/>
  <c r="D211" i="113"/>
  <c r="D210" i="113"/>
  <c r="D209" i="113"/>
  <c r="D208" i="113"/>
  <c r="D207" i="113"/>
  <c r="D206" i="113"/>
  <c r="D205" i="113"/>
  <c r="D204" i="113"/>
  <c r="D203" i="113"/>
  <c r="D202" i="113"/>
  <c r="D201" i="113"/>
  <c r="D200" i="113"/>
  <c r="D199" i="113"/>
  <c r="D198" i="113"/>
  <c r="D197" i="113"/>
  <c r="D196" i="113"/>
  <c r="D195" i="113"/>
  <c r="D194" i="113"/>
  <c r="D193" i="113"/>
  <c r="D192" i="113"/>
  <c r="D191" i="113"/>
  <c r="D190" i="113"/>
  <c r="D189" i="113"/>
  <c r="D188" i="113"/>
  <c r="D187" i="113"/>
  <c r="D186" i="113"/>
  <c r="D185" i="113"/>
  <c r="D184" i="113"/>
  <c r="D183" i="113"/>
  <c r="D182" i="113"/>
  <c r="D181" i="113"/>
  <c r="D180" i="113"/>
  <c r="D179" i="113"/>
  <c r="D178" i="113"/>
  <c r="D177" i="113"/>
  <c r="D176" i="113"/>
  <c r="D175" i="113"/>
  <c r="D174" i="113"/>
  <c r="D173" i="113"/>
  <c r="D172" i="113"/>
  <c r="D171" i="113"/>
  <c r="D170" i="113"/>
  <c r="D169" i="113"/>
  <c r="D168" i="113"/>
  <c r="D167" i="113"/>
  <c r="D166" i="113"/>
  <c r="D165" i="113"/>
  <c r="D164" i="113"/>
  <c r="D163" i="113"/>
  <c r="D162" i="113"/>
  <c r="D161" i="113"/>
  <c r="D160" i="113"/>
  <c r="D159" i="113"/>
  <c r="D158" i="113"/>
  <c r="D157" i="113"/>
  <c r="D156" i="113"/>
  <c r="D155" i="113"/>
  <c r="D154" i="113"/>
  <c r="D153" i="113"/>
  <c r="D152" i="113"/>
  <c r="D151" i="113"/>
  <c r="D150" i="113"/>
  <c r="D149" i="113"/>
  <c r="D148" i="113"/>
  <c r="D147" i="113"/>
  <c r="D146" i="113"/>
  <c r="D145" i="113"/>
  <c r="D144" i="113"/>
  <c r="D143" i="113"/>
  <c r="D142" i="113"/>
  <c r="D141" i="113"/>
  <c r="D140" i="113"/>
  <c r="D139" i="113"/>
  <c r="D138" i="113"/>
  <c r="D137" i="113"/>
  <c r="D136" i="113"/>
  <c r="D135" i="113"/>
  <c r="D134" i="113"/>
  <c r="D133" i="113"/>
  <c r="D132" i="113"/>
  <c r="D131" i="113"/>
  <c r="D130" i="113"/>
  <c r="D129" i="113"/>
  <c r="D128" i="113"/>
  <c r="M237" i="113" s="1"/>
  <c r="G119" i="113"/>
  <c r="I119" i="113" s="1"/>
  <c r="J109" i="113"/>
  <c r="D106" i="113"/>
  <c r="D105" i="113"/>
  <c r="D104" i="113"/>
  <c r="D103" i="113"/>
  <c r="D102" i="113"/>
  <c r="D101" i="113"/>
  <c r="D100" i="113"/>
  <c r="D99" i="113"/>
  <c r="D98" i="113"/>
  <c r="D97" i="113"/>
  <c r="D96" i="113"/>
  <c r="D95" i="113"/>
  <c r="D94" i="113"/>
  <c r="D93" i="113"/>
  <c r="D92" i="113"/>
  <c r="D91" i="113"/>
  <c r="D90" i="113"/>
  <c r="D89" i="113"/>
  <c r="D88" i="113"/>
  <c r="D87" i="113"/>
  <c r="D86" i="113"/>
  <c r="D85" i="113"/>
  <c r="D84" i="113"/>
  <c r="D83" i="113"/>
  <c r="D82" i="113"/>
  <c r="D81" i="113"/>
  <c r="D80" i="113"/>
  <c r="D79" i="113"/>
  <c r="D78" i="113"/>
  <c r="D77" i="113"/>
  <c r="D76" i="113"/>
  <c r="D75" i="113"/>
  <c r="D74" i="113"/>
  <c r="D73" i="113"/>
  <c r="D72" i="113"/>
  <c r="D71" i="113"/>
  <c r="D70" i="113"/>
  <c r="D69" i="113"/>
  <c r="D68" i="113"/>
  <c r="D67" i="113"/>
  <c r="D66" i="113"/>
  <c r="D65" i="113"/>
  <c r="D64" i="113"/>
  <c r="D63" i="113"/>
  <c r="D62" i="113"/>
  <c r="D61" i="113"/>
  <c r="D60" i="113"/>
  <c r="D59" i="113"/>
  <c r="D58" i="113"/>
  <c r="D57" i="113"/>
  <c r="D56" i="113"/>
  <c r="D55" i="113"/>
  <c r="D54" i="113"/>
  <c r="D53" i="113"/>
  <c r="D52" i="113"/>
  <c r="D51" i="113"/>
  <c r="D50" i="113"/>
  <c r="D49" i="113"/>
  <c r="D48" i="113"/>
  <c r="D47" i="113"/>
  <c r="D46" i="113"/>
  <c r="D45" i="113"/>
  <c r="D44" i="113"/>
  <c r="D43" i="113"/>
  <c r="D42" i="113"/>
  <c r="D41" i="113"/>
  <c r="D40" i="113"/>
  <c r="D39" i="113"/>
  <c r="D38" i="113"/>
  <c r="D37" i="113"/>
  <c r="D36" i="113"/>
  <c r="D35" i="113"/>
  <c r="D34" i="113"/>
  <c r="D33" i="113"/>
  <c r="D32" i="113"/>
  <c r="D31" i="113"/>
  <c r="D30" i="113"/>
  <c r="D29" i="113"/>
  <c r="D28" i="113"/>
  <c r="D27" i="113"/>
  <c r="D26" i="113"/>
  <c r="D25" i="113"/>
  <c r="D24" i="113"/>
  <c r="D23" i="113"/>
  <c r="D22" i="113"/>
  <c r="D21" i="113"/>
  <c r="D20" i="113"/>
  <c r="D19" i="113"/>
  <c r="D18" i="113"/>
  <c r="D17" i="113"/>
  <c r="D16" i="113"/>
  <c r="D15" i="113"/>
  <c r="D14" i="113"/>
  <c r="M114" i="113" s="1"/>
  <c r="D13" i="113"/>
  <c r="D12" i="113"/>
  <c r="M122" i="113" s="1"/>
  <c r="J339" i="112"/>
  <c r="D336" i="112"/>
  <c r="D335" i="112"/>
  <c r="D334" i="112"/>
  <c r="D333" i="112"/>
  <c r="D332" i="112"/>
  <c r="D331" i="112"/>
  <c r="D330" i="112"/>
  <c r="D329" i="112"/>
  <c r="D328" i="112"/>
  <c r="D327" i="112"/>
  <c r="D326" i="112"/>
  <c r="D325" i="112"/>
  <c r="D324" i="112"/>
  <c r="D323" i="112"/>
  <c r="D322" i="112"/>
  <c r="D321" i="112"/>
  <c r="D320" i="112"/>
  <c r="D319" i="112"/>
  <c r="D318" i="112"/>
  <c r="D317" i="112"/>
  <c r="D316" i="112"/>
  <c r="D315" i="112"/>
  <c r="D314" i="112"/>
  <c r="D313" i="112"/>
  <c r="D312" i="112"/>
  <c r="D311" i="112"/>
  <c r="D310" i="112"/>
  <c r="D309" i="112"/>
  <c r="D308" i="112"/>
  <c r="D307" i="112"/>
  <c r="D306" i="112"/>
  <c r="D305" i="112"/>
  <c r="D304" i="112"/>
  <c r="D303" i="112"/>
  <c r="D302" i="112"/>
  <c r="D301" i="112"/>
  <c r="D300" i="112"/>
  <c r="D299" i="112"/>
  <c r="D298" i="112"/>
  <c r="D297" i="112"/>
  <c r="D296" i="112"/>
  <c r="D295" i="112"/>
  <c r="D294" i="112"/>
  <c r="D293" i="112"/>
  <c r="D292" i="112"/>
  <c r="D291" i="112"/>
  <c r="D290" i="112"/>
  <c r="D289" i="112"/>
  <c r="D288" i="112"/>
  <c r="D287" i="112"/>
  <c r="D286" i="112"/>
  <c r="D285" i="112"/>
  <c r="D284" i="112"/>
  <c r="D283" i="112"/>
  <c r="D282" i="112"/>
  <c r="D281" i="112"/>
  <c r="D280" i="112"/>
  <c r="D279" i="112"/>
  <c r="D278" i="112"/>
  <c r="D277" i="112"/>
  <c r="D276" i="112"/>
  <c r="D275" i="112"/>
  <c r="D274" i="112"/>
  <c r="D273" i="112"/>
  <c r="D272" i="112"/>
  <c r="D271" i="112"/>
  <c r="D270" i="112"/>
  <c r="D269" i="112"/>
  <c r="D268" i="112"/>
  <c r="D267" i="112"/>
  <c r="D266" i="112"/>
  <c r="D265" i="112"/>
  <c r="D264" i="112"/>
  <c r="D263" i="112"/>
  <c r="D262" i="112"/>
  <c r="D261" i="112"/>
  <c r="D260" i="112"/>
  <c r="D259" i="112"/>
  <c r="D258" i="112"/>
  <c r="D257" i="112"/>
  <c r="D256" i="112"/>
  <c r="D255" i="112"/>
  <c r="D254" i="112"/>
  <c r="D253" i="112"/>
  <c r="D252" i="112"/>
  <c r="D251" i="112"/>
  <c r="D250" i="112"/>
  <c r="D249" i="112"/>
  <c r="M352" i="112" s="1"/>
  <c r="D248" i="112"/>
  <c r="D247" i="112"/>
  <c r="D246" i="112"/>
  <c r="D245" i="112"/>
  <c r="D244" i="112"/>
  <c r="D243" i="112"/>
  <c r="J352" i="112" s="1"/>
  <c r="L352" i="112" s="1"/>
  <c r="J224" i="112"/>
  <c r="D221" i="112"/>
  <c r="D220" i="112"/>
  <c r="D219" i="112"/>
  <c r="D218" i="112"/>
  <c r="D217" i="112"/>
  <c r="D216" i="112"/>
  <c r="D215" i="112"/>
  <c r="D214" i="112"/>
  <c r="D213" i="112"/>
  <c r="D212" i="112"/>
  <c r="D211" i="112"/>
  <c r="D210" i="112"/>
  <c r="D209" i="112"/>
  <c r="D208" i="112"/>
  <c r="D207" i="112"/>
  <c r="D206" i="112"/>
  <c r="D205" i="112"/>
  <c r="D204" i="112"/>
  <c r="D203" i="112"/>
  <c r="D202" i="112"/>
  <c r="D201" i="112"/>
  <c r="D200" i="112"/>
  <c r="D199" i="112"/>
  <c r="D198" i="112"/>
  <c r="D197" i="112"/>
  <c r="D196" i="112"/>
  <c r="D195" i="112"/>
  <c r="D194" i="112"/>
  <c r="D193" i="112"/>
  <c r="D192" i="112"/>
  <c r="D191" i="112"/>
  <c r="D190" i="112"/>
  <c r="D189" i="112"/>
  <c r="D188" i="112"/>
  <c r="D187" i="112"/>
  <c r="D186" i="112"/>
  <c r="D185" i="112"/>
  <c r="D184" i="112"/>
  <c r="D183" i="112"/>
  <c r="D182" i="112"/>
  <c r="D181" i="112"/>
  <c r="D180" i="112"/>
  <c r="D179" i="112"/>
  <c r="D178" i="112"/>
  <c r="D177" i="112"/>
  <c r="D176" i="112"/>
  <c r="D175" i="112"/>
  <c r="D174" i="112"/>
  <c r="D173" i="112"/>
  <c r="D172" i="112"/>
  <c r="D171" i="112"/>
  <c r="D170" i="112"/>
  <c r="D169" i="112"/>
  <c r="D168" i="112"/>
  <c r="D167" i="112"/>
  <c r="D166" i="112"/>
  <c r="D165" i="112"/>
  <c r="D164" i="112"/>
  <c r="D163" i="112"/>
  <c r="D162" i="112"/>
  <c r="D161" i="112"/>
  <c r="D160" i="112"/>
  <c r="D159" i="112"/>
  <c r="D158" i="112"/>
  <c r="D157" i="112"/>
  <c r="D156" i="112"/>
  <c r="D155" i="112"/>
  <c r="D154" i="112"/>
  <c r="D153" i="112"/>
  <c r="D152" i="112"/>
  <c r="D151" i="112"/>
  <c r="D150" i="112"/>
  <c r="D149" i="112"/>
  <c r="D148" i="112"/>
  <c r="D147" i="112"/>
  <c r="D146" i="112"/>
  <c r="D145" i="112"/>
  <c r="D144" i="112"/>
  <c r="D143" i="112"/>
  <c r="D142" i="112"/>
  <c r="D141" i="112"/>
  <c r="D140" i="112"/>
  <c r="D139" i="112"/>
  <c r="D138" i="112"/>
  <c r="D137" i="112"/>
  <c r="D136" i="112"/>
  <c r="D135" i="112"/>
  <c r="D134" i="112"/>
  <c r="G235" i="112" s="1"/>
  <c r="I235" i="112" s="1"/>
  <c r="D133" i="112"/>
  <c r="D132" i="112"/>
  <c r="D131" i="112"/>
  <c r="D130" i="112"/>
  <c r="D129" i="112"/>
  <c r="D128" i="112"/>
  <c r="J237" i="112" s="1"/>
  <c r="L237" i="112" s="1"/>
  <c r="J109" i="112"/>
  <c r="D106" i="112"/>
  <c r="D105" i="112"/>
  <c r="D104" i="112"/>
  <c r="D103" i="112"/>
  <c r="D102" i="112"/>
  <c r="D101" i="112"/>
  <c r="D100" i="112"/>
  <c r="D99" i="112"/>
  <c r="D98" i="112"/>
  <c r="D97" i="112"/>
  <c r="D96" i="112"/>
  <c r="D95" i="112"/>
  <c r="D94" i="112"/>
  <c r="D93" i="112"/>
  <c r="D92" i="112"/>
  <c r="D91" i="112"/>
  <c r="D90" i="112"/>
  <c r="D89" i="112"/>
  <c r="D88" i="112"/>
  <c r="D87" i="112"/>
  <c r="D86" i="112"/>
  <c r="D85" i="112"/>
  <c r="D84" i="112"/>
  <c r="D83" i="112"/>
  <c r="D82" i="112"/>
  <c r="D81" i="112"/>
  <c r="D80" i="112"/>
  <c r="D79" i="112"/>
  <c r="D78" i="112"/>
  <c r="D77" i="112"/>
  <c r="D76" i="112"/>
  <c r="D75" i="112"/>
  <c r="D74" i="112"/>
  <c r="D73" i="112"/>
  <c r="D72" i="112"/>
  <c r="D71" i="112"/>
  <c r="D70" i="112"/>
  <c r="D69" i="112"/>
  <c r="D68" i="112"/>
  <c r="D67" i="112"/>
  <c r="D66" i="112"/>
  <c r="D65" i="112"/>
  <c r="D64" i="112"/>
  <c r="D63" i="112"/>
  <c r="D62" i="112"/>
  <c r="D61" i="112"/>
  <c r="D60" i="112"/>
  <c r="D59" i="112"/>
  <c r="D58" i="112"/>
  <c r="D57" i="112"/>
  <c r="D56" i="112"/>
  <c r="D55" i="112"/>
  <c r="D54" i="112"/>
  <c r="D53" i="112"/>
  <c r="D52" i="112"/>
  <c r="D51" i="112"/>
  <c r="D50" i="112"/>
  <c r="D49" i="112"/>
  <c r="D48" i="112"/>
  <c r="D47" i="112"/>
  <c r="D46" i="112"/>
  <c r="D45" i="112"/>
  <c r="D44" i="112"/>
  <c r="D43" i="112"/>
  <c r="D42" i="112"/>
  <c r="D41" i="112"/>
  <c r="D40" i="112"/>
  <c r="D39" i="112"/>
  <c r="D38" i="112"/>
  <c r="D37" i="112"/>
  <c r="D36" i="112"/>
  <c r="D35" i="112"/>
  <c r="D34" i="112"/>
  <c r="D33" i="112"/>
  <c r="D32" i="112"/>
  <c r="D31" i="112"/>
  <c r="D30" i="112"/>
  <c r="D29" i="112"/>
  <c r="D28" i="112"/>
  <c r="D27" i="112"/>
  <c r="D26" i="112"/>
  <c r="D25" i="112"/>
  <c r="D24" i="112"/>
  <c r="D23" i="112"/>
  <c r="D22" i="112"/>
  <c r="D21" i="112"/>
  <c r="D20" i="112"/>
  <c r="D19" i="112"/>
  <c r="D18" i="112"/>
  <c r="D17" i="112"/>
  <c r="D16" i="112"/>
  <c r="D15" i="112"/>
  <c r="D14" i="112"/>
  <c r="D13" i="112"/>
  <c r="D12" i="112"/>
  <c r="J339" i="111"/>
  <c r="D336" i="111"/>
  <c r="D335" i="111"/>
  <c r="D334" i="111"/>
  <c r="D333" i="111"/>
  <c r="D332" i="111"/>
  <c r="D331" i="111"/>
  <c r="D330" i="111"/>
  <c r="D329" i="111"/>
  <c r="D328" i="111"/>
  <c r="D327" i="111"/>
  <c r="D326" i="111"/>
  <c r="D325" i="111"/>
  <c r="D324" i="111"/>
  <c r="D323" i="111"/>
  <c r="D322" i="111"/>
  <c r="D321" i="111"/>
  <c r="D320" i="111"/>
  <c r="D319" i="111"/>
  <c r="D318" i="111"/>
  <c r="D317" i="111"/>
  <c r="D316" i="111"/>
  <c r="D315" i="111"/>
  <c r="D314" i="111"/>
  <c r="D313" i="111"/>
  <c r="D312" i="111"/>
  <c r="D311" i="111"/>
  <c r="D310" i="111"/>
  <c r="D309" i="111"/>
  <c r="D308" i="111"/>
  <c r="D307" i="111"/>
  <c r="D306" i="111"/>
  <c r="D305" i="111"/>
  <c r="D304" i="111"/>
  <c r="D303" i="111"/>
  <c r="D302" i="111"/>
  <c r="D301" i="111"/>
  <c r="D300" i="111"/>
  <c r="D299" i="111"/>
  <c r="D298" i="111"/>
  <c r="D297" i="111"/>
  <c r="D296" i="111"/>
  <c r="D295" i="111"/>
  <c r="D294" i="111"/>
  <c r="D293" i="111"/>
  <c r="D292" i="111"/>
  <c r="D291" i="111"/>
  <c r="D290" i="111"/>
  <c r="D289" i="111"/>
  <c r="D288" i="111"/>
  <c r="D287" i="111"/>
  <c r="D286" i="111"/>
  <c r="D285" i="111"/>
  <c r="D284" i="111"/>
  <c r="D283" i="111"/>
  <c r="D282" i="111"/>
  <c r="D281" i="111"/>
  <c r="D280" i="111"/>
  <c r="D279" i="111"/>
  <c r="D278" i="111"/>
  <c r="D277" i="111"/>
  <c r="D276" i="111"/>
  <c r="D275" i="111"/>
  <c r="D274" i="111"/>
  <c r="D273" i="111"/>
  <c r="D272" i="111"/>
  <c r="D271" i="111"/>
  <c r="D270" i="111"/>
  <c r="D269" i="111"/>
  <c r="D268" i="111"/>
  <c r="D267" i="111"/>
  <c r="D266" i="111"/>
  <c r="D265" i="111"/>
  <c r="D264" i="111"/>
  <c r="D263" i="111"/>
  <c r="D262" i="111"/>
  <c r="D261" i="111"/>
  <c r="D260" i="111"/>
  <c r="D259" i="111"/>
  <c r="D258" i="111"/>
  <c r="D257" i="111"/>
  <c r="D256" i="111"/>
  <c r="D255" i="111"/>
  <c r="D254" i="111"/>
  <c r="D253" i="111"/>
  <c r="D252" i="111"/>
  <c r="D251" i="111"/>
  <c r="D250" i="111"/>
  <c r="D249" i="111"/>
  <c r="D248" i="111"/>
  <c r="D247" i="111"/>
  <c r="D246" i="111"/>
  <c r="D245" i="111"/>
  <c r="D244" i="111"/>
  <c r="D243" i="111"/>
  <c r="M352" i="111" s="1"/>
  <c r="J224" i="111"/>
  <c r="D221" i="111"/>
  <c r="D220" i="111"/>
  <c r="D219" i="111"/>
  <c r="D218" i="111"/>
  <c r="D217" i="111"/>
  <c r="D216" i="111"/>
  <c r="D215" i="111"/>
  <c r="D214" i="111"/>
  <c r="D213" i="111"/>
  <c r="D212" i="111"/>
  <c r="D211" i="111"/>
  <c r="D210" i="111"/>
  <c r="D209" i="111"/>
  <c r="D208" i="111"/>
  <c r="D207" i="111"/>
  <c r="D206" i="111"/>
  <c r="D205" i="111"/>
  <c r="D204" i="111"/>
  <c r="D203" i="111"/>
  <c r="D202" i="111"/>
  <c r="D201" i="111"/>
  <c r="D200" i="111"/>
  <c r="D199" i="111"/>
  <c r="D198" i="111"/>
  <c r="D197" i="111"/>
  <c r="D196" i="111"/>
  <c r="D195" i="111"/>
  <c r="D194" i="111"/>
  <c r="D193" i="111"/>
  <c r="D192" i="111"/>
  <c r="D191" i="111"/>
  <c r="D190" i="111"/>
  <c r="D189" i="111"/>
  <c r="D188" i="111"/>
  <c r="D187" i="111"/>
  <c r="D186" i="111"/>
  <c r="D185" i="111"/>
  <c r="D184" i="111"/>
  <c r="D183" i="111"/>
  <c r="D182" i="111"/>
  <c r="D181" i="111"/>
  <c r="D180" i="111"/>
  <c r="D179" i="111"/>
  <c r="D178" i="111"/>
  <c r="D177" i="111"/>
  <c r="D176" i="111"/>
  <c r="D175" i="111"/>
  <c r="D174" i="111"/>
  <c r="D173" i="111"/>
  <c r="D172" i="111"/>
  <c r="D171" i="111"/>
  <c r="D170" i="111"/>
  <c r="D169" i="111"/>
  <c r="D168" i="111"/>
  <c r="D167" i="111"/>
  <c r="D166" i="111"/>
  <c r="D165" i="111"/>
  <c r="D164" i="111"/>
  <c r="D163" i="111"/>
  <c r="D162" i="111"/>
  <c r="D161" i="111"/>
  <c r="D160" i="111"/>
  <c r="D159" i="111"/>
  <c r="D158" i="111"/>
  <c r="D157" i="111"/>
  <c r="D156" i="111"/>
  <c r="D155" i="111"/>
  <c r="D154" i="111"/>
  <c r="D153" i="111"/>
  <c r="D152" i="111"/>
  <c r="D151" i="111"/>
  <c r="D150" i="111"/>
  <c r="D149" i="111"/>
  <c r="D148" i="111"/>
  <c r="D147" i="111"/>
  <c r="D146" i="111"/>
  <c r="D145" i="111"/>
  <c r="D144" i="111"/>
  <c r="D143" i="111"/>
  <c r="D142" i="111"/>
  <c r="D141" i="111"/>
  <c r="D140" i="111"/>
  <c r="D139" i="111"/>
  <c r="D138" i="111"/>
  <c r="D137" i="111"/>
  <c r="D136" i="111"/>
  <c r="D135" i="111"/>
  <c r="D134" i="111"/>
  <c r="D133" i="111"/>
  <c r="D132" i="111"/>
  <c r="D131" i="111"/>
  <c r="D130" i="111"/>
  <c r="D129" i="111"/>
  <c r="D128" i="111"/>
  <c r="M237" i="111" s="1"/>
  <c r="J109" i="111"/>
  <c r="D106" i="111"/>
  <c r="D105" i="111"/>
  <c r="D104" i="111"/>
  <c r="D103" i="111"/>
  <c r="D102" i="111"/>
  <c r="D101" i="111"/>
  <c r="D100" i="111"/>
  <c r="D99" i="111"/>
  <c r="D98" i="111"/>
  <c r="D97" i="111"/>
  <c r="D96" i="111"/>
  <c r="D95" i="111"/>
  <c r="D94" i="111"/>
  <c r="D93" i="111"/>
  <c r="D92" i="111"/>
  <c r="D91" i="111"/>
  <c r="D90" i="111"/>
  <c r="D89" i="111"/>
  <c r="D88" i="111"/>
  <c r="D87" i="111"/>
  <c r="D86" i="111"/>
  <c r="D85" i="111"/>
  <c r="D84" i="111"/>
  <c r="D83" i="111"/>
  <c r="D82" i="111"/>
  <c r="D81" i="111"/>
  <c r="D80" i="111"/>
  <c r="D79" i="111"/>
  <c r="D78" i="111"/>
  <c r="D77" i="111"/>
  <c r="D76" i="111"/>
  <c r="D75" i="111"/>
  <c r="D74" i="111"/>
  <c r="D73" i="111"/>
  <c r="D72" i="111"/>
  <c r="D71" i="111"/>
  <c r="D70" i="111"/>
  <c r="D69" i="111"/>
  <c r="D68" i="111"/>
  <c r="D67" i="111"/>
  <c r="D66" i="111"/>
  <c r="D65" i="111"/>
  <c r="D64" i="111"/>
  <c r="D63" i="111"/>
  <c r="D62" i="111"/>
  <c r="D61" i="111"/>
  <c r="D60" i="111"/>
  <c r="D59" i="111"/>
  <c r="D58" i="111"/>
  <c r="D57" i="111"/>
  <c r="D56" i="111"/>
  <c r="D55" i="111"/>
  <c r="D54" i="111"/>
  <c r="D53" i="111"/>
  <c r="D52" i="111"/>
  <c r="D51" i="111"/>
  <c r="D50" i="111"/>
  <c r="D49" i="111"/>
  <c r="D48" i="111"/>
  <c r="D47" i="111"/>
  <c r="D46" i="111"/>
  <c r="D45" i="111"/>
  <c r="D44" i="111"/>
  <c r="D43" i="111"/>
  <c r="D42" i="111"/>
  <c r="D41" i="111"/>
  <c r="D40" i="111"/>
  <c r="D39" i="111"/>
  <c r="D38" i="111"/>
  <c r="D37" i="111"/>
  <c r="D36" i="111"/>
  <c r="D35" i="111"/>
  <c r="D34" i="111"/>
  <c r="D33" i="111"/>
  <c r="D32" i="111"/>
  <c r="D31" i="111"/>
  <c r="D30" i="111"/>
  <c r="D29" i="111"/>
  <c r="D28" i="111"/>
  <c r="D27" i="111"/>
  <c r="D26" i="111"/>
  <c r="D25" i="111"/>
  <c r="D24" i="111"/>
  <c r="D23" i="111"/>
  <c r="D22" i="111"/>
  <c r="D21" i="111"/>
  <c r="D20" i="111"/>
  <c r="D19" i="111"/>
  <c r="D18" i="111"/>
  <c r="D17" i="111"/>
  <c r="D16" i="111"/>
  <c r="M121" i="111" s="1"/>
  <c r="D15" i="111"/>
  <c r="D14" i="111"/>
  <c r="D13" i="111"/>
  <c r="D12" i="111"/>
  <c r="M122" i="111" s="1"/>
  <c r="J339" i="110"/>
  <c r="D336" i="110"/>
  <c r="D335" i="110"/>
  <c r="D334" i="110"/>
  <c r="D333" i="110"/>
  <c r="D332" i="110"/>
  <c r="D331" i="110"/>
  <c r="D330" i="110"/>
  <c r="D329" i="110"/>
  <c r="D328" i="110"/>
  <c r="D327" i="110"/>
  <c r="D326" i="110"/>
  <c r="D325" i="110"/>
  <c r="D324" i="110"/>
  <c r="D323" i="110"/>
  <c r="D322" i="110"/>
  <c r="D321" i="110"/>
  <c r="D320" i="110"/>
  <c r="D319" i="110"/>
  <c r="D318" i="110"/>
  <c r="D317" i="110"/>
  <c r="D316" i="110"/>
  <c r="D315" i="110"/>
  <c r="D314" i="110"/>
  <c r="D313" i="110"/>
  <c r="D312" i="110"/>
  <c r="D311" i="110"/>
  <c r="D310" i="110"/>
  <c r="D309" i="110"/>
  <c r="D308" i="110"/>
  <c r="D307" i="110"/>
  <c r="D306" i="110"/>
  <c r="D305" i="110"/>
  <c r="D304" i="110"/>
  <c r="D303" i="110"/>
  <c r="D302" i="110"/>
  <c r="D301" i="110"/>
  <c r="D300" i="110"/>
  <c r="D299" i="110"/>
  <c r="D298" i="110"/>
  <c r="D297" i="110"/>
  <c r="D296" i="110"/>
  <c r="D295" i="110"/>
  <c r="D294" i="110"/>
  <c r="D293" i="110"/>
  <c r="D292" i="110"/>
  <c r="D291" i="110"/>
  <c r="D290" i="110"/>
  <c r="D289" i="110"/>
  <c r="D288" i="110"/>
  <c r="D287" i="110"/>
  <c r="D286" i="110"/>
  <c r="D285" i="110"/>
  <c r="D284" i="110"/>
  <c r="D283" i="110"/>
  <c r="D282" i="110"/>
  <c r="D281" i="110"/>
  <c r="D280" i="110"/>
  <c r="D279" i="110"/>
  <c r="D278" i="110"/>
  <c r="D277" i="110"/>
  <c r="D276" i="110"/>
  <c r="D275" i="110"/>
  <c r="D274" i="110"/>
  <c r="D273" i="110"/>
  <c r="D272" i="110"/>
  <c r="D271" i="110"/>
  <c r="D270" i="110"/>
  <c r="D269" i="110"/>
  <c r="D268" i="110"/>
  <c r="D267" i="110"/>
  <c r="D266" i="110"/>
  <c r="D265" i="110"/>
  <c r="D264" i="110"/>
  <c r="D263" i="110"/>
  <c r="D262" i="110"/>
  <c r="D261" i="110"/>
  <c r="D260" i="110"/>
  <c r="D259" i="110"/>
  <c r="D258" i="110"/>
  <c r="D257" i="110"/>
  <c r="D256" i="110"/>
  <c r="D255" i="110"/>
  <c r="D254" i="110"/>
  <c r="D253" i="110"/>
  <c r="D252" i="110"/>
  <c r="D251" i="110"/>
  <c r="D250" i="110"/>
  <c r="D249" i="110"/>
  <c r="G346" i="110" s="1"/>
  <c r="I346" i="110" s="1"/>
  <c r="D248" i="110"/>
  <c r="D247" i="110"/>
  <c r="D246" i="110"/>
  <c r="D245" i="110"/>
  <c r="G350" i="110" s="1"/>
  <c r="I350" i="110" s="1"/>
  <c r="D244" i="110"/>
  <c r="D243" i="110"/>
  <c r="M352" i="110" s="1"/>
  <c r="J224"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J228" i="110" s="1"/>
  <c r="L228" i="110" s="1"/>
  <c r="D133" i="110"/>
  <c r="D132" i="110"/>
  <c r="D131" i="110"/>
  <c r="D130" i="110"/>
  <c r="D129" i="110"/>
  <c r="D128" i="110"/>
  <c r="G236" i="110" s="1"/>
  <c r="I236" i="110" s="1"/>
  <c r="J109"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M121" i="110" s="1"/>
  <c r="D14" i="110"/>
  <c r="D13" i="110"/>
  <c r="J122" i="110" s="1"/>
  <c r="L122" i="110" s="1"/>
  <c r="D12" i="110"/>
  <c r="J121" i="110" s="1"/>
  <c r="L121" i="110" s="1"/>
  <c r="D317" i="96"/>
  <c r="D316" i="96"/>
  <c r="D315" i="96"/>
  <c r="D314" i="96"/>
  <c r="D313" i="96"/>
  <c r="D312" i="96"/>
  <c r="D311" i="96"/>
  <c r="D310" i="96"/>
  <c r="D309" i="96"/>
  <c r="D308" i="96"/>
  <c r="D307" i="96"/>
  <c r="D306" i="96"/>
  <c r="D305" i="96"/>
  <c r="D304" i="96"/>
  <c r="D303" i="96"/>
  <c r="D302" i="96"/>
  <c r="D301" i="96"/>
  <c r="D300" i="96"/>
  <c r="D299" i="96"/>
  <c r="D298" i="96"/>
  <c r="D297" i="96"/>
  <c r="D296" i="96"/>
  <c r="D283" i="96"/>
  <c r="D282" i="96"/>
  <c r="D281" i="96"/>
  <c r="D280" i="96"/>
  <c r="D279" i="96"/>
  <c r="D278" i="96"/>
  <c r="D277" i="96"/>
  <c r="D276" i="96"/>
  <c r="D275" i="96"/>
  <c r="D274" i="96"/>
  <c r="D273" i="96"/>
  <c r="D272" i="96"/>
  <c r="D271" i="96"/>
  <c r="D270" i="96"/>
  <c r="D269" i="96"/>
  <c r="D268" i="96"/>
  <c r="D267" i="96"/>
  <c r="D266" i="96"/>
  <c r="D265" i="96"/>
  <c r="D264" i="96"/>
  <c r="D263" i="96"/>
  <c r="D262" i="96"/>
  <c r="D261" i="96"/>
  <c r="D260" i="96"/>
  <c r="D259" i="96"/>
  <c r="D258" i="96"/>
  <c r="D257" i="96"/>
  <c r="D256" i="96"/>
  <c r="D255" i="96"/>
  <c r="D254" i="96"/>
  <c r="D253" i="96"/>
  <c r="D252" i="96"/>
  <c r="D251" i="96"/>
  <c r="D250" i="96"/>
  <c r="D249" i="96"/>
  <c r="D248" i="96"/>
  <c r="D247" i="96"/>
  <c r="D246" i="96"/>
  <c r="D245" i="96"/>
  <c r="D244" i="96"/>
  <c r="D325" i="96"/>
  <c r="D324" i="96"/>
  <c r="D323" i="96"/>
  <c r="D322" i="96"/>
  <c r="D321" i="96"/>
  <c r="D320" i="96"/>
  <c r="D319" i="96"/>
  <c r="D318" i="96"/>
  <c r="D295" i="96"/>
  <c r="D294" i="96"/>
  <c r="D293" i="96"/>
  <c r="D292" i="96"/>
  <c r="D291" i="96"/>
  <c r="D290" i="96"/>
  <c r="D289" i="96"/>
  <c r="D288" i="96"/>
  <c r="D287" i="96"/>
  <c r="D286" i="96"/>
  <c r="D285" i="96"/>
  <c r="D284" i="96"/>
  <c r="D335" i="96"/>
  <c r="D334" i="96"/>
  <c r="D333" i="96"/>
  <c r="D332" i="96"/>
  <c r="D331" i="96"/>
  <c r="D330" i="96"/>
  <c r="D329" i="96"/>
  <c r="D328" i="96"/>
  <c r="D327" i="96"/>
  <c r="D326" i="96"/>
  <c r="D336" i="96"/>
  <c r="D211" i="96"/>
  <c r="D210" i="96"/>
  <c r="D209" i="96"/>
  <c r="D208" i="96"/>
  <c r="D207" i="96"/>
  <c r="D206" i="96"/>
  <c r="D205" i="96"/>
  <c r="D204" i="96"/>
  <c r="D203" i="96"/>
  <c r="D202" i="96"/>
  <c r="D218" i="96"/>
  <c r="D217" i="96"/>
  <c r="D216" i="96"/>
  <c r="D215" i="96"/>
  <c r="D214" i="96"/>
  <c r="D213" i="96"/>
  <c r="D212" i="96"/>
  <c r="D201" i="96"/>
  <c r="D168" i="96"/>
  <c r="D167" i="96"/>
  <c r="D166" i="96"/>
  <c r="D165" i="96"/>
  <c r="D164" i="96"/>
  <c r="D163" i="96"/>
  <c r="D162" i="96"/>
  <c r="D161" i="96"/>
  <c r="D160" i="96"/>
  <c r="D159" i="96"/>
  <c r="D158" i="96"/>
  <c r="D157" i="96"/>
  <c r="D156" i="96"/>
  <c r="D155" i="96"/>
  <c r="D154" i="96"/>
  <c r="D153" i="96"/>
  <c r="D152" i="96"/>
  <c r="D151" i="96"/>
  <c r="D150" i="96"/>
  <c r="D149" i="96"/>
  <c r="D148" i="96"/>
  <c r="D147" i="96"/>
  <c r="D146" i="96"/>
  <c r="D145" i="96"/>
  <c r="D144" i="96"/>
  <c r="D143" i="96"/>
  <c r="D142" i="96"/>
  <c r="D141" i="96"/>
  <c r="D140" i="96"/>
  <c r="D139" i="96"/>
  <c r="D138" i="96"/>
  <c r="D137" i="96"/>
  <c r="D136" i="96"/>
  <c r="D135" i="96"/>
  <c r="D134" i="96"/>
  <c r="D133" i="96"/>
  <c r="D132" i="96"/>
  <c r="D131" i="96"/>
  <c r="D130" i="96"/>
  <c r="D129" i="96"/>
  <c r="D188" i="96"/>
  <c r="D187" i="96"/>
  <c r="D186" i="96"/>
  <c r="D185" i="96"/>
  <c r="D184" i="96"/>
  <c r="D183" i="96"/>
  <c r="D182" i="96"/>
  <c r="D181" i="96"/>
  <c r="D180" i="96"/>
  <c r="D179" i="96"/>
  <c r="D178" i="96"/>
  <c r="D177" i="96"/>
  <c r="D176" i="96"/>
  <c r="D175" i="96"/>
  <c r="D174" i="96"/>
  <c r="D173" i="96"/>
  <c r="D172" i="96"/>
  <c r="D171" i="96"/>
  <c r="D170" i="96"/>
  <c r="D169" i="96"/>
  <c r="D198" i="96"/>
  <c r="D197" i="96"/>
  <c r="D196" i="96"/>
  <c r="D195" i="96"/>
  <c r="D194" i="96"/>
  <c r="D193" i="96"/>
  <c r="D192" i="96"/>
  <c r="D191" i="96"/>
  <c r="D190" i="96"/>
  <c r="D189" i="96"/>
  <c r="D221" i="96"/>
  <c r="D220" i="96"/>
  <c r="D219" i="96"/>
  <c r="D200" i="96"/>
  <c r="D199" i="96"/>
  <c r="D128" i="96"/>
  <c r="D20" i="96"/>
  <c r="D30" i="96"/>
  <c r="D29" i="96"/>
  <c r="D28" i="96"/>
  <c r="D27" i="96"/>
  <c r="D26" i="96"/>
  <c r="D25" i="96"/>
  <c r="D24" i="96"/>
  <c r="D23" i="96"/>
  <c r="D22" i="96"/>
  <c r="D21" i="96"/>
  <c r="D19" i="96"/>
  <c r="D18" i="96"/>
  <c r="D17" i="96"/>
  <c r="D12" i="96"/>
  <c r="D13" i="96"/>
  <c r="D14" i="96"/>
  <c r="D15" i="96"/>
  <c r="D16"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A28" i="82"/>
  <c r="F103" i="27" l="1"/>
  <c r="Z160" i="80"/>
  <c r="K27" i="80"/>
  <c r="V27" i="80" s="1"/>
  <c r="K19" i="80"/>
  <c r="V19" i="80" s="1"/>
  <c r="Z19" i="80" s="1"/>
  <c r="K36" i="80"/>
  <c r="K61" i="80"/>
  <c r="K74" i="80"/>
  <c r="L74" i="80" s="1"/>
  <c r="P74" i="80" s="1"/>
  <c r="K190" i="80"/>
  <c r="Q190" i="80" s="1"/>
  <c r="U190" i="80" s="1"/>
  <c r="K166" i="80"/>
  <c r="L166" i="80" s="1"/>
  <c r="P166" i="80" s="1"/>
  <c r="K142" i="80"/>
  <c r="K182" i="80"/>
  <c r="V182" i="80" s="1"/>
  <c r="Z182" i="80" s="1"/>
  <c r="K150" i="80"/>
  <c r="V150" i="80" s="1"/>
  <c r="Z150" i="80" s="1"/>
  <c r="K126" i="80"/>
  <c r="K26" i="80"/>
  <c r="L26" i="80" s="1"/>
  <c r="P26" i="80" s="1"/>
  <c r="K172" i="80"/>
  <c r="AB172" i="80" s="1"/>
  <c r="K164" i="80"/>
  <c r="L164" i="80" s="1"/>
  <c r="P164" i="80" s="1"/>
  <c r="K156" i="80"/>
  <c r="L156" i="80" s="1"/>
  <c r="P156" i="80" s="1"/>
  <c r="K140" i="80"/>
  <c r="K132" i="80"/>
  <c r="K124" i="80"/>
  <c r="K116" i="80"/>
  <c r="K24" i="80"/>
  <c r="K51" i="80"/>
  <c r="Q51" i="80" s="1"/>
  <c r="U51" i="80" s="1"/>
  <c r="K174" i="80"/>
  <c r="V174" i="80" s="1"/>
  <c r="Z174" i="80" s="1"/>
  <c r="K158" i="80"/>
  <c r="Q158" i="80" s="1"/>
  <c r="U158" i="80" s="1"/>
  <c r="K134" i="80"/>
  <c r="K118" i="80"/>
  <c r="K52" i="80"/>
  <c r="Q52" i="80" s="1"/>
  <c r="U52" i="80" s="1"/>
  <c r="K38" i="80"/>
  <c r="L38" i="80" s="1"/>
  <c r="P38" i="80" s="1"/>
  <c r="K42" i="80"/>
  <c r="L42" i="80" s="1"/>
  <c r="P42" i="80" s="1"/>
  <c r="K59" i="80"/>
  <c r="L59" i="80" s="1"/>
  <c r="P59" i="80" s="1"/>
  <c r="K63" i="80"/>
  <c r="L63" i="80" s="1"/>
  <c r="P63" i="80" s="1"/>
  <c r="K72" i="80"/>
  <c r="V72" i="80" s="1"/>
  <c r="Z72" i="80" s="1"/>
  <c r="K94" i="80"/>
  <c r="Q94" i="80" s="1"/>
  <c r="U94" i="80" s="1"/>
  <c r="K98" i="80"/>
  <c r="Q98" i="80" s="1"/>
  <c r="K102" i="80"/>
  <c r="Q102" i="80" s="1"/>
  <c r="U102" i="80" s="1"/>
  <c r="K106" i="80"/>
  <c r="Q106" i="80" s="1"/>
  <c r="U106" i="80" s="1"/>
  <c r="K110" i="80"/>
  <c r="Q110" i="80" s="1"/>
  <c r="U110" i="80" s="1"/>
  <c r="L61" i="80"/>
  <c r="P61" i="80" s="1"/>
  <c r="Q61" i="80"/>
  <c r="U61" i="80" s="1"/>
  <c r="V52" i="80"/>
  <c r="Z52" i="80" s="1"/>
  <c r="L37" i="80"/>
  <c r="P37" i="80" s="1"/>
  <c r="K79" i="80"/>
  <c r="AB79" i="80" s="1"/>
  <c r="K66" i="80"/>
  <c r="AB66" i="80" s="1"/>
  <c r="K92" i="80"/>
  <c r="Q92" i="80" s="1"/>
  <c r="U92" i="80" s="1"/>
  <c r="K101" i="80"/>
  <c r="AB101" i="80" s="1"/>
  <c r="U159" i="80"/>
  <c r="Z135" i="80"/>
  <c r="Z127" i="80"/>
  <c r="Z119" i="80"/>
  <c r="K40" i="80"/>
  <c r="L40" i="80" s="1"/>
  <c r="P40" i="80" s="1"/>
  <c r="K100" i="80"/>
  <c r="Q100" i="80" s="1"/>
  <c r="U100" i="80" s="1"/>
  <c r="K34" i="80"/>
  <c r="Q34" i="80" s="1"/>
  <c r="U34" i="80" s="1"/>
  <c r="K65" i="80"/>
  <c r="V65" i="80" s="1"/>
  <c r="Z65" i="80" s="1"/>
  <c r="K86" i="80"/>
  <c r="Q86" i="80" s="1"/>
  <c r="U86" i="80" s="1"/>
  <c r="K28" i="80"/>
  <c r="AB28" i="80" s="1"/>
  <c r="Z27" i="80"/>
  <c r="K32" i="80"/>
  <c r="AB32" i="80" s="1"/>
  <c r="L33" i="80"/>
  <c r="P33" i="80" s="1"/>
  <c r="L34" i="80"/>
  <c r="P34" i="80" s="1"/>
  <c r="K39" i="80"/>
  <c r="L39" i="80" s="1"/>
  <c r="P39" i="80" s="1"/>
  <c r="U31" i="80"/>
  <c r="K29" i="80"/>
  <c r="K30" i="80"/>
  <c r="L30" i="80" s="1"/>
  <c r="P30" i="80" s="1"/>
  <c r="K49" i="80"/>
  <c r="K55" i="80"/>
  <c r="L55" i="80" s="1"/>
  <c r="P55" i="80" s="1"/>
  <c r="K68" i="80"/>
  <c r="K48" i="80"/>
  <c r="L48" i="80" s="1"/>
  <c r="P48" i="80" s="1"/>
  <c r="K54" i="80"/>
  <c r="AB54" i="80" s="1"/>
  <c r="K50" i="80"/>
  <c r="Q50" i="80" s="1"/>
  <c r="U50" i="80" s="1"/>
  <c r="K76" i="80"/>
  <c r="AB76" i="80" s="1"/>
  <c r="K77" i="80"/>
  <c r="L77" i="80" s="1"/>
  <c r="P77" i="80" s="1"/>
  <c r="K88" i="80"/>
  <c r="Q88" i="80" s="1"/>
  <c r="U88" i="80" s="1"/>
  <c r="K71" i="80"/>
  <c r="Q71" i="80" s="1"/>
  <c r="U71" i="80" s="1"/>
  <c r="K80" i="80"/>
  <c r="Q80" i="80" s="1"/>
  <c r="U80" i="80" s="1"/>
  <c r="K82" i="80"/>
  <c r="V82" i="80" s="1"/>
  <c r="Z82" i="80" s="1"/>
  <c r="K90" i="80"/>
  <c r="Q90" i="80" s="1"/>
  <c r="U90" i="80" s="1"/>
  <c r="K70" i="80"/>
  <c r="L70" i="80" s="1"/>
  <c r="P70" i="80" s="1"/>
  <c r="K89" i="80"/>
  <c r="Q89" i="80" s="1"/>
  <c r="U89" i="80" s="1"/>
  <c r="K104" i="80"/>
  <c r="Q104" i="80" s="1"/>
  <c r="U104" i="80" s="1"/>
  <c r="K97" i="80"/>
  <c r="Q97" i="80" s="1"/>
  <c r="U97" i="80" s="1"/>
  <c r="K96" i="80"/>
  <c r="Q96" i="80" s="1"/>
  <c r="U96" i="80" s="1"/>
  <c r="U98" i="80"/>
  <c r="K103" i="80"/>
  <c r="Q103" i="80" s="1"/>
  <c r="U103" i="80" s="1"/>
  <c r="K95" i="80"/>
  <c r="K108" i="80"/>
  <c r="Q108" i="80" s="1"/>
  <c r="U108" i="80" s="1"/>
  <c r="K115" i="80"/>
  <c r="Q115" i="80" s="1"/>
  <c r="U115" i="80" s="1"/>
  <c r="K131" i="80"/>
  <c r="Q131" i="80" s="1"/>
  <c r="U131" i="80" s="1"/>
  <c r="K148" i="80"/>
  <c r="AB148" i="80" s="1"/>
  <c r="U149" i="80"/>
  <c r="V151" i="80"/>
  <c r="Z151" i="80" s="1"/>
  <c r="K147" i="80"/>
  <c r="Q147" i="80" s="1"/>
  <c r="U147" i="80" s="1"/>
  <c r="K136" i="80"/>
  <c r="Q136" i="80" s="1"/>
  <c r="U136" i="80" s="1"/>
  <c r="AB175" i="80"/>
  <c r="AM175" i="80" s="1"/>
  <c r="AQ175" i="80" s="1"/>
  <c r="Q175" i="80"/>
  <c r="U175" i="80" s="1"/>
  <c r="K171" i="80"/>
  <c r="K163" i="80"/>
  <c r="Q163" i="80" s="1"/>
  <c r="U163" i="80" s="1"/>
  <c r="AB159" i="80"/>
  <c r="AC159" i="80" s="1"/>
  <c r="AG159" i="80" s="1"/>
  <c r="AQ161" i="80"/>
  <c r="V159" i="80"/>
  <c r="Z159" i="80" s="1"/>
  <c r="AB183" i="80"/>
  <c r="Q183" i="80"/>
  <c r="U183" i="80" s="1"/>
  <c r="K186" i="80"/>
  <c r="AB186" i="80" s="1"/>
  <c r="K187" i="80"/>
  <c r="Q193" i="80"/>
  <c r="U193" i="80" s="1"/>
  <c r="V193" i="80"/>
  <c r="Z193" i="80" s="1"/>
  <c r="L193" i="80"/>
  <c r="P193" i="80" s="1"/>
  <c r="AB193" i="80"/>
  <c r="V185" i="80"/>
  <c r="Z185" i="80" s="1"/>
  <c r="Q185" i="80"/>
  <c r="U185" i="80" s="1"/>
  <c r="AB185" i="80"/>
  <c r="L185" i="80"/>
  <c r="P185" i="80" s="1"/>
  <c r="V177" i="80"/>
  <c r="Z177" i="80" s="1"/>
  <c r="Q177" i="80"/>
  <c r="U177" i="80" s="1"/>
  <c r="AB177" i="80"/>
  <c r="L177" i="80"/>
  <c r="P177" i="80" s="1"/>
  <c r="AA177" i="80" s="1"/>
  <c r="L169" i="80"/>
  <c r="P169" i="80" s="1"/>
  <c r="Q169" i="80"/>
  <c r="U169" i="80" s="1"/>
  <c r="V169" i="80"/>
  <c r="Z169" i="80" s="1"/>
  <c r="L137" i="80"/>
  <c r="P137" i="80" s="1"/>
  <c r="AB137" i="80"/>
  <c r="AH137" i="80" s="1"/>
  <c r="AL137" i="80" s="1"/>
  <c r="V137" i="80"/>
  <c r="Z137" i="80" s="1"/>
  <c r="L129" i="80"/>
  <c r="P129" i="80" s="1"/>
  <c r="AB129" i="80"/>
  <c r="AC129" i="80" s="1"/>
  <c r="AG129" i="80" s="1"/>
  <c r="Q129" i="80"/>
  <c r="U129" i="80" s="1"/>
  <c r="V129" i="80"/>
  <c r="Z129" i="80" s="1"/>
  <c r="L121" i="80"/>
  <c r="P121" i="80" s="1"/>
  <c r="V121" i="80"/>
  <c r="Z121" i="80" s="1"/>
  <c r="AB121" i="80"/>
  <c r="AC121" i="80" s="1"/>
  <c r="AG121" i="80" s="1"/>
  <c r="Q121" i="80"/>
  <c r="L113" i="80"/>
  <c r="P113" i="80" s="1"/>
  <c r="V113" i="80"/>
  <c r="Z113" i="80" s="1"/>
  <c r="Q113" i="80"/>
  <c r="U113" i="80" s="1"/>
  <c r="AB113" i="80"/>
  <c r="AM113" i="80" s="1"/>
  <c r="AQ113" i="80" s="1"/>
  <c r="L21" i="80"/>
  <c r="P21" i="80" s="1"/>
  <c r="Q21" i="80"/>
  <c r="U21" i="80" s="1"/>
  <c r="V21" i="80"/>
  <c r="Z21" i="80" s="1"/>
  <c r="AB21" i="80"/>
  <c r="AM21" i="80" s="1"/>
  <c r="AQ21" i="80" s="1"/>
  <c r="L172" i="80"/>
  <c r="P172" i="80" s="1"/>
  <c r="Q172" i="80"/>
  <c r="U172" i="80" s="1"/>
  <c r="Q128" i="80"/>
  <c r="U128" i="80" s="1"/>
  <c r="L128" i="80"/>
  <c r="P128" i="80" s="1"/>
  <c r="Q184" i="80"/>
  <c r="U184" i="80" s="1"/>
  <c r="AB184" i="80"/>
  <c r="AH184" i="80" s="1"/>
  <c r="AL184" i="80" s="1"/>
  <c r="L184" i="80"/>
  <c r="P184" i="80" s="1"/>
  <c r="Q176" i="80"/>
  <c r="U176" i="80" s="1"/>
  <c r="AB176" i="80"/>
  <c r="AC176" i="80" s="1"/>
  <c r="AG176" i="80" s="1"/>
  <c r="L176" i="80"/>
  <c r="P176" i="80" s="1"/>
  <c r="Q168" i="80"/>
  <c r="U168" i="80" s="1"/>
  <c r="L168" i="80"/>
  <c r="P168" i="80" s="1"/>
  <c r="V152" i="80"/>
  <c r="Z152" i="80" s="1"/>
  <c r="L152" i="80"/>
  <c r="P152" i="80" s="1"/>
  <c r="L120" i="80"/>
  <c r="P120" i="80" s="1"/>
  <c r="Q120" i="80"/>
  <c r="U120" i="80" s="1"/>
  <c r="AB122" i="80"/>
  <c r="AH122" i="80" s="1"/>
  <c r="AL122" i="80" s="1"/>
  <c r="L122" i="80"/>
  <c r="P122" i="80" s="1"/>
  <c r="Q122" i="80"/>
  <c r="U122" i="80" s="1"/>
  <c r="V122" i="80"/>
  <c r="Z122" i="80" s="1"/>
  <c r="Q191" i="80"/>
  <c r="U191" i="80" s="1"/>
  <c r="V191" i="80"/>
  <c r="AB191" i="80"/>
  <c r="L191" i="80"/>
  <c r="P191" i="80" s="1"/>
  <c r="AB114" i="80"/>
  <c r="AM114" i="80" s="1"/>
  <c r="AQ114" i="80" s="1"/>
  <c r="Q114" i="80"/>
  <c r="U114" i="80" s="1"/>
  <c r="V114" i="80"/>
  <c r="Z114" i="80" s="1"/>
  <c r="L114" i="80"/>
  <c r="P114" i="80" s="1"/>
  <c r="V158" i="80"/>
  <c r="Z158" i="80" s="1"/>
  <c r="V142" i="80"/>
  <c r="Z142" i="80" s="1"/>
  <c r="L142" i="80"/>
  <c r="P142" i="80" s="1"/>
  <c r="Q142" i="80"/>
  <c r="U142" i="80" s="1"/>
  <c r="AB142" i="80"/>
  <c r="AM142" i="80" s="1"/>
  <c r="AQ142" i="80" s="1"/>
  <c r="AB134" i="80"/>
  <c r="AC134" i="80" s="1"/>
  <c r="AG134" i="80" s="1"/>
  <c r="L134" i="80"/>
  <c r="P134" i="80" s="1"/>
  <c r="AA134" i="80" s="1"/>
  <c r="Q134" i="80"/>
  <c r="U134" i="80" s="1"/>
  <c r="V134" i="80"/>
  <c r="Z134" i="80" s="1"/>
  <c r="V126" i="80"/>
  <c r="Z126" i="80" s="1"/>
  <c r="Q126" i="80"/>
  <c r="U126" i="80" s="1"/>
  <c r="AB126" i="80"/>
  <c r="AH126" i="80" s="1"/>
  <c r="AL126" i="80" s="1"/>
  <c r="L126" i="80"/>
  <c r="P126" i="80" s="1"/>
  <c r="L173" i="80"/>
  <c r="P173" i="80" s="1"/>
  <c r="Q173" i="80"/>
  <c r="U173" i="80" s="1"/>
  <c r="L17" i="80"/>
  <c r="P17" i="80" s="1"/>
  <c r="V17" i="80"/>
  <c r="Z17" i="80" s="1"/>
  <c r="AB17" i="80"/>
  <c r="AM17" i="80" s="1"/>
  <c r="AQ17" i="80" s="1"/>
  <c r="V18" i="80"/>
  <c r="Z18" i="80" s="1"/>
  <c r="Q18" i="80"/>
  <c r="U18" i="80" s="1"/>
  <c r="AB18" i="80"/>
  <c r="AC18" i="80" s="1"/>
  <c r="AG18" i="80" s="1"/>
  <c r="L18" i="80"/>
  <c r="P18" i="80" s="1"/>
  <c r="L118" i="80"/>
  <c r="P118" i="80" s="1"/>
  <c r="V118" i="80"/>
  <c r="Z118" i="80" s="1"/>
  <c r="Q118" i="80"/>
  <c r="U118" i="80" s="1"/>
  <c r="AB118" i="80"/>
  <c r="AB189" i="80"/>
  <c r="L189" i="80"/>
  <c r="P189" i="80" s="1"/>
  <c r="AB181" i="80"/>
  <c r="AC181" i="80" s="1"/>
  <c r="AG181" i="80" s="1"/>
  <c r="L181" i="80"/>
  <c r="P181" i="80" s="1"/>
  <c r="L165" i="80"/>
  <c r="P165" i="80" s="1"/>
  <c r="Q165" i="80"/>
  <c r="U165" i="80" s="1"/>
  <c r="L25" i="80"/>
  <c r="P25" i="80" s="1"/>
  <c r="V25" i="80"/>
  <c r="Z25" i="80" s="1"/>
  <c r="AB25" i="80"/>
  <c r="AM25" i="80" s="1"/>
  <c r="AQ25" i="80" s="1"/>
  <c r="L196" i="80"/>
  <c r="P196" i="80" s="1"/>
  <c r="AB196" i="80"/>
  <c r="Q196" i="80"/>
  <c r="U196" i="80" s="1"/>
  <c r="V196" i="80"/>
  <c r="Z196" i="80" s="1"/>
  <c r="L188" i="80"/>
  <c r="P188" i="80" s="1"/>
  <c r="V188" i="80"/>
  <c r="Z188" i="80" s="1"/>
  <c r="AB188" i="80"/>
  <c r="Q188" i="80"/>
  <c r="U188" i="80" s="1"/>
  <c r="L180" i="80"/>
  <c r="P180" i="80" s="1"/>
  <c r="AB180" i="80"/>
  <c r="Q180" i="80"/>
  <c r="U180" i="80" s="1"/>
  <c r="V180" i="80"/>
  <c r="Z180" i="80" s="1"/>
  <c r="L132" i="80"/>
  <c r="P132" i="80" s="1"/>
  <c r="Q132" i="80"/>
  <c r="U132" i="80" s="1"/>
  <c r="AA132" i="80" s="1"/>
  <c r="AB132" i="80"/>
  <c r="V132" i="80"/>
  <c r="Z132" i="80" s="1"/>
  <c r="AB124" i="80"/>
  <c r="V124" i="80"/>
  <c r="Z124" i="80" s="1"/>
  <c r="L124" i="80"/>
  <c r="P124" i="80" s="1"/>
  <c r="Q124" i="80"/>
  <c r="U124" i="80" s="1"/>
  <c r="AA124" i="80" s="1"/>
  <c r="AB116" i="80"/>
  <c r="AH116" i="80" s="1"/>
  <c r="AL116" i="80" s="1"/>
  <c r="L116" i="80"/>
  <c r="P116" i="80" s="1"/>
  <c r="V116" i="80"/>
  <c r="Z116" i="80" s="1"/>
  <c r="Q116" i="80"/>
  <c r="U116" i="80" s="1"/>
  <c r="AB24" i="80"/>
  <c r="L24" i="80"/>
  <c r="P24" i="80" s="1"/>
  <c r="Q24" i="80"/>
  <c r="V24" i="80"/>
  <c r="Z24" i="80" s="1"/>
  <c r="Q192" i="80"/>
  <c r="U192" i="80" s="1"/>
  <c r="L192" i="80"/>
  <c r="P192" i="80" s="1"/>
  <c r="AB192" i="80"/>
  <c r="AC192" i="80" s="1"/>
  <c r="AG192" i="80" s="1"/>
  <c r="AB140" i="80"/>
  <c r="L140" i="80"/>
  <c r="P140" i="80" s="1"/>
  <c r="Q140" i="80"/>
  <c r="U140" i="80" s="1"/>
  <c r="V140" i="80"/>
  <c r="Z140" i="80" s="1"/>
  <c r="L155" i="80"/>
  <c r="P155" i="80" s="1"/>
  <c r="V155" i="80"/>
  <c r="Z155" i="80" s="1"/>
  <c r="AB155" i="80"/>
  <c r="AM155" i="80" s="1"/>
  <c r="AQ155" i="80" s="1"/>
  <c r="AB131" i="80"/>
  <c r="AM131" i="80" s="1"/>
  <c r="AQ131" i="80" s="1"/>
  <c r="L131" i="80"/>
  <c r="P131" i="80" s="1"/>
  <c r="AB123" i="80"/>
  <c r="AM123" i="80" s="1"/>
  <c r="AQ123" i="80" s="1"/>
  <c r="L123" i="80"/>
  <c r="P123" i="80" s="1"/>
  <c r="AB138" i="80"/>
  <c r="AH138" i="80" s="1"/>
  <c r="AL138" i="80" s="1"/>
  <c r="L138" i="80"/>
  <c r="P138" i="80" s="1"/>
  <c r="Q138" i="80"/>
  <c r="U138" i="80" s="1"/>
  <c r="V138" i="80"/>
  <c r="Z138" i="80" s="1"/>
  <c r="V187" i="80"/>
  <c r="Z187" i="80" s="1"/>
  <c r="L187" i="80"/>
  <c r="P187" i="80" s="1"/>
  <c r="AB187" i="80"/>
  <c r="AM187" i="80" s="1"/>
  <c r="AQ187" i="80" s="1"/>
  <c r="Q187" i="80"/>
  <c r="U187" i="80" s="1"/>
  <c r="Q171" i="80"/>
  <c r="U171" i="80" s="1"/>
  <c r="AB171" i="80"/>
  <c r="AM171" i="80" s="1"/>
  <c r="AQ171" i="80" s="1"/>
  <c r="L171" i="80"/>
  <c r="P171" i="80" s="1"/>
  <c r="V162" i="80"/>
  <c r="Z162" i="80" s="1"/>
  <c r="L162" i="80"/>
  <c r="P162" i="80" s="1"/>
  <c r="Q162" i="80"/>
  <c r="U162" i="80" s="1"/>
  <c r="AB162" i="80"/>
  <c r="AM162" i="80" s="1"/>
  <c r="AQ162" i="80" s="1"/>
  <c r="L154" i="80"/>
  <c r="P154" i="80" s="1"/>
  <c r="Q154" i="80"/>
  <c r="U154" i="80" s="1"/>
  <c r="V154" i="80"/>
  <c r="Z154" i="80" s="1"/>
  <c r="AB154" i="80"/>
  <c r="AC154" i="80" s="1"/>
  <c r="AG154" i="80" s="1"/>
  <c r="AB130" i="80"/>
  <c r="AH130" i="80" s="1"/>
  <c r="AL130" i="80" s="1"/>
  <c r="L130" i="80"/>
  <c r="P130" i="80" s="1"/>
  <c r="V130" i="80"/>
  <c r="Z130" i="80" s="1"/>
  <c r="Q130" i="80"/>
  <c r="U130" i="80" s="1"/>
  <c r="AC170" i="80"/>
  <c r="AG170" i="80" s="1"/>
  <c r="L136" i="80"/>
  <c r="P136" i="80" s="1"/>
  <c r="L50" i="80"/>
  <c r="P50" i="80" s="1"/>
  <c r="AB50" i="80"/>
  <c r="K195" i="80"/>
  <c r="K179" i="80"/>
  <c r="K139" i="80"/>
  <c r="K23" i="80"/>
  <c r="Q23" i="80" s="1"/>
  <c r="U23" i="80" s="1"/>
  <c r="L31" i="80"/>
  <c r="P31" i="80" s="1"/>
  <c r="AB33" i="80"/>
  <c r="V33" i="80"/>
  <c r="Z33" i="80" s="1"/>
  <c r="Q38" i="80"/>
  <c r="U38" i="80" s="1"/>
  <c r="AB38" i="80"/>
  <c r="V38" i="80"/>
  <c r="Z38" i="80" s="1"/>
  <c r="Q42" i="80"/>
  <c r="U42" i="80" s="1"/>
  <c r="AB42" i="80"/>
  <c r="V42" i="80"/>
  <c r="Z42" i="80" s="1"/>
  <c r="AA42" i="80" s="1"/>
  <c r="AB44" i="80"/>
  <c r="L44" i="80"/>
  <c r="P44" i="80" s="1"/>
  <c r="V44" i="80"/>
  <c r="Z44" i="80" s="1"/>
  <c r="Q44" i="80"/>
  <c r="U44" i="80" s="1"/>
  <c r="V48" i="80"/>
  <c r="Z48" i="80" s="1"/>
  <c r="V49" i="80"/>
  <c r="Z49" i="80" s="1"/>
  <c r="AB49" i="80"/>
  <c r="L49" i="80"/>
  <c r="P49" i="80" s="1"/>
  <c r="Q49" i="80"/>
  <c r="U49" i="80" s="1"/>
  <c r="V54" i="80"/>
  <c r="Z54" i="80" s="1"/>
  <c r="AB64" i="80"/>
  <c r="V64" i="80"/>
  <c r="Z64" i="80" s="1"/>
  <c r="Q64" i="80"/>
  <c r="U64" i="80" s="1"/>
  <c r="L64" i="80"/>
  <c r="P64" i="80" s="1"/>
  <c r="Q65" i="80"/>
  <c r="U65" i="80" s="1"/>
  <c r="L65" i="80"/>
  <c r="P65" i="80" s="1"/>
  <c r="V83" i="80"/>
  <c r="Z83" i="80" s="1"/>
  <c r="Q83" i="80"/>
  <c r="U83" i="80" s="1"/>
  <c r="AB83" i="80"/>
  <c r="L83" i="80"/>
  <c r="P83" i="80" s="1"/>
  <c r="V88" i="80"/>
  <c r="Z88" i="80" s="1"/>
  <c r="AB22" i="80"/>
  <c r="AH22" i="80" s="1"/>
  <c r="AL22" i="80" s="1"/>
  <c r="L22" i="80"/>
  <c r="P22" i="80" s="1"/>
  <c r="Q22" i="80"/>
  <c r="U22" i="80" s="1"/>
  <c r="AB36" i="80"/>
  <c r="V36" i="80"/>
  <c r="Z36" i="80" s="1"/>
  <c r="Q70" i="80"/>
  <c r="U70" i="80" s="1"/>
  <c r="AB73" i="80"/>
  <c r="Q73" i="80"/>
  <c r="U73" i="80" s="1"/>
  <c r="V73" i="80"/>
  <c r="Z73" i="80" s="1"/>
  <c r="L73" i="80"/>
  <c r="P73" i="80" s="1"/>
  <c r="Q182" i="80"/>
  <c r="U182" i="80" s="1"/>
  <c r="V170" i="80"/>
  <c r="Z170" i="80" s="1"/>
  <c r="Q160" i="80"/>
  <c r="U160" i="80" s="1"/>
  <c r="L159" i="80"/>
  <c r="P159" i="80" s="1"/>
  <c r="AB150" i="80"/>
  <c r="AH150" i="80" s="1"/>
  <c r="AL150" i="80" s="1"/>
  <c r="AB146" i="80"/>
  <c r="AM146" i="80" s="1"/>
  <c r="AQ146" i="80" s="1"/>
  <c r="V26" i="80"/>
  <c r="Z26" i="80" s="1"/>
  <c r="L28" i="80"/>
  <c r="P28" i="80" s="1"/>
  <c r="L36" i="80"/>
  <c r="P36" i="80" s="1"/>
  <c r="V46" i="80"/>
  <c r="Z46" i="80" s="1"/>
  <c r="Q46" i="80"/>
  <c r="U46" i="80" s="1"/>
  <c r="L46" i="80"/>
  <c r="P46" i="80" s="1"/>
  <c r="AB46" i="80"/>
  <c r="K47" i="80"/>
  <c r="AB69" i="80"/>
  <c r="Q69" i="80"/>
  <c r="U69" i="80" s="1"/>
  <c r="L69" i="80"/>
  <c r="P69" i="80" s="1"/>
  <c r="V69" i="80"/>
  <c r="Z69" i="80" s="1"/>
  <c r="AB95" i="80"/>
  <c r="V95" i="80"/>
  <c r="Z95" i="80" s="1"/>
  <c r="L95" i="80"/>
  <c r="P95" i="80" s="1"/>
  <c r="Q95" i="80"/>
  <c r="U95" i="80" s="1"/>
  <c r="AB111" i="80"/>
  <c r="V111" i="80"/>
  <c r="Z111" i="80" s="1"/>
  <c r="Q111" i="80"/>
  <c r="U111" i="80" s="1"/>
  <c r="L111" i="80"/>
  <c r="P111" i="80" s="1"/>
  <c r="V175" i="80"/>
  <c r="Z175" i="80" s="1"/>
  <c r="AB174" i="80"/>
  <c r="AM174" i="80" s="1"/>
  <c r="AQ174" i="80" s="1"/>
  <c r="L160" i="80"/>
  <c r="P160" i="80" s="1"/>
  <c r="AA160" i="80" s="1"/>
  <c r="AB35" i="80"/>
  <c r="V35" i="80"/>
  <c r="Z35" i="80" s="1"/>
  <c r="Q36" i="80"/>
  <c r="U36" i="80" s="1"/>
  <c r="V43" i="80"/>
  <c r="Z43" i="80" s="1"/>
  <c r="Q43" i="80"/>
  <c r="U43" i="80" s="1"/>
  <c r="AB43" i="80"/>
  <c r="L43" i="80"/>
  <c r="P43" i="80" s="1"/>
  <c r="V80" i="80"/>
  <c r="Z80" i="80" s="1"/>
  <c r="L183" i="80"/>
  <c r="P183" i="80" s="1"/>
  <c r="V183" i="80"/>
  <c r="Z183" i="80" s="1"/>
  <c r="AA183" i="80" s="1"/>
  <c r="L182" i="80"/>
  <c r="P182" i="80" s="1"/>
  <c r="V146" i="80"/>
  <c r="Q170" i="80"/>
  <c r="U170" i="80" s="1"/>
  <c r="Q150" i="80"/>
  <c r="U150" i="80" s="1"/>
  <c r="Q30" i="80"/>
  <c r="U30" i="80" s="1"/>
  <c r="L35" i="80"/>
  <c r="P35" i="80" s="1"/>
  <c r="AB37" i="80"/>
  <c r="V37" i="80"/>
  <c r="Z37" i="80" s="1"/>
  <c r="AA37" i="80" s="1"/>
  <c r="AB26" i="80"/>
  <c r="AH26" i="80" s="1"/>
  <c r="AL26" i="80" s="1"/>
  <c r="Q26" i="80"/>
  <c r="U26" i="80" s="1"/>
  <c r="L150" i="80"/>
  <c r="P150" i="80" s="1"/>
  <c r="AA150" i="80" s="1"/>
  <c r="AB34" i="80"/>
  <c r="Q35" i="80"/>
  <c r="U35" i="80" s="1"/>
  <c r="AC183" i="80"/>
  <c r="AG183" i="80" s="1"/>
  <c r="AB182" i="80"/>
  <c r="AM182" i="80" s="1"/>
  <c r="AQ182" i="80" s="1"/>
  <c r="L175" i="80"/>
  <c r="P175" i="80" s="1"/>
  <c r="AH170" i="80"/>
  <c r="AL170" i="80" s="1"/>
  <c r="L170" i="80"/>
  <c r="P170" i="80" s="1"/>
  <c r="Q151" i="80"/>
  <c r="U151" i="80" s="1"/>
  <c r="AB151" i="80"/>
  <c r="AC151" i="80" s="1"/>
  <c r="AG151" i="80" s="1"/>
  <c r="L146" i="80"/>
  <c r="P146" i="80" s="1"/>
  <c r="AB31" i="80"/>
  <c r="V31" i="80"/>
  <c r="Z31" i="80" s="1"/>
  <c r="Q41" i="80"/>
  <c r="U41" i="80" s="1"/>
  <c r="AB41" i="80"/>
  <c r="V41" i="80"/>
  <c r="Z41" i="80" s="1"/>
  <c r="AA41" i="80" s="1"/>
  <c r="Q77" i="80"/>
  <c r="U77" i="80" s="1"/>
  <c r="AB78" i="80"/>
  <c r="Q78" i="80"/>
  <c r="U78" i="80" s="1"/>
  <c r="L78" i="80"/>
  <c r="P78" i="80" s="1"/>
  <c r="V78" i="80"/>
  <c r="Z78" i="80" s="1"/>
  <c r="AB52" i="80"/>
  <c r="K53" i="80"/>
  <c r="K60" i="80"/>
  <c r="AB61" i="80"/>
  <c r="V61" i="80"/>
  <c r="Z61" i="80" s="1"/>
  <c r="K67" i="80"/>
  <c r="AB91" i="80"/>
  <c r="V91" i="80"/>
  <c r="Z91" i="80" s="1"/>
  <c r="L91" i="80"/>
  <c r="P91" i="80" s="1"/>
  <c r="AA91" i="80" s="1"/>
  <c r="AB107" i="80"/>
  <c r="V107" i="80"/>
  <c r="Z107" i="80" s="1"/>
  <c r="L107" i="80"/>
  <c r="P107" i="80" s="1"/>
  <c r="V45" i="80"/>
  <c r="Z45" i="80" s="1"/>
  <c r="AB45" i="80"/>
  <c r="L45" i="80"/>
  <c r="P45" i="80" s="1"/>
  <c r="AB58" i="80"/>
  <c r="V58" i="80"/>
  <c r="Z58" i="80" s="1"/>
  <c r="AB62" i="80"/>
  <c r="V62" i="80"/>
  <c r="Z62" i="80" s="1"/>
  <c r="Q62" i="80"/>
  <c r="U62" i="80" s="1"/>
  <c r="AA62" i="80" s="1"/>
  <c r="L72" i="80"/>
  <c r="P72" i="80" s="1"/>
  <c r="V55" i="80"/>
  <c r="Z55" i="80" s="1"/>
  <c r="AB56" i="80"/>
  <c r="V56" i="80"/>
  <c r="Z56" i="80" s="1"/>
  <c r="AB57" i="80"/>
  <c r="V57" i="80"/>
  <c r="Z57" i="80" s="1"/>
  <c r="Q57" i="80"/>
  <c r="U57" i="80" s="1"/>
  <c r="L57" i="80"/>
  <c r="P57" i="80" s="1"/>
  <c r="AA57" i="80" s="1"/>
  <c r="AB74" i="80"/>
  <c r="AB75" i="80"/>
  <c r="V75" i="80"/>
  <c r="Z75" i="80" s="1"/>
  <c r="L75" i="80"/>
  <c r="P75" i="80" s="1"/>
  <c r="Q81" i="80"/>
  <c r="U81" i="80" s="1"/>
  <c r="AB81" i="80"/>
  <c r="V81" i="80"/>
  <c r="Z81" i="80" s="1"/>
  <c r="AA81" i="80" s="1"/>
  <c r="Q45" i="80"/>
  <c r="U45" i="80" s="1"/>
  <c r="L56" i="80"/>
  <c r="P56" i="80" s="1"/>
  <c r="Q58" i="80"/>
  <c r="U58" i="80" s="1"/>
  <c r="Q66" i="80"/>
  <c r="U66" i="80" s="1"/>
  <c r="Q72" i="80"/>
  <c r="U72" i="80" s="1"/>
  <c r="Q75" i="80"/>
  <c r="U75" i="80" s="1"/>
  <c r="AB68" i="80"/>
  <c r="L68" i="80"/>
  <c r="P68" i="80" s="1"/>
  <c r="AB93" i="80"/>
  <c r="V93" i="80"/>
  <c r="Z93" i="80" s="1"/>
  <c r="L93" i="80"/>
  <c r="P93" i="80" s="1"/>
  <c r="Q93" i="80"/>
  <c r="U93" i="80" s="1"/>
  <c r="AB109" i="80"/>
  <c r="V109" i="80"/>
  <c r="Z109" i="80" s="1"/>
  <c r="L109" i="80"/>
  <c r="P109" i="80" s="1"/>
  <c r="Q109" i="80"/>
  <c r="U109" i="80" s="1"/>
  <c r="AB71" i="80"/>
  <c r="L71" i="80"/>
  <c r="P71" i="80" s="1"/>
  <c r="V71" i="80"/>
  <c r="Z71" i="80" s="1"/>
  <c r="AB86" i="80"/>
  <c r="AB89" i="80"/>
  <c r="L89" i="80"/>
  <c r="P89" i="80" s="1"/>
  <c r="AB105" i="80"/>
  <c r="V105" i="80"/>
  <c r="Z105" i="80" s="1"/>
  <c r="L105" i="80"/>
  <c r="P105" i="80" s="1"/>
  <c r="AB99" i="80"/>
  <c r="V99" i="80"/>
  <c r="Z99" i="80" s="1"/>
  <c r="L99" i="80"/>
  <c r="P99" i="80" s="1"/>
  <c r="AB97" i="80"/>
  <c r="V97" i="80"/>
  <c r="Z97" i="80" s="1"/>
  <c r="L97" i="80"/>
  <c r="P97" i="80" s="1"/>
  <c r="K87" i="80"/>
  <c r="AB92" i="80"/>
  <c r="V92" i="80"/>
  <c r="Z92" i="80" s="1"/>
  <c r="AB94" i="80"/>
  <c r="V94" i="80"/>
  <c r="Z94" i="80" s="1"/>
  <c r="L94" i="80"/>
  <c r="P94" i="80" s="1"/>
  <c r="V96" i="80"/>
  <c r="Z96" i="80" s="1"/>
  <c r="L96" i="80"/>
  <c r="P96" i="80" s="1"/>
  <c r="AB98" i="80"/>
  <c r="V98" i="80"/>
  <c r="Z98" i="80" s="1"/>
  <c r="L98" i="80"/>
  <c r="P98" i="80" s="1"/>
  <c r="AB102" i="80"/>
  <c r="V102" i="80"/>
  <c r="Z102" i="80" s="1"/>
  <c r="L102" i="80"/>
  <c r="P102" i="80" s="1"/>
  <c r="V104" i="80"/>
  <c r="Z104" i="80" s="1"/>
  <c r="AB106" i="80"/>
  <c r="V106" i="80"/>
  <c r="Z106" i="80" s="1"/>
  <c r="L106" i="80"/>
  <c r="P106" i="80" s="1"/>
  <c r="AB110" i="80"/>
  <c r="V110" i="80"/>
  <c r="Z110" i="80" s="1"/>
  <c r="L110" i="80"/>
  <c r="P110" i="80" s="1"/>
  <c r="K84" i="80"/>
  <c r="K85" i="80"/>
  <c r="L163" i="80"/>
  <c r="P163" i="80" s="1"/>
  <c r="V163" i="80"/>
  <c r="Z163" i="80" s="1"/>
  <c r="L178" i="80"/>
  <c r="P178" i="80" s="1"/>
  <c r="AB178" i="80"/>
  <c r="Q178" i="80"/>
  <c r="U178" i="80" s="1"/>
  <c r="V178" i="80"/>
  <c r="Z178" i="80" s="1"/>
  <c r="Q167" i="80"/>
  <c r="U167" i="80" s="1"/>
  <c r="L167" i="80"/>
  <c r="P167" i="80" s="1"/>
  <c r="AB167" i="80"/>
  <c r="V167" i="80"/>
  <c r="Z167" i="80" s="1"/>
  <c r="L186" i="80"/>
  <c r="P186" i="80" s="1"/>
  <c r="L194" i="80"/>
  <c r="P194" i="80" s="1"/>
  <c r="AB194" i="80"/>
  <c r="Q194" i="80"/>
  <c r="U194" i="80" s="1"/>
  <c r="V194" i="80"/>
  <c r="Z194" i="80" s="1"/>
  <c r="AC184" i="80"/>
  <c r="AG184" i="80" s="1"/>
  <c r="AM184" i="80"/>
  <c r="AQ184" i="80" s="1"/>
  <c r="Z191" i="80"/>
  <c r="AC189" i="80"/>
  <c r="AG189" i="80" s="1"/>
  <c r="AH189" i="80"/>
  <c r="AL189" i="80" s="1"/>
  <c r="AM189" i="80"/>
  <c r="AQ189" i="80" s="1"/>
  <c r="AB164" i="80"/>
  <c r="V149" i="80"/>
  <c r="Z149" i="80" s="1"/>
  <c r="L149" i="80"/>
  <c r="P149" i="80" s="1"/>
  <c r="AB149" i="80"/>
  <c r="V189" i="80"/>
  <c r="Z189" i="80" s="1"/>
  <c r="V181" i="80"/>
  <c r="Z181" i="80" s="1"/>
  <c r="AB173" i="80"/>
  <c r="V172" i="80"/>
  <c r="Z172" i="80" s="1"/>
  <c r="AB165" i="80"/>
  <c r="L148" i="80"/>
  <c r="P148" i="80" s="1"/>
  <c r="Q148" i="80"/>
  <c r="U148" i="80" s="1"/>
  <c r="AH146" i="80"/>
  <c r="AL146" i="80" s="1"/>
  <c r="V144" i="80"/>
  <c r="Z144" i="80" s="1"/>
  <c r="L144" i="80"/>
  <c r="P144" i="80" s="1"/>
  <c r="AA144" i="80" s="1"/>
  <c r="AB144" i="80"/>
  <c r="AM159" i="80"/>
  <c r="AQ159" i="80" s="1"/>
  <c r="V192" i="80"/>
  <c r="Z192" i="80" s="1"/>
  <c r="V184" i="80"/>
  <c r="Z184" i="80" s="1"/>
  <c r="AA184" i="80" s="1"/>
  <c r="V176" i="80"/>
  <c r="Z176" i="80" s="1"/>
  <c r="Z133" i="80"/>
  <c r="V157" i="80"/>
  <c r="Z157" i="80" s="1"/>
  <c r="L157" i="80"/>
  <c r="P157" i="80" s="1"/>
  <c r="AB157" i="80"/>
  <c r="L161" i="80"/>
  <c r="P161" i="80" s="1"/>
  <c r="Q161" i="80"/>
  <c r="U161" i="80" s="1"/>
  <c r="V161" i="80"/>
  <c r="Z161" i="80" s="1"/>
  <c r="AH154" i="80"/>
  <c r="AL154" i="80" s="1"/>
  <c r="AM154" i="80"/>
  <c r="AQ154" i="80" s="1"/>
  <c r="AM151" i="80"/>
  <c r="AQ151" i="80" s="1"/>
  <c r="Z146" i="80"/>
  <c r="AC161" i="80"/>
  <c r="AG161" i="80" s="1"/>
  <c r="AH161" i="80"/>
  <c r="AL161" i="80" s="1"/>
  <c r="Q189" i="80"/>
  <c r="U189" i="80" s="1"/>
  <c r="Q181" i="80"/>
  <c r="U181" i="80" s="1"/>
  <c r="V173" i="80"/>
  <c r="Z173" i="80" s="1"/>
  <c r="V165" i="80"/>
  <c r="Z165" i="80" s="1"/>
  <c r="L153" i="80"/>
  <c r="P153" i="80" s="1"/>
  <c r="AB153" i="80"/>
  <c r="Q153" i="80"/>
  <c r="U153" i="80" s="1"/>
  <c r="V153" i="80"/>
  <c r="Z153" i="80" s="1"/>
  <c r="L125" i="80"/>
  <c r="P125" i="80" s="1"/>
  <c r="Q125" i="80"/>
  <c r="U125" i="80" s="1"/>
  <c r="V125" i="80"/>
  <c r="Z125" i="80" s="1"/>
  <c r="AB125" i="80"/>
  <c r="V171" i="80"/>
  <c r="Z171" i="80" s="1"/>
  <c r="AB169" i="80"/>
  <c r="V168" i="80"/>
  <c r="Z168" i="80" s="1"/>
  <c r="AB168" i="80"/>
  <c r="Q164" i="80"/>
  <c r="U164" i="80" s="1"/>
  <c r="Q157" i="80"/>
  <c r="U157" i="80" s="1"/>
  <c r="Q152" i="80"/>
  <c r="U152" i="80" s="1"/>
  <c r="V145" i="80"/>
  <c r="Z145" i="80" s="1"/>
  <c r="AH142" i="80"/>
  <c r="AL142" i="80" s="1"/>
  <c r="L141" i="80"/>
  <c r="P141" i="80" s="1"/>
  <c r="Q141" i="80"/>
  <c r="U141" i="80" s="1"/>
  <c r="AB128" i="80"/>
  <c r="V128" i="80"/>
  <c r="Z128" i="80" s="1"/>
  <c r="L117" i="80"/>
  <c r="P117" i="80" s="1"/>
  <c r="Q117" i="80"/>
  <c r="U117" i="80" s="1"/>
  <c r="V117" i="80"/>
  <c r="Z117" i="80" s="1"/>
  <c r="AB160" i="80"/>
  <c r="Q155" i="80"/>
  <c r="U155" i="80" s="1"/>
  <c r="AB152" i="80"/>
  <c r="AH121" i="80"/>
  <c r="AL121" i="80" s="1"/>
  <c r="AM121" i="80"/>
  <c r="AQ121" i="80" s="1"/>
  <c r="U24" i="80"/>
  <c r="L143" i="80"/>
  <c r="P143" i="80" s="1"/>
  <c r="Q143" i="80"/>
  <c r="U143" i="80" s="1"/>
  <c r="AC141" i="80"/>
  <c r="AG141" i="80" s="1"/>
  <c r="AH141" i="80"/>
  <c r="AL141" i="80" s="1"/>
  <c r="Q145" i="80"/>
  <c r="U145" i="80" s="1"/>
  <c r="AB143" i="80"/>
  <c r="L133" i="80"/>
  <c r="P133" i="80" s="1"/>
  <c r="Q133" i="80"/>
  <c r="U133" i="80" s="1"/>
  <c r="AC117" i="80"/>
  <c r="AG117" i="80" s="1"/>
  <c r="AH117" i="80"/>
  <c r="AL117" i="80" s="1"/>
  <c r="AH24" i="80"/>
  <c r="AL24" i="80" s="1"/>
  <c r="AM24" i="80"/>
  <c r="AQ24" i="80" s="1"/>
  <c r="AC24" i="80"/>
  <c r="AG24" i="80" s="1"/>
  <c r="AC22" i="80"/>
  <c r="AG22" i="80" s="1"/>
  <c r="AB145" i="80"/>
  <c r="Q137" i="80"/>
  <c r="U137" i="80" s="1"/>
  <c r="AA137" i="80" s="1"/>
  <c r="L135" i="80"/>
  <c r="P135" i="80" s="1"/>
  <c r="Q135" i="80"/>
  <c r="U135" i="80" s="1"/>
  <c r="L127" i="80"/>
  <c r="P127" i="80" s="1"/>
  <c r="AB127" i="80"/>
  <c r="Q127" i="80"/>
  <c r="U127" i="80" s="1"/>
  <c r="AB120" i="80"/>
  <c r="V120" i="80"/>
  <c r="Z120" i="80" s="1"/>
  <c r="AA120" i="80" s="1"/>
  <c r="AC114" i="80"/>
  <c r="AG114" i="80" s="1"/>
  <c r="L20" i="80"/>
  <c r="P20" i="80" s="1"/>
  <c r="AB20" i="80"/>
  <c r="Q20" i="80"/>
  <c r="U20" i="80" s="1"/>
  <c r="V20" i="80"/>
  <c r="Z20" i="80" s="1"/>
  <c r="V141" i="80"/>
  <c r="Z141" i="80" s="1"/>
  <c r="AB136" i="80"/>
  <c r="V136" i="80"/>
  <c r="Z136" i="80" s="1"/>
  <c r="AB135" i="80"/>
  <c r="AB133" i="80"/>
  <c r="AC130" i="80"/>
  <c r="AG130" i="80" s="1"/>
  <c r="Q123" i="80"/>
  <c r="U123" i="80" s="1"/>
  <c r="V123" i="80"/>
  <c r="Z123" i="80" s="1"/>
  <c r="U121" i="80"/>
  <c r="V143" i="80"/>
  <c r="Z143" i="80" s="1"/>
  <c r="AM141" i="80"/>
  <c r="AQ141" i="80" s="1"/>
  <c r="AC123" i="80"/>
  <c r="AG123" i="80" s="1"/>
  <c r="AH123" i="80"/>
  <c r="AL123" i="80" s="1"/>
  <c r="L119" i="80"/>
  <c r="P119" i="80" s="1"/>
  <c r="AB119" i="80"/>
  <c r="Q119" i="80"/>
  <c r="U119" i="80" s="1"/>
  <c r="L112" i="80"/>
  <c r="P112" i="80" s="1"/>
  <c r="AB112" i="80"/>
  <c r="Q112" i="80"/>
  <c r="U112" i="80" s="1"/>
  <c r="V112" i="80"/>
  <c r="Z112" i="80" s="1"/>
  <c r="Q27" i="80"/>
  <c r="U27" i="80" s="1"/>
  <c r="AH25" i="80"/>
  <c r="AL25" i="80" s="1"/>
  <c r="Q19" i="80"/>
  <c r="U19" i="80" s="1"/>
  <c r="AB27" i="80"/>
  <c r="V23" i="80"/>
  <c r="Z23" i="80" s="1"/>
  <c r="AB19" i="80"/>
  <c r="L27" i="80"/>
  <c r="P27" i="80" s="1"/>
  <c r="AC25" i="80"/>
  <c r="AG25" i="80" s="1"/>
  <c r="Q25" i="80"/>
  <c r="U25" i="80" s="1"/>
  <c r="L19" i="80"/>
  <c r="P19" i="80" s="1"/>
  <c r="Q17" i="80"/>
  <c r="U17" i="80" s="1"/>
  <c r="M112" i="119"/>
  <c r="M120" i="119"/>
  <c r="J227" i="119"/>
  <c r="L227" i="119" s="1"/>
  <c r="J235" i="119"/>
  <c r="L235" i="119" s="1"/>
  <c r="G349" i="119"/>
  <c r="I349" i="119" s="1"/>
  <c r="G115" i="119"/>
  <c r="I115" i="119" s="1"/>
  <c r="G122" i="119"/>
  <c r="I122" i="119" s="1"/>
  <c r="J226" i="119"/>
  <c r="L226" i="119" s="1"/>
  <c r="J230" i="119"/>
  <c r="L230" i="119" s="1"/>
  <c r="G233" i="119"/>
  <c r="I233" i="119" s="1"/>
  <c r="M235" i="119"/>
  <c r="J341" i="119"/>
  <c r="L341" i="119" s="1"/>
  <c r="J345" i="119"/>
  <c r="L345" i="119" s="1"/>
  <c r="E345" i="119" s="1"/>
  <c r="M350" i="119"/>
  <c r="J118" i="119"/>
  <c r="L118" i="119" s="1"/>
  <c r="M228" i="119"/>
  <c r="M232" i="119"/>
  <c r="M236" i="119"/>
  <c r="J342" i="119"/>
  <c r="L342" i="119" s="1"/>
  <c r="M351" i="119"/>
  <c r="M111" i="119"/>
  <c r="J117" i="119"/>
  <c r="L117" i="119" s="1"/>
  <c r="G114" i="119"/>
  <c r="I114" i="119" s="1"/>
  <c r="J116" i="119"/>
  <c r="L116" i="119" s="1"/>
  <c r="E116" i="119" s="1"/>
  <c r="M118" i="119"/>
  <c r="M227" i="119"/>
  <c r="G229" i="119"/>
  <c r="I229" i="119" s="1"/>
  <c r="M231" i="119"/>
  <c r="J234" i="119"/>
  <c r="L234" i="119" s="1"/>
  <c r="G237" i="119"/>
  <c r="I237" i="119" s="1"/>
  <c r="E237" i="119" s="1"/>
  <c r="M342" i="119"/>
  <c r="G344" i="119"/>
  <c r="I344" i="119" s="1"/>
  <c r="M346" i="119"/>
  <c r="G348" i="119"/>
  <c r="I348" i="119" s="1"/>
  <c r="J349" i="119"/>
  <c r="L349" i="119" s="1"/>
  <c r="G352" i="119"/>
  <c r="I352" i="119" s="1"/>
  <c r="G113" i="119"/>
  <c r="I113" i="119" s="1"/>
  <c r="J115" i="119"/>
  <c r="L115" i="119" s="1"/>
  <c r="M117" i="119"/>
  <c r="G121" i="119"/>
  <c r="I121" i="119" s="1"/>
  <c r="E121" i="119" s="1"/>
  <c r="G120" i="119"/>
  <c r="I120" i="119" s="1"/>
  <c r="M226" i="119"/>
  <c r="M230" i="119"/>
  <c r="G236" i="119"/>
  <c r="I236" i="119" s="1"/>
  <c r="G351" i="119"/>
  <c r="I351" i="119" s="1"/>
  <c r="G226" i="119"/>
  <c r="I226" i="119" s="1"/>
  <c r="E226" i="119" s="1"/>
  <c r="G230" i="119"/>
  <c r="I230" i="119" s="1"/>
  <c r="E230" i="119" s="1"/>
  <c r="J231" i="119"/>
  <c r="L231" i="119" s="1"/>
  <c r="G234" i="119"/>
  <c r="I234" i="119" s="1"/>
  <c r="G341" i="119"/>
  <c r="I341" i="119" s="1"/>
  <c r="M343" i="119"/>
  <c r="J350" i="119"/>
  <c r="L350" i="119" s="1"/>
  <c r="M119" i="119"/>
  <c r="G112" i="119"/>
  <c r="I112" i="119" s="1"/>
  <c r="E112" i="119" s="1"/>
  <c r="J114" i="119"/>
  <c r="L114" i="119" s="1"/>
  <c r="M116" i="119"/>
  <c r="J122" i="119"/>
  <c r="L122" i="119" s="1"/>
  <c r="G228" i="119"/>
  <c r="I228" i="119" s="1"/>
  <c r="J229" i="119"/>
  <c r="L229" i="119" s="1"/>
  <c r="G232" i="119"/>
  <c r="I232" i="119" s="1"/>
  <c r="E232" i="119" s="1"/>
  <c r="J233" i="119"/>
  <c r="L233" i="119" s="1"/>
  <c r="M234" i="119"/>
  <c r="J237" i="119"/>
  <c r="L237" i="119" s="1"/>
  <c r="M341" i="119"/>
  <c r="G343" i="119"/>
  <c r="I343" i="119" s="1"/>
  <c r="E343" i="119" s="1"/>
  <c r="J344" i="119"/>
  <c r="L344" i="119" s="1"/>
  <c r="M345" i="119"/>
  <c r="G347" i="119"/>
  <c r="I347" i="119" s="1"/>
  <c r="E347" i="119" s="1"/>
  <c r="J348" i="119"/>
  <c r="L348" i="119" s="1"/>
  <c r="M349" i="119"/>
  <c r="J352" i="119"/>
  <c r="L352" i="119" s="1"/>
  <c r="G111" i="119"/>
  <c r="I111" i="119" s="1"/>
  <c r="J113" i="119"/>
  <c r="L113" i="119" s="1"/>
  <c r="M115" i="119"/>
  <c r="G119" i="119"/>
  <c r="I119" i="119" s="1"/>
  <c r="G118" i="119"/>
  <c r="I118" i="119" s="1"/>
  <c r="E118" i="119" s="1"/>
  <c r="G231" i="119"/>
  <c r="I231" i="119" s="1"/>
  <c r="J236" i="119"/>
  <c r="L236" i="119" s="1"/>
  <c r="G342" i="119"/>
  <c r="I342" i="119" s="1"/>
  <c r="E342" i="119" s="1"/>
  <c r="J343" i="119"/>
  <c r="L343" i="119" s="1"/>
  <c r="M344" i="119"/>
  <c r="G346" i="119"/>
  <c r="I346" i="119" s="1"/>
  <c r="E346" i="119" s="1"/>
  <c r="J347" i="119"/>
  <c r="L347" i="119" s="1"/>
  <c r="G350" i="119"/>
  <c r="I350" i="119" s="1"/>
  <c r="J351" i="119"/>
  <c r="L351" i="119" s="1"/>
  <c r="M352" i="119"/>
  <c r="J112" i="119"/>
  <c r="L112" i="119" s="1"/>
  <c r="M114" i="119"/>
  <c r="J120" i="119"/>
  <c r="L120" i="119" s="1"/>
  <c r="G227" i="119"/>
  <c r="I227" i="119" s="1"/>
  <c r="E227" i="119" s="1"/>
  <c r="J228" i="119"/>
  <c r="L228" i="119" s="1"/>
  <c r="M229" i="119"/>
  <c r="J232" i="119"/>
  <c r="L232" i="119" s="1"/>
  <c r="M233" i="119"/>
  <c r="G235" i="119"/>
  <c r="I235" i="119" s="1"/>
  <c r="E235" i="119" s="1"/>
  <c r="J111" i="119"/>
  <c r="L111" i="119" s="1"/>
  <c r="M113" i="119"/>
  <c r="G117" i="119"/>
  <c r="I117" i="119" s="1"/>
  <c r="J119" i="119"/>
  <c r="L119" i="119" s="1"/>
  <c r="E346" i="118"/>
  <c r="M229" i="118"/>
  <c r="G235" i="118"/>
  <c r="I235" i="118" s="1"/>
  <c r="M348" i="118"/>
  <c r="G117" i="118"/>
  <c r="I117" i="118" s="1"/>
  <c r="E117" i="118" s="1"/>
  <c r="G116" i="118"/>
  <c r="I116" i="118" s="1"/>
  <c r="E116" i="118" s="1"/>
  <c r="M120" i="118"/>
  <c r="J227" i="118"/>
  <c r="L227" i="118" s="1"/>
  <c r="G230" i="118"/>
  <c r="I230" i="118" s="1"/>
  <c r="M232" i="118"/>
  <c r="J235" i="118"/>
  <c r="L235" i="118" s="1"/>
  <c r="M236" i="118"/>
  <c r="G341" i="118"/>
  <c r="I341" i="118" s="1"/>
  <c r="M343" i="118"/>
  <c r="J346" i="118"/>
  <c r="L346" i="118" s="1"/>
  <c r="G349" i="118"/>
  <c r="I349" i="118" s="1"/>
  <c r="M351" i="118"/>
  <c r="M111" i="118"/>
  <c r="G115" i="118"/>
  <c r="I115" i="118" s="1"/>
  <c r="J117" i="118"/>
  <c r="L117" i="118" s="1"/>
  <c r="M119" i="118"/>
  <c r="J112" i="118"/>
  <c r="L112" i="118" s="1"/>
  <c r="G118" i="118"/>
  <c r="I118" i="118" s="1"/>
  <c r="J228" i="118"/>
  <c r="L228" i="118" s="1"/>
  <c r="M233" i="118"/>
  <c r="J347" i="118"/>
  <c r="L347" i="118" s="1"/>
  <c r="M113" i="118"/>
  <c r="M112" i="118"/>
  <c r="J118" i="118"/>
  <c r="L118" i="118" s="1"/>
  <c r="G226" i="118"/>
  <c r="I226" i="118" s="1"/>
  <c r="M228" i="118"/>
  <c r="J231" i="118"/>
  <c r="L231" i="118" s="1"/>
  <c r="G234" i="118"/>
  <c r="I234" i="118" s="1"/>
  <c r="J342" i="118"/>
  <c r="L342" i="118" s="1"/>
  <c r="G345" i="118"/>
  <c r="I345" i="118" s="1"/>
  <c r="M347" i="118"/>
  <c r="J350" i="118"/>
  <c r="L350" i="118" s="1"/>
  <c r="G114" i="118"/>
  <c r="I114" i="118" s="1"/>
  <c r="J116" i="118"/>
  <c r="L116" i="118" s="1"/>
  <c r="M118" i="118"/>
  <c r="G122" i="118"/>
  <c r="I122" i="118" s="1"/>
  <c r="J226" i="118"/>
  <c r="L226" i="118" s="1"/>
  <c r="M227" i="118"/>
  <c r="G229" i="118"/>
  <c r="I229" i="118" s="1"/>
  <c r="J230" i="118"/>
  <c r="L230" i="118" s="1"/>
  <c r="M231" i="118"/>
  <c r="G233" i="118"/>
  <c r="I233" i="118" s="1"/>
  <c r="J234" i="118"/>
  <c r="L234" i="118" s="1"/>
  <c r="M235" i="118"/>
  <c r="G237" i="118"/>
  <c r="I237" i="118" s="1"/>
  <c r="J341" i="118"/>
  <c r="L341" i="118" s="1"/>
  <c r="M342" i="118"/>
  <c r="G344" i="118"/>
  <c r="I344" i="118" s="1"/>
  <c r="E344" i="118" s="1"/>
  <c r="J345" i="118"/>
  <c r="L345" i="118" s="1"/>
  <c r="M346" i="118"/>
  <c r="G348" i="118"/>
  <c r="I348" i="118" s="1"/>
  <c r="E348" i="118" s="1"/>
  <c r="J349" i="118"/>
  <c r="L349" i="118" s="1"/>
  <c r="M350" i="118"/>
  <c r="G352" i="118"/>
  <c r="I352" i="118" s="1"/>
  <c r="E352" i="118" s="1"/>
  <c r="M114" i="118"/>
  <c r="J120" i="118"/>
  <c r="L120" i="118" s="1"/>
  <c r="G227" i="118"/>
  <c r="I227" i="118" s="1"/>
  <c r="E227" i="118" s="1"/>
  <c r="J232" i="118"/>
  <c r="L232" i="118" s="1"/>
  <c r="M237" i="118"/>
  <c r="G113" i="118"/>
  <c r="I113" i="118" s="1"/>
  <c r="E113" i="118" s="1"/>
  <c r="J115" i="118"/>
  <c r="L115" i="118" s="1"/>
  <c r="M117" i="118"/>
  <c r="G121" i="118"/>
  <c r="I121" i="118" s="1"/>
  <c r="G112" i="118"/>
  <c r="I112" i="118" s="1"/>
  <c r="J114" i="118"/>
  <c r="L114" i="118" s="1"/>
  <c r="M116" i="118"/>
  <c r="G120" i="118"/>
  <c r="I120" i="118" s="1"/>
  <c r="E120" i="118" s="1"/>
  <c r="M226" i="118"/>
  <c r="G228" i="118"/>
  <c r="I228" i="118" s="1"/>
  <c r="J229" i="118"/>
  <c r="L229" i="118" s="1"/>
  <c r="M230" i="118"/>
  <c r="G232" i="118"/>
  <c r="I232" i="118" s="1"/>
  <c r="E232" i="118" s="1"/>
  <c r="J233" i="118"/>
  <c r="L233" i="118" s="1"/>
  <c r="M234" i="118"/>
  <c r="G236" i="118"/>
  <c r="I236" i="118" s="1"/>
  <c r="E236" i="118" s="1"/>
  <c r="M341" i="118"/>
  <c r="G343" i="118"/>
  <c r="I343" i="118" s="1"/>
  <c r="J344" i="118"/>
  <c r="L344" i="118" s="1"/>
  <c r="M345" i="118"/>
  <c r="G347" i="118"/>
  <c r="I347" i="118" s="1"/>
  <c r="E347" i="118" s="1"/>
  <c r="J348" i="118"/>
  <c r="L348" i="118" s="1"/>
  <c r="M349" i="118"/>
  <c r="G351" i="118"/>
  <c r="I351" i="118" s="1"/>
  <c r="E351" i="118" s="1"/>
  <c r="G111" i="118"/>
  <c r="I111" i="118" s="1"/>
  <c r="E111" i="118" s="1"/>
  <c r="J113" i="118"/>
  <c r="L113" i="118" s="1"/>
  <c r="M115" i="118"/>
  <c r="G119" i="118"/>
  <c r="I119" i="118" s="1"/>
  <c r="J121" i="118"/>
  <c r="L121" i="118" s="1"/>
  <c r="M122" i="118"/>
  <c r="G231" i="118"/>
  <c r="I231" i="118" s="1"/>
  <c r="G342" i="118"/>
  <c r="I342" i="118" s="1"/>
  <c r="E342" i="118" s="1"/>
  <c r="J343" i="118"/>
  <c r="L343" i="118" s="1"/>
  <c r="G350" i="118"/>
  <c r="I350" i="118" s="1"/>
  <c r="J351" i="118"/>
  <c r="L351" i="118" s="1"/>
  <c r="J111" i="118"/>
  <c r="L111" i="118" s="1"/>
  <c r="J119" i="118"/>
  <c r="L119" i="118" s="1"/>
  <c r="E342" i="117"/>
  <c r="J112" i="117"/>
  <c r="L112" i="117" s="1"/>
  <c r="M113" i="117"/>
  <c r="G117" i="117"/>
  <c r="I117" i="117" s="1"/>
  <c r="J118" i="117"/>
  <c r="L118" i="117" s="1"/>
  <c r="E118" i="117" s="1"/>
  <c r="G226" i="117"/>
  <c r="I226" i="117" s="1"/>
  <c r="M228" i="117"/>
  <c r="J231" i="117"/>
  <c r="L231" i="117" s="1"/>
  <c r="G234" i="117"/>
  <c r="I234" i="117" s="1"/>
  <c r="M236" i="117"/>
  <c r="J342" i="117"/>
  <c r="L342" i="117" s="1"/>
  <c r="G345" i="117"/>
  <c r="I345" i="117" s="1"/>
  <c r="M347" i="117"/>
  <c r="M351" i="117"/>
  <c r="M111" i="117"/>
  <c r="G115" i="117"/>
  <c r="I115" i="117" s="1"/>
  <c r="J117" i="117"/>
  <c r="L117" i="117" s="1"/>
  <c r="M119" i="117"/>
  <c r="J119" i="117"/>
  <c r="L119" i="117" s="1"/>
  <c r="M112" i="117"/>
  <c r="G116" i="117"/>
  <c r="I116" i="117" s="1"/>
  <c r="M120" i="117"/>
  <c r="J227" i="117"/>
  <c r="L227" i="117" s="1"/>
  <c r="G230" i="117"/>
  <c r="I230" i="117" s="1"/>
  <c r="M232" i="117"/>
  <c r="J235" i="117"/>
  <c r="L235" i="117" s="1"/>
  <c r="G341" i="117"/>
  <c r="I341" i="117" s="1"/>
  <c r="M343" i="117"/>
  <c r="J346" i="117"/>
  <c r="L346" i="117" s="1"/>
  <c r="G349" i="117"/>
  <c r="I349" i="117" s="1"/>
  <c r="J350" i="117"/>
  <c r="L350" i="117" s="1"/>
  <c r="G114" i="117"/>
  <c r="I114" i="117" s="1"/>
  <c r="J116" i="117"/>
  <c r="L116" i="117" s="1"/>
  <c r="M118" i="117"/>
  <c r="G122" i="117"/>
  <c r="I122" i="117" s="1"/>
  <c r="E122" i="117" s="1"/>
  <c r="J226" i="117"/>
  <c r="L226" i="117" s="1"/>
  <c r="M227" i="117"/>
  <c r="G229" i="117"/>
  <c r="I229" i="117" s="1"/>
  <c r="J230" i="117"/>
  <c r="L230" i="117" s="1"/>
  <c r="M231" i="117"/>
  <c r="G233" i="117"/>
  <c r="I233" i="117" s="1"/>
  <c r="E233" i="117" s="1"/>
  <c r="J234" i="117"/>
  <c r="L234" i="117" s="1"/>
  <c r="M235" i="117"/>
  <c r="G237" i="117"/>
  <c r="I237" i="117" s="1"/>
  <c r="E237" i="117" s="1"/>
  <c r="J341" i="117"/>
  <c r="L341" i="117" s="1"/>
  <c r="M342" i="117"/>
  <c r="G344" i="117"/>
  <c r="I344" i="117" s="1"/>
  <c r="E344" i="117" s="1"/>
  <c r="J345" i="117"/>
  <c r="L345" i="117" s="1"/>
  <c r="M346" i="117"/>
  <c r="G348" i="117"/>
  <c r="I348" i="117" s="1"/>
  <c r="J349" i="117"/>
  <c r="L349" i="117" s="1"/>
  <c r="M350" i="117"/>
  <c r="G352" i="117"/>
  <c r="I352" i="117" s="1"/>
  <c r="E352" i="117" s="1"/>
  <c r="J115" i="117"/>
  <c r="L115" i="117" s="1"/>
  <c r="G113" i="117"/>
  <c r="I113" i="117" s="1"/>
  <c r="M117" i="117"/>
  <c r="G121" i="117"/>
  <c r="I121" i="117" s="1"/>
  <c r="E121" i="117" s="1"/>
  <c r="G112" i="117"/>
  <c r="I112" i="117" s="1"/>
  <c r="J114" i="117"/>
  <c r="L114" i="117" s="1"/>
  <c r="M116" i="117"/>
  <c r="G120" i="117"/>
  <c r="I120" i="117" s="1"/>
  <c r="E120" i="117" s="1"/>
  <c r="M226" i="117"/>
  <c r="G228" i="117"/>
  <c r="I228" i="117" s="1"/>
  <c r="E228" i="117" s="1"/>
  <c r="J229" i="117"/>
  <c r="L229" i="117" s="1"/>
  <c r="M230" i="117"/>
  <c r="G232" i="117"/>
  <c r="I232" i="117" s="1"/>
  <c r="J233" i="117"/>
  <c r="L233" i="117" s="1"/>
  <c r="M234" i="117"/>
  <c r="G236" i="117"/>
  <c r="I236" i="117" s="1"/>
  <c r="E236" i="117" s="1"/>
  <c r="M341" i="117"/>
  <c r="G343" i="117"/>
  <c r="I343" i="117" s="1"/>
  <c r="J344" i="117"/>
  <c r="L344" i="117" s="1"/>
  <c r="M345" i="117"/>
  <c r="G347" i="117"/>
  <c r="I347" i="117" s="1"/>
  <c r="J348" i="117"/>
  <c r="L348" i="117" s="1"/>
  <c r="M349" i="117"/>
  <c r="G351" i="117"/>
  <c r="I351" i="117" s="1"/>
  <c r="E351" i="117" s="1"/>
  <c r="G111" i="117"/>
  <c r="I111" i="117" s="1"/>
  <c r="J113" i="117"/>
  <c r="L113" i="117" s="1"/>
  <c r="M115" i="117"/>
  <c r="G119" i="117"/>
  <c r="I119" i="117" s="1"/>
  <c r="E119" i="117" s="1"/>
  <c r="J121" i="117"/>
  <c r="L121" i="117" s="1"/>
  <c r="M114" i="117"/>
  <c r="J120" i="117"/>
  <c r="L120" i="117" s="1"/>
  <c r="G227" i="117"/>
  <c r="I227" i="117" s="1"/>
  <c r="E227" i="117" s="1"/>
  <c r="J228" i="117"/>
  <c r="L228" i="117" s="1"/>
  <c r="M229" i="117"/>
  <c r="G231" i="117"/>
  <c r="I231" i="117" s="1"/>
  <c r="E231" i="117" s="1"/>
  <c r="J232" i="117"/>
  <c r="L232" i="117" s="1"/>
  <c r="M233" i="117"/>
  <c r="G235" i="117"/>
  <c r="I235" i="117" s="1"/>
  <c r="E235" i="117" s="1"/>
  <c r="J236" i="117"/>
  <c r="L236" i="117" s="1"/>
  <c r="J343" i="117"/>
  <c r="L343" i="117" s="1"/>
  <c r="M344" i="117"/>
  <c r="G346" i="117"/>
  <c r="I346" i="117" s="1"/>
  <c r="E346" i="117" s="1"/>
  <c r="J347" i="117"/>
  <c r="L347" i="117" s="1"/>
  <c r="M348" i="117"/>
  <c r="G350" i="117"/>
  <c r="I350" i="117" s="1"/>
  <c r="J351" i="117"/>
  <c r="L351" i="117" s="1"/>
  <c r="J111" i="117"/>
  <c r="L111" i="117" s="1"/>
  <c r="G118" i="116"/>
  <c r="I118" i="116" s="1"/>
  <c r="J228" i="116"/>
  <c r="L228" i="116" s="1"/>
  <c r="M233" i="116"/>
  <c r="J343" i="116"/>
  <c r="L343" i="116" s="1"/>
  <c r="G350" i="116"/>
  <c r="I350" i="116" s="1"/>
  <c r="M120" i="116"/>
  <c r="M228" i="116"/>
  <c r="M232" i="116"/>
  <c r="J235" i="116"/>
  <c r="L235" i="116" s="1"/>
  <c r="M343" i="116"/>
  <c r="M347" i="116"/>
  <c r="M351" i="116"/>
  <c r="M111" i="116"/>
  <c r="G115" i="116"/>
  <c r="I115" i="116" s="1"/>
  <c r="J117" i="116"/>
  <c r="L117" i="116" s="1"/>
  <c r="M119" i="116"/>
  <c r="J121" i="116"/>
  <c r="L121" i="116" s="1"/>
  <c r="E121" i="116" s="1"/>
  <c r="M114" i="116"/>
  <c r="J120" i="116"/>
  <c r="L120" i="116" s="1"/>
  <c r="M229" i="116"/>
  <c r="J236" i="116"/>
  <c r="L236" i="116" s="1"/>
  <c r="G346" i="116"/>
  <c r="I346" i="116" s="1"/>
  <c r="M348" i="116"/>
  <c r="J118" i="116"/>
  <c r="L118" i="116" s="1"/>
  <c r="G226" i="116"/>
  <c r="I226" i="116" s="1"/>
  <c r="G230" i="116"/>
  <c r="I230" i="116" s="1"/>
  <c r="E230" i="116" s="1"/>
  <c r="G234" i="116"/>
  <c r="I234" i="116" s="1"/>
  <c r="G341" i="116"/>
  <c r="I341" i="116" s="1"/>
  <c r="G345" i="116"/>
  <c r="I345" i="116" s="1"/>
  <c r="G349" i="116"/>
  <c r="I349" i="116" s="1"/>
  <c r="G114" i="116"/>
  <c r="I114" i="116" s="1"/>
  <c r="E114" i="116" s="1"/>
  <c r="J116" i="116"/>
  <c r="L116" i="116" s="1"/>
  <c r="M118" i="116"/>
  <c r="G122" i="116"/>
  <c r="I122" i="116" s="1"/>
  <c r="J226" i="116"/>
  <c r="L226" i="116" s="1"/>
  <c r="M227" i="116"/>
  <c r="G229" i="116"/>
  <c r="I229" i="116" s="1"/>
  <c r="J230" i="116"/>
  <c r="L230" i="116" s="1"/>
  <c r="M231" i="116"/>
  <c r="G233" i="116"/>
  <c r="I233" i="116" s="1"/>
  <c r="J234" i="116"/>
  <c r="L234" i="116" s="1"/>
  <c r="M235" i="116"/>
  <c r="G237" i="116"/>
  <c r="I237" i="116" s="1"/>
  <c r="E237" i="116" s="1"/>
  <c r="J341" i="116"/>
  <c r="L341" i="116" s="1"/>
  <c r="M342" i="116"/>
  <c r="G344" i="116"/>
  <c r="I344" i="116" s="1"/>
  <c r="J345" i="116"/>
  <c r="L345" i="116" s="1"/>
  <c r="M346" i="116"/>
  <c r="G348" i="116"/>
  <c r="I348" i="116" s="1"/>
  <c r="J349" i="116"/>
  <c r="L349" i="116" s="1"/>
  <c r="M350" i="116"/>
  <c r="G352" i="116"/>
  <c r="I352" i="116" s="1"/>
  <c r="M115" i="116"/>
  <c r="G231" i="116"/>
  <c r="I231" i="116" s="1"/>
  <c r="G235" i="116"/>
  <c r="I235" i="116" s="1"/>
  <c r="E235" i="116" s="1"/>
  <c r="M344" i="116"/>
  <c r="J351" i="116"/>
  <c r="L351" i="116" s="1"/>
  <c r="M112" i="116"/>
  <c r="G116" i="116"/>
  <c r="I116" i="116" s="1"/>
  <c r="J227" i="116"/>
  <c r="L227" i="116" s="1"/>
  <c r="J231" i="116"/>
  <c r="L231" i="116" s="1"/>
  <c r="J342" i="116"/>
  <c r="L342" i="116" s="1"/>
  <c r="J346" i="116"/>
  <c r="L346" i="116" s="1"/>
  <c r="J350" i="116"/>
  <c r="L350" i="116" s="1"/>
  <c r="G113" i="116"/>
  <c r="I113" i="116" s="1"/>
  <c r="J115" i="116"/>
  <c r="L115" i="116" s="1"/>
  <c r="M117" i="116"/>
  <c r="J113" i="116"/>
  <c r="L113" i="116" s="1"/>
  <c r="G112" i="116"/>
  <c r="I112" i="116" s="1"/>
  <c r="J114" i="116"/>
  <c r="L114" i="116" s="1"/>
  <c r="M116" i="116"/>
  <c r="G120" i="116"/>
  <c r="I120" i="116" s="1"/>
  <c r="E120" i="116" s="1"/>
  <c r="J122" i="116"/>
  <c r="L122" i="116" s="1"/>
  <c r="M226" i="116"/>
  <c r="G228" i="116"/>
  <c r="I228" i="116" s="1"/>
  <c r="J229" i="116"/>
  <c r="L229" i="116" s="1"/>
  <c r="M230" i="116"/>
  <c r="G232" i="116"/>
  <c r="I232" i="116" s="1"/>
  <c r="J233" i="116"/>
  <c r="L233" i="116" s="1"/>
  <c r="M234" i="116"/>
  <c r="G236" i="116"/>
  <c r="I236" i="116" s="1"/>
  <c r="E236" i="116" s="1"/>
  <c r="M341" i="116"/>
  <c r="G343" i="116"/>
  <c r="I343" i="116" s="1"/>
  <c r="J344" i="116"/>
  <c r="L344" i="116" s="1"/>
  <c r="M345" i="116"/>
  <c r="G347" i="116"/>
  <c r="I347" i="116" s="1"/>
  <c r="E347" i="116" s="1"/>
  <c r="J348" i="116"/>
  <c r="L348" i="116" s="1"/>
  <c r="M349" i="116"/>
  <c r="G351" i="116"/>
  <c r="I351" i="116" s="1"/>
  <c r="E351" i="116" s="1"/>
  <c r="M352" i="116"/>
  <c r="G111" i="116"/>
  <c r="I111" i="116" s="1"/>
  <c r="G119" i="116"/>
  <c r="I119" i="116" s="1"/>
  <c r="M122" i="116"/>
  <c r="G227" i="116"/>
  <c r="I227" i="116" s="1"/>
  <c r="E227" i="116" s="1"/>
  <c r="J232" i="116"/>
  <c r="L232" i="116" s="1"/>
  <c r="G342" i="116"/>
  <c r="I342" i="116" s="1"/>
  <c r="E342" i="116" s="1"/>
  <c r="J111" i="116"/>
  <c r="L111" i="116" s="1"/>
  <c r="M113" i="116"/>
  <c r="G117" i="116"/>
  <c r="I117" i="116" s="1"/>
  <c r="J119" i="116"/>
  <c r="L119" i="116" s="1"/>
  <c r="E237" i="115"/>
  <c r="J111" i="115"/>
  <c r="L111" i="115" s="1"/>
  <c r="G117" i="115"/>
  <c r="I117" i="115" s="1"/>
  <c r="E117" i="115" s="1"/>
  <c r="J119" i="115"/>
  <c r="L119" i="115" s="1"/>
  <c r="M121" i="115"/>
  <c r="M112" i="115"/>
  <c r="G116" i="115"/>
  <c r="I116" i="115" s="1"/>
  <c r="J118" i="115"/>
  <c r="L118" i="115" s="1"/>
  <c r="M120" i="115"/>
  <c r="G226" i="115"/>
  <c r="I226" i="115" s="1"/>
  <c r="J227" i="115"/>
  <c r="L227" i="115" s="1"/>
  <c r="M228" i="115"/>
  <c r="G230" i="115"/>
  <c r="I230" i="115" s="1"/>
  <c r="J231" i="115"/>
  <c r="L231" i="115" s="1"/>
  <c r="M232" i="115"/>
  <c r="G234" i="115"/>
  <c r="I234" i="115" s="1"/>
  <c r="J235" i="115"/>
  <c r="L235" i="115" s="1"/>
  <c r="M236" i="115"/>
  <c r="G341" i="115"/>
  <c r="I341" i="115" s="1"/>
  <c r="J342" i="115"/>
  <c r="L342" i="115" s="1"/>
  <c r="M343" i="115"/>
  <c r="G345" i="115"/>
  <c r="I345" i="115" s="1"/>
  <c r="J346" i="115"/>
  <c r="L346" i="115" s="1"/>
  <c r="M347" i="115"/>
  <c r="G349" i="115"/>
  <c r="I349" i="115" s="1"/>
  <c r="E349" i="115" s="1"/>
  <c r="J350" i="115"/>
  <c r="L350" i="115" s="1"/>
  <c r="M351" i="115"/>
  <c r="M111" i="115"/>
  <c r="G115" i="115"/>
  <c r="I115" i="115" s="1"/>
  <c r="J117" i="115"/>
  <c r="L117" i="115" s="1"/>
  <c r="M119" i="115"/>
  <c r="J116" i="115"/>
  <c r="L116" i="115" s="1"/>
  <c r="G229" i="115"/>
  <c r="I229" i="115" s="1"/>
  <c r="M235" i="115"/>
  <c r="J341" i="115"/>
  <c r="L341" i="115" s="1"/>
  <c r="J349" i="115"/>
  <c r="L349" i="115" s="1"/>
  <c r="G114" i="115"/>
  <c r="I114" i="115" s="1"/>
  <c r="G122" i="115"/>
  <c r="I122" i="115" s="1"/>
  <c r="M227" i="115"/>
  <c r="M231" i="115"/>
  <c r="J234" i="115"/>
  <c r="L234" i="115" s="1"/>
  <c r="G344" i="115"/>
  <c r="I344" i="115" s="1"/>
  <c r="M346" i="115"/>
  <c r="G352" i="115"/>
  <c r="I352" i="115" s="1"/>
  <c r="E352" i="115" s="1"/>
  <c r="G113" i="115"/>
  <c r="I113" i="115" s="1"/>
  <c r="M117" i="115"/>
  <c r="G121" i="115"/>
  <c r="I121" i="115" s="1"/>
  <c r="E121" i="115" s="1"/>
  <c r="G112" i="115"/>
  <c r="I112" i="115" s="1"/>
  <c r="E112" i="115" s="1"/>
  <c r="J114" i="115"/>
  <c r="L114" i="115" s="1"/>
  <c r="M116" i="115"/>
  <c r="G120" i="115"/>
  <c r="I120" i="115" s="1"/>
  <c r="J122" i="115"/>
  <c r="L122" i="115" s="1"/>
  <c r="M226" i="115"/>
  <c r="G228" i="115"/>
  <c r="I228" i="115" s="1"/>
  <c r="J229" i="115"/>
  <c r="L229" i="115" s="1"/>
  <c r="M230" i="115"/>
  <c r="G232" i="115"/>
  <c r="I232" i="115" s="1"/>
  <c r="E232" i="115" s="1"/>
  <c r="J233" i="115"/>
  <c r="L233" i="115" s="1"/>
  <c r="M234" i="115"/>
  <c r="G236" i="115"/>
  <c r="I236" i="115" s="1"/>
  <c r="M341" i="115"/>
  <c r="G343" i="115"/>
  <c r="I343" i="115" s="1"/>
  <c r="J344" i="115"/>
  <c r="L344" i="115" s="1"/>
  <c r="M345" i="115"/>
  <c r="G347" i="115"/>
  <c r="I347" i="115" s="1"/>
  <c r="E347" i="115" s="1"/>
  <c r="J348" i="115"/>
  <c r="L348" i="115" s="1"/>
  <c r="M349" i="115"/>
  <c r="G351" i="115"/>
  <c r="I351" i="115" s="1"/>
  <c r="M113" i="115"/>
  <c r="M118" i="115"/>
  <c r="J226" i="115"/>
  <c r="L226" i="115" s="1"/>
  <c r="J230" i="115"/>
  <c r="L230" i="115" s="1"/>
  <c r="G233" i="115"/>
  <c r="I233" i="115" s="1"/>
  <c r="E233" i="115" s="1"/>
  <c r="M342" i="115"/>
  <c r="J345" i="115"/>
  <c r="L345" i="115" s="1"/>
  <c r="G348" i="115"/>
  <c r="I348" i="115" s="1"/>
  <c r="M350" i="115"/>
  <c r="J115" i="115"/>
  <c r="L115" i="115" s="1"/>
  <c r="G111" i="115"/>
  <c r="I111" i="115" s="1"/>
  <c r="E111" i="115" s="1"/>
  <c r="J113" i="115"/>
  <c r="L113" i="115" s="1"/>
  <c r="M115" i="115"/>
  <c r="G119" i="115"/>
  <c r="I119" i="115" s="1"/>
  <c r="E119" i="115" s="1"/>
  <c r="J112" i="115"/>
  <c r="L112" i="115" s="1"/>
  <c r="M114" i="115"/>
  <c r="G118" i="115"/>
  <c r="I118" i="115" s="1"/>
  <c r="J120" i="115"/>
  <c r="L120" i="115" s="1"/>
  <c r="G227" i="115"/>
  <c r="I227" i="115" s="1"/>
  <c r="E227" i="115" s="1"/>
  <c r="J228" i="115"/>
  <c r="L228" i="115" s="1"/>
  <c r="M229" i="115"/>
  <c r="G231" i="115"/>
  <c r="I231" i="115" s="1"/>
  <c r="J232" i="115"/>
  <c r="L232" i="115" s="1"/>
  <c r="M233" i="115"/>
  <c r="G235" i="115"/>
  <c r="I235" i="115" s="1"/>
  <c r="J236" i="115"/>
  <c r="L236" i="115" s="1"/>
  <c r="G342" i="115"/>
  <c r="I342" i="115" s="1"/>
  <c r="E342" i="115" s="1"/>
  <c r="J343" i="115"/>
  <c r="L343" i="115" s="1"/>
  <c r="G346" i="115"/>
  <c r="I346" i="115" s="1"/>
  <c r="E346" i="115" s="1"/>
  <c r="J347" i="115"/>
  <c r="L347" i="115" s="1"/>
  <c r="M348" i="115"/>
  <c r="G350" i="115"/>
  <c r="I350" i="115" s="1"/>
  <c r="J351" i="115"/>
  <c r="L351" i="115" s="1"/>
  <c r="M115" i="114"/>
  <c r="J119" i="114"/>
  <c r="L119" i="114" s="1"/>
  <c r="M112" i="114"/>
  <c r="G116" i="114"/>
  <c r="I116" i="114" s="1"/>
  <c r="J118" i="114"/>
  <c r="L118" i="114" s="1"/>
  <c r="M120" i="114"/>
  <c r="G226" i="114"/>
  <c r="I226" i="114" s="1"/>
  <c r="E226" i="114" s="1"/>
  <c r="J227" i="114"/>
  <c r="L227" i="114" s="1"/>
  <c r="M228" i="114"/>
  <c r="G230" i="114"/>
  <c r="I230" i="114" s="1"/>
  <c r="J231" i="114"/>
  <c r="L231" i="114" s="1"/>
  <c r="M232" i="114"/>
  <c r="G234" i="114"/>
  <c r="I234" i="114" s="1"/>
  <c r="J235" i="114"/>
  <c r="L235" i="114" s="1"/>
  <c r="M236" i="114"/>
  <c r="G341" i="114"/>
  <c r="I341" i="114" s="1"/>
  <c r="J342" i="114"/>
  <c r="L342" i="114" s="1"/>
  <c r="M343" i="114"/>
  <c r="G345" i="114"/>
  <c r="I345" i="114" s="1"/>
  <c r="J346" i="114"/>
  <c r="L346" i="114" s="1"/>
  <c r="M347" i="114"/>
  <c r="G349" i="114"/>
  <c r="I349" i="114" s="1"/>
  <c r="J350" i="114"/>
  <c r="L350" i="114" s="1"/>
  <c r="M351" i="114"/>
  <c r="M111" i="114"/>
  <c r="G115" i="114"/>
  <c r="I115" i="114" s="1"/>
  <c r="E115" i="114" s="1"/>
  <c r="J117" i="114"/>
  <c r="L117" i="114" s="1"/>
  <c r="M119" i="114"/>
  <c r="J113" i="114"/>
  <c r="L113" i="114" s="1"/>
  <c r="J121" i="114"/>
  <c r="L121" i="114" s="1"/>
  <c r="E121" i="114" s="1"/>
  <c r="G117" i="114"/>
  <c r="I117" i="114" s="1"/>
  <c r="E117" i="114" s="1"/>
  <c r="J111" i="114"/>
  <c r="L111" i="114" s="1"/>
  <c r="M121" i="114"/>
  <c r="G114" i="114"/>
  <c r="I114" i="114" s="1"/>
  <c r="J226" i="114"/>
  <c r="L226" i="114" s="1"/>
  <c r="M227" i="114"/>
  <c r="M231" i="114"/>
  <c r="J234" i="114"/>
  <c r="L234" i="114" s="1"/>
  <c r="G237" i="114"/>
  <c r="I237" i="114" s="1"/>
  <c r="E237" i="114" s="1"/>
  <c r="J341" i="114"/>
  <c r="L341" i="114" s="1"/>
  <c r="G344" i="114"/>
  <c r="I344" i="114" s="1"/>
  <c r="J345" i="114"/>
  <c r="L345" i="114" s="1"/>
  <c r="M346" i="114"/>
  <c r="G348" i="114"/>
  <c r="I348" i="114" s="1"/>
  <c r="J349" i="114"/>
  <c r="L349" i="114" s="1"/>
  <c r="G352" i="114"/>
  <c r="I352" i="114" s="1"/>
  <c r="E352" i="114" s="1"/>
  <c r="G113" i="114"/>
  <c r="I113" i="114" s="1"/>
  <c r="E113" i="114" s="1"/>
  <c r="J115" i="114"/>
  <c r="L115" i="114" s="1"/>
  <c r="M117" i="114"/>
  <c r="M113" i="114"/>
  <c r="J116" i="114"/>
  <c r="L116" i="114" s="1"/>
  <c r="M118" i="114"/>
  <c r="G122" i="114"/>
  <c r="I122" i="114" s="1"/>
  <c r="E122" i="114" s="1"/>
  <c r="G229" i="114"/>
  <c r="I229" i="114" s="1"/>
  <c r="E229" i="114" s="1"/>
  <c r="J230" i="114"/>
  <c r="L230" i="114" s="1"/>
  <c r="G233" i="114"/>
  <c r="I233" i="114" s="1"/>
  <c r="M235" i="114"/>
  <c r="M342" i="114"/>
  <c r="M350" i="114"/>
  <c r="G112" i="114"/>
  <c r="I112" i="114" s="1"/>
  <c r="J114" i="114"/>
  <c r="L114" i="114" s="1"/>
  <c r="M116" i="114"/>
  <c r="G120" i="114"/>
  <c r="I120" i="114" s="1"/>
  <c r="E120" i="114" s="1"/>
  <c r="M226" i="114"/>
  <c r="G228" i="114"/>
  <c r="I228" i="114" s="1"/>
  <c r="J229" i="114"/>
  <c r="L229" i="114" s="1"/>
  <c r="M230" i="114"/>
  <c r="G232" i="114"/>
  <c r="I232" i="114" s="1"/>
  <c r="J233" i="114"/>
  <c r="L233" i="114" s="1"/>
  <c r="M234" i="114"/>
  <c r="G236" i="114"/>
  <c r="I236" i="114" s="1"/>
  <c r="E236" i="114" s="1"/>
  <c r="M341" i="114"/>
  <c r="G343" i="114"/>
  <c r="I343" i="114" s="1"/>
  <c r="J344" i="114"/>
  <c r="L344" i="114" s="1"/>
  <c r="M345" i="114"/>
  <c r="G347" i="114"/>
  <c r="I347" i="114" s="1"/>
  <c r="J348" i="114"/>
  <c r="L348" i="114" s="1"/>
  <c r="M349" i="114"/>
  <c r="G351" i="114"/>
  <c r="I351" i="114" s="1"/>
  <c r="E351" i="114" s="1"/>
  <c r="G111" i="114"/>
  <c r="I111" i="114" s="1"/>
  <c r="E111" i="114" s="1"/>
  <c r="G119" i="114"/>
  <c r="I119" i="114" s="1"/>
  <c r="E119" i="114" s="1"/>
  <c r="J112" i="114"/>
  <c r="L112" i="114" s="1"/>
  <c r="M114" i="114"/>
  <c r="G118" i="114"/>
  <c r="I118" i="114" s="1"/>
  <c r="E118" i="114" s="1"/>
  <c r="J120" i="114"/>
  <c r="L120" i="114" s="1"/>
  <c r="G227" i="114"/>
  <c r="I227" i="114" s="1"/>
  <c r="E227" i="114" s="1"/>
  <c r="J228" i="114"/>
  <c r="L228" i="114" s="1"/>
  <c r="M229" i="114"/>
  <c r="G231" i="114"/>
  <c r="I231" i="114" s="1"/>
  <c r="E231" i="114" s="1"/>
  <c r="J232" i="114"/>
  <c r="L232" i="114" s="1"/>
  <c r="M233" i="114"/>
  <c r="G235" i="114"/>
  <c r="I235" i="114" s="1"/>
  <c r="J236" i="114"/>
  <c r="L236" i="114" s="1"/>
  <c r="G342" i="114"/>
  <c r="I342" i="114" s="1"/>
  <c r="E342" i="114" s="1"/>
  <c r="J343" i="114"/>
  <c r="L343" i="114" s="1"/>
  <c r="M344" i="114"/>
  <c r="G346" i="114"/>
  <c r="I346" i="114" s="1"/>
  <c r="E346" i="114" s="1"/>
  <c r="J347" i="114"/>
  <c r="L347" i="114" s="1"/>
  <c r="M348" i="114"/>
  <c r="G350" i="114"/>
  <c r="I350" i="114" s="1"/>
  <c r="J351" i="114"/>
  <c r="L351" i="114" s="1"/>
  <c r="M113" i="113"/>
  <c r="M112" i="113"/>
  <c r="J118" i="113"/>
  <c r="L118" i="113" s="1"/>
  <c r="J227" i="113"/>
  <c r="L227" i="113" s="1"/>
  <c r="J231" i="113"/>
  <c r="L231" i="113" s="1"/>
  <c r="J235" i="113"/>
  <c r="L235" i="113" s="1"/>
  <c r="G345" i="113"/>
  <c r="I345" i="113" s="1"/>
  <c r="M351" i="113"/>
  <c r="M111" i="113"/>
  <c r="G115" i="113"/>
  <c r="I115" i="113" s="1"/>
  <c r="E115" i="113" s="1"/>
  <c r="J117" i="113"/>
  <c r="L117" i="113" s="1"/>
  <c r="M119" i="113"/>
  <c r="G116" i="113"/>
  <c r="I116" i="113" s="1"/>
  <c r="M228" i="113"/>
  <c r="G234" i="113"/>
  <c r="I234" i="113" s="1"/>
  <c r="E234" i="113" s="1"/>
  <c r="M343" i="113"/>
  <c r="J350" i="113"/>
  <c r="L350" i="113" s="1"/>
  <c r="G114" i="113"/>
  <c r="I114" i="113" s="1"/>
  <c r="E114" i="113" s="1"/>
  <c r="J116" i="113"/>
  <c r="L116" i="113" s="1"/>
  <c r="M118" i="113"/>
  <c r="G122" i="113"/>
  <c r="I122" i="113" s="1"/>
  <c r="J226" i="113"/>
  <c r="L226" i="113" s="1"/>
  <c r="M227" i="113"/>
  <c r="G229" i="113"/>
  <c r="I229" i="113" s="1"/>
  <c r="J230" i="113"/>
  <c r="L230" i="113" s="1"/>
  <c r="M231" i="113"/>
  <c r="G233" i="113"/>
  <c r="I233" i="113" s="1"/>
  <c r="J234" i="113"/>
  <c r="L234" i="113" s="1"/>
  <c r="M235" i="113"/>
  <c r="G237" i="113"/>
  <c r="I237" i="113" s="1"/>
  <c r="J341" i="113"/>
  <c r="L341" i="113" s="1"/>
  <c r="M342" i="113"/>
  <c r="G344" i="113"/>
  <c r="I344" i="113" s="1"/>
  <c r="J345" i="113"/>
  <c r="L345" i="113" s="1"/>
  <c r="M346" i="113"/>
  <c r="G348" i="113"/>
  <c r="I348" i="113" s="1"/>
  <c r="E348" i="113" s="1"/>
  <c r="J349" i="113"/>
  <c r="L349" i="113" s="1"/>
  <c r="M350" i="113"/>
  <c r="G352" i="113"/>
  <c r="I352" i="113" s="1"/>
  <c r="J119" i="113"/>
  <c r="L119" i="113" s="1"/>
  <c r="E119" i="113" s="1"/>
  <c r="G230" i="113"/>
  <c r="I230" i="113" s="1"/>
  <c r="J342" i="113"/>
  <c r="L342" i="113" s="1"/>
  <c r="M347" i="113"/>
  <c r="G113" i="113"/>
  <c r="I113" i="113" s="1"/>
  <c r="J115" i="113"/>
  <c r="L115" i="113" s="1"/>
  <c r="M117" i="113"/>
  <c r="G121" i="113"/>
  <c r="I121" i="113" s="1"/>
  <c r="J111" i="113"/>
  <c r="L111" i="113" s="1"/>
  <c r="G117" i="113"/>
  <c r="I117" i="113" s="1"/>
  <c r="E117" i="113" s="1"/>
  <c r="M121" i="113"/>
  <c r="M120" i="113"/>
  <c r="G226" i="113"/>
  <c r="I226" i="113" s="1"/>
  <c r="M232" i="113"/>
  <c r="M236" i="113"/>
  <c r="G341" i="113"/>
  <c r="I341" i="113" s="1"/>
  <c r="J346" i="113"/>
  <c r="L346" i="113" s="1"/>
  <c r="G349" i="113"/>
  <c r="I349" i="113" s="1"/>
  <c r="E349" i="113" s="1"/>
  <c r="G112" i="113"/>
  <c r="I112" i="113" s="1"/>
  <c r="E112" i="113" s="1"/>
  <c r="J114" i="113"/>
  <c r="L114" i="113" s="1"/>
  <c r="M116" i="113"/>
  <c r="G120" i="113"/>
  <c r="I120" i="113" s="1"/>
  <c r="J122" i="113"/>
  <c r="L122" i="113" s="1"/>
  <c r="M226" i="113"/>
  <c r="G228" i="113"/>
  <c r="I228" i="113" s="1"/>
  <c r="J229" i="113"/>
  <c r="L229" i="113" s="1"/>
  <c r="M230" i="113"/>
  <c r="G232" i="113"/>
  <c r="I232" i="113" s="1"/>
  <c r="J233" i="113"/>
  <c r="L233" i="113" s="1"/>
  <c r="M234" i="113"/>
  <c r="G236" i="113"/>
  <c r="I236" i="113" s="1"/>
  <c r="J237" i="113"/>
  <c r="L237" i="113" s="1"/>
  <c r="M341" i="113"/>
  <c r="G343" i="113"/>
  <c r="I343" i="113" s="1"/>
  <c r="J344" i="113"/>
  <c r="L344" i="113" s="1"/>
  <c r="M345" i="113"/>
  <c r="G347" i="113"/>
  <c r="I347" i="113" s="1"/>
  <c r="J348" i="113"/>
  <c r="L348" i="113" s="1"/>
  <c r="M349" i="113"/>
  <c r="G351" i="113"/>
  <c r="I351" i="113" s="1"/>
  <c r="J352" i="113"/>
  <c r="L352" i="113" s="1"/>
  <c r="G111" i="113"/>
  <c r="I111" i="113" s="1"/>
  <c r="E111" i="113" s="1"/>
  <c r="J113" i="113"/>
  <c r="L113" i="113" s="1"/>
  <c r="M115" i="113"/>
  <c r="J121" i="113"/>
  <c r="L121" i="113" s="1"/>
  <c r="J112" i="113"/>
  <c r="L112" i="113" s="1"/>
  <c r="G118" i="113"/>
  <c r="I118" i="113" s="1"/>
  <c r="E118" i="113" s="1"/>
  <c r="J120" i="113"/>
  <c r="L120" i="113" s="1"/>
  <c r="G227" i="113"/>
  <c r="I227" i="113" s="1"/>
  <c r="E227" i="113" s="1"/>
  <c r="J228" i="113"/>
  <c r="L228" i="113" s="1"/>
  <c r="M229" i="113"/>
  <c r="G231" i="113"/>
  <c r="I231" i="113" s="1"/>
  <c r="J232" i="113"/>
  <c r="L232" i="113" s="1"/>
  <c r="M233" i="113"/>
  <c r="G235" i="113"/>
  <c r="I235" i="113" s="1"/>
  <c r="E235" i="113" s="1"/>
  <c r="J236" i="113"/>
  <c r="L236" i="113" s="1"/>
  <c r="G342" i="113"/>
  <c r="I342" i="113" s="1"/>
  <c r="E342" i="113" s="1"/>
  <c r="J343" i="113"/>
  <c r="L343" i="113" s="1"/>
  <c r="M344" i="113"/>
  <c r="G346" i="113"/>
  <c r="I346" i="113" s="1"/>
  <c r="J347" i="113"/>
  <c r="L347" i="113" s="1"/>
  <c r="M348" i="113"/>
  <c r="G350" i="113"/>
  <c r="I350" i="113" s="1"/>
  <c r="E350" i="113" s="1"/>
  <c r="J351" i="113"/>
  <c r="L351" i="113" s="1"/>
  <c r="M122" i="112"/>
  <c r="M114" i="112"/>
  <c r="G118" i="112"/>
  <c r="I118" i="112" s="1"/>
  <c r="J120" i="112"/>
  <c r="L120" i="112" s="1"/>
  <c r="J112" i="112"/>
  <c r="L112" i="112" s="1"/>
  <c r="J121" i="112"/>
  <c r="L121" i="112" s="1"/>
  <c r="M229" i="112"/>
  <c r="M233" i="112"/>
  <c r="J236" i="112"/>
  <c r="L236" i="112" s="1"/>
  <c r="G342" i="112"/>
  <c r="I342" i="112" s="1"/>
  <c r="J351" i="112"/>
  <c r="L351" i="112" s="1"/>
  <c r="M113" i="112"/>
  <c r="J119" i="112"/>
  <c r="L119" i="112" s="1"/>
  <c r="G116" i="112"/>
  <c r="I116" i="112" s="1"/>
  <c r="J118" i="112"/>
  <c r="L118" i="112" s="1"/>
  <c r="M120" i="112"/>
  <c r="G226" i="112"/>
  <c r="I226" i="112" s="1"/>
  <c r="J227" i="112"/>
  <c r="L227" i="112" s="1"/>
  <c r="M228" i="112"/>
  <c r="G230" i="112"/>
  <c r="I230" i="112" s="1"/>
  <c r="J231" i="112"/>
  <c r="L231" i="112" s="1"/>
  <c r="M232" i="112"/>
  <c r="G234" i="112"/>
  <c r="I234" i="112" s="1"/>
  <c r="J235" i="112"/>
  <c r="L235" i="112" s="1"/>
  <c r="E235" i="112" s="1"/>
  <c r="M236" i="112"/>
  <c r="G341" i="112"/>
  <c r="I341" i="112" s="1"/>
  <c r="J342" i="112"/>
  <c r="L342" i="112" s="1"/>
  <c r="M343" i="112"/>
  <c r="G345" i="112"/>
  <c r="I345" i="112" s="1"/>
  <c r="J346" i="112"/>
  <c r="L346" i="112" s="1"/>
  <c r="M347" i="112"/>
  <c r="G349" i="112"/>
  <c r="I349" i="112" s="1"/>
  <c r="E349" i="112" s="1"/>
  <c r="J350" i="112"/>
  <c r="L350" i="112" s="1"/>
  <c r="M351" i="112"/>
  <c r="M111" i="112"/>
  <c r="G115" i="112"/>
  <c r="I115" i="112" s="1"/>
  <c r="E115" i="112" s="1"/>
  <c r="J117" i="112"/>
  <c r="L117" i="112" s="1"/>
  <c r="M119" i="112"/>
  <c r="G227" i="112"/>
  <c r="I227" i="112" s="1"/>
  <c r="G231" i="112"/>
  <c r="I231" i="112" s="1"/>
  <c r="M237" i="112"/>
  <c r="J343" i="112"/>
  <c r="L343" i="112" s="1"/>
  <c r="G350" i="112"/>
  <c r="I350" i="112" s="1"/>
  <c r="J111" i="112"/>
  <c r="L111" i="112" s="1"/>
  <c r="G117" i="112"/>
  <c r="I117" i="112" s="1"/>
  <c r="E117" i="112" s="1"/>
  <c r="M121" i="112"/>
  <c r="M112" i="112"/>
  <c r="G114" i="112"/>
  <c r="I114" i="112" s="1"/>
  <c r="E114" i="112" s="1"/>
  <c r="J116" i="112"/>
  <c r="L116" i="112" s="1"/>
  <c r="M118" i="112"/>
  <c r="G122" i="112"/>
  <c r="I122" i="112" s="1"/>
  <c r="J226" i="112"/>
  <c r="L226" i="112" s="1"/>
  <c r="M227" i="112"/>
  <c r="G229" i="112"/>
  <c r="I229" i="112" s="1"/>
  <c r="J230" i="112"/>
  <c r="L230" i="112" s="1"/>
  <c r="M231" i="112"/>
  <c r="G233" i="112"/>
  <c r="I233" i="112" s="1"/>
  <c r="J234" i="112"/>
  <c r="L234" i="112" s="1"/>
  <c r="M235" i="112"/>
  <c r="G237" i="112"/>
  <c r="I237" i="112" s="1"/>
  <c r="E237" i="112" s="1"/>
  <c r="J341" i="112"/>
  <c r="L341" i="112" s="1"/>
  <c r="M342" i="112"/>
  <c r="G344" i="112"/>
  <c r="I344" i="112" s="1"/>
  <c r="J345" i="112"/>
  <c r="L345" i="112" s="1"/>
  <c r="M346" i="112"/>
  <c r="G348" i="112"/>
  <c r="I348" i="112" s="1"/>
  <c r="J349" i="112"/>
  <c r="L349" i="112" s="1"/>
  <c r="M350" i="112"/>
  <c r="G352" i="112"/>
  <c r="I352" i="112" s="1"/>
  <c r="E352" i="112" s="1"/>
  <c r="J228" i="112"/>
  <c r="L228" i="112" s="1"/>
  <c r="G121" i="112"/>
  <c r="I121" i="112" s="1"/>
  <c r="E121" i="112" s="1"/>
  <c r="J232" i="112"/>
  <c r="L232" i="112" s="1"/>
  <c r="G113" i="112"/>
  <c r="I113" i="112" s="1"/>
  <c r="J115" i="112"/>
  <c r="L115" i="112" s="1"/>
  <c r="M117" i="112"/>
  <c r="G112" i="112"/>
  <c r="I112" i="112" s="1"/>
  <c r="J114" i="112"/>
  <c r="L114" i="112" s="1"/>
  <c r="M116" i="112"/>
  <c r="G120" i="112"/>
  <c r="I120" i="112" s="1"/>
  <c r="J122" i="112"/>
  <c r="L122" i="112" s="1"/>
  <c r="M226" i="112"/>
  <c r="G228" i="112"/>
  <c r="I228" i="112" s="1"/>
  <c r="J229" i="112"/>
  <c r="L229" i="112" s="1"/>
  <c r="M230" i="112"/>
  <c r="G232" i="112"/>
  <c r="I232" i="112" s="1"/>
  <c r="E232" i="112" s="1"/>
  <c r="J233" i="112"/>
  <c r="L233" i="112" s="1"/>
  <c r="M234" i="112"/>
  <c r="G236" i="112"/>
  <c r="I236" i="112" s="1"/>
  <c r="E236" i="112" s="1"/>
  <c r="M341" i="112"/>
  <c r="G343" i="112"/>
  <c r="I343" i="112" s="1"/>
  <c r="J344" i="112"/>
  <c r="L344" i="112" s="1"/>
  <c r="M345" i="112"/>
  <c r="G347" i="112"/>
  <c r="I347" i="112" s="1"/>
  <c r="E347" i="112" s="1"/>
  <c r="J348" i="112"/>
  <c r="L348" i="112" s="1"/>
  <c r="M349" i="112"/>
  <c r="G351" i="112"/>
  <c r="I351" i="112" s="1"/>
  <c r="E351" i="112" s="1"/>
  <c r="G111" i="112"/>
  <c r="I111" i="112" s="1"/>
  <c r="J113" i="112"/>
  <c r="L113" i="112" s="1"/>
  <c r="M115" i="112"/>
  <c r="G119" i="112"/>
  <c r="I119" i="112" s="1"/>
  <c r="M344" i="112"/>
  <c r="G346" i="112"/>
  <c r="I346" i="112" s="1"/>
  <c r="J347" i="112"/>
  <c r="L347" i="112" s="1"/>
  <c r="M348" i="112"/>
  <c r="G116" i="111"/>
  <c r="I116" i="111" s="1"/>
  <c r="G230" i="111"/>
  <c r="I230" i="111" s="1"/>
  <c r="J231" i="111"/>
  <c r="L231" i="111" s="1"/>
  <c r="M232" i="111"/>
  <c r="G234" i="111"/>
  <c r="I234" i="111" s="1"/>
  <c r="J235" i="111"/>
  <c r="L235" i="111" s="1"/>
  <c r="M236" i="111"/>
  <c r="G341" i="111"/>
  <c r="I341" i="111" s="1"/>
  <c r="E341" i="111" s="1"/>
  <c r="J342" i="111"/>
  <c r="L342" i="111" s="1"/>
  <c r="M343" i="111"/>
  <c r="G345" i="111"/>
  <c r="I345" i="111" s="1"/>
  <c r="J346" i="111"/>
  <c r="L346" i="111" s="1"/>
  <c r="M347" i="111"/>
  <c r="G349" i="111"/>
  <c r="I349" i="111" s="1"/>
  <c r="E349" i="111" s="1"/>
  <c r="J350" i="111"/>
  <c r="L350" i="111" s="1"/>
  <c r="M351" i="111"/>
  <c r="M111" i="111"/>
  <c r="G115" i="111"/>
  <c r="I115" i="111" s="1"/>
  <c r="J117" i="111"/>
  <c r="L117" i="111" s="1"/>
  <c r="M119" i="111"/>
  <c r="J118" i="111"/>
  <c r="L118" i="111" s="1"/>
  <c r="M228" i="111"/>
  <c r="G122" i="111"/>
  <c r="I122" i="111" s="1"/>
  <c r="E122" i="111" s="1"/>
  <c r="M231" i="111"/>
  <c r="G237" i="111"/>
  <c r="I237" i="111" s="1"/>
  <c r="M342" i="111"/>
  <c r="G352" i="111"/>
  <c r="I352" i="111" s="1"/>
  <c r="G113" i="111"/>
  <c r="I113" i="111" s="1"/>
  <c r="J115" i="111"/>
  <c r="L115" i="111" s="1"/>
  <c r="M117" i="111"/>
  <c r="G121" i="111"/>
  <c r="I121" i="111" s="1"/>
  <c r="E121" i="111" s="1"/>
  <c r="G114" i="111"/>
  <c r="I114" i="111" s="1"/>
  <c r="E114" i="111" s="1"/>
  <c r="M227" i="111"/>
  <c r="G233" i="111"/>
  <c r="I233" i="111" s="1"/>
  <c r="J345" i="111"/>
  <c r="L345" i="111" s="1"/>
  <c r="J349" i="111"/>
  <c r="L349" i="111" s="1"/>
  <c r="G112" i="111"/>
  <c r="I112" i="111" s="1"/>
  <c r="J114" i="111"/>
  <c r="L114" i="111" s="1"/>
  <c r="M116" i="111"/>
  <c r="G120" i="111"/>
  <c r="I120" i="111" s="1"/>
  <c r="J122" i="111"/>
  <c r="L122" i="111" s="1"/>
  <c r="M226" i="111"/>
  <c r="G228" i="111"/>
  <c r="I228" i="111" s="1"/>
  <c r="J229" i="111"/>
  <c r="L229" i="111" s="1"/>
  <c r="M230" i="111"/>
  <c r="G232" i="111"/>
  <c r="I232" i="111" s="1"/>
  <c r="E232" i="111" s="1"/>
  <c r="J233" i="111"/>
  <c r="L233" i="111" s="1"/>
  <c r="M234" i="111"/>
  <c r="G236" i="111"/>
  <c r="I236" i="111" s="1"/>
  <c r="J237" i="111"/>
  <c r="L237" i="111" s="1"/>
  <c r="M341" i="111"/>
  <c r="G343" i="111"/>
  <c r="I343" i="111" s="1"/>
  <c r="J344" i="111"/>
  <c r="L344" i="111" s="1"/>
  <c r="M345" i="111"/>
  <c r="G347" i="111"/>
  <c r="I347" i="111" s="1"/>
  <c r="E347" i="111" s="1"/>
  <c r="J348" i="111"/>
  <c r="L348" i="111" s="1"/>
  <c r="M349" i="111"/>
  <c r="G351" i="111"/>
  <c r="I351" i="111" s="1"/>
  <c r="J352" i="111"/>
  <c r="L352" i="111" s="1"/>
  <c r="J227" i="111"/>
  <c r="L227" i="111" s="1"/>
  <c r="J116" i="111"/>
  <c r="L116" i="111" s="1"/>
  <c r="G229" i="111"/>
  <c r="I229" i="111" s="1"/>
  <c r="J234" i="111"/>
  <c r="L234" i="111" s="1"/>
  <c r="M346" i="111"/>
  <c r="M350" i="111"/>
  <c r="G111" i="111"/>
  <c r="I111" i="111" s="1"/>
  <c r="J113" i="111"/>
  <c r="L113" i="111" s="1"/>
  <c r="M115" i="111"/>
  <c r="G119" i="111"/>
  <c r="I119" i="111" s="1"/>
  <c r="J121" i="111"/>
  <c r="L121" i="111" s="1"/>
  <c r="M112" i="111"/>
  <c r="M120" i="111"/>
  <c r="G226" i="111"/>
  <c r="I226" i="111" s="1"/>
  <c r="M118" i="111"/>
  <c r="J226" i="111"/>
  <c r="L226" i="111" s="1"/>
  <c r="J230" i="111"/>
  <c r="L230" i="111" s="1"/>
  <c r="M235" i="111"/>
  <c r="J341" i="111"/>
  <c r="L341" i="111" s="1"/>
  <c r="G344" i="111"/>
  <c r="I344" i="111" s="1"/>
  <c r="E344" i="111" s="1"/>
  <c r="G348" i="111"/>
  <c r="I348" i="111" s="1"/>
  <c r="E348" i="111" s="1"/>
  <c r="J112" i="111"/>
  <c r="L112" i="111" s="1"/>
  <c r="M114" i="111"/>
  <c r="G118" i="111"/>
  <c r="I118" i="111" s="1"/>
  <c r="E118" i="111" s="1"/>
  <c r="J120" i="111"/>
  <c r="L120" i="111" s="1"/>
  <c r="G227" i="111"/>
  <c r="I227" i="111" s="1"/>
  <c r="E227" i="111" s="1"/>
  <c r="J228" i="111"/>
  <c r="L228" i="111" s="1"/>
  <c r="M229" i="111"/>
  <c r="G231" i="111"/>
  <c r="I231" i="111" s="1"/>
  <c r="E231" i="111" s="1"/>
  <c r="J232" i="111"/>
  <c r="L232" i="111" s="1"/>
  <c r="M233" i="111"/>
  <c r="G235" i="111"/>
  <c r="I235" i="111" s="1"/>
  <c r="J236" i="111"/>
  <c r="L236" i="111" s="1"/>
  <c r="G342" i="111"/>
  <c r="I342" i="111" s="1"/>
  <c r="E342" i="111" s="1"/>
  <c r="J343" i="111"/>
  <c r="L343" i="111" s="1"/>
  <c r="M344" i="111"/>
  <c r="G346" i="111"/>
  <c r="I346" i="111" s="1"/>
  <c r="E346" i="111" s="1"/>
  <c r="J347" i="111"/>
  <c r="L347" i="111" s="1"/>
  <c r="M348" i="111"/>
  <c r="G350" i="111"/>
  <c r="I350" i="111" s="1"/>
  <c r="J351" i="111"/>
  <c r="L351" i="111" s="1"/>
  <c r="J111" i="111"/>
  <c r="L111" i="111" s="1"/>
  <c r="M113" i="111"/>
  <c r="G117" i="111"/>
  <c r="I117" i="111" s="1"/>
  <c r="E117" i="111" s="1"/>
  <c r="J119" i="111"/>
  <c r="L119" i="111" s="1"/>
  <c r="J232" i="110"/>
  <c r="L232" i="110" s="1"/>
  <c r="M112" i="110"/>
  <c r="G116" i="110"/>
  <c r="I116" i="110" s="1"/>
  <c r="J118" i="110"/>
  <c r="L118" i="110" s="1"/>
  <c r="M120" i="110"/>
  <c r="G226" i="110"/>
  <c r="I226" i="110" s="1"/>
  <c r="J227" i="110"/>
  <c r="L227" i="110" s="1"/>
  <c r="M228" i="110"/>
  <c r="G230" i="110"/>
  <c r="I230" i="110" s="1"/>
  <c r="J231" i="110"/>
  <c r="L231" i="110" s="1"/>
  <c r="M232" i="110"/>
  <c r="G234" i="110"/>
  <c r="I234" i="110" s="1"/>
  <c r="J235" i="110"/>
  <c r="L235" i="110" s="1"/>
  <c r="M236" i="110"/>
  <c r="G341" i="110"/>
  <c r="I341" i="110" s="1"/>
  <c r="J342" i="110"/>
  <c r="L342" i="110" s="1"/>
  <c r="M343" i="110"/>
  <c r="G345" i="110"/>
  <c r="I345" i="110" s="1"/>
  <c r="J346" i="110"/>
  <c r="L346" i="110" s="1"/>
  <c r="M347" i="110"/>
  <c r="G349" i="110"/>
  <c r="I349" i="110" s="1"/>
  <c r="E349" i="110" s="1"/>
  <c r="J350" i="110"/>
  <c r="L350" i="110" s="1"/>
  <c r="E350" i="110" s="1"/>
  <c r="M351" i="110"/>
  <c r="M111" i="110"/>
  <c r="G115" i="110"/>
  <c r="I115" i="110" s="1"/>
  <c r="J117" i="110"/>
  <c r="L117" i="110" s="1"/>
  <c r="M119" i="110"/>
  <c r="M114" i="110"/>
  <c r="M118" i="110"/>
  <c r="G122" i="110"/>
  <c r="I122" i="110" s="1"/>
  <c r="M227" i="110"/>
  <c r="J230" i="110"/>
  <c r="L230" i="110" s="1"/>
  <c r="G233" i="110"/>
  <c r="I233" i="110" s="1"/>
  <c r="G237" i="110"/>
  <c r="I237" i="110" s="1"/>
  <c r="M350" i="110"/>
  <c r="M229" i="110"/>
  <c r="J226" i="110"/>
  <c r="L226" i="110" s="1"/>
  <c r="G229" i="110"/>
  <c r="I229" i="110" s="1"/>
  <c r="E229" i="110" s="1"/>
  <c r="M231" i="110"/>
  <c r="J234" i="110"/>
  <c r="L234" i="110" s="1"/>
  <c r="M235" i="110"/>
  <c r="J341" i="110"/>
  <c r="L341" i="110" s="1"/>
  <c r="M342" i="110"/>
  <c r="G344" i="110"/>
  <c r="I344" i="110" s="1"/>
  <c r="J345" i="110"/>
  <c r="L345" i="110" s="1"/>
  <c r="M346" i="110"/>
  <c r="E346" i="110" s="1"/>
  <c r="G348" i="110"/>
  <c r="I348" i="110" s="1"/>
  <c r="J349" i="110"/>
  <c r="L349" i="110" s="1"/>
  <c r="G352" i="110"/>
  <c r="I352" i="110" s="1"/>
  <c r="G113" i="110"/>
  <c r="I113" i="110" s="1"/>
  <c r="J115" i="110"/>
  <c r="L115" i="110" s="1"/>
  <c r="M117" i="110"/>
  <c r="G121" i="110"/>
  <c r="I121" i="110" s="1"/>
  <c r="E121" i="110" s="1"/>
  <c r="M122" i="110"/>
  <c r="G231" i="110"/>
  <c r="I231" i="110" s="1"/>
  <c r="E231" i="110" s="1"/>
  <c r="G114" i="110"/>
  <c r="I114" i="110" s="1"/>
  <c r="G112" i="110"/>
  <c r="I112" i="110" s="1"/>
  <c r="E112" i="110" s="1"/>
  <c r="M116" i="110"/>
  <c r="G228" i="110"/>
  <c r="I228" i="110" s="1"/>
  <c r="E228" i="110" s="1"/>
  <c r="M230" i="110"/>
  <c r="J233" i="110"/>
  <c r="L233" i="110" s="1"/>
  <c r="J237" i="110"/>
  <c r="L237" i="110" s="1"/>
  <c r="G351" i="110"/>
  <c r="I351" i="110" s="1"/>
  <c r="J112" i="110"/>
  <c r="L112" i="110" s="1"/>
  <c r="J120" i="110"/>
  <c r="L120" i="110" s="1"/>
  <c r="M233" i="110"/>
  <c r="J116" i="110"/>
  <c r="L116" i="110" s="1"/>
  <c r="J114" i="110"/>
  <c r="L114" i="110" s="1"/>
  <c r="G120" i="110"/>
  <c r="I120" i="110" s="1"/>
  <c r="E120" i="110" s="1"/>
  <c r="M226" i="110"/>
  <c r="J229" i="110"/>
  <c r="L229" i="110" s="1"/>
  <c r="G232" i="110"/>
  <c r="I232" i="110" s="1"/>
  <c r="M234" i="110"/>
  <c r="M341" i="110"/>
  <c r="G343" i="110"/>
  <c r="I343" i="110" s="1"/>
  <c r="J344" i="110"/>
  <c r="L344" i="110" s="1"/>
  <c r="M345" i="110"/>
  <c r="G347" i="110"/>
  <c r="I347" i="110" s="1"/>
  <c r="E347" i="110" s="1"/>
  <c r="J348" i="110"/>
  <c r="L348" i="110" s="1"/>
  <c r="M349" i="110"/>
  <c r="J352" i="110"/>
  <c r="L352" i="110" s="1"/>
  <c r="G111" i="110"/>
  <c r="I111" i="110" s="1"/>
  <c r="J113" i="110"/>
  <c r="L113" i="110" s="1"/>
  <c r="M115" i="110"/>
  <c r="G119" i="110"/>
  <c r="I119" i="110" s="1"/>
  <c r="E119" i="110" s="1"/>
  <c r="G227" i="110"/>
  <c r="I227" i="110" s="1"/>
  <c r="E227" i="110" s="1"/>
  <c r="G235" i="110"/>
  <c r="I235" i="110" s="1"/>
  <c r="J236" i="110"/>
  <c r="L236" i="110" s="1"/>
  <c r="E236" i="110" s="1"/>
  <c r="M237" i="110"/>
  <c r="G342" i="110"/>
  <c r="I342" i="110" s="1"/>
  <c r="E342" i="110" s="1"/>
  <c r="J343" i="110"/>
  <c r="L343" i="110" s="1"/>
  <c r="M344" i="110"/>
  <c r="J347" i="110"/>
  <c r="L347" i="110" s="1"/>
  <c r="M348" i="110"/>
  <c r="J351" i="110"/>
  <c r="L351" i="110" s="1"/>
  <c r="G118" i="110"/>
  <c r="I118" i="110" s="1"/>
  <c r="J111" i="110"/>
  <c r="L111" i="110" s="1"/>
  <c r="M113" i="110"/>
  <c r="G117" i="110"/>
  <c r="I117" i="110" s="1"/>
  <c r="J119" i="110"/>
  <c r="L119" i="110" s="1"/>
  <c r="G226" i="96"/>
  <c r="G16" i="80"/>
  <c r="H103" i="27" l="1"/>
  <c r="G103" i="27"/>
  <c r="L86" i="80"/>
  <c r="P86" i="80" s="1"/>
  <c r="AM176" i="80"/>
  <c r="AQ176" i="80" s="1"/>
  <c r="AB72" i="80"/>
  <c r="AM129" i="80"/>
  <c r="AQ129" i="80" s="1"/>
  <c r="AM22" i="80"/>
  <c r="AQ22" i="80" s="1"/>
  <c r="AH159" i="80"/>
  <c r="AL159" i="80" s="1"/>
  <c r="AR159" i="80" s="1"/>
  <c r="AH176" i="80"/>
  <c r="AL176" i="80" s="1"/>
  <c r="AB96" i="80"/>
  <c r="AM96" i="80" s="1"/>
  <c r="AQ96" i="80" s="1"/>
  <c r="V90" i="80"/>
  <c r="Z90" i="80" s="1"/>
  <c r="L82" i="80"/>
  <c r="P82" i="80" s="1"/>
  <c r="Q101" i="80"/>
  <c r="U101" i="80" s="1"/>
  <c r="Q59" i="80"/>
  <c r="U59" i="80" s="1"/>
  <c r="L80" i="80"/>
  <c r="P80" i="80" s="1"/>
  <c r="AB39" i="80"/>
  <c r="AM39" i="80" s="1"/>
  <c r="AQ39" i="80" s="1"/>
  <c r="AB51" i="80"/>
  <c r="AB65" i="80"/>
  <c r="AH65" i="80" s="1"/>
  <c r="AL65" i="80" s="1"/>
  <c r="Q166" i="80"/>
  <c r="U166" i="80" s="1"/>
  <c r="AC146" i="80"/>
  <c r="AG146" i="80" s="1"/>
  <c r="L90" i="80"/>
  <c r="P90" i="80" s="1"/>
  <c r="AB190" i="80"/>
  <c r="AM190" i="80" s="1"/>
  <c r="AQ190" i="80" s="1"/>
  <c r="AH129" i="80"/>
  <c r="AL129" i="80" s="1"/>
  <c r="AR129" i="80" s="1"/>
  <c r="AC122" i="80"/>
  <c r="AG122" i="80" s="1"/>
  <c r="AR122" i="80" s="1"/>
  <c r="V156" i="80"/>
  <c r="Z156" i="80" s="1"/>
  <c r="AM18" i="80"/>
  <c r="AQ18" i="80" s="1"/>
  <c r="AB82" i="80"/>
  <c r="L101" i="80"/>
  <c r="P101" i="80" s="1"/>
  <c r="V63" i="80"/>
  <c r="Z63" i="80" s="1"/>
  <c r="AB80" i="80"/>
  <c r="Q39" i="80"/>
  <c r="U39" i="80" s="1"/>
  <c r="L51" i="80"/>
  <c r="P51" i="80" s="1"/>
  <c r="AA51" i="80" s="1"/>
  <c r="AB147" i="80"/>
  <c r="V166" i="80"/>
  <c r="Z166" i="80" s="1"/>
  <c r="AA166" i="80" s="1"/>
  <c r="L158" i="80"/>
  <c r="P158" i="80" s="1"/>
  <c r="AA158" i="80" s="1"/>
  <c r="AB166" i="80"/>
  <c r="AM122" i="80"/>
  <c r="AQ122" i="80" s="1"/>
  <c r="Q156" i="80"/>
  <c r="U156" i="80" s="1"/>
  <c r="AH18" i="80"/>
  <c r="AL18" i="80" s="1"/>
  <c r="AR18" i="80" s="1"/>
  <c r="Q82" i="80"/>
  <c r="U82" i="80" s="1"/>
  <c r="V101" i="80"/>
  <c r="Z101" i="80" s="1"/>
  <c r="AB63" i="80"/>
  <c r="AC63" i="80" s="1"/>
  <c r="AG63" i="80" s="1"/>
  <c r="L190" i="80"/>
  <c r="P190" i="80" s="1"/>
  <c r="V51" i="80"/>
  <c r="Z51" i="80" s="1"/>
  <c r="Q48" i="80"/>
  <c r="U48" i="80" s="1"/>
  <c r="AA154" i="80"/>
  <c r="V147" i="80"/>
  <c r="Z147" i="80" s="1"/>
  <c r="AA147" i="80" s="1"/>
  <c r="AA21" i="80"/>
  <c r="AA24" i="80"/>
  <c r="V86" i="80"/>
  <c r="Z86" i="80" s="1"/>
  <c r="AA86" i="80" s="1"/>
  <c r="Q63" i="80"/>
  <c r="U63" i="80" s="1"/>
  <c r="AC142" i="80"/>
  <c r="AG142" i="80" s="1"/>
  <c r="AB156" i="80"/>
  <c r="V74" i="80"/>
  <c r="Z74" i="80" s="1"/>
  <c r="V59" i="80"/>
  <c r="Z59" i="80" s="1"/>
  <c r="AA61" i="80"/>
  <c r="V190" i="80"/>
  <c r="Z190" i="80" s="1"/>
  <c r="AA73" i="80"/>
  <c r="AB48" i="80"/>
  <c r="L174" i="80"/>
  <c r="P174" i="80" s="1"/>
  <c r="L147" i="80"/>
  <c r="P147" i="80" s="1"/>
  <c r="AA138" i="80"/>
  <c r="AA118" i="80"/>
  <c r="AB158" i="80"/>
  <c r="AC158" i="80" s="1"/>
  <c r="AG158" i="80" s="1"/>
  <c r="AA114" i="80"/>
  <c r="L52" i="80"/>
  <c r="P52" i="80" s="1"/>
  <c r="AA52" i="80" s="1"/>
  <c r="Q174" i="80"/>
  <c r="U174" i="80" s="1"/>
  <c r="V39" i="80"/>
  <c r="Z39" i="80" s="1"/>
  <c r="AH114" i="80"/>
  <c r="AL114" i="80" s="1"/>
  <c r="V164" i="80"/>
  <c r="Z164" i="80" s="1"/>
  <c r="AA164" i="80" s="1"/>
  <c r="L92" i="80"/>
  <c r="P92" i="80" s="1"/>
  <c r="AA92" i="80" s="1"/>
  <c r="Q74" i="80"/>
  <c r="U74" i="80" s="1"/>
  <c r="AB59" i="80"/>
  <c r="AM59" i="80" s="1"/>
  <c r="AQ59" i="80" s="1"/>
  <c r="AA151" i="80"/>
  <c r="V34" i="80"/>
  <c r="Z34" i="80" s="1"/>
  <c r="AA34" i="80" s="1"/>
  <c r="AA169" i="80"/>
  <c r="AH17" i="80"/>
  <c r="AL17" i="80" s="1"/>
  <c r="AA121" i="80"/>
  <c r="Q79" i="80"/>
  <c r="U79" i="80" s="1"/>
  <c r="AB77" i="80"/>
  <c r="AA190" i="80"/>
  <c r="V66" i="80"/>
  <c r="Z66" i="80" s="1"/>
  <c r="AC17" i="80"/>
  <c r="AG17" i="80" s="1"/>
  <c r="AB104" i="80"/>
  <c r="L66" i="80"/>
  <c r="P66" i="80" s="1"/>
  <c r="AA66" i="80" s="1"/>
  <c r="AA25" i="80"/>
  <c r="AA128" i="80"/>
  <c r="V79" i="80"/>
  <c r="Z79" i="80" s="1"/>
  <c r="V77" i="80"/>
  <c r="Z77" i="80" s="1"/>
  <c r="AA77" i="80" s="1"/>
  <c r="L79" i="80"/>
  <c r="P79" i="80" s="1"/>
  <c r="AA58" i="80"/>
  <c r="V40" i="80"/>
  <c r="Z40" i="80" s="1"/>
  <c r="AA22" i="80"/>
  <c r="AC26" i="80"/>
  <c r="AG26" i="80" s="1"/>
  <c r="V186" i="80"/>
  <c r="Z186" i="80" s="1"/>
  <c r="AM192" i="80"/>
  <c r="AQ192" i="80" s="1"/>
  <c r="L100" i="80"/>
  <c r="P100" i="80" s="1"/>
  <c r="L32" i="80"/>
  <c r="P32" i="80" s="1"/>
  <c r="AB40" i="80"/>
  <c r="AA38" i="80"/>
  <c r="AA187" i="80"/>
  <c r="AR24" i="80"/>
  <c r="AS24" i="80" s="1"/>
  <c r="Q186" i="80"/>
  <c r="U186" i="80" s="1"/>
  <c r="AA186" i="80" s="1"/>
  <c r="AH192" i="80"/>
  <c r="AL192" i="80" s="1"/>
  <c r="V100" i="80"/>
  <c r="Z100" i="80" s="1"/>
  <c r="Q32" i="80"/>
  <c r="U32" i="80" s="1"/>
  <c r="Q40" i="80"/>
  <c r="U40" i="80" s="1"/>
  <c r="V32" i="80"/>
  <c r="Z32" i="80" s="1"/>
  <c r="AA44" i="80"/>
  <c r="AA33" i="80"/>
  <c r="AA196" i="80"/>
  <c r="AA18" i="80"/>
  <c r="L104" i="80"/>
  <c r="P104" i="80" s="1"/>
  <c r="AA104" i="80" s="1"/>
  <c r="AB100" i="80"/>
  <c r="AA101" i="80"/>
  <c r="AA116" i="80"/>
  <c r="Q29" i="80"/>
  <c r="U29" i="80" s="1"/>
  <c r="L29" i="80"/>
  <c r="P29" i="80" s="1"/>
  <c r="V29" i="80"/>
  <c r="Z29" i="80" s="1"/>
  <c r="AA29" i="80" s="1"/>
  <c r="V30" i="80"/>
  <c r="Z30" i="80" s="1"/>
  <c r="AA30" i="80" s="1"/>
  <c r="V28" i="80"/>
  <c r="Z28" i="80" s="1"/>
  <c r="AA27" i="80"/>
  <c r="AB29" i="80"/>
  <c r="Q28" i="80"/>
  <c r="U28" i="80" s="1"/>
  <c r="AB30" i="80"/>
  <c r="AM30" i="80" s="1"/>
  <c r="AQ30" i="80" s="1"/>
  <c r="AA26" i="80"/>
  <c r="AA49" i="80"/>
  <c r="Q55" i="80"/>
  <c r="U55" i="80" s="1"/>
  <c r="AA63" i="80"/>
  <c r="L54" i="80"/>
  <c r="P54" i="80" s="1"/>
  <c r="V50" i="80"/>
  <c r="Z50" i="80" s="1"/>
  <c r="AA50" i="80" s="1"/>
  <c r="AB55" i="80"/>
  <c r="AH55" i="80" s="1"/>
  <c r="AL55" i="80" s="1"/>
  <c r="AA59" i="80"/>
  <c r="Q54" i="80"/>
  <c r="U54" i="80" s="1"/>
  <c r="V68" i="80"/>
  <c r="Z68" i="80" s="1"/>
  <c r="Q68" i="80"/>
  <c r="U68" i="80" s="1"/>
  <c r="AB90" i="80"/>
  <c r="AM90" i="80" s="1"/>
  <c r="AQ90" i="80" s="1"/>
  <c r="AB88" i="80"/>
  <c r="AH88" i="80" s="1"/>
  <c r="AL88" i="80" s="1"/>
  <c r="AA82" i="80"/>
  <c r="V76" i="80"/>
  <c r="Z76" i="80" s="1"/>
  <c r="AA72" i="80"/>
  <c r="L88" i="80"/>
  <c r="P88" i="80" s="1"/>
  <c r="AA88" i="80" s="1"/>
  <c r="AA74" i="80"/>
  <c r="AB70" i="80"/>
  <c r="AM70" i="80" s="1"/>
  <c r="AQ70" i="80" s="1"/>
  <c r="AA75" i="80"/>
  <c r="V89" i="80"/>
  <c r="Z89" i="80" s="1"/>
  <c r="AA89" i="80" s="1"/>
  <c r="V70" i="80"/>
  <c r="Z70" i="80" s="1"/>
  <c r="AA78" i="80"/>
  <c r="Q76" i="80"/>
  <c r="U76" i="80" s="1"/>
  <c r="L76" i="80"/>
  <c r="P76" i="80" s="1"/>
  <c r="AB103" i="80"/>
  <c r="AA107" i="80"/>
  <c r="AA95" i="80"/>
  <c r="V108" i="80"/>
  <c r="Z108" i="80" s="1"/>
  <c r="AA102" i="80"/>
  <c r="L108" i="80"/>
  <c r="P108" i="80" s="1"/>
  <c r="AB108" i="80"/>
  <c r="AH108" i="80" s="1"/>
  <c r="AL108" i="80" s="1"/>
  <c r="L103" i="80"/>
  <c r="P103" i="80" s="1"/>
  <c r="AA103" i="80" s="1"/>
  <c r="AA111" i="80"/>
  <c r="V103" i="80"/>
  <c r="Z103" i="80" s="1"/>
  <c r="AR121" i="80"/>
  <c r="AR117" i="80"/>
  <c r="AA130" i="80"/>
  <c r="AA129" i="80"/>
  <c r="AR123" i="80"/>
  <c r="V131" i="80"/>
  <c r="Z131" i="80" s="1"/>
  <c r="AA123" i="80"/>
  <c r="AA127" i="80"/>
  <c r="AB115" i="80"/>
  <c r="L115" i="80"/>
  <c r="P115" i="80" s="1"/>
  <c r="AA115" i="80" s="1"/>
  <c r="V115" i="80"/>
  <c r="Z115" i="80" s="1"/>
  <c r="AA117" i="80"/>
  <c r="AS117" i="80" s="1"/>
  <c r="AA136" i="80"/>
  <c r="AR146" i="80"/>
  <c r="AM137" i="80"/>
  <c r="AQ137" i="80" s="1"/>
  <c r="AA146" i="80"/>
  <c r="V148" i="80"/>
  <c r="Z148" i="80" s="1"/>
  <c r="AA148" i="80" s="1"/>
  <c r="AA140" i="80"/>
  <c r="AA168" i="80"/>
  <c r="AH174" i="80"/>
  <c r="AL174" i="80" s="1"/>
  <c r="AR174" i="80" s="1"/>
  <c r="AA162" i="80"/>
  <c r="AA171" i="80"/>
  <c r="AC174" i="80"/>
  <c r="AG174" i="80" s="1"/>
  <c r="AA159" i="80"/>
  <c r="AH155" i="80"/>
  <c r="AL155" i="80" s="1"/>
  <c r="AC155" i="80"/>
  <c r="AG155" i="80" s="1"/>
  <c r="AB163" i="80"/>
  <c r="AM163" i="80" s="1"/>
  <c r="AQ163" i="80" s="1"/>
  <c r="AR170" i="80"/>
  <c r="AS170" i="80" s="1"/>
  <c r="AH175" i="80"/>
  <c r="AL175" i="80" s="1"/>
  <c r="AA170" i="80"/>
  <c r="AC162" i="80"/>
  <c r="AG162" i="80" s="1"/>
  <c r="AH162" i="80"/>
  <c r="AL162" i="80" s="1"/>
  <c r="AC175" i="80"/>
  <c r="AG175" i="80" s="1"/>
  <c r="AR175" i="80" s="1"/>
  <c r="AA165" i="80"/>
  <c r="AM181" i="80"/>
  <c r="AQ181" i="80" s="1"/>
  <c r="AR181" i="80" s="1"/>
  <c r="AA174" i="80"/>
  <c r="AA185" i="80"/>
  <c r="AA173" i="80"/>
  <c r="AA175" i="80"/>
  <c r="AA176" i="80"/>
  <c r="AA191" i="80"/>
  <c r="AA182" i="80"/>
  <c r="AA188" i="80"/>
  <c r="AM183" i="80"/>
  <c r="AQ183" i="80" s="1"/>
  <c r="AH183" i="80"/>
  <c r="AL183" i="80" s="1"/>
  <c r="AA17" i="80"/>
  <c r="AM56" i="80"/>
  <c r="AQ56" i="80" s="1"/>
  <c r="AH56" i="80"/>
  <c r="AL56" i="80" s="1"/>
  <c r="AC56" i="80"/>
  <c r="AG56" i="80" s="1"/>
  <c r="AH62" i="80"/>
  <c r="AL62" i="80" s="1"/>
  <c r="AM62" i="80"/>
  <c r="AQ62" i="80" s="1"/>
  <c r="AC62" i="80"/>
  <c r="AG62" i="80" s="1"/>
  <c r="AM32" i="80"/>
  <c r="AQ32" i="80" s="1"/>
  <c r="AH32" i="80"/>
  <c r="AL32" i="80" s="1"/>
  <c r="AC32" i="80"/>
  <c r="AG32" i="80" s="1"/>
  <c r="AH51" i="80"/>
  <c r="AL51" i="80" s="1"/>
  <c r="AC51" i="80"/>
  <c r="AG51" i="80" s="1"/>
  <c r="AM51" i="80"/>
  <c r="AQ51" i="80" s="1"/>
  <c r="AM196" i="80"/>
  <c r="AQ196" i="80" s="1"/>
  <c r="AH196" i="80"/>
  <c r="AL196" i="80" s="1"/>
  <c r="AC196" i="80"/>
  <c r="AG196" i="80" s="1"/>
  <c r="AC116" i="80"/>
  <c r="AG116" i="80" s="1"/>
  <c r="AM130" i="80"/>
  <c r="AQ130" i="80" s="1"/>
  <c r="AR130" i="80" s="1"/>
  <c r="AH131" i="80"/>
  <c r="AL131" i="80" s="1"/>
  <c r="AM26" i="80"/>
  <c r="AQ26" i="80" s="1"/>
  <c r="AH151" i="80"/>
  <c r="AL151" i="80" s="1"/>
  <c r="AR151" i="80" s="1"/>
  <c r="AS151" i="80" s="1"/>
  <c r="AA157" i="80"/>
  <c r="AA156" i="80"/>
  <c r="AC137" i="80"/>
  <c r="AG137" i="80" s="1"/>
  <c r="AH181" i="80"/>
  <c r="AL181" i="80" s="1"/>
  <c r="AA96" i="80"/>
  <c r="AM92" i="80"/>
  <c r="AQ92" i="80" s="1"/>
  <c r="AH92" i="80"/>
  <c r="AL92" i="80" s="1"/>
  <c r="AC92" i="80"/>
  <c r="AG92" i="80" s="1"/>
  <c r="AA99" i="80"/>
  <c r="AM89" i="80"/>
  <c r="AQ89" i="80" s="1"/>
  <c r="AH89" i="80"/>
  <c r="AL89" i="80" s="1"/>
  <c r="AC89" i="80"/>
  <c r="AG89" i="80" s="1"/>
  <c r="AC82" i="80"/>
  <c r="AG82" i="80" s="1"/>
  <c r="AH82" i="80"/>
  <c r="AL82" i="80" s="1"/>
  <c r="AM82" i="80"/>
  <c r="AQ82" i="80" s="1"/>
  <c r="AC76" i="80"/>
  <c r="AG76" i="80" s="1"/>
  <c r="AM76" i="80"/>
  <c r="AQ76" i="80" s="1"/>
  <c r="AH76" i="80"/>
  <c r="AL76" i="80" s="1"/>
  <c r="AM101" i="80"/>
  <c r="AQ101" i="80" s="1"/>
  <c r="AH101" i="80"/>
  <c r="AL101" i="80" s="1"/>
  <c r="AC101" i="80"/>
  <c r="AG101" i="80" s="1"/>
  <c r="AM66" i="80"/>
  <c r="AQ66" i="80" s="1"/>
  <c r="AH66" i="80"/>
  <c r="AL66" i="80" s="1"/>
  <c r="AC66" i="80"/>
  <c r="AG66" i="80" s="1"/>
  <c r="AC81" i="80"/>
  <c r="AG81" i="80" s="1"/>
  <c r="AH81" i="80"/>
  <c r="AL81" i="80" s="1"/>
  <c r="AM81" i="80"/>
  <c r="AQ81" i="80" s="1"/>
  <c r="AM78" i="80"/>
  <c r="AQ78" i="80" s="1"/>
  <c r="AH78" i="80"/>
  <c r="AL78" i="80" s="1"/>
  <c r="AC78" i="80"/>
  <c r="AG78" i="80" s="1"/>
  <c r="AR78" i="80" s="1"/>
  <c r="AS78" i="80" s="1"/>
  <c r="AM34" i="80"/>
  <c r="AQ34" i="80" s="1"/>
  <c r="AH34" i="80"/>
  <c r="AL34" i="80" s="1"/>
  <c r="AC34" i="80"/>
  <c r="AG34" i="80" s="1"/>
  <c r="AA35" i="80"/>
  <c r="AC46" i="80"/>
  <c r="AG46" i="80" s="1"/>
  <c r="AM46" i="80"/>
  <c r="AQ46" i="80" s="1"/>
  <c r="AH46" i="80"/>
  <c r="AL46" i="80" s="1"/>
  <c r="AM88" i="80"/>
  <c r="AQ88" i="80" s="1"/>
  <c r="AC88" i="80"/>
  <c r="AG88" i="80" s="1"/>
  <c r="AC64" i="80"/>
  <c r="AG64" i="80" s="1"/>
  <c r="AM64" i="80"/>
  <c r="AQ64" i="80" s="1"/>
  <c r="AH64" i="80"/>
  <c r="AL64" i="80" s="1"/>
  <c r="AM44" i="80"/>
  <c r="AQ44" i="80" s="1"/>
  <c r="AH44" i="80"/>
  <c r="AL44" i="80" s="1"/>
  <c r="AC44" i="80"/>
  <c r="AG44" i="80" s="1"/>
  <c r="AM33" i="80"/>
  <c r="AQ33" i="80" s="1"/>
  <c r="AH33" i="80"/>
  <c r="AL33" i="80" s="1"/>
  <c r="AC33" i="80"/>
  <c r="AG33" i="80" s="1"/>
  <c r="AH187" i="80"/>
  <c r="AL187" i="80" s="1"/>
  <c r="AC187" i="80"/>
  <c r="AG187" i="80" s="1"/>
  <c r="AM124" i="80"/>
  <c r="AQ124" i="80" s="1"/>
  <c r="AC124" i="80"/>
  <c r="AG124" i="80" s="1"/>
  <c r="AH124" i="80"/>
  <c r="AL124" i="80" s="1"/>
  <c r="AA180" i="80"/>
  <c r="AM158" i="80"/>
  <c r="AQ158" i="80" s="1"/>
  <c r="AM185" i="80"/>
  <c r="AQ185" i="80" s="1"/>
  <c r="AC185" i="80"/>
  <c r="AG185" i="80" s="1"/>
  <c r="AH185" i="80"/>
  <c r="AL185" i="80" s="1"/>
  <c r="AR142" i="80"/>
  <c r="AM104" i="80"/>
  <c r="AQ104" i="80" s="1"/>
  <c r="AH104" i="80"/>
  <c r="AL104" i="80" s="1"/>
  <c r="AC104" i="80"/>
  <c r="AG104" i="80" s="1"/>
  <c r="AM98" i="80"/>
  <c r="AQ98" i="80" s="1"/>
  <c r="AH98" i="80"/>
  <c r="AL98" i="80" s="1"/>
  <c r="AC98" i="80"/>
  <c r="AG98" i="80" s="1"/>
  <c r="AM97" i="80"/>
  <c r="AQ97" i="80" s="1"/>
  <c r="AH97" i="80"/>
  <c r="AL97" i="80" s="1"/>
  <c r="AC97" i="80"/>
  <c r="AG97" i="80" s="1"/>
  <c r="AA109" i="80"/>
  <c r="AM74" i="80"/>
  <c r="AQ74" i="80" s="1"/>
  <c r="AC74" i="80"/>
  <c r="AG74" i="80" s="1"/>
  <c r="AH74" i="80"/>
  <c r="AL74" i="80" s="1"/>
  <c r="AM63" i="80"/>
  <c r="AQ63" i="80" s="1"/>
  <c r="AC41" i="80"/>
  <c r="AG41" i="80" s="1"/>
  <c r="AM41" i="80"/>
  <c r="AQ41" i="80" s="1"/>
  <c r="AH41" i="80"/>
  <c r="AL41" i="80" s="1"/>
  <c r="AM37" i="80"/>
  <c r="AQ37" i="80" s="1"/>
  <c r="AH37" i="80"/>
  <c r="AL37" i="80" s="1"/>
  <c r="AC37" i="80"/>
  <c r="AG37" i="80" s="1"/>
  <c r="V47" i="80"/>
  <c r="Z47" i="80" s="1"/>
  <c r="Q47" i="80"/>
  <c r="U47" i="80" s="1"/>
  <c r="L47" i="80"/>
  <c r="P47" i="80" s="1"/>
  <c r="AB47" i="80"/>
  <c r="AM49" i="80"/>
  <c r="AQ49" i="80" s="1"/>
  <c r="AH49" i="80"/>
  <c r="AL49" i="80" s="1"/>
  <c r="AC49" i="80"/>
  <c r="AG49" i="80" s="1"/>
  <c r="AM180" i="80"/>
  <c r="AQ180" i="80" s="1"/>
  <c r="AH180" i="80"/>
  <c r="AL180" i="80" s="1"/>
  <c r="AC180" i="80"/>
  <c r="AG180" i="80" s="1"/>
  <c r="AM116" i="80"/>
  <c r="AQ116" i="80" s="1"/>
  <c r="AC131" i="80"/>
  <c r="AG131" i="80" s="1"/>
  <c r="AA155" i="80"/>
  <c r="AA152" i="80"/>
  <c r="AR162" i="80"/>
  <c r="AS162" i="80" s="1"/>
  <c r="AA189" i="80"/>
  <c r="AA192" i="80"/>
  <c r="V85" i="80"/>
  <c r="Z85" i="80" s="1"/>
  <c r="Q85" i="80"/>
  <c r="U85" i="80" s="1"/>
  <c r="AB85" i="80"/>
  <c r="L85" i="80"/>
  <c r="P85" i="80" s="1"/>
  <c r="AA106" i="80"/>
  <c r="AM102" i="80"/>
  <c r="AQ102" i="80" s="1"/>
  <c r="AH102" i="80"/>
  <c r="AL102" i="80" s="1"/>
  <c r="AC102" i="80"/>
  <c r="AG102" i="80" s="1"/>
  <c r="AA90" i="80"/>
  <c r="AM109" i="80"/>
  <c r="AQ109" i="80" s="1"/>
  <c r="AH109" i="80"/>
  <c r="AL109" i="80" s="1"/>
  <c r="AC109" i="80"/>
  <c r="AG109" i="80" s="1"/>
  <c r="AC55" i="80"/>
  <c r="AG55" i="80" s="1"/>
  <c r="AC59" i="80"/>
  <c r="AG59" i="80" s="1"/>
  <c r="AM107" i="80"/>
  <c r="AQ107" i="80" s="1"/>
  <c r="AH107" i="80"/>
  <c r="AL107" i="80" s="1"/>
  <c r="AC107" i="80"/>
  <c r="AG107" i="80" s="1"/>
  <c r="AM61" i="80"/>
  <c r="AQ61" i="80" s="1"/>
  <c r="AH61" i="80"/>
  <c r="AL61" i="80" s="1"/>
  <c r="AC61" i="80"/>
  <c r="AG61" i="80" s="1"/>
  <c r="AR61" i="80" s="1"/>
  <c r="AC39" i="80"/>
  <c r="AG39" i="80" s="1"/>
  <c r="AH39" i="80"/>
  <c r="AL39" i="80" s="1"/>
  <c r="AM95" i="80"/>
  <c r="AQ95" i="80" s="1"/>
  <c r="AH95" i="80"/>
  <c r="AL95" i="80" s="1"/>
  <c r="AC95" i="80"/>
  <c r="AG95" i="80" s="1"/>
  <c r="AA46" i="80"/>
  <c r="AA65" i="80"/>
  <c r="AA31" i="80"/>
  <c r="AM140" i="80"/>
  <c r="AQ140" i="80" s="1"/>
  <c r="AC140" i="80"/>
  <c r="AG140" i="80" s="1"/>
  <c r="AH140" i="80"/>
  <c r="AL140" i="80" s="1"/>
  <c r="AH113" i="80"/>
  <c r="AL113" i="80" s="1"/>
  <c r="AC113" i="80"/>
  <c r="AG113" i="80" s="1"/>
  <c r="AM150" i="80"/>
  <c r="AQ150" i="80" s="1"/>
  <c r="AC150" i="80"/>
  <c r="AG150" i="80" s="1"/>
  <c r="AR150" i="80" s="1"/>
  <c r="AS150" i="80" s="1"/>
  <c r="AH73" i="80"/>
  <c r="AL73" i="80" s="1"/>
  <c r="AC73" i="80"/>
  <c r="AG73" i="80" s="1"/>
  <c r="AM73" i="80"/>
  <c r="AQ73" i="80" s="1"/>
  <c r="AM48" i="80"/>
  <c r="AQ48" i="80" s="1"/>
  <c r="AC48" i="80"/>
  <c r="AG48" i="80" s="1"/>
  <c r="AH48" i="80"/>
  <c r="AL48" i="80" s="1"/>
  <c r="AM42" i="80"/>
  <c r="AQ42" i="80" s="1"/>
  <c r="AC42" i="80"/>
  <c r="AG42" i="80" s="1"/>
  <c r="AH42" i="80"/>
  <c r="AL42" i="80" s="1"/>
  <c r="AB23" i="80"/>
  <c r="L23" i="80"/>
  <c r="P23" i="80" s="1"/>
  <c r="AA23" i="80" s="1"/>
  <c r="AM132" i="80"/>
  <c r="AQ132" i="80" s="1"/>
  <c r="AH132" i="80"/>
  <c r="AL132" i="80" s="1"/>
  <c r="AC132" i="80"/>
  <c r="AG132" i="80" s="1"/>
  <c r="AM188" i="80"/>
  <c r="AQ188" i="80" s="1"/>
  <c r="AC188" i="80"/>
  <c r="AG188" i="80" s="1"/>
  <c r="AH188" i="80"/>
  <c r="AL188" i="80" s="1"/>
  <c r="AM118" i="80"/>
  <c r="AQ118" i="80" s="1"/>
  <c r="AH118" i="80"/>
  <c r="AL118" i="80" s="1"/>
  <c r="AC118" i="80"/>
  <c r="AG118" i="80" s="1"/>
  <c r="AB60" i="80"/>
  <c r="V60" i="80"/>
  <c r="Z60" i="80" s="1"/>
  <c r="L60" i="80"/>
  <c r="P60" i="80" s="1"/>
  <c r="Q60" i="80"/>
  <c r="U60" i="80" s="1"/>
  <c r="AA145" i="80"/>
  <c r="AA131" i="80"/>
  <c r="AR154" i="80"/>
  <c r="AS154" i="80" s="1"/>
  <c r="AA110" i="80"/>
  <c r="AM106" i="80"/>
  <c r="AQ106" i="80" s="1"/>
  <c r="AH106" i="80"/>
  <c r="AL106" i="80" s="1"/>
  <c r="AC106" i="80"/>
  <c r="AG106" i="80" s="1"/>
  <c r="AR106" i="80" s="1"/>
  <c r="AA94" i="80"/>
  <c r="AA105" i="80"/>
  <c r="AM103" i="80"/>
  <c r="AQ103" i="80" s="1"/>
  <c r="AH103" i="80"/>
  <c r="AL103" i="80" s="1"/>
  <c r="AC103" i="80"/>
  <c r="AG103" i="80" s="1"/>
  <c r="AA71" i="80"/>
  <c r="AA93" i="80"/>
  <c r="AM58" i="80"/>
  <c r="AQ58" i="80" s="1"/>
  <c r="AH58" i="80"/>
  <c r="AL58" i="80" s="1"/>
  <c r="AC58" i="80"/>
  <c r="AG58" i="80" s="1"/>
  <c r="V53" i="80"/>
  <c r="Z53" i="80" s="1"/>
  <c r="AB53" i="80"/>
  <c r="L53" i="80"/>
  <c r="P53" i="80" s="1"/>
  <c r="Q53" i="80"/>
  <c r="U53" i="80" s="1"/>
  <c r="AM31" i="80"/>
  <c r="AQ31" i="80" s="1"/>
  <c r="AC31" i="80"/>
  <c r="AG31" i="80" s="1"/>
  <c r="AH31" i="80"/>
  <c r="AL31" i="80" s="1"/>
  <c r="AH182" i="80"/>
  <c r="AL182" i="80" s="1"/>
  <c r="AC182" i="80"/>
  <c r="AG182" i="80" s="1"/>
  <c r="AC40" i="80"/>
  <c r="AG40" i="80" s="1"/>
  <c r="AM40" i="80"/>
  <c r="AQ40" i="80" s="1"/>
  <c r="AH40" i="80"/>
  <c r="AL40" i="80" s="1"/>
  <c r="AM29" i="80"/>
  <c r="AQ29" i="80" s="1"/>
  <c r="AH29" i="80"/>
  <c r="AL29" i="80" s="1"/>
  <c r="AC29" i="80"/>
  <c r="AG29" i="80" s="1"/>
  <c r="AA80" i="80"/>
  <c r="AA43" i="80"/>
  <c r="AA69" i="80"/>
  <c r="AM36" i="80"/>
  <c r="AQ36" i="80" s="1"/>
  <c r="AC36" i="80"/>
  <c r="AG36" i="80" s="1"/>
  <c r="AH36" i="80"/>
  <c r="AL36" i="80" s="1"/>
  <c r="AA48" i="80"/>
  <c r="Q139" i="80"/>
  <c r="U139" i="80" s="1"/>
  <c r="AB139" i="80"/>
  <c r="L139" i="80"/>
  <c r="P139" i="80" s="1"/>
  <c r="V139" i="80"/>
  <c r="Z139" i="80" s="1"/>
  <c r="AM28" i="80"/>
  <c r="AQ28" i="80" s="1"/>
  <c r="AH28" i="80"/>
  <c r="AL28" i="80" s="1"/>
  <c r="AC28" i="80"/>
  <c r="AG28" i="80" s="1"/>
  <c r="AM134" i="80"/>
  <c r="AQ134" i="80" s="1"/>
  <c r="AH134" i="80"/>
  <c r="AL134" i="80" s="1"/>
  <c r="AA122" i="80"/>
  <c r="AS122" i="80" s="1"/>
  <c r="AM193" i="80"/>
  <c r="AQ193" i="80" s="1"/>
  <c r="AH193" i="80"/>
  <c r="AL193" i="80" s="1"/>
  <c r="AC193" i="80"/>
  <c r="AG193" i="80" s="1"/>
  <c r="I16" i="80"/>
  <c r="K16" i="80" s="1"/>
  <c r="AM99" i="80"/>
  <c r="AQ99" i="80" s="1"/>
  <c r="AH99" i="80"/>
  <c r="AL99" i="80" s="1"/>
  <c r="AC99" i="80"/>
  <c r="AG99" i="80" s="1"/>
  <c r="AH68" i="80"/>
  <c r="AL68" i="80" s="1"/>
  <c r="AC68" i="80"/>
  <c r="AG68" i="80" s="1"/>
  <c r="AM68" i="80"/>
  <c r="AQ68" i="80" s="1"/>
  <c r="AM100" i="80"/>
  <c r="AQ100" i="80" s="1"/>
  <c r="AH100" i="80"/>
  <c r="AL100" i="80" s="1"/>
  <c r="AC100" i="80"/>
  <c r="AG100" i="80" s="1"/>
  <c r="V87" i="80"/>
  <c r="Z87" i="80" s="1"/>
  <c r="L87" i="80"/>
  <c r="P87" i="80" s="1"/>
  <c r="Q87" i="80"/>
  <c r="U87" i="80" s="1"/>
  <c r="AB87" i="80"/>
  <c r="AM86" i="80"/>
  <c r="AQ86" i="80" s="1"/>
  <c r="AC86" i="80"/>
  <c r="AG86" i="80" s="1"/>
  <c r="AH86" i="80"/>
  <c r="AL86" i="80" s="1"/>
  <c r="AC71" i="80"/>
  <c r="AG71" i="80" s="1"/>
  <c r="AH71" i="80"/>
  <c r="AL71" i="80" s="1"/>
  <c r="AM71" i="80"/>
  <c r="AQ71" i="80" s="1"/>
  <c r="AA55" i="80"/>
  <c r="AC79" i="80"/>
  <c r="AG79" i="80" s="1"/>
  <c r="AM79" i="80"/>
  <c r="AQ79" i="80" s="1"/>
  <c r="AH79" i="80"/>
  <c r="AL79" i="80" s="1"/>
  <c r="AA56" i="80"/>
  <c r="AC75" i="80"/>
  <c r="AG75" i="80" s="1"/>
  <c r="AM75" i="80"/>
  <c r="AQ75" i="80" s="1"/>
  <c r="AH75" i="80"/>
  <c r="AL75" i="80" s="1"/>
  <c r="AM72" i="80"/>
  <c r="AQ72" i="80" s="1"/>
  <c r="AH72" i="80"/>
  <c r="AL72" i="80" s="1"/>
  <c r="AC72" i="80"/>
  <c r="AG72" i="80" s="1"/>
  <c r="AA45" i="80"/>
  <c r="AM91" i="80"/>
  <c r="AQ91" i="80" s="1"/>
  <c r="AH91" i="80"/>
  <c r="AL91" i="80" s="1"/>
  <c r="AC91" i="80"/>
  <c r="AG91" i="80" s="1"/>
  <c r="AM52" i="80"/>
  <c r="AQ52" i="80" s="1"/>
  <c r="AH52" i="80"/>
  <c r="AL52" i="80" s="1"/>
  <c r="AC52" i="80"/>
  <c r="AG52" i="80" s="1"/>
  <c r="AH77" i="80"/>
  <c r="AL77" i="80" s="1"/>
  <c r="AM77" i="80"/>
  <c r="AQ77" i="80" s="1"/>
  <c r="AC77" i="80"/>
  <c r="AG77" i="80" s="1"/>
  <c r="AA40" i="80"/>
  <c r="AC80" i="80"/>
  <c r="AG80" i="80" s="1"/>
  <c r="AH80" i="80"/>
  <c r="AL80" i="80" s="1"/>
  <c r="AM80" i="80"/>
  <c r="AQ80" i="80" s="1"/>
  <c r="AM43" i="80"/>
  <c r="AQ43" i="80" s="1"/>
  <c r="AH43" i="80"/>
  <c r="AL43" i="80" s="1"/>
  <c r="AC43" i="80"/>
  <c r="AG43" i="80" s="1"/>
  <c r="AA36" i="80"/>
  <c r="AA70" i="80"/>
  <c r="AA83" i="80"/>
  <c r="AM65" i="80"/>
  <c r="AQ65" i="80" s="1"/>
  <c r="AH54" i="80"/>
  <c r="AL54" i="80" s="1"/>
  <c r="AC54" i="80"/>
  <c r="AG54" i="80" s="1"/>
  <c r="AM54" i="80"/>
  <c r="AQ54" i="80" s="1"/>
  <c r="V179" i="80"/>
  <c r="Z179" i="80" s="1"/>
  <c r="Q179" i="80"/>
  <c r="U179" i="80" s="1"/>
  <c r="AB179" i="80"/>
  <c r="L179" i="80"/>
  <c r="P179" i="80" s="1"/>
  <c r="AA126" i="80"/>
  <c r="AA113" i="80"/>
  <c r="AM177" i="80"/>
  <c r="AQ177" i="80" s="1"/>
  <c r="AH177" i="80"/>
  <c r="AL177" i="80" s="1"/>
  <c r="AC177" i="80"/>
  <c r="AG177" i="80" s="1"/>
  <c r="AA193" i="80"/>
  <c r="V84" i="80"/>
  <c r="Z84" i="80" s="1"/>
  <c r="AB84" i="80"/>
  <c r="Q84" i="80"/>
  <c r="U84" i="80" s="1"/>
  <c r="L84" i="80"/>
  <c r="P84" i="80" s="1"/>
  <c r="AA172" i="80"/>
  <c r="AA167" i="80"/>
  <c r="AM110" i="80"/>
  <c r="AQ110" i="80" s="1"/>
  <c r="AH110" i="80"/>
  <c r="AL110" i="80" s="1"/>
  <c r="AC110" i="80"/>
  <c r="AG110" i="80" s="1"/>
  <c r="AA98" i="80"/>
  <c r="AM94" i="80"/>
  <c r="AQ94" i="80" s="1"/>
  <c r="AH94" i="80"/>
  <c r="AL94" i="80" s="1"/>
  <c r="AC94" i="80"/>
  <c r="AG94" i="80" s="1"/>
  <c r="AA97" i="80"/>
  <c r="AM105" i="80"/>
  <c r="AQ105" i="80" s="1"/>
  <c r="AH105" i="80"/>
  <c r="AL105" i="80" s="1"/>
  <c r="AC105" i="80"/>
  <c r="AG105" i="80" s="1"/>
  <c r="AM93" i="80"/>
  <c r="AQ93" i="80" s="1"/>
  <c r="AH93" i="80"/>
  <c r="AL93" i="80" s="1"/>
  <c r="AC93" i="80"/>
  <c r="AG93" i="80" s="1"/>
  <c r="AH57" i="80"/>
  <c r="AL57" i="80" s="1"/>
  <c r="AM57" i="80"/>
  <c r="AQ57" i="80" s="1"/>
  <c r="AC57" i="80"/>
  <c r="AG57" i="80" s="1"/>
  <c r="AH45" i="80"/>
  <c r="AL45" i="80" s="1"/>
  <c r="AC45" i="80"/>
  <c r="AG45" i="80" s="1"/>
  <c r="AM45" i="80"/>
  <c r="AQ45" i="80" s="1"/>
  <c r="AB67" i="80"/>
  <c r="V67" i="80"/>
  <c r="Z67" i="80" s="1"/>
  <c r="L67" i="80"/>
  <c r="P67" i="80" s="1"/>
  <c r="Q67" i="80"/>
  <c r="U67" i="80" s="1"/>
  <c r="AH190" i="80"/>
  <c r="AL190" i="80" s="1"/>
  <c r="AC190" i="80"/>
  <c r="AG190" i="80" s="1"/>
  <c r="AA39" i="80"/>
  <c r="AM35" i="80"/>
  <c r="AQ35" i="80" s="1"/>
  <c r="AH35" i="80"/>
  <c r="AL35" i="80" s="1"/>
  <c r="AC35" i="80"/>
  <c r="AG35" i="80" s="1"/>
  <c r="AM111" i="80"/>
  <c r="AQ111" i="80" s="1"/>
  <c r="AH111" i="80"/>
  <c r="AL111" i="80" s="1"/>
  <c r="AC111" i="80"/>
  <c r="AG111" i="80" s="1"/>
  <c r="AH69" i="80"/>
  <c r="AL69" i="80" s="1"/>
  <c r="AM69" i="80"/>
  <c r="AQ69" i="80" s="1"/>
  <c r="AC69" i="80"/>
  <c r="AG69" i="80" s="1"/>
  <c r="AM83" i="80"/>
  <c r="AQ83" i="80" s="1"/>
  <c r="AC83" i="80"/>
  <c r="AG83" i="80" s="1"/>
  <c r="AH83" i="80"/>
  <c r="AL83" i="80" s="1"/>
  <c r="AA64" i="80"/>
  <c r="AC38" i="80"/>
  <c r="AG38" i="80" s="1"/>
  <c r="AM38" i="80"/>
  <c r="AQ38" i="80" s="1"/>
  <c r="AH38" i="80"/>
  <c r="AL38" i="80" s="1"/>
  <c r="V195" i="80"/>
  <c r="Z195" i="80" s="1"/>
  <c r="Q195" i="80"/>
  <c r="U195" i="80" s="1"/>
  <c r="AB195" i="80"/>
  <c r="L195" i="80"/>
  <c r="P195" i="80" s="1"/>
  <c r="AC171" i="80"/>
  <c r="AG171" i="80" s="1"/>
  <c r="AR171" i="80" s="1"/>
  <c r="AS171" i="80" s="1"/>
  <c r="AH171" i="80"/>
  <c r="AL171" i="80" s="1"/>
  <c r="AM126" i="80"/>
  <c r="AQ126" i="80" s="1"/>
  <c r="AC126" i="80"/>
  <c r="AG126" i="80" s="1"/>
  <c r="AA142" i="80"/>
  <c r="AH21" i="80"/>
  <c r="AL21" i="80" s="1"/>
  <c r="AC21" i="80"/>
  <c r="AG21" i="80" s="1"/>
  <c r="AR21" i="80" s="1"/>
  <c r="AC50" i="80"/>
  <c r="AG50" i="80" s="1"/>
  <c r="AH50" i="80"/>
  <c r="AL50" i="80" s="1"/>
  <c r="AM50" i="80"/>
  <c r="AQ50" i="80" s="1"/>
  <c r="AM138" i="80"/>
  <c r="AQ138" i="80" s="1"/>
  <c r="AC138" i="80"/>
  <c r="AG138" i="80" s="1"/>
  <c r="AH191" i="80"/>
  <c r="AL191" i="80" s="1"/>
  <c r="AM191" i="80"/>
  <c r="AQ191" i="80" s="1"/>
  <c r="AC191" i="80"/>
  <c r="AG191" i="80" s="1"/>
  <c r="AM160" i="80"/>
  <c r="AQ160" i="80" s="1"/>
  <c r="AC160" i="80"/>
  <c r="AG160" i="80" s="1"/>
  <c r="AH160" i="80"/>
  <c r="AL160" i="80" s="1"/>
  <c r="AM19" i="80"/>
  <c r="AQ19" i="80" s="1"/>
  <c r="AC19" i="80"/>
  <c r="AG19" i="80" s="1"/>
  <c r="AH19" i="80"/>
  <c r="AL19" i="80" s="1"/>
  <c r="AC119" i="80"/>
  <c r="AG119" i="80" s="1"/>
  <c r="AM119" i="80"/>
  <c r="AQ119" i="80" s="1"/>
  <c r="AH119" i="80"/>
  <c r="AL119" i="80" s="1"/>
  <c r="AR114" i="80"/>
  <c r="AS114" i="80" s="1"/>
  <c r="AR141" i="80"/>
  <c r="AA181" i="80"/>
  <c r="AH165" i="80"/>
  <c r="AL165" i="80" s="1"/>
  <c r="AM165" i="80"/>
  <c r="AQ165" i="80" s="1"/>
  <c r="AC165" i="80"/>
  <c r="AG165" i="80" s="1"/>
  <c r="AR184" i="80"/>
  <c r="AS184" i="80" s="1"/>
  <c r="AR176" i="80"/>
  <c r="AS176" i="80" s="1"/>
  <c r="AA119" i="80"/>
  <c r="AA135" i="80"/>
  <c r="AA133" i="80"/>
  <c r="AC168" i="80"/>
  <c r="AG168" i="80" s="1"/>
  <c r="AH168" i="80"/>
  <c r="AL168" i="80" s="1"/>
  <c r="AM168" i="80"/>
  <c r="AQ168" i="80" s="1"/>
  <c r="AA161" i="80"/>
  <c r="AC178" i="80"/>
  <c r="AG178" i="80" s="1"/>
  <c r="AH178" i="80"/>
  <c r="AL178" i="80" s="1"/>
  <c r="AM178" i="80"/>
  <c r="AQ178" i="80" s="1"/>
  <c r="AA163" i="80"/>
  <c r="AC133" i="80"/>
  <c r="AG133" i="80" s="1"/>
  <c r="AH133" i="80"/>
  <c r="AL133" i="80" s="1"/>
  <c r="AM133" i="80"/>
  <c r="AQ133" i="80" s="1"/>
  <c r="AA143" i="80"/>
  <c r="AA141" i="80"/>
  <c r="AS141" i="80" s="1"/>
  <c r="AC153" i="80"/>
  <c r="AG153" i="80" s="1"/>
  <c r="AH153" i="80"/>
  <c r="AL153" i="80" s="1"/>
  <c r="AM153" i="80"/>
  <c r="AQ153" i="80" s="1"/>
  <c r="AH157" i="80"/>
  <c r="AL157" i="80" s="1"/>
  <c r="AM157" i="80"/>
  <c r="AQ157" i="80" s="1"/>
  <c r="AC157" i="80"/>
  <c r="AG157" i="80" s="1"/>
  <c r="AH144" i="80"/>
  <c r="AL144" i="80" s="1"/>
  <c r="AM144" i="80"/>
  <c r="AQ144" i="80" s="1"/>
  <c r="AC144" i="80"/>
  <c r="AG144" i="80" s="1"/>
  <c r="AC148" i="80"/>
  <c r="AG148" i="80" s="1"/>
  <c r="AH148" i="80"/>
  <c r="AL148" i="80" s="1"/>
  <c r="AM148" i="80"/>
  <c r="AQ148" i="80" s="1"/>
  <c r="AC186" i="80"/>
  <c r="AG186" i="80" s="1"/>
  <c r="AH186" i="80"/>
  <c r="AL186" i="80" s="1"/>
  <c r="AM186" i="80"/>
  <c r="AQ186" i="80" s="1"/>
  <c r="AA178" i="80"/>
  <c r="AC167" i="80"/>
  <c r="AG167" i="80" s="1"/>
  <c r="AH167" i="80"/>
  <c r="AL167" i="80" s="1"/>
  <c r="AM167" i="80"/>
  <c r="AQ167" i="80" s="1"/>
  <c r="AM27" i="80"/>
  <c r="AQ27" i="80" s="1"/>
  <c r="AC27" i="80"/>
  <c r="AG27" i="80" s="1"/>
  <c r="AH27" i="80"/>
  <c r="AL27" i="80" s="1"/>
  <c r="AC135" i="80"/>
  <c r="AG135" i="80" s="1"/>
  <c r="AH135" i="80"/>
  <c r="AL135" i="80" s="1"/>
  <c r="AM135" i="80"/>
  <c r="AQ135" i="80" s="1"/>
  <c r="AM145" i="80"/>
  <c r="AQ145" i="80" s="1"/>
  <c r="AC145" i="80"/>
  <c r="AG145" i="80" s="1"/>
  <c r="AH145" i="80"/>
  <c r="AL145" i="80" s="1"/>
  <c r="AC143" i="80"/>
  <c r="AG143" i="80" s="1"/>
  <c r="AM143" i="80"/>
  <c r="AQ143" i="80" s="1"/>
  <c r="AH143" i="80"/>
  <c r="AL143" i="80" s="1"/>
  <c r="AH169" i="80"/>
  <c r="AL169" i="80" s="1"/>
  <c r="AC169" i="80"/>
  <c r="AG169" i="80" s="1"/>
  <c r="AM169" i="80"/>
  <c r="AQ169" i="80" s="1"/>
  <c r="AC125" i="80"/>
  <c r="AG125" i="80" s="1"/>
  <c r="AH125" i="80"/>
  <c r="AL125" i="80" s="1"/>
  <c r="AM125" i="80"/>
  <c r="AQ125" i="80" s="1"/>
  <c r="AA153" i="80"/>
  <c r="AM172" i="80"/>
  <c r="AQ172" i="80" s="1"/>
  <c r="AC172" i="80"/>
  <c r="AG172" i="80" s="1"/>
  <c r="AH172" i="80"/>
  <c r="AL172" i="80" s="1"/>
  <c r="AM164" i="80"/>
  <c r="AQ164" i="80" s="1"/>
  <c r="AH164" i="80"/>
  <c r="AL164" i="80" s="1"/>
  <c r="AC164" i="80"/>
  <c r="AG164" i="80" s="1"/>
  <c r="AA19" i="80"/>
  <c r="AH120" i="80"/>
  <c r="AL120" i="80" s="1"/>
  <c r="AC120" i="80"/>
  <c r="AG120" i="80" s="1"/>
  <c r="AM120" i="80"/>
  <c r="AQ120" i="80" s="1"/>
  <c r="AH173" i="80"/>
  <c r="AL173" i="80" s="1"/>
  <c r="AM173" i="80"/>
  <c r="AQ173" i="80" s="1"/>
  <c r="AC173" i="80"/>
  <c r="AG173" i="80" s="1"/>
  <c r="AC194" i="80"/>
  <c r="AG194" i="80" s="1"/>
  <c r="AH194" i="80"/>
  <c r="AL194" i="80" s="1"/>
  <c r="AM194" i="80"/>
  <c r="AQ194" i="80" s="1"/>
  <c r="AC112" i="80"/>
  <c r="AG112" i="80" s="1"/>
  <c r="AH112" i="80"/>
  <c r="AL112" i="80" s="1"/>
  <c r="AM112" i="80"/>
  <c r="AQ112" i="80" s="1"/>
  <c r="AC136" i="80"/>
  <c r="AG136" i="80" s="1"/>
  <c r="AH136" i="80"/>
  <c r="AL136" i="80" s="1"/>
  <c r="AM136" i="80"/>
  <c r="AQ136" i="80" s="1"/>
  <c r="AC20" i="80"/>
  <c r="AG20" i="80" s="1"/>
  <c r="AH20" i="80"/>
  <c r="AL20" i="80" s="1"/>
  <c r="AM20" i="80"/>
  <c r="AQ20" i="80" s="1"/>
  <c r="AR22" i="80"/>
  <c r="AS22" i="80" s="1"/>
  <c r="AM152" i="80"/>
  <c r="AQ152" i="80" s="1"/>
  <c r="AC152" i="80"/>
  <c r="AG152" i="80" s="1"/>
  <c r="AH152" i="80"/>
  <c r="AL152" i="80" s="1"/>
  <c r="AH128" i="80"/>
  <c r="AL128" i="80" s="1"/>
  <c r="AM128" i="80"/>
  <c r="AQ128" i="80" s="1"/>
  <c r="AC128" i="80"/>
  <c r="AG128" i="80" s="1"/>
  <c r="AR161" i="80"/>
  <c r="AH149" i="80"/>
  <c r="AL149" i="80" s="1"/>
  <c r="AC149" i="80"/>
  <c r="AG149" i="80" s="1"/>
  <c r="AM149" i="80"/>
  <c r="AQ149" i="80" s="1"/>
  <c r="AR189" i="80"/>
  <c r="AA194" i="80"/>
  <c r="AR25" i="80"/>
  <c r="AS25" i="80" s="1"/>
  <c r="AA112" i="80"/>
  <c r="AA20" i="80"/>
  <c r="AC127" i="80"/>
  <c r="AG127" i="80" s="1"/>
  <c r="AH127" i="80"/>
  <c r="AL127" i="80" s="1"/>
  <c r="AM127" i="80"/>
  <c r="AQ127" i="80" s="1"/>
  <c r="AA125" i="80"/>
  <c r="AC156" i="80"/>
  <c r="AG156" i="80" s="1"/>
  <c r="AH156" i="80"/>
  <c r="AL156" i="80" s="1"/>
  <c r="AM156" i="80"/>
  <c r="AQ156" i="80" s="1"/>
  <c r="AA149" i="80"/>
  <c r="AR137" i="80"/>
  <c r="AS137" i="80" s="1"/>
  <c r="E115" i="119"/>
  <c r="E231" i="119"/>
  <c r="E351" i="119"/>
  <c r="E113" i="119"/>
  <c r="E349" i="119"/>
  <c r="E236" i="119"/>
  <c r="E119" i="119"/>
  <c r="E229" i="119"/>
  <c r="E350" i="119"/>
  <c r="E352" i="119"/>
  <c r="E117" i="119"/>
  <c r="E228" i="119"/>
  <c r="E238" i="119" s="1"/>
  <c r="E341" i="119"/>
  <c r="E348" i="119"/>
  <c r="E233" i="119"/>
  <c r="E234" i="119"/>
  <c r="E120" i="119"/>
  <c r="E111" i="119"/>
  <c r="E344" i="119"/>
  <c r="E114" i="119"/>
  <c r="E122" i="119"/>
  <c r="E349" i="118"/>
  <c r="E231" i="118"/>
  <c r="E233" i="118"/>
  <c r="E118" i="118"/>
  <c r="E226" i="118"/>
  <c r="E114" i="118"/>
  <c r="E112" i="118"/>
  <c r="E123" i="118" s="1"/>
  <c r="E341" i="118"/>
  <c r="E119" i="118"/>
  <c r="E121" i="118"/>
  <c r="E229" i="118"/>
  <c r="E345" i="118"/>
  <c r="E115" i="118"/>
  <c r="E235" i="118"/>
  <c r="E350" i="118"/>
  <c r="E343" i="118"/>
  <c r="E228" i="118"/>
  <c r="E237" i="118"/>
  <c r="E122" i="118"/>
  <c r="E234" i="118"/>
  <c r="E230" i="118"/>
  <c r="E343" i="117"/>
  <c r="E113" i="117"/>
  <c r="E111" i="117"/>
  <c r="E123" i="117" s="1"/>
  <c r="E229" i="117"/>
  <c r="E349" i="117"/>
  <c r="E226" i="117"/>
  <c r="E116" i="117"/>
  <c r="E345" i="117"/>
  <c r="E117" i="117"/>
  <c r="E341" i="117"/>
  <c r="E350" i="117"/>
  <c r="E347" i="117"/>
  <c r="E232" i="117"/>
  <c r="E112" i="117"/>
  <c r="E348" i="117"/>
  <c r="E234" i="117"/>
  <c r="E114" i="117"/>
  <c r="E230" i="117"/>
  <c r="E115" i="117"/>
  <c r="E232" i="116"/>
  <c r="E231" i="116"/>
  <c r="E344" i="116"/>
  <c r="E349" i="116"/>
  <c r="E346" i="116"/>
  <c r="E115" i="116"/>
  <c r="E112" i="116"/>
  <c r="E229" i="116"/>
  <c r="E345" i="116"/>
  <c r="E350" i="116"/>
  <c r="E119" i="116"/>
  <c r="E352" i="116"/>
  <c r="E341" i="116"/>
  <c r="E117" i="116"/>
  <c r="E111" i="116"/>
  <c r="E343" i="116"/>
  <c r="E228" i="116"/>
  <c r="E116" i="116"/>
  <c r="E234" i="116"/>
  <c r="E122" i="116"/>
  <c r="E113" i="116"/>
  <c r="E348" i="116"/>
  <c r="E226" i="116"/>
  <c r="E118" i="116"/>
  <c r="E233" i="116"/>
  <c r="E229" i="115"/>
  <c r="E116" i="115"/>
  <c r="E343" i="115"/>
  <c r="E228" i="115"/>
  <c r="E122" i="115"/>
  <c r="E345" i="115"/>
  <c r="E234" i="115"/>
  <c r="E235" i="115"/>
  <c r="E118" i="115"/>
  <c r="E113" i="115"/>
  <c r="E123" i="115" s="1"/>
  <c r="E114" i="115"/>
  <c r="E115" i="115"/>
  <c r="E230" i="115"/>
  <c r="E350" i="115"/>
  <c r="E348" i="115"/>
  <c r="E351" i="115"/>
  <c r="E236" i="115"/>
  <c r="E120" i="115"/>
  <c r="E341" i="115"/>
  <c r="E231" i="115"/>
  <c r="E344" i="115"/>
  <c r="E226" i="115"/>
  <c r="E234" i="114"/>
  <c r="E350" i="114"/>
  <c r="E235" i="114"/>
  <c r="E347" i="114"/>
  <c r="E232" i="114"/>
  <c r="E238" i="114" s="1"/>
  <c r="E112" i="114"/>
  <c r="E123" i="114" s="1"/>
  <c r="E348" i="114"/>
  <c r="E116" i="114"/>
  <c r="E349" i="114"/>
  <c r="E345" i="114"/>
  <c r="E114" i="114"/>
  <c r="E230" i="114"/>
  <c r="E343" i="114"/>
  <c r="E228" i="114"/>
  <c r="E344" i="114"/>
  <c r="E233" i="114"/>
  <c r="E341" i="114"/>
  <c r="E228" i="113"/>
  <c r="E341" i="113"/>
  <c r="E352" i="113"/>
  <c r="E345" i="113"/>
  <c r="E236" i="113"/>
  <c r="E237" i="113"/>
  <c r="E120" i="113"/>
  <c r="E122" i="113"/>
  <c r="E116" i="113"/>
  <c r="E226" i="113"/>
  <c r="E238" i="113" s="1"/>
  <c r="E351" i="113"/>
  <c r="E121" i="113"/>
  <c r="E347" i="113"/>
  <c r="E113" i="113"/>
  <c r="E346" i="113"/>
  <c r="E231" i="113"/>
  <c r="E232" i="113"/>
  <c r="E233" i="113"/>
  <c r="E123" i="113"/>
  <c r="E343" i="113"/>
  <c r="E230" i="113"/>
  <c r="E344" i="113"/>
  <c r="E229" i="113"/>
  <c r="E231" i="112"/>
  <c r="E120" i="112"/>
  <c r="E344" i="112"/>
  <c r="E227" i="112"/>
  <c r="E234" i="112"/>
  <c r="E346" i="112"/>
  <c r="E229" i="112"/>
  <c r="E116" i="112"/>
  <c r="E112" i="112"/>
  <c r="E350" i="112"/>
  <c r="E118" i="112"/>
  <c r="E343" i="112"/>
  <c r="E228" i="112"/>
  <c r="E348" i="112"/>
  <c r="E341" i="112"/>
  <c r="E342" i="112"/>
  <c r="E345" i="112"/>
  <c r="E119" i="112"/>
  <c r="E230" i="112"/>
  <c r="E122" i="112"/>
  <c r="E111" i="112"/>
  <c r="E113" i="112"/>
  <c r="E233" i="112"/>
  <c r="E226" i="112"/>
  <c r="E238" i="112" s="1"/>
  <c r="E229" i="111"/>
  <c r="E119" i="111"/>
  <c r="E112" i="111"/>
  <c r="E234" i="111"/>
  <c r="E343" i="111"/>
  <c r="E113" i="111"/>
  <c r="E228" i="111"/>
  <c r="E352" i="111"/>
  <c r="E345" i="111"/>
  <c r="E120" i="111"/>
  <c r="E350" i="111"/>
  <c r="E235" i="111"/>
  <c r="E111" i="111"/>
  <c r="E351" i="111"/>
  <c r="E353" i="111" s="1"/>
  <c r="E233" i="111"/>
  <c r="E115" i="111"/>
  <c r="E230" i="111"/>
  <c r="E226" i="111"/>
  <c r="E236" i="111"/>
  <c r="E237" i="111"/>
  <c r="E116" i="111"/>
  <c r="E344" i="110"/>
  <c r="E234" i="110"/>
  <c r="E117" i="110"/>
  <c r="E343" i="110"/>
  <c r="E116" i="110"/>
  <c r="E111" i="110"/>
  <c r="E113" i="110"/>
  <c r="E237" i="110"/>
  <c r="E345" i="110"/>
  <c r="E230" i="110"/>
  <c r="E233" i="110"/>
  <c r="E114" i="110"/>
  <c r="E352" i="110"/>
  <c r="E115" i="110"/>
  <c r="E118" i="110"/>
  <c r="E232" i="110"/>
  <c r="E235" i="110"/>
  <c r="E351" i="110"/>
  <c r="E348" i="110"/>
  <c r="E341" i="110"/>
  <c r="E122" i="110"/>
  <c r="E226" i="110"/>
  <c r="D243" i="96"/>
  <c r="AS174" i="80" l="1"/>
  <c r="AH63" i="80"/>
  <c r="AL63" i="80" s="1"/>
  <c r="AS129" i="80"/>
  <c r="AA108" i="80"/>
  <c r="AH147" i="80"/>
  <c r="AL147" i="80" s="1"/>
  <c r="AC147" i="80"/>
  <c r="AG147" i="80" s="1"/>
  <c r="AM147" i="80"/>
  <c r="AQ147" i="80" s="1"/>
  <c r="AC96" i="80"/>
  <c r="AG96" i="80" s="1"/>
  <c r="AR96" i="80" s="1"/>
  <c r="AS96" i="80" s="1"/>
  <c r="AH59" i="80"/>
  <c r="AL59" i="80" s="1"/>
  <c r="AS21" i="80"/>
  <c r="AH96" i="80"/>
  <c r="AL96" i="80" s="1"/>
  <c r="AS61" i="80"/>
  <c r="AS121" i="80"/>
  <c r="AR28" i="80"/>
  <c r="AR113" i="80"/>
  <c r="AS113" i="80" s="1"/>
  <c r="AR95" i="80"/>
  <c r="AS95" i="80" s="1"/>
  <c r="AC30" i="80"/>
  <c r="AG30" i="80" s="1"/>
  <c r="AR138" i="80"/>
  <c r="AS138" i="80" s="1"/>
  <c r="AC65" i="80"/>
  <c r="AG65" i="80" s="1"/>
  <c r="AR65" i="80" s="1"/>
  <c r="AR52" i="80"/>
  <c r="AS52" i="80" s="1"/>
  <c r="AH158" i="80"/>
  <c r="AL158" i="80" s="1"/>
  <c r="AR183" i="80"/>
  <c r="AS183" i="80" s="1"/>
  <c r="AS104" i="80"/>
  <c r="AA32" i="80"/>
  <c r="AA79" i="80"/>
  <c r="AR17" i="80"/>
  <c r="AM166" i="80"/>
  <c r="AQ166" i="80" s="1"/>
  <c r="AC166" i="80"/>
  <c r="AG166" i="80" s="1"/>
  <c r="AH166" i="80"/>
  <c r="AL166" i="80" s="1"/>
  <c r="AR26" i="80"/>
  <c r="AS26" i="80" s="1"/>
  <c r="AR126" i="80"/>
  <c r="AS126" i="80" s="1"/>
  <c r="AR103" i="80"/>
  <c r="AS103" i="80" s="1"/>
  <c r="AR118" i="80"/>
  <c r="AS118" i="80" s="1"/>
  <c r="AR104" i="80"/>
  <c r="AR33" i="80"/>
  <c r="AS33" i="80" s="1"/>
  <c r="AA54" i="80"/>
  <c r="AS18" i="80"/>
  <c r="AR192" i="80"/>
  <c r="AS192" i="80" s="1"/>
  <c r="AA100" i="80"/>
  <c r="AR86" i="80"/>
  <c r="AS86" i="80" s="1"/>
  <c r="AR134" i="80"/>
  <c r="AS134" i="80" s="1"/>
  <c r="AR187" i="80"/>
  <c r="AS187" i="80" s="1"/>
  <c r="AM108" i="80"/>
  <c r="AQ108" i="80" s="1"/>
  <c r="AS130" i="80"/>
  <c r="AR124" i="80"/>
  <c r="AS124" i="80" s="1"/>
  <c r="AR131" i="80"/>
  <c r="AS131" i="80" s="1"/>
  <c r="AS123" i="80"/>
  <c r="AA28" i="80"/>
  <c r="AS28" i="80" s="1"/>
  <c r="AH163" i="80"/>
  <c r="AL163" i="80" s="1"/>
  <c r="AS189" i="80"/>
  <c r="AC163" i="80"/>
  <c r="AG163" i="80" s="1"/>
  <c r="AR163" i="80" s="1"/>
  <c r="AA47" i="80"/>
  <c r="AR97" i="80"/>
  <c r="AS97" i="80" s="1"/>
  <c r="AR164" i="80"/>
  <c r="AS164" i="80" s="1"/>
  <c r="AR193" i="80"/>
  <c r="AS193" i="80" s="1"/>
  <c r="AA53" i="80"/>
  <c r="AR59" i="80"/>
  <c r="AS59" i="80" s="1"/>
  <c r="AA68" i="80"/>
  <c r="AR42" i="80"/>
  <c r="AS42" i="80" s="1"/>
  <c r="AH30" i="80"/>
  <c r="AL30" i="80" s="1"/>
  <c r="AR30" i="80" s="1"/>
  <c r="AS30" i="80" s="1"/>
  <c r="AR38" i="80"/>
  <c r="AS38" i="80" s="1"/>
  <c r="AR35" i="80"/>
  <c r="AS35" i="80" s="1"/>
  <c r="AR37" i="80"/>
  <c r="AS37" i="80" s="1"/>
  <c r="AR54" i="80"/>
  <c r="AM55" i="80"/>
  <c r="AQ55" i="80" s="1"/>
  <c r="AR55" i="80" s="1"/>
  <c r="AS55" i="80" s="1"/>
  <c r="AR62" i="80"/>
  <c r="AS62" i="80" s="1"/>
  <c r="AR49" i="80"/>
  <c r="AS49" i="80" s="1"/>
  <c r="AC70" i="80"/>
  <c r="AG70" i="80" s="1"/>
  <c r="AR70" i="80" s="1"/>
  <c r="AS70" i="80" s="1"/>
  <c r="AA85" i="80"/>
  <c r="AR89" i="80"/>
  <c r="AS89" i="80" s="1"/>
  <c r="AR83" i="80"/>
  <c r="AH70" i="80"/>
  <c r="AL70" i="80" s="1"/>
  <c r="AC90" i="80"/>
  <c r="AG90" i="80" s="1"/>
  <c r="AA76" i="80"/>
  <c r="AH90" i="80"/>
  <c r="AL90" i="80" s="1"/>
  <c r="AR90" i="80" s="1"/>
  <c r="AS90" i="80" s="1"/>
  <c r="AR76" i="80"/>
  <c r="AR93" i="80"/>
  <c r="AS93" i="80" s="1"/>
  <c r="AR94" i="80"/>
  <c r="AS94" i="80" s="1"/>
  <c r="AR101" i="80"/>
  <c r="AS101" i="80" s="1"/>
  <c r="AC108" i="80"/>
  <c r="AG108" i="80" s="1"/>
  <c r="AR108" i="80" s="1"/>
  <c r="AS108" i="80" s="1"/>
  <c r="AR132" i="80"/>
  <c r="AS132" i="80" s="1"/>
  <c r="AM115" i="80"/>
  <c r="AQ115" i="80" s="1"/>
  <c r="AH115" i="80"/>
  <c r="AL115" i="80" s="1"/>
  <c r="AC115" i="80"/>
  <c r="AG115" i="80" s="1"/>
  <c r="AS146" i="80"/>
  <c r="AR144" i="80"/>
  <c r="AS144" i="80" s="1"/>
  <c r="AR155" i="80"/>
  <c r="AS155" i="80"/>
  <c r="AS159" i="80"/>
  <c r="AS175" i="80"/>
  <c r="AA179" i="80"/>
  <c r="AA195" i="80"/>
  <c r="AR196" i="80"/>
  <c r="AS196" i="80" s="1"/>
  <c r="AR182" i="80"/>
  <c r="AS182" i="80" s="1"/>
  <c r="AR188" i="80"/>
  <c r="AS188" i="80" s="1"/>
  <c r="AR128" i="80"/>
  <c r="AS128" i="80" s="1"/>
  <c r="AR165" i="80"/>
  <c r="AS165" i="80" s="1"/>
  <c r="AA67" i="80"/>
  <c r="AM84" i="80"/>
  <c r="AQ84" i="80" s="1"/>
  <c r="AC84" i="80"/>
  <c r="AG84" i="80" s="1"/>
  <c r="AH84" i="80"/>
  <c r="AL84" i="80" s="1"/>
  <c r="AR72" i="80"/>
  <c r="AS72" i="80" s="1"/>
  <c r="AR99" i="80"/>
  <c r="AS99" i="80" s="1"/>
  <c r="AR36" i="80"/>
  <c r="AS36" i="80" s="1"/>
  <c r="AC60" i="80"/>
  <c r="AG60" i="80" s="1"/>
  <c r="AM60" i="80"/>
  <c r="AQ60" i="80" s="1"/>
  <c r="AH60" i="80"/>
  <c r="AL60" i="80" s="1"/>
  <c r="AS65" i="80"/>
  <c r="AR39" i="80"/>
  <c r="AS39" i="80" s="1"/>
  <c r="AR109" i="80"/>
  <c r="AS109" i="80" s="1"/>
  <c r="AS106" i="80"/>
  <c r="AR41" i="80"/>
  <c r="AS41" i="80" s="1"/>
  <c r="AR185" i="80"/>
  <c r="AS185" i="80" s="1"/>
  <c r="AR32" i="80"/>
  <c r="AC67" i="80"/>
  <c r="AG67" i="80" s="1"/>
  <c r="AH67" i="80"/>
  <c r="AL67" i="80" s="1"/>
  <c r="AM67" i="80"/>
  <c r="AQ67" i="80" s="1"/>
  <c r="AR40" i="80"/>
  <c r="AS40" i="80" s="1"/>
  <c r="AM53" i="80"/>
  <c r="AQ53" i="80" s="1"/>
  <c r="AH53" i="80"/>
  <c r="AL53" i="80" s="1"/>
  <c r="AC53" i="80"/>
  <c r="AG53" i="80" s="1"/>
  <c r="AR48" i="80"/>
  <c r="AS48" i="80" s="1"/>
  <c r="AM85" i="80"/>
  <c r="AQ85" i="80" s="1"/>
  <c r="AH85" i="80"/>
  <c r="AL85" i="80" s="1"/>
  <c r="AC85" i="80"/>
  <c r="AG85" i="80" s="1"/>
  <c r="AR46" i="80"/>
  <c r="AS46" i="80" s="1"/>
  <c r="AR43" i="80"/>
  <c r="AS43" i="80" s="1"/>
  <c r="AH195" i="80"/>
  <c r="AL195" i="80" s="1"/>
  <c r="AC195" i="80"/>
  <c r="AG195" i="80" s="1"/>
  <c r="AM195" i="80"/>
  <c r="AQ195" i="80" s="1"/>
  <c r="AM87" i="80"/>
  <c r="AQ87" i="80" s="1"/>
  <c r="AC87" i="80"/>
  <c r="AG87" i="80" s="1"/>
  <c r="AH87" i="80"/>
  <c r="AL87" i="80" s="1"/>
  <c r="AR69" i="80"/>
  <c r="AS69" i="80" s="1"/>
  <c r="AH179" i="80"/>
  <c r="AL179" i="80" s="1"/>
  <c r="AC179" i="80"/>
  <c r="AG179" i="80" s="1"/>
  <c r="AM179" i="80"/>
  <c r="AQ179" i="80" s="1"/>
  <c r="AA87" i="80"/>
  <c r="AA139" i="80"/>
  <c r="AR63" i="80"/>
  <c r="AS63" i="80" s="1"/>
  <c r="AR158" i="80"/>
  <c r="AS158" i="80" s="1"/>
  <c r="AR64" i="80"/>
  <c r="AS64" i="80" s="1"/>
  <c r="AR157" i="80"/>
  <c r="AS157" i="80" s="1"/>
  <c r="AR50" i="80"/>
  <c r="AS50" i="80" s="1"/>
  <c r="AR45" i="80"/>
  <c r="AS45" i="80" s="1"/>
  <c r="AS83" i="80"/>
  <c r="AR80" i="80"/>
  <c r="AS80" i="80" s="1"/>
  <c r="AR91" i="80"/>
  <c r="AS91" i="80" s="1"/>
  <c r="AH139" i="80"/>
  <c r="AL139" i="80" s="1"/>
  <c r="AC139" i="80"/>
  <c r="AG139" i="80" s="1"/>
  <c r="AM139" i="80"/>
  <c r="AQ139" i="80" s="1"/>
  <c r="AR58" i="80"/>
  <c r="AS58" i="80" s="1"/>
  <c r="AR98" i="80"/>
  <c r="AS98" i="80" s="1"/>
  <c r="AR88" i="80"/>
  <c r="AS88" i="80" s="1"/>
  <c r="AR34" i="80"/>
  <c r="AS34" i="80" s="1"/>
  <c r="AR51" i="80"/>
  <c r="AS51" i="80" s="1"/>
  <c r="AR79" i="80"/>
  <c r="AS79" i="80" s="1"/>
  <c r="AR82" i="80"/>
  <c r="AS82" i="80" s="1"/>
  <c r="AR125" i="80"/>
  <c r="AS125" i="80" s="1"/>
  <c r="AR143" i="80"/>
  <c r="AS143" i="80" s="1"/>
  <c r="AR27" i="80"/>
  <c r="AS27" i="80" s="1"/>
  <c r="AR191" i="80"/>
  <c r="AS191" i="80" s="1"/>
  <c r="AR190" i="80"/>
  <c r="AS190" i="80" s="1"/>
  <c r="AR105" i="80"/>
  <c r="AS105" i="80" s="1"/>
  <c r="AR110" i="80"/>
  <c r="AS110" i="80" s="1"/>
  <c r="AR177" i="80"/>
  <c r="AS177" i="80" s="1"/>
  <c r="AR75" i="80"/>
  <c r="AS75" i="80" s="1"/>
  <c r="AR71" i="80"/>
  <c r="AS71" i="80" s="1"/>
  <c r="AR100" i="80"/>
  <c r="AR29" i="80"/>
  <c r="AS29" i="80" s="1"/>
  <c r="AC23" i="80"/>
  <c r="AG23" i="80" s="1"/>
  <c r="AH23" i="80"/>
  <c r="AL23" i="80" s="1"/>
  <c r="AM23" i="80"/>
  <c r="AQ23" i="80" s="1"/>
  <c r="AR73" i="80"/>
  <c r="AS73" i="80" s="1"/>
  <c r="AR140" i="80"/>
  <c r="AS140" i="80" s="1"/>
  <c r="AR102" i="80"/>
  <c r="AS102" i="80" s="1"/>
  <c r="AS142" i="80"/>
  <c r="AR81" i="80"/>
  <c r="AS81" i="80" s="1"/>
  <c r="AR116" i="80"/>
  <c r="AS116" i="80" s="1"/>
  <c r="AS17" i="80"/>
  <c r="AS32" i="80"/>
  <c r="AR172" i="80"/>
  <c r="AS172" i="80" s="1"/>
  <c r="AR111" i="80"/>
  <c r="AS111" i="80" s="1"/>
  <c r="AR57" i="80"/>
  <c r="AS57" i="80" s="1"/>
  <c r="AA84" i="80"/>
  <c r="AR77" i="80"/>
  <c r="AS77" i="80" s="1"/>
  <c r="AR68" i="80"/>
  <c r="AS68" i="80" s="1"/>
  <c r="AR31" i="80"/>
  <c r="AS31" i="80" s="1"/>
  <c r="AA60" i="80"/>
  <c r="AR107" i="80"/>
  <c r="AS107" i="80" s="1"/>
  <c r="AR180" i="80"/>
  <c r="AS180" i="80" s="1"/>
  <c r="AM47" i="80"/>
  <c r="AQ47" i="80" s="1"/>
  <c r="AH47" i="80"/>
  <c r="AL47" i="80" s="1"/>
  <c r="AC47" i="80"/>
  <c r="AG47" i="80" s="1"/>
  <c r="AR74" i="80"/>
  <c r="AS74" i="80" s="1"/>
  <c r="AR44" i="80"/>
  <c r="AS44" i="80" s="1"/>
  <c r="AR66" i="80"/>
  <c r="AS66" i="80" s="1"/>
  <c r="AR92" i="80"/>
  <c r="AS92" i="80" s="1"/>
  <c r="AR56" i="80"/>
  <c r="AS56" i="80" s="1"/>
  <c r="AR160" i="80"/>
  <c r="AS160" i="80" s="1"/>
  <c r="AR112" i="80"/>
  <c r="AS112" i="80" s="1"/>
  <c r="AR169" i="80"/>
  <c r="AS169" i="80" s="1"/>
  <c r="AR145" i="80"/>
  <c r="AS145" i="80" s="1"/>
  <c r="AR178" i="80"/>
  <c r="AS178" i="80" s="1"/>
  <c r="AR168" i="80"/>
  <c r="AS168" i="80" s="1"/>
  <c r="AR186" i="80"/>
  <c r="AS186" i="80" s="1"/>
  <c r="AR20" i="80"/>
  <c r="AS20" i="80" s="1"/>
  <c r="AR167" i="80"/>
  <c r="AS167" i="80" s="1"/>
  <c r="AR148" i="80"/>
  <c r="AS148" i="80" s="1"/>
  <c r="AS181" i="80"/>
  <c r="AR119" i="80"/>
  <c r="AS119" i="80" s="1"/>
  <c r="AR153" i="80"/>
  <c r="AS153" i="80" s="1"/>
  <c r="AR133" i="80"/>
  <c r="AS133" i="80" s="1"/>
  <c r="AR127" i="80"/>
  <c r="AS127" i="80" s="1"/>
  <c r="AR152" i="80"/>
  <c r="AS152" i="80" s="1"/>
  <c r="AR194" i="80"/>
  <c r="AS194" i="80" s="1"/>
  <c r="AR120" i="80"/>
  <c r="AS120" i="80" s="1"/>
  <c r="AR135" i="80"/>
  <c r="AS135" i="80" s="1"/>
  <c r="AR19" i="80"/>
  <c r="AS19" i="80" s="1"/>
  <c r="AR156" i="80"/>
  <c r="AS156" i="80" s="1"/>
  <c r="AR149" i="80"/>
  <c r="AS149" i="80" s="1"/>
  <c r="AR136" i="80"/>
  <c r="AS136" i="80" s="1"/>
  <c r="AR173" i="80"/>
  <c r="AS173" i="80" s="1"/>
  <c r="AS163" i="80"/>
  <c r="AS161" i="80"/>
  <c r="E353" i="119"/>
  <c r="E123" i="119"/>
  <c r="E353" i="118"/>
  <c r="E238" i="118"/>
  <c r="K4" i="118" s="1"/>
  <c r="E353" i="117"/>
  <c r="E238" i="117"/>
  <c r="K4" i="117" s="1"/>
  <c r="E238" i="116"/>
  <c r="E123" i="116"/>
  <c r="K4" i="116" s="1"/>
  <c r="E353" i="116"/>
  <c r="E238" i="115"/>
  <c r="K4" i="115" s="1"/>
  <c r="E353" i="115"/>
  <c r="E353" i="114"/>
  <c r="K4" i="114" s="1"/>
  <c r="E353" i="113"/>
  <c r="K4" i="113" s="1"/>
  <c r="E353" i="112"/>
  <c r="E123" i="112"/>
  <c r="K4" i="112" s="1"/>
  <c r="E123" i="111"/>
  <c r="K4" i="111" s="1"/>
  <c r="E238" i="111"/>
  <c r="E238" i="110"/>
  <c r="E123" i="110"/>
  <c r="E353" i="110"/>
  <c r="M347" i="96"/>
  <c r="G348" i="96"/>
  <c r="I348" i="96" s="1"/>
  <c r="J346" i="96"/>
  <c r="L346" i="96" s="1"/>
  <c r="M352" i="96"/>
  <c r="M344" i="96"/>
  <c r="G347" i="96"/>
  <c r="I347" i="96" s="1"/>
  <c r="J345" i="96"/>
  <c r="L345" i="96" s="1"/>
  <c r="M351" i="96"/>
  <c r="M343" i="96"/>
  <c r="G350" i="96"/>
  <c r="I350" i="96" s="1"/>
  <c r="G342" i="96"/>
  <c r="I342" i="96" s="1"/>
  <c r="J348" i="96"/>
  <c r="L348" i="96" s="1"/>
  <c r="M346" i="96"/>
  <c r="G349" i="96"/>
  <c r="I349" i="96" s="1"/>
  <c r="J347" i="96"/>
  <c r="L347" i="96" s="1"/>
  <c r="G346" i="96"/>
  <c r="I346" i="96" s="1"/>
  <c r="J352" i="96"/>
  <c r="L352" i="96" s="1"/>
  <c r="J344" i="96"/>
  <c r="L344" i="96" s="1"/>
  <c r="M350" i="96"/>
  <c r="M342" i="96"/>
  <c r="M345" i="96"/>
  <c r="M341" i="96"/>
  <c r="G345" i="96"/>
  <c r="I345" i="96" s="1"/>
  <c r="J351" i="96"/>
  <c r="L351" i="96" s="1"/>
  <c r="J343" i="96"/>
  <c r="L343" i="96" s="1"/>
  <c r="M349" i="96"/>
  <c r="G352" i="96"/>
  <c r="I352" i="96" s="1"/>
  <c r="G344" i="96"/>
  <c r="I344" i="96" s="1"/>
  <c r="J350" i="96"/>
  <c r="L350" i="96" s="1"/>
  <c r="J342" i="96"/>
  <c r="L342" i="96" s="1"/>
  <c r="M348" i="96"/>
  <c r="G351" i="96"/>
  <c r="I351" i="96" s="1"/>
  <c r="G343" i="96"/>
  <c r="I343" i="96" s="1"/>
  <c r="J349" i="96"/>
  <c r="L349" i="96" s="1"/>
  <c r="AR166" i="80" l="1"/>
  <c r="AS166" i="80" s="1"/>
  <c r="AS100" i="80"/>
  <c r="AR147" i="80"/>
  <c r="AS147" i="80" s="1"/>
  <c r="AS54" i="80"/>
  <c r="AR67" i="80"/>
  <c r="AS67" i="80" s="1"/>
  <c r="AR60" i="80"/>
  <c r="AR87" i="80"/>
  <c r="AS87" i="80" s="1"/>
  <c r="AS76" i="80"/>
  <c r="AR115" i="80"/>
  <c r="AS115" i="80" s="1"/>
  <c r="AR139" i="80"/>
  <c r="AS139" i="80" s="1"/>
  <c r="AR85" i="80"/>
  <c r="AS85" i="80" s="1"/>
  <c r="AR23" i="80"/>
  <c r="AS23" i="80" s="1"/>
  <c r="AR195" i="80"/>
  <c r="AS195" i="80" s="1"/>
  <c r="AR84" i="80"/>
  <c r="AS84" i="80" s="1"/>
  <c r="AS60" i="80"/>
  <c r="AR47" i="80"/>
  <c r="AS47" i="80" s="1"/>
  <c r="AR179" i="80"/>
  <c r="AS179" i="80" s="1"/>
  <c r="AR53" i="80"/>
  <c r="AS53" i="80" s="1"/>
  <c r="K4" i="110"/>
  <c r="G16" i="81"/>
  <c r="G24" i="81"/>
  <c r="C197" i="80"/>
  <c r="C6" i="80" s="1"/>
  <c r="H14" i="81" s="1"/>
  <c r="D5" i="81"/>
  <c r="D7" i="81"/>
  <c r="D6" i="81"/>
  <c r="C37" i="82"/>
  <c r="C36" i="82"/>
  <c r="C35" i="82"/>
  <c r="G9" i="82"/>
  <c r="C9" i="84"/>
  <c r="C8" i="84"/>
  <c r="C7" i="84"/>
  <c r="C31" i="83"/>
  <c r="G9" i="83"/>
  <c r="C30" i="83"/>
  <c r="C29" i="83"/>
  <c r="C5" i="27" l="1"/>
  <c r="H12" i="81" s="1"/>
  <c r="G28" i="81"/>
  <c r="G32" i="81" s="1"/>
  <c r="D103" i="96" l="1"/>
  <c r="D104" i="96"/>
  <c r="D105" i="96" l="1"/>
  <c r="J339" i="96"/>
  <c r="J224" i="96"/>
  <c r="J109" i="96"/>
  <c r="D106" i="96"/>
  <c r="M111" i="96" s="1"/>
  <c r="M113" i="96" l="1"/>
  <c r="M115" i="96"/>
  <c r="M117" i="96"/>
  <c r="M119" i="96"/>
  <c r="M121" i="96"/>
  <c r="J113" i="96"/>
  <c r="L113" i="96" s="1"/>
  <c r="J115" i="96"/>
  <c r="L115" i="96" s="1"/>
  <c r="J117" i="96"/>
  <c r="L117" i="96" s="1"/>
  <c r="J119" i="96"/>
  <c r="L119" i="96" s="1"/>
  <c r="J121" i="96"/>
  <c r="L121" i="96" s="1"/>
  <c r="G113" i="96"/>
  <c r="I113" i="96" s="1"/>
  <c r="G115" i="96"/>
  <c r="I115" i="96" s="1"/>
  <c r="G117" i="96"/>
  <c r="I117" i="96" s="1"/>
  <c r="G119" i="96"/>
  <c r="I119" i="96" s="1"/>
  <c r="G121" i="96"/>
  <c r="I121" i="96" s="1"/>
  <c r="G111" i="96"/>
  <c r="I111" i="96" s="1"/>
  <c r="M112" i="96"/>
  <c r="M114" i="96"/>
  <c r="M116" i="96"/>
  <c r="M118" i="96"/>
  <c r="M120" i="96"/>
  <c r="M122" i="96"/>
  <c r="J112" i="96"/>
  <c r="L112" i="96" s="1"/>
  <c r="J114" i="96"/>
  <c r="L114" i="96" s="1"/>
  <c r="J116" i="96"/>
  <c r="L116" i="96" s="1"/>
  <c r="J118" i="96"/>
  <c r="L118" i="96" s="1"/>
  <c r="J120" i="96"/>
  <c r="L120" i="96" s="1"/>
  <c r="J122" i="96"/>
  <c r="L122" i="96" s="1"/>
  <c r="G112" i="96"/>
  <c r="I112" i="96" s="1"/>
  <c r="G114" i="96"/>
  <c r="I114" i="96" s="1"/>
  <c r="G116" i="96"/>
  <c r="I116" i="96" s="1"/>
  <c r="G118" i="96"/>
  <c r="I118" i="96" s="1"/>
  <c r="G120" i="96"/>
  <c r="I120" i="96" s="1"/>
  <c r="G122" i="96"/>
  <c r="I122" i="96" s="1"/>
  <c r="M228" i="96"/>
  <c r="M230" i="96"/>
  <c r="M232" i="96"/>
  <c r="M234" i="96"/>
  <c r="M236" i="96"/>
  <c r="M226" i="96"/>
  <c r="J228" i="96"/>
  <c r="L228" i="96" s="1"/>
  <c r="J230" i="96"/>
  <c r="L230" i="96" s="1"/>
  <c r="J232" i="96"/>
  <c r="L232" i="96" s="1"/>
  <c r="J234" i="96"/>
  <c r="L234" i="96" s="1"/>
  <c r="J236" i="96"/>
  <c r="L236" i="96" s="1"/>
  <c r="G227" i="96"/>
  <c r="I227" i="96" s="1"/>
  <c r="G229" i="96"/>
  <c r="I229" i="96" s="1"/>
  <c r="G231" i="96"/>
  <c r="I231" i="96" s="1"/>
  <c r="G233" i="96"/>
  <c r="I233" i="96" s="1"/>
  <c r="G235" i="96"/>
  <c r="I235" i="96" s="1"/>
  <c r="G237" i="96"/>
  <c r="I237" i="96" s="1"/>
  <c r="M227" i="96"/>
  <c r="M229" i="96"/>
  <c r="M231" i="96"/>
  <c r="M233" i="96"/>
  <c r="M235" i="96"/>
  <c r="M237" i="96"/>
  <c r="J227" i="96"/>
  <c r="L227" i="96" s="1"/>
  <c r="J229" i="96"/>
  <c r="L229" i="96" s="1"/>
  <c r="J231" i="96"/>
  <c r="L231" i="96" s="1"/>
  <c r="J233" i="96"/>
  <c r="L233" i="96" s="1"/>
  <c r="J235" i="96"/>
  <c r="L235" i="96" s="1"/>
  <c r="J237" i="96"/>
  <c r="L237" i="96" s="1"/>
  <c r="G228" i="96"/>
  <c r="I228" i="96" s="1"/>
  <c r="G230" i="96"/>
  <c r="I230" i="96" s="1"/>
  <c r="G232" i="96"/>
  <c r="I232" i="96" s="1"/>
  <c r="G234" i="96"/>
  <c r="I234" i="96" s="1"/>
  <c r="G236" i="96"/>
  <c r="I236" i="96" s="1"/>
  <c r="I226" i="96"/>
  <c r="J111" i="96"/>
  <c r="L111" i="96" s="1"/>
  <c r="J226" i="96"/>
  <c r="L226" i="96" s="1"/>
  <c r="J341" i="96"/>
  <c r="L341" i="96" s="1"/>
  <c r="G341" i="96"/>
  <c r="I341" i="96" s="1"/>
  <c r="E111" i="96" l="1"/>
  <c r="E230" i="96"/>
  <c r="E237" i="96"/>
  <c r="E232" i="96"/>
  <c r="E233" i="96"/>
  <c r="E228" i="96"/>
  <c r="E118" i="96"/>
  <c r="E229" i="96"/>
  <c r="E236" i="96"/>
  <c r="E116" i="96"/>
  <c r="E121" i="96"/>
  <c r="E235" i="96"/>
  <c r="E231" i="96"/>
  <c r="E227" i="96"/>
  <c r="E234" i="96"/>
  <c r="E114" i="96"/>
  <c r="E112" i="96"/>
  <c r="E117" i="96"/>
  <c r="E122" i="96"/>
  <c r="E113" i="96"/>
  <c r="E120" i="96"/>
  <c r="E226" i="96"/>
  <c r="E119" i="96"/>
  <c r="E115" i="96"/>
  <c r="E349" i="96"/>
  <c r="E341" i="96"/>
  <c r="E352" i="96"/>
  <c r="E350" i="96"/>
  <c r="E348" i="96"/>
  <c r="E343" i="96"/>
  <c r="E346" i="96"/>
  <c r="E351" i="96"/>
  <c r="E344" i="96"/>
  <c r="E342" i="96"/>
  <c r="E347" i="96"/>
  <c r="E345" i="96"/>
  <c r="E353" i="96" l="1"/>
  <c r="E123" i="96"/>
  <c r="E238" i="96"/>
  <c r="K4" i="96" l="1"/>
  <c r="H17" i="81" l="1"/>
  <c r="H16" i="81" s="1"/>
  <c r="E18" i="84"/>
  <c r="E25" i="84"/>
  <c r="H24" i="81"/>
  <c r="E17" i="84" l="1"/>
  <c r="AO16" i="80" l="1"/>
  <c r="AJ16" i="80"/>
  <c r="X16" i="80"/>
  <c r="S16" i="80"/>
  <c r="L16" i="80" l="1"/>
  <c r="P16" i="80" s="1"/>
  <c r="E15" i="84"/>
  <c r="AB16" i="80" l="1"/>
  <c r="V16" i="80"/>
  <c r="Z16" i="80" s="1"/>
  <c r="Q16" i="80"/>
  <c r="U16" i="80" s="1"/>
  <c r="AC16" i="80" l="1"/>
  <c r="AG16" i="80" s="1"/>
  <c r="AM16" i="80"/>
  <c r="AQ16" i="80" s="1"/>
  <c r="AH16" i="80"/>
  <c r="AL16" i="80" s="1"/>
  <c r="AA16" i="80"/>
  <c r="AR16" i="80" l="1"/>
  <c r="AS16" i="80" s="1"/>
  <c r="AS197" i="80" s="1"/>
  <c r="C7" i="80" s="1"/>
  <c r="H15" i="81" l="1"/>
  <c r="H13" i="81" s="1"/>
  <c r="H28" i="81" s="1"/>
  <c r="H29" i="81" s="1"/>
  <c r="E16" i="84"/>
  <c r="E14" i="84" s="1"/>
  <c r="F29" i="55"/>
  <c r="F30" i="55"/>
  <c r="F31" i="55"/>
  <c r="F32" i="55"/>
  <c r="F33" i="55"/>
  <c r="F27" i="55"/>
  <c r="F28" i="55"/>
  <c r="F18" i="55"/>
  <c r="F19" i="55"/>
  <c r="F20" i="55"/>
  <c r="F21" i="55"/>
  <c r="F22" i="55"/>
  <c r="F23" i="55"/>
  <c r="F24" i="55"/>
  <c r="F25" i="55"/>
  <c r="F26" i="55"/>
  <c r="F6" i="59"/>
  <c r="F7" i="59"/>
  <c r="F8" i="59"/>
  <c r="F9" i="59"/>
  <c r="F10" i="59"/>
  <c r="F11" i="59"/>
  <c r="F12" i="59"/>
  <c r="F13" i="59"/>
  <c r="F14" i="59"/>
  <c r="F15" i="59"/>
  <c r="F16" i="59"/>
  <c r="F17" i="59"/>
  <c r="F18" i="59"/>
  <c r="F5" i="59"/>
  <c r="E19" i="59"/>
  <c r="H32" i="81" l="1"/>
  <c r="J32" i="81" s="1"/>
  <c r="F19" i="59"/>
  <c r="C1" i="59" s="1"/>
  <c r="F44" i="55" l="1"/>
  <c r="F43" i="55"/>
  <c r="F42" i="55"/>
  <c r="F39" i="55"/>
  <c r="F38" i="55"/>
  <c r="F37" i="55"/>
  <c r="F34" i="55"/>
  <c r="F17" i="55"/>
  <c r="F16" i="55"/>
  <c r="F15" i="55"/>
  <c r="F14" i="55"/>
  <c r="F13" i="55"/>
  <c r="F10" i="55"/>
  <c r="F9" i="55"/>
  <c r="F8" i="55"/>
  <c r="F7" i="55"/>
  <c r="F6" i="55"/>
  <c r="F40" i="55" l="1"/>
  <c r="F35" i="55"/>
  <c r="F11" i="55" l="1"/>
  <c r="F45" i="55"/>
  <c r="F46" i="55" l="1"/>
  <c r="D2" i="55" s="1"/>
  <c r="D1" i="55" s="1"/>
  <c r="E13" i="84" l="1"/>
  <c r="E29" i="84" s="1"/>
  <c r="E31" i="84" l="1"/>
  <c r="G35" i="84" s="1"/>
  <c r="G37" i="84" s="1"/>
  <c r="G38" i="84" s="1"/>
  <c r="G40" i="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B29" authorId="0" shapeId="0" xr:uid="{6543E74A-2209-4D4D-9CE6-41D601BAB14B}">
      <text>
        <r>
          <rPr>
            <b/>
            <sz val="12"/>
            <color indexed="81"/>
            <rFont val="MS P ゴシック"/>
            <family val="3"/>
            <charset val="128"/>
          </rPr>
          <t>契約時に定めた間接経費率2ケタの整数で入力してください。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E29" authorId="0" shapeId="0" xr:uid="{04C578D0-E629-4162-89C5-40E23736FC37}">
      <text>
        <r>
          <rPr>
            <b/>
            <sz val="12"/>
            <color indexed="81"/>
            <rFont val="ＭＳ Ｐゴシック"/>
            <family val="3"/>
            <charset val="128"/>
          </rPr>
          <t>契約時に定めた間接経費率2ケタの整数で入力してください。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Katsuyama, Yuko[勝山 裕子]</author>
  </authors>
  <commentList>
    <comment ref="A4" authorId="0" shapeId="0" xr:uid="{BA464E92-5993-4B13-9715-E198F7173831}">
      <text>
        <r>
          <rPr>
            <b/>
            <sz val="12"/>
            <color indexed="81"/>
            <rFont val="MS P ゴシック"/>
            <family val="3"/>
            <charset val="128"/>
          </rPr>
          <t>部分払時の契約金相当額計算書作成時は、「契約金相当額計算書用」を選択します。経費精算報告書を作成する場合は、経費精算報告書（内訳書）を選び、G12は「履行期限」を選択してください。</t>
        </r>
      </text>
    </comment>
    <comment ref="G14" authorId="0" shapeId="0" xr:uid="{AA6526C8-B70A-4461-BB5C-367539092941}">
      <text>
        <r>
          <rPr>
            <b/>
            <sz val="12"/>
            <color indexed="81"/>
            <rFont val="MS P ゴシック"/>
            <family val="3"/>
            <charset val="128"/>
          </rPr>
          <t>契約金相当額計算書作成時は「今回部分業務完了日」を選択してください。
経費精算報告書作成時は「履行期限」を選択してくだ</t>
        </r>
      </text>
    </comment>
  </commentList>
</comments>
</file>

<file path=xl/sharedStrings.xml><?xml version="1.0" encoding="utf-8"?>
<sst xmlns="http://schemas.openxmlformats.org/spreadsheetml/2006/main" count="4019" uniqueCount="400">
  <si>
    <t>（西暦）　　年　月　日</t>
    <phoneticPr fontId="18"/>
  </si>
  <si>
    <t>独立行政法人　国際協力機構</t>
    <phoneticPr fontId="18"/>
  </si>
  <si>
    <t>　○○センター</t>
    <phoneticPr fontId="18"/>
  </si>
  <si>
    <t>　　監督職員　○○○○殿</t>
    <rPh sb="2" eb="4">
      <t>カントク</t>
    </rPh>
    <rPh sb="4" eb="6">
      <t>ショクイン</t>
    </rPh>
    <rPh sb="11" eb="12">
      <t>ドノ</t>
    </rPh>
    <phoneticPr fontId="18"/>
  </si>
  <si>
    <t>（団体名）</t>
    <phoneticPr fontId="18"/>
  </si>
  <si>
    <t>（氏名）　　　　　　　　　　　　</t>
    <phoneticPr fontId="18"/>
  </si>
  <si>
    <t>本件責任者</t>
  </si>
  <si>
    <t xml:space="preserve">（氏名） </t>
  </si>
  <si>
    <t>（役職）</t>
  </si>
  <si>
    <t>（所属先）</t>
  </si>
  <si>
    <t xml:space="preserve">（連絡先） </t>
  </si>
  <si>
    <t>電話番号及び電子メールアドレス</t>
  </si>
  <si>
    <t>担当者</t>
  </si>
  <si>
    <t>業務部分完了届</t>
    <rPh sb="0" eb="2">
      <t>ギョウム</t>
    </rPh>
    <rPh sb="2" eb="4">
      <t>ブブン</t>
    </rPh>
    <rPh sb="4" eb="6">
      <t>カンリョウ</t>
    </rPh>
    <rPh sb="6" eb="7">
      <t>トドケ</t>
    </rPh>
    <phoneticPr fontId="18"/>
  </si>
  <si>
    <t>１　業務名称：</t>
    <phoneticPr fontId="18"/>
  </si>
  <si>
    <t xml:space="preserve">○年○月～○年○月までの業務の実施
　　（報告書：○年○月～○年○月までの月報） 
</t>
    <phoneticPr fontId="17"/>
  </si>
  <si>
    <t>別添資料：</t>
    <rPh sb="0" eb="2">
      <t>ベッテン</t>
    </rPh>
    <rPh sb="2" eb="4">
      <t>シリョウ</t>
    </rPh>
    <phoneticPr fontId="21"/>
  </si>
  <si>
    <t>契約金相当額計算書</t>
    <phoneticPr fontId="17"/>
  </si>
  <si>
    <t>※1ページを目途に簡潔に記載してください。</t>
  </si>
  <si>
    <t>契約金相当額計算書総括表</t>
    <rPh sb="0" eb="3">
      <t>ケイヤクキン</t>
    </rPh>
    <rPh sb="3" eb="5">
      <t>ソウトウ</t>
    </rPh>
    <rPh sb="5" eb="6">
      <t>ガク</t>
    </rPh>
    <rPh sb="6" eb="9">
      <t>ケイサンショ</t>
    </rPh>
    <rPh sb="9" eb="12">
      <t>ソウカツヒョウ</t>
    </rPh>
    <phoneticPr fontId="60"/>
  </si>
  <si>
    <t>調達管理番号：</t>
    <rPh sb="0" eb="2">
      <t>チョウタツ</t>
    </rPh>
    <rPh sb="2" eb="4">
      <t>カンリ</t>
    </rPh>
    <rPh sb="4" eb="6">
      <t>バンゴウ</t>
    </rPh>
    <phoneticPr fontId="60"/>
  </si>
  <si>
    <t>業務名称：</t>
    <rPh sb="0" eb="2">
      <t>ギョウム</t>
    </rPh>
    <rPh sb="2" eb="4">
      <t>メイショウ</t>
    </rPh>
    <phoneticPr fontId="60"/>
  </si>
  <si>
    <t>【契約金相当額（税抜）】</t>
    <rPh sb="1" eb="4">
      <t>ケイヤクキン</t>
    </rPh>
    <rPh sb="4" eb="6">
      <t>ソウトウ</t>
    </rPh>
    <rPh sb="6" eb="7">
      <t>ガク</t>
    </rPh>
    <rPh sb="8" eb="9">
      <t>ゼイ</t>
    </rPh>
    <rPh sb="9" eb="10">
      <t>ヌ</t>
    </rPh>
    <phoneticPr fontId="60"/>
  </si>
  <si>
    <t>Ⅰ．直接人件費</t>
    <rPh sb="2" eb="7">
      <t>チョクセツジンケンヒ</t>
    </rPh>
    <phoneticPr fontId="60"/>
  </si>
  <si>
    <t>Ⅱ．直接経費</t>
    <rPh sb="2" eb="4">
      <t>チョクセツ</t>
    </rPh>
    <rPh sb="4" eb="6">
      <t>ケイヒ</t>
    </rPh>
    <phoneticPr fontId="60"/>
  </si>
  <si>
    <t>合　計</t>
    <rPh sb="0" eb="1">
      <t>ゴウ</t>
    </rPh>
    <rPh sb="2" eb="3">
      <t>ケイ</t>
    </rPh>
    <phoneticPr fontId="60"/>
  </si>
  <si>
    <t>【部分払金額計算】</t>
    <rPh sb="4" eb="5">
      <t>キン</t>
    </rPh>
    <rPh sb="6" eb="8">
      <t>ケイサン</t>
    </rPh>
    <phoneticPr fontId="60"/>
  </si>
  <si>
    <t>定義（計算式）</t>
  </si>
  <si>
    <t>金　額</t>
    <phoneticPr fontId="60"/>
  </si>
  <si>
    <t>部分完了に伴う業務の対価（消費税抜き）</t>
  </si>
  <si>
    <t>（Ｄ）＝（Ｃ）×（９／１０)</t>
    <phoneticPr fontId="17"/>
  </si>
  <si>
    <t>契約金額（消費税込み）</t>
    <phoneticPr fontId="60"/>
  </si>
  <si>
    <t>契約金額（消費税抜き）</t>
  </si>
  <si>
    <t>（国内機関名称）</t>
    <phoneticPr fontId="18"/>
  </si>
  <si>
    <t>　契約担当役　理事／所長</t>
    <rPh sb="7" eb="9">
      <t>リジ</t>
    </rPh>
    <phoneticPr fontId="18"/>
  </si>
  <si>
    <t>（代表者役職名）</t>
    <phoneticPr fontId="18"/>
  </si>
  <si>
    <t>記</t>
    <phoneticPr fontId="18"/>
  </si>
  <si>
    <t>1. 表紙 </t>
    <phoneticPr fontId="17"/>
  </si>
  <si>
    <t>2. 経費精算報告書総括表 </t>
  </si>
  <si>
    <t>3. 直接人件費内訳書 </t>
  </si>
  <si>
    <t>4. 旅費（航空賃・日当・宿泊料）内訳書 </t>
    <phoneticPr fontId="17"/>
  </si>
  <si>
    <t>5. 海外活動経費支払簿 </t>
    <phoneticPr fontId="17"/>
  </si>
  <si>
    <t>6. 物品・機材費支払簿 </t>
    <phoneticPr fontId="17"/>
  </si>
  <si>
    <t>7. 再委託費支払簿 </t>
    <phoneticPr fontId="17"/>
  </si>
  <si>
    <t>8. 証拠書類（領収書等）一式</t>
    <phoneticPr fontId="17"/>
  </si>
  <si>
    <t>9.受領書（写）</t>
    <rPh sb="2" eb="5">
      <t>ジュリョウショ</t>
    </rPh>
    <rPh sb="6" eb="7">
      <t>ウツ</t>
    </rPh>
    <phoneticPr fontId="17"/>
  </si>
  <si>
    <t>10.支出実績の確認通知書（写）</t>
    <rPh sb="3" eb="5">
      <t>シシュツ</t>
    </rPh>
    <rPh sb="5" eb="7">
      <t>ジッセキ</t>
    </rPh>
    <rPh sb="8" eb="10">
      <t>カクニン</t>
    </rPh>
    <rPh sb="10" eb="13">
      <t>ツウチショ</t>
    </rPh>
    <rPh sb="14" eb="15">
      <t>ウツ</t>
    </rPh>
    <phoneticPr fontId="17"/>
  </si>
  <si>
    <t>以　上</t>
  </si>
  <si>
    <t>経費精算報告書総括表</t>
    <rPh sb="0" eb="2">
      <t>ケイヒ</t>
    </rPh>
    <rPh sb="2" eb="4">
      <t>セイサン</t>
    </rPh>
    <phoneticPr fontId="18"/>
  </si>
  <si>
    <t>団体名 ：</t>
  </si>
  <si>
    <t>業務名称 ：</t>
    <rPh sb="0" eb="1">
      <t>ゴウ</t>
    </rPh>
    <rPh sb="1" eb="2">
      <t>ツトム</t>
    </rPh>
    <rPh sb="2" eb="3">
      <t>ナ</t>
    </rPh>
    <rPh sb="3" eb="4">
      <t>ショウ</t>
    </rPh>
    <phoneticPr fontId="18"/>
  </si>
  <si>
    <t>費目・内訳</t>
  </si>
  <si>
    <t>　Ⅰ直接人件費</t>
    <phoneticPr fontId="18"/>
  </si>
  <si>
    <t>　Ⅱ直接経費</t>
    <rPh sb="5" eb="6">
      <t>ヒ</t>
    </rPh>
    <phoneticPr fontId="18"/>
  </si>
  <si>
    <t>旅費（航空費）</t>
    <rPh sb="0" eb="2">
      <t>リョヒ</t>
    </rPh>
    <rPh sb="3" eb="6">
      <t>コウクウヒ</t>
    </rPh>
    <phoneticPr fontId="17"/>
  </si>
  <si>
    <t>旅費（日当・宿泊費）</t>
    <rPh sb="0" eb="2">
      <t>リョヒ</t>
    </rPh>
    <rPh sb="3" eb="5">
      <t>ニットウ</t>
    </rPh>
    <rPh sb="6" eb="9">
      <t>シュクハクヒ</t>
    </rPh>
    <phoneticPr fontId="17"/>
  </si>
  <si>
    <t>海外活動費</t>
    <rPh sb="0" eb="2">
      <t>カイガイ</t>
    </rPh>
    <rPh sb="2" eb="5">
      <t>カツドウヒ</t>
    </rPh>
    <phoneticPr fontId="17"/>
  </si>
  <si>
    <t>(1)現地業務補助員費</t>
    <phoneticPr fontId="17"/>
  </si>
  <si>
    <t>(2)車両関連費</t>
    <phoneticPr fontId="17"/>
  </si>
  <si>
    <t>(4)事務所関連費</t>
    <phoneticPr fontId="17"/>
  </si>
  <si>
    <t>(5)現地出張経費</t>
    <phoneticPr fontId="17"/>
  </si>
  <si>
    <t>(6)施設・設備等関連費</t>
    <phoneticPr fontId="17"/>
  </si>
  <si>
    <t>(7)安全対策経費</t>
    <rPh sb="3" eb="5">
      <t>アンゼン</t>
    </rPh>
    <rPh sb="5" eb="7">
      <t>タイサク</t>
    </rPh>
    <rPh sb="7" eb="9">
      <t>ケイヒ</t>
    </rPh>
    <phoneticPr fontId="17"/>
  </si>
  <si>
    <t>物品・機材費</t>
    <phoneticPr fontId="17"/>
  </si>
  <si>
    <t>(2)物品・機材送料</t>
    <phoneticPr fontId="17"/>
  </si>
  <si>
    <t>再委託費</t>
    <rPh sb="0" eb="4">
      <t>サイイタクヒ</t>
    </rPh>
    <phoneticPr fontId="17"/>
  </si>
  <si>
    <t>小計(Ⅰ＋Ⅱ）</t>
    <rPh sb="0" eb="1">
      <t>ショウ</t>
    </rPh>
    <rPh sb="1" eb="2">
      <t>ケイ</t>
    </rPh>
    <phoneticPr fontId="18"/>
  </si>
  <si>
    <t>特例措置関連経費</t>
    <rPh sb="0" eb="2">
      <t>トクレイ</t>
    </rPh>
    <rPh sb="2" eb="4">
      <t>ソチ</t>
    </rPh>
    <rPh sb="4" eb="6">
      <t>カンレン</t>
    </rPh>
    <rPh sb="6" eb="8">
      <t>ケイヒ</t>
    </rPh>
    <phoneticPr fontId="18"/>
  </si>
  <si>
    <t>消費税及び地方消費税の合計額</t>
    <rPh sb="0" eb="3">
      <t>ショウヒゼイ</t>
    </rPh>
    <rPh sb="3" eb="4">
      <t>オヨ</t>
    </rPh>
    <rPh sb="5" eb="10">
      <t>チホウショウヒゼイ</t>
    </rPh>
    <rPh sb="11" eb="14">
      <t>ゴウケイガク</t>
    </rPh>
    <phoneticPr fontId="17"/>
  </si>
  <si>
    <t>合計:</t>
    <phoneticPr fontId="18"/>
  </si>
  <si>
    <t>契約金相当額計算書用</t>
  </si>
  <si>
    <t>直接人件費</t>
    <rPh sb="0" eb="2">
      <t>チョクセツ</t>
    </rPh>
    <rPh sb="2" eb="5">
      <t>ジンケンヒ</t>
    </rPh>
    <phoneticPr fontId="17"/>
  </si>
  <si>
    <t>合計</t>
    <rPh sb="0" eb="2">
      <t>ゴウケイ</t>
    </rPh>
    <phoneticPr fontId="17"/>
  </si>
  <si>
    <t>円</t>
  </si>
  <si>
    <t>役割/居住地/名前</t>
    <rPh sb="0" eb="2">
      <t>ヤクワリ</t>
    </rPh>
    <rPh sb="3" eb="6">
      <t>キョジュウチ</t>
    </rPh>
    <rPh sb="7" eb="9">
      <t>ナマエ</t>
    </rPh>
    <phoneticPr fontId="17"/>
  </si>
  <si>
    <t>格付（号）</t>
    <phoneticPr fontId="17"/>
  </si>
  <si>
    <t>月額
（円）</t>
    <phoneticPr fontId="17"/>
  </si>
  <si>
    <t>業務人月</t>
    <rPh sb="2" eb="4">
      <t>ニンゲツ</t>
    </rPh>
    <phoneticPr fontId="17"/>
  </si>
  <si>
    <t>金額
（円）</t>
    <phoneticPr fontId="17"/>
  </si>
  <si>
    <t>備考</t>
    <rPh sb="0" eb="1">
      <t>ビ</t>
    </rPh>
    <rPh sb="1" eb="2">
      <t>コウ</t>
    </rPh>
    <phoneticPr fontId="18"/>
  </si>
  <si>
    <t>現地業務</t>
    <rPh sb="0" eb="4">
      <t>ゲンチギョウム</t>
    </rPh>
    <phoneticPr fontId="17"/>
  </si>
  <si>
    <t>準備業務</t>
    <rPh sb="0" eb="2">
      <t>ジュンビ</t>
    </rPh>
    <rPh sb="2" eb="4">
      <t>ギョウム</t>
    </rPh>
    <phoneticPr fontId="17"/>
  </si>
  <si>
    <t>１</t>
    <phoneticPr fontId="17"/>
  </si>
  <si>
    <t>合計</t>
  </si>
  <si>
    <t>・「格付」と「月額」は、「契約金額詳細内訳書」の格付け及び月額単価と合わせて下さい。</t>
    <rPh sb="7" eb="9">
      <t>ゲツガク</t>
    </rPh>
    <rPh sb="29" eb="31">
      <t>ゲツガク</t>
    </rPh>
    <phoneticPr fontId="17"/>
  </si>
  <si>
    <t>・月報別添の業務従事者の従事計画実績表をもとに入力して下さい。年度毎に分けて記載してください。</t>
    <rPh sb="1" eb="2">
      <t>ゲツ</t>
    </rPh>
    <rPh sb="2" eb="3">
      <t>ホウ</t>
    </rPh>
    <rPh sb="3" eb="5">
      <t>ベッテン</t>
    </rPh>
    <rPh sb="6" eb="11">
      <t>ギョウムジュウジシャ</t>
    </rPh>
    <rPh sb="12" eb="16">
      <t>ジュウジケイカク</t>
    </rPh>
    <rPh sb="16" eb="19">
      <t>ジッセキヒョウ</t>
    </rPh>
    <rPh sb="23" eb="25">
      <t>ニュウリョク</t>
    </rPh>
    <rPh sb="27" eb="28">
      <t>クダ</t>
    </rPh>
    <rPh sb="31" eb="33">
      <t>ネンド</t>
    </rPh>
    <rPh sb="33" eb="34">
      <t>ゴト</t>
    </rPh>
    <rPh sb="35" eb="36">
      <t>ワ</t>
    </rPh>
    <rPh sb="38" eb="40">
      <t>キサイ</t>
    </rPh>
    <phoneticPr fontId="17"/>
  </si>
  <si>
    <t>旅費</t>
    <rPh sb="0" eb="2">
      <t>リョヒ</t>
    </rPh>
    <phoneticPr fontId="17"/>
  </si>
  <si>
    <t>　旅費（航空賃）</t>
    <phoneticPr fontId="17"/>
  </si>
  <si>
    <t>小計</t>
    <rPh sb="0" eb="2">
      <t>ショウケイ</t>
    </rPh>
    <phoneticPr fontId="17"/>
  </si>
  <si>
    <t>円</t>
    <rPh sb="0" eb="1">
      <t>エン</t>
    </rPh>
    <phoneticPr fontId="51"/>
  </si>
  <si>
    <t>　旅費（日当・宿泊料）</t>
    <rPh sb="4" eb="6">
      <t>ニットウ</t>
    </rPh>
    <rPh sb="7" eb="10">
      <t>シュクハクリョウ</t>
    </rPh>
    <phoneticPr fontId="17"/>
  </si>
  <si>
    <t>業務対象国に合わせて、G6セルで①か②を選択してください。</t>
    <rPh sb="0" eb="5">
      <t>ギョウムタイショウコク</t>
    </rPh>
    <rPh sb="6" eb="7">
      <t>ア</t>
    </rPh>
    <rPh sb="20" eb="22">
      <t>センタク</t>
    </rPh>
    <phoneticPr fontId="51"/>
  </si>
  <si>
    <t>②</t>
  </si>
  <si>
    <t>役割/居住地/名前</t>
    <rPh sb="0" eb="2">
      <t>ヤクワリ</t>
    </rPh>
    <rPh sb="3" eb="6">
      <t>キョジュウチ</t>
    </rPh>
    <rPh sb="7" eb="9">
      <t>ナマエ</t>
    </rPh>
    <phoneticPr fontId="51"/>
  </si>
  <si>
    <t>格付
（号）</t>
    <rPh sb="0" eb="2">
      <t>カクヅケ</t>
    </rPh>
    <rPh sb="4" eb="5">
      <t>ゴウ</t>
    </rPh>
    <phoneticPr fontId="51"/>
  </si>
  <si>
    <r>
      <rPr>
        <b/>
        <sz val="12"/>
        <rFont val="ＭＳ ゴシック"/>
        <family val="3"/>
        <charset val="128"/>
      </rPr>
      <t>旅費
（航空賃）</t>
    </r>
    <r>
      <rPr>
        <b/>
        <sz val="10"/>
        <rFont val="ＭＳ ゴシック"/>
        <family val="3"/>
        <charset val="128"/>
      </rPr>
      <t xml:space="preserve">
（円）
</t>
    </r>
    <r>
      <rPr>
        <b/>
        <sz val="9"/>
        <color rgb="FFFF0000"/>
        <rFont val="ＭＳ ゴシック"/>
        <family val="3"/>
        <charset val="128"/>
      </rPr>
      <t>※渡航期間終了後に入力します</t>
    </r>
    <phoneticPr fontId="17"/>
  </si>
  <si>
    <t>旅費（日当・宿泊料）</t>
    <rPh sb="3" eb="5">
      <t>ニットウ</t>
    </rPh>
    <rPh sb="6" eb="8">
      <t>シュクハク</t>
    </rPh>
    <rPh sb="8" eb="9">
      <t>リョウ</t>
    </rPh>
    <phoneticPr fontId="17"/>
  </si>
  <si>
    <t>備考／証拠書類番号</t>
    <rPh sb="0" eb="2">
      <t>ビコウ</t>
    </rPh>
    <phoneticPr fontId="17"/>
  </si>
  <si>
    <t>渡航期間</t>
    <rPh sb="0" eb="2">
      <t>トコウ</t>
    </rPh>
    <rPh sb="2" eb="4">
      <t>キカン</t>
    </rPh>
    <phoneticPr fontId="17"/>
  </si>
  <si>
    <t>c.日当対象上限日数</t>
    <rPh sb="2" eb="4">
      <t>ニットウ</t>
    </rPh>
    <rPh sb="4" eb="6">
      <t>タイショウ</t>
    </rPh>
    <rPh sb="6" eb="8">
      <t>ジョウゲン</t>
    </rPh>
    <rPh sb="8" eb="10">
      <t>ニッスウ</t>
    </rPh>
    <phoneticPr fontId="17"/>
  </si>
  <si>
    <t>日　当（円）</t>
    <rPh sb="0" eb="1">
      <t>ヒ</t>
    </rPh>
    <rPh sb="2" eb="3">
      <t>トウ</t>
    </rPh>
    <rPh sb="4" eb="5">
      <t>エン</t>
    </rPh>
    <phoneticPr fontId="51"/>
  </si>
  <si>
    <t>h.宿泊料対象日数</t>
    <rPh sb="2" eb="5">
      <t>シュクハクリョウ</t>
    </rPh>
    <rPh sb="5" eb="9">
      <t>タイショウニッスウ</t>
    </rPh>
    <phoneticPr fontId="51"/>
  </si>
  <si>
    <t>宿　泊　料（円）</t>
    <rPh sb="0" eb="1">
      <t>ヤド</t>
    </rPh>
    <rPh sb="2" eb="3">
      <t>ハク</t>
    </rPh>
    <rPh sb="4" eb="5">
      <t>リョウ</t>
    </rPh>
    <rPh sb="6" eb="7">
      <t>エン</t>
    </rPh>
    <phoneticPr fontId="51"/>
  </si>
  <si>
    <t>金　　額
（円）</t>
  </si>
  <si>
    <t>出発日</t>
    <rPh sb="0" eb="3">
      <t>シュッパツビ</t>
    </rPh>
    <phoneticPr fontId="17"/>
  </si>
  <si>
    <t>d.日当対象日数</t>
    <rPh sb="2" eb="4">
      <t>ニットウ</t>
    </rPh>
    <rPh sb="4" eb="6">
      <t>タイショウ</t>
    </rPh>
    <rPh sb="6" eb="8">
      <t>ニッスウ</t>
    </rPh>
    <phoneticPr fontId="17"/>
  </si>
  <si>
    <t>e.日当単価100%</t>
    <rPh sb="2" eb="4">
      <t>ニットウ</t>
    </rPh>
    <rPh sb="4" eb="6">
      <t>タンカ</t>
    </rPh>
    <phoneticPr fontId="51"/>
  </si>
  <si>
    <t>f.日当単価90%</t>
    <rPh sb="2" eb="4">
      <t>ニットウ</t>
    </rPh>
    <rPh sb="4" eb="6">
      <t>タンカ</t>
    </rPh>
    <phoneticPr fontId="51"/>
  </si>
  <si>
    <t>g.日当単価80%</t>
    <rPh sb="2" eb="4">
      <t>ニットウ</t>
    </rPh>
    <rPh sb="4" eb="6">
      <t>タンカ</t>
    </rPh>
    <phoneticPr fontId="51"/>
  </si>
  <si>
    <t>i.宿泊料単価100%</t>
    <rPh sb="2" eb="5">
      <t>シュクハクリョウ</t>
    </rPh>
    <rPh sb="5" eb="7">
      <t>タンカ</t>
    </rPh>
    <phoneticPr fontId="51"/>
  </si>
  <si>
    <t>j.宿泊料単価90%</t>
    <rPh sb="5" eb="7">
      <t>タンカ</t>
    </rPh>
    <phoneticPr fontId="51"/>
  </si>
  <si>
    <t>k.宿泊料単価80%</t>
    <rPh sb="5" eb="7">
      <t>タンカ</t>
    </rPh>
    <phoneticPr fontId="51"/>
  </si>
  <si>
    <t>日数</t>
    <rPh sb="0" eb="2">
      <t>ニッスウ</t>
    </rPh>
    <phoneticPr fontId="51"/>
  </si>
  <si>
    <t>単価</t>
    <rPh sb="0" eb="2">
      <t>タンカ</t>
    </rPh>
    <phoneticPr fontId="51"/>
  </si>
  <si>
    <t>小計</t>
    <rPh sb="0" eb="2">
      <t>ショウケイ</t>
    </rPh>
    <phoneticPr fontId="51"/>
  </si>
  <si>
    <t>日当合計</t>
    <rPh sb="0" eb="4">
      <t>ニットウゴウケイ</t>
    </rPh>
    <phoneticPr fontId="51"/>
  </si>
  <si>
    <t>宿泊料合計</t>
    <rPh sb="0" eb="2">
      <t>シュクハク</t>
    </rPh>
    <rPh sb="2" eb="3">
      <t>リョウ</t>
    </rPh>
    <rPh sb="3" eb="5">
      <t>ゴウケイ</t>
    </rPh>
    <phoneticPr fontId="51"/>
  </si>
  <si>
    <t>×</t>
  </si>
  <si>
    <t>=</t>
    <phoneticPr fontId="51"/>
  </si>
  <si>
    <t>＝</t>
  </si>
  <si>
    <t>報告に合わせて選択→</t>
    <rPh sb="0" eb="2">
      <t>ホウコク</t>
    </rPh>
    <rPh sb="3" eb="4">
      <t>ア</t>
    </rPh>
    <rPh sb="7" eb="9">
      <t>センタク</t>
    </rPh>
    <phoneticPr fontId="17"/>
  </si>
  <si>
    <t>海外活動経費支払簿 (1)現地業務補助員費</t>
    <rPh sb="0" eb="2">
      <t>カイガイ</t>
    </rPh>
    <rPh sb="2" eb="4">
      <t>カツドウ</t>
    </rPh>
    <rPh sb="4" eb="6">
      <t>ケイヒ</t>
    </rPh>
    <rPh sb="6" eb="8">
      <t>シハライ</t>
    </rPh>
    <rPh sb="8" eb="9">
      <t>ボ</t>
    </rPh>
    <phoneticPr fontId="17"/>
  </si>
  <si>
    <t>・支払日（領収書の日付）順に記載ください。必要に応じて、現地通貨を記入ください。</t>
    <phoneticPr fontId="17"/>
  </si>
  <si>
    <t>総合計</t>
    <rPh sb="0" eb="3">
      <t>ソウゴウケイ</t>
    </rPh>
    <phoneticPr fontId="17"/>
  </si>
  <si>
    <t>支払簿１年目</t>
    <phoneticPr fontId="17"/>
  </si>
  <si>
    <t>証拠
書類
番号</t>
    <rPh sb="0" eb="2">
      <t>ショウコ</t>
    </rPh>
    <rPh sb="3" eb="5">
      <t>ショルイ</t>
    </rPh>
    <rPh sb="6" eb="8">
      <t>バンゴウ</t>
    </rPh>
    <phoneticPr fontId="18"/>
  </si>
  <si>
    <r>
      <t xml:space="preserve">領収書
の日付
</t>
    </r>
    <r>
      <rPr>
        <sz val="11"/>
        <rFont val="ＭＳ ゴシック"/>
        <family val="3"/>
        <charset val="128"/>
      </rPr>
      <t>(年/月/日)</t>
    </r>
    <rPh sb="9" eb="10">
      <t>ネン</t>
    </rPh>
    <rPh sb="11" eb="12">
      <t>ツキ</t>
    </rPh>
    <rPh sb="13" eb="14">
      <t>ヒ</t>
    </rPh>
    <phoneticPr fontId="18"/>
  </si>
  <si>
    <r>
      <t xml:space="preserve">月
</t>
    </r>
    <r>
      <rPr>
        <sz val="11"/>
        <rFont val="ＭＳ ゴシック"/>
        <family val="3"/>
        <charset val="128"/>
      </rPr>
      <t>(自動)</t>
    </r>
    <rPh sb="0" eb="1">
      <t>ツキ</t>
    </rPh>
    <rPh sb="3" eb="5">
      <t>ジドウ</t>
    </rPh>
    <phoneticPr fontId="18"/>
  </si>
  <si>
    <t>細目</t>
    <rPh sb="0" eb="2">
      <t>サイモク</t>
    </rPh>
    <phoneticPr fontId="18"/>
  </si>
  <si>
    <t>支払金額</t>
    <rPh sb="0" eb="2">
      <t>シハライ</t>
    </rPh>
    <rPh sb="2" eb="3">
      <t>カネ</t>
    </rPh>
    <rPh sb="3" eb="4">
      <t>ガク</t>
    </rPh>
    <phoneticPr fontId="18"/>
  </si>
  <si>
    <t>備　　考</t>
    <rPh sb="0" eb="1">
      <t>ビ</t>
    </rPh>
    <rPh sb="3" eb="4">
      <t>コウ</t>
    </rPh>
    <phoneticPr fontId="18"/>
  </si>
  <si>
    <t>USD($)</t>
    <phoneticPr fontId="18"/>
  </si>
  <si>
    <t>現地通貨記入</t>
    <rPh sb="0" eb="4">
      <t>ゲンチツウカ</t>
    </rPh>
    <rPh sb="4" eb="6">
      <t>キニュウ</t>
    </rPh>
    <phoneticPr fontId="18"/>
  </si>
  <si>
    <t>JPY(￥)</t>
    <phoneticPr fontId="18"/>
  </si>
  <si>
    <r>
      <rPr>
        <b/>
        <sz val="11"/>
        <color rgb="FFFF0000"/>
        <rFont val="ＭＳ ゴシック"/>
        <family val="3"/>
        <charset val="128"/>
      </rPr>
      <t>↓</t>
    </r>
    <r>
      <rPr>
        <sz val="11"/>
        <color theme="1"/>
        <rFont val="ＭＳ ゴシック"/>
        <family val="3"/>
        <charset val="128"/>
      </rPr>
      <t>上記に記入した年、月を入力して下さい。</t>
    </r>
    <rPh sb="1" eb="3">
      <t>ジョウキ</t>
    </rPh>
    <rPh sb="4" eb="6">
      <t>キニュウ</t>
    </rPh>
    <rPh sb="8" eb="9">
      <t>ネン</t>
    </rPh>
    <rPh sb="10" eb="11">
      <t>ツキ</t>
    </rPh>
    <rPh sb="12" eb="14">
      <t>ニュウリョク</t>
    </rPh>
    <rPh sb="16" eb="17">
      <t>クダ</t>
    </rPh>
    <phoneticPr fontId="17"/>
  </si>
  <si>
    <r>
      <rPr>
        <b/>
        <sz val="11"/>
        <color rgb="FFFF0000"/>
        <rFont val="ＭＳ ゴシック"/>
        <family val="3"/>
        <charset val="128"/>
      </rPr>
      <t>↓</t>
    </r>
    <r>
      <rPr>
        <sz val="11"/>
        <color theme="1"/>
        <rFont val="ＭＳ ゴシック"/>
        <family val="3"/>
        <charset val="128"/>
      </rPr>
      <t>JICA統制レートを入力して下さい。</t>
    </r>
    <phoneticPr fontId="17"/>
  </si>
  <si>
    <t>http://www.jica.go.jp/announce/manual/form/consul_g/rate.html</t>
    <phoneticPr fontId="17"/>
  </si>
  <si>
    <t>【集計シート】１年目合計額</t>
    <rPh sb="1" eb="3">
      <t>シュウケイ</t>
    </rPh>
    <rPh sb="10" eb="12">
      <t>ゴウケイ</t>
    </rPh>
    <rPh sb="12" eb="13">
      <t>ガク</t>
    </rPh>
    <phoneticPr fontId="18"/>
  </si>
  <si>
    <r>
      <t xml:space="preserve">JPY(￥)
</t>
    </r>
    <r>
      <rPr>
        <sz val="11"/>
        <color theme="1"/>
        <rFont val="ＭＳ ゴシック"/>
        <family val="3"/>
        <charset val="128"/>
      </rPr>
      <t>（自動計算）</t>
    </r>
    <phoneticPr fontId="18"/>
  </si>
  <si>
    <t xml:space="preserve"> 年</t>
    <rPh sb="1" eb="2">
      <t>ネン</t>
    </rPh>
    <phoneticPr fontId="18"/>
  </si>
  <si>
    <t>月</t>
    <rPh sb="0" eb="1">
      <t>ツキ</t>
    </rPh>
    <phoneticPr fontId="18"/>
  </si>
  <si>
    <r>
      <t xml:space="preserve">合計（￥）
</t>
    </r>
    <r>
      <rPr>
        <sz val="18"/>
        <rFont val="ＭＳ ゴシック"/>
        <family val="3"/>
        <charset val="128"/>
      </rPr>
      <t>（自動計算）</t>
    </r>
    <rPh sb="0" eb="2">
      <t>ゴウケイ</t>
    </rPh>
    <phoneticPr fontId="18"/>
  </si>
  <si>
    <r>
      <t xml:space="preserve">合計
</t>
    </r>
    <r>
      <rPr>
        <sz val="11"/>
        <color theme="1"/>
        <rFont val="ＭＳ ゴシック"/>
        <family val="3"/>
        <charset val="128"/>
      </rPr>
      <t>（自動計算）</t>
    </r>
    <rPh sb="0" eb="2">
      <t>ゴウケイ</t>
    </rPh>
    <rPh sb="4" eb="8">
      <t>ジドウケイサン</t>
    </rPh>
    <phoneticPr fontId="18"/>
  </si>
  <si>
    <t xml:space="preserve">
JICA
統制レート
</t>
    <rPh sb="6" eb="8">
      <t>トウセイ</t>
    </rPh>
    <phoneticPr fontId="18"/>
  </si>
  <si>
    <r>
      <t xml:space="preserve">円換算
</t>
    </r>
    <r>
      <rPr>
        <sz val="11"/>
        <color theme="1"/>
        <rFont val="ＭＳ ゴシック"/>
        <family val="3"/>
        <charset val="128"/>
      </rPr>
      <t>（自動計算）</t>
    </r>
    <rPh sb="0" eb="1">
      <t>エン</t>
    </rPh>
    <rPh sb="1" eb="3">
      <t>カンサン</t>
    </rPh>
    <phoneticPr fontId="18"/>
  </si>
  <si>
    <r>
      <t xml:space="preserve">合計
</t>
    </r>
    <r>
      <rPr>
        <sz val="11"/>
        <rFont val="ＭＳ ゴシック"/>
        <family val="3"/>
        <charset val="128"/>
      </rPr>
      <t>（自動計算）</t>
    </r>
    <rPh sb="0" eb="2">
      <t>ゴウケイ</t>
    </rPh>
    <rPh sb="4" eb="8">
      <t>ジドウケイサン</t>
    </rPh>
    <phoneticPr fontId="18"/>
  </si>
  <si>
    <r>
      <t xml:space="preserve">
JICA
統制レート
</t>
    </r>
    <r>
      <rPr>
        <sz val="11"/>
        <rFont val="ＭＳ ゴシック"/>
        <family val="3"/>
        <charset val="128"/>
      </rPr>
      <t>（記入）</t>
    </r>
    <phoneticPr fontId="18"/>
  </si>
  <si>
    <r>
      <t xml:space="preserve">円換算
</t>
    </r>
    <r>
      <rPr>
        <sz val="11"/>
        <rFont val="ＭＳ ゴシック"/>
        <family val="3"/>
        <charset val="128"/>
      </rPr>
      <t>（自動計算）</t>
    </r>
    <rPh sb="0" eb="1">
      <t>エン</t>
    </rPh>
    <rPh sb="1" eb="3">
      <t>カンサン</t>
    </rPh>
    <phoneticPr fontId="18"/>
  </si>
  <si>
    <t>月</t>
    <rPh sb="0" eb="1">
      <t>ガツ</t>
    </rPh>
    <phoneticPr fontId="18"/>
  </si>
  <si>
    <t>合計:
（自動計算</t>
    <phoneticPr fontId="17"/>
  </si>
  <si>
    <t>支払簿２年目</t>
    <phoneticPr fontId="17"/>
  </si>
  <si>
    <r>
      <rPr>
        <b/>
        <sz val="11"/>
        <color rgb="FFFF0000"/>
        <rFont val="ＭＳ ゴシック"/>
        <family val="3"/>
        <charset val="128"/>
      </rPr>
      <t>↓</t>
    </r>
    <r>
      <rPr>
        <sz val="11"/>
        <color theme="1"/>
        <rFont val="ＭＳ ゴシック"/>
        <family val="3"/>
        <charset val="128"/>
      </rPr>
      <t>JICA統制レートを入力して下さい。　</t>
    </r>
    <phoneticPr fontId="17"/>
  </si>
  <si>
    <t>【集計シート】２年目合計額</t>
    <rPh sb="1" eb="3">
      <t>シュウケイ</t>
    </rPh>
    <rPh sb="10" eb="12">
      <t>ゴウケイ</t>
    </rPh>
    <rPh sb="12" eb="13">
      <t>ガク</t>
    </rPh>
    <phoneticPr fontId="18"/>
  </si>
  <si>
    <t>支払簿３年目</t>
    <phoneticPr fontId="17"/>
  </si>
  <si>
    <t>【集計シート】３年目合計額</t>
    <rPh sb="1" eb="3">
      <t>シュウケイ</t>
    </rPh>
    <rPh sb="10" eb="12">
      <t>ゴウケイ</t>
    </rPh>
    <rPh sb="12" eb="13">
      <t>ガク</t>
    </rPh>
    <phoneticPr fontId="18"/>
  </si>
  <si>
    <t>変更
内容</t>
    <rPh sb="0" eb="2">
      <t>ヘンコウ</t>
    </rPh>
    <rPh sb="3" eb="5">
      <t>ナイヨウ</t>
    </rPh>
    <phoneticPr fontId="17"/>
  </si>
  <si>
    <t>草の根１号</t>
    <rPh sb="0" eb="1">
      <t>クサ</t>
    </rPh>
    <rPh sb="2" eb="3">
      <t>ネ</t>
    </rPh>
    <rPh sb="4" eb="5">
      <t>ゴウ</t>
    </rPh>
    <phoneticPr fontId="17"/>
  </si>
  <si>
    <t>379,000円</t>
  </si>
  <si>
    <t>草の根２号</t>
    <rPh sb="0" eb="1">
      <t>クサ</t>
    </rPh>
    <rPh sb="2" eb="3">
      <t>ネ</t>
    </rPh>
    <rPh sb="4" eb="5">
      <t>ゴウ</t>
    </rPh>
    <phoneticPr fontId="17"/>
  </si>
  <si>
    <t>335,000円</t>
  </si>
  <si>
    <t>業務主任者/日本/●●●●</t>
    <rPh sb="6" eb="8">
      <t>ニホン</t>
    </rPh>
    <phoneticPr fontId="17"/>
  </si>
  <si>
    <t>草の根３号</t>
    <rPh sb="0" eb="1">
      <t>クサ</t>
    </rPh>
    <rPh sb="2" eb="3">
      <t>ネ</t>
    </rPh>
    <rPh sb="4" eb="5">
      <t>ゴウ</t>
    </rPh>
    <phoneticPr fontId="17"/>
  </si>
  <si>
    <t>300,000円</t>
  </si>
  <si>
    <t>業務主任補助/日本/〇〇〇〇</t>
    <rPh sb="0" eb="2">
      <t>ギョウム</t>
    </rPh>
    <rPh sb="2" eb="4">
      <t>シュニン</t>
    </rPh>
    <rPh sb="4" eb="6">
      <t>ホジョ</t>
    </rPh>
    <rPh sb="7" eb="9">
      <t>ニホン</t>
    </rPh>
    <phoneticPr fontId="17"/>
  </si>
  <si>
    <t>２</t>
    <phoneticPr fontId="17"/>
  </si>
  <si>
    <t>草の根４号</t>
    <rPh sb="0" eb="1">
      <t>クサ</t>
    </rPh>
    <rPh sb="2" eb="3">
      <t>ネ</t>
    </rPh>
    <rPh sb="4" eb="5">
      <t>ゴウ</t>
    </rPh>
    <phoneticPr fontId="17"/>
  </si>
  <si>
    <t>262,000円</t>
  </si>
  <si>
    <t>３</t>
    <phoneticPr fontId="17"/>
  </si>
  <si>
    <t>４</t>
    <phoneticPr fontId="17"/>
  </si>
  <si>
    <t>１　本邦研修費</t>
    <rPh sb="2" eb="4">
      <t>ホンポウ</t>
    </rPh>
    <rPh sb="4" eb="7">
      <t>ケンシュウヒ</t>
    </rPh>
    <phoneticPr fontId="21"/>
  </si>
  <si>
    <t>円</t>
    <rPh sb="0" eb="1">
      <t>エン</t>
    </rPh>
    <phoneticPr fontId="21"/>
  </si>
  <si>
    <t>（税抜）</t>
    <rPh sb="1" eb="3">
      <t>ゼイヌ</t>
    </rPh>
    <phoneticPr fontId="17"/>
  </si>
  <si>
    <t>　</t>
    <phoneticPr fontId="21"/>
  </si>
  <si>
    <t>費　目</t>
    <phoneticPr fontId="21"/>
  </si>
  <si>
    <t>変更内容</t>
    <rPh sb="0" eb="2">
      <t>ヘンコウ</t>
    </rPh>
    <rPh sb="2" eb="4">
      <t>ナイヨウ</t>
    </rPh>
    <phoneticPr fontId="17"/>
  </si>
  <si>
    <t>単価（円）</t>
  </si>
  <si>
    <t>数　量</t>
    <phoneticPr fontId="21"/>
  </si>
  <si>
    <t>金額（円）</t>
  </si>
  <si>
    <t>備考</t>
    <phoneticPr fontId="21"/>
  </si>
  <si>
    <t>①受入経費</t>
    <rPh sb="1" eb="3">
      <t>ウケイレ</t>
    </rPh>
    <rPh sb="3" eb="5">
      <t>ケイヒ</t>
    </rPh>
    <phoneticPr fontId="18"/>
  </si>
  <si>
    <t>国際航空券</t>
    <rPh sb="0" eb="2">
      <t>コクサイ</t>
    </rPh>
    <rPh sb="2" eb="5">
      <t>コウクウケン</t>
    </rPh>
    <phoneticPr fontId="18"/>
  </si>
  <si>
    <t>10人×4回</t>
    <rPh sb="2" eb="3">
      <t>ニン</t>
    </rPh>
    <rPh sb="5" eb="6">
      <t>カイ</t>
    </rPh>
    <phoneticPr fontId="17"/>
  </si>
  <si>
    <t>国内交通費</t>
    <rPh sb="0" eb="2">
      <t>コクナイ</t>
    </rPh>
    <rPh sb="2" eb="5">
      <t>コウツウヒ</t>
    </rPh>
    <phoneticPr fontId="17"/>
  </si>
  <si>
    <t>生活費</t>
    <rPh sb="0" eb="3">
      <t>セイカツヒ</t>
    </rPh>
    <phoneticPr fontId="17"/>
  </si>
  <si>
    <t>10人×5日間×4回</t>
    <rPh sb="2" eb="3">
      <t>ニン</t>
    </rPh>
    <rPh sb="5" eb="6">
      <t>ニチ</t>
    </rPh>
    <rPh sb="6" eb="7">
      <t>カン</t>
    </rPh>
    <rPh sb="9" eb="10">
      <t>カイ</t>
    </rPh>
    <phoneticPr fontId="17"/>
  </si>
  <si>
    <t>宿泊費（政令指定都市）</t>
    <rPh sb="0" eb="3">
      <t>シュクハクヒ</t>
    </rPh>
    <rPh sb="4" eb="6">
      <t>セイレイ</t>
    </rPh>
    <rPh sb="6" eb="8">
      <t>シテイ</t>
    </rPh>
    <rPh sb="8" eb="10">
      <t>トシ</t>
    </rPh>
    <phoneticPr fontId="17"/>
  </si>
  <si>
    <t>10人×4日間×4回</t>
    <rPh sb="2" eb="3">
      <t>ニン</t>
    </rPh>
    <rPh sb="5" eb="6">
      <t>ニチ</t>
    </rPh>
    <rPh sb="6" eb="7">
      <t>カン</t>
    </rPh>
    <rPh sb="9" eb="10">
      <t>カイ</t>
    </rPh>
    <phoneticPr fontId="17"/>
  </si>
  <si>
    <t>宿泊費</t>
    <rPh sb="0" eb="3">
      <t>シュクハクヒ</t>
    </rPh>
    <phoneticPr fontId="17"/>
  </si>
  <si>
    <t>小計</t>
  </si>
  <si>
    <t>②研修業務費</t>
    <rPh sb="1" eb="3">
      <t>ケンシュウ</t>
    </rPh>
    <rPh sb="3" eb="5">
      <t>ギョウム</t>
    </rPh>
    <rPh sb="5" eb="6">
      <t>ヒ</t>
    </rPh>
    <phoneticPr fontId="21"/>
  </si>
  <si>
    <t>研修実施経費</t>
    <rPh sb="0" eb="2">
      <t>ケンシュウ</t>
    </rPh>
    <rPh sb="2" eb="4">
      <t>ジッシ</t>
    </rPh>
    <rPh sb="4" eb="6">
      <t>ケイヒ</t>
    </rPh>
    <phoneticPr fontId="17"/>
  </si>
  <si>
    <t>講師謝金</t>
    <rPh sb="0" eb="2">
      <t>コウシ</t>
    </rPh>
    <rPh sb="2" eb="4">
      <t>シャキン</t>
    </rPh>
    <phoneticPr fontId="18"/>
  </si>
  <si>
    <t>原稿謝金</t>
    <rPh sb="0" eb="2">
      <t>ゲンコウ</t>
    </rPh>
    <rPh sb="2" eb="4">
      <t>シャキン</t>
    </rPh>
    <phoneticPr fontId="18"/>
  </si>
  <si>
    <t>見学謝金</t>
    <rPh sb="0" eb="2">
      <t>ケンガク</t>
    </rPh>
    <rPh sb="2" eb="4">
      <t>シャキン</t>
    </rPh>
    <phoneticPr fontId="18"/>
  </si>
  <si>
    <t>教材・機材購入費</t>
    <rPh sb="0" eb="2">
      <t>キョウザイ</t>
    </rPh>
    <rPh sb="3" eb="5">
      <t>キザイ</t>
    </rPh>
    <rPh sb="5" eb="8">
      <t>コウニュウヒ</t>
    </rPh>
    <phoneticPr fontId="18"/>
  </si>
  <si>
    <t>消耗品等購入費</t>
    <rPh sb="0" eb="2">
      <t>ショウモウ</t>
    </rPh>
    <rPh sb="2" eb="3">
      <t>ヒン</t>
    </rPh>
    <rPh sb="3" eb="4">
      <t>トウ</t>
    </rPh>
    <rPh sb="4" eb="7">
      <t>コウニュウヒ</t>
    </rPh>
    <phoneticPr fontId="18"/>
  </si>
  <si>
    <t>国内出張経費</t>
    <rPh sb="0" eb="2">
      <t>コクナイ</t>
    </rPh>
    <rPh sb="2" eb="6">
      <t>シュッチョウケイヒ</t>
    </rPh>
    <phoneticPr fontId="17"/>
  </si>
  <si>
    <t>日当　１号</t>
    <rPh sb="0" eb="2">
      <t>ニットウ</t>
    </rPh>
    <rPh sb="4" eb="5">
      <t>ゴウ</t>
    </rPh>
    <phoneticPr fontId="17"/>
  </si>
  <si>
    <t>日当　２．３号</t>
    <rPh sb="0" eb="2">
      <t>ニットウ</t>
    </rPh>
    <rPh sb="6" eb="7">
      <t>ゴウ</t>
    </rPh>
    <phoneticPr fontId="17"/>
  </si>
  <si>
    <t>日当　４号</t>
    <rPh sb="0" eb="2">
      <t>ニットウ</t>
    </rPh>
    <rPh sb="4" eb="5">
      <t>ゴウ</t>
    </rPh>
    <phoneticPr fontId="17"/>
  </si>
  <si>
    <t>宿泊　１号</t>
    <rPh sb="0" eb="2">
      <t>シュクハク</t>
    </rPh>
    <rPh sb="4" eb="5">
      <t>ゴウ</t>
    </rPh>
    <phoneticPr fontId="17"/>
  </si>
  <si>
    <t>宿泊　２号</t>
    <rPh sb="0" eb="2">
      <t>シュクハク</t>
    </rPh>
    <rPh sb="4" eb="5">
      <t>ゴウ</t>
    </rPh>
    <phoneticPr fontId="17"/>
  </si>
  <si>
    <t>宿泊　３号</t>
    <rPh sb="0" eb="2">
      <t>シュクハク</t>
    </rPh>
    <rPh sb="4" eb="5">
      <t>ゴウ</t>
    </rPh>
    <phoneticPr fontId="17"/>
  </si>
  <si>
    <t>研修監理経費</t>
    <rPh sb="0" eb="2">
      <t>ケンシュウ</t>
    </rPh>
    <rPh sb="2" eb="4">
      <t>カンリ</t>
    </rPh>
    <rPh sb="4" eb="6">
      <t>ケイヒ</t>
    </rPh>
    <phoneticPr fontId="17"/>
  </si>
  <si>
    <t>英語</t>
    <rPh sb="0" eb="2">
      <t>エイゴ</t>
    </rPh>
    <phoneticPr fontId="17"/>
  </si>
  <si>
    <t>英語以外</t>
    <rPh sb="0" eb="4">
      <t>エイゴイガイ</t>
    </rPh>
    <phoneticPr fontId="17"/>
  </si>
  <si>
    <t>③同行者等旅費</t>
    <rPh sb="1" eb="4">
      <t>ドウコウシャ</t>
    </rPh>
    <rPh sb="4" eb="5">
      <t>ナド</t>
    </rPh>
    <rPh sb="5" eb="7">
      <t>リョヒ</t>
    </rPh>
    <phoneticPr fontId="21"/>
  </si>
  <si>
    <t>④再委託費</t>
    <rPh sb="1" eb="4">
      <t>サイイタク</t>
    </rPh>
    <rPh sb="4" eb="5">
      <t>ヒ</t>
    </rPh>
    <phoneticPr fontId="21"/>
  </si>
  <si>
    <t>合計</t>
    <rPh sb="0" eb="2">
      <t>ゴウケイ</t>
    </rPh>
    <phoneticPr fontId="18"/>
  </si>
  <si>
    <t>２　業務地　：</t>
    <rPh sb="2" eb="4">
      <t>ギョウム</t>
    </rPh>
    <rPh sb="4" eb="5">
      <t>チ</t>
    </rPh>
    <phoneticPr fontId="17"/>
  </si>
  <si>
    <t>２　業務地　：</t>
    <rPh sb="4" eb="5">
      <t>チ</t>
    </rPh>
    <phoneticPr fontId="17"/>
  </si>
  <si>
    <t>３　調達管理番号　：</t>
    <rPh sb="2" eb="8">
      <t>チョウタツカンリバンゴウ</t>
    </rPh>
    <phoneticPr fontId="17"/>
  </si>
  <si>
    <t>≪はじめに≫</t>
    <phoneticPr fontId="18"/>
  </si>
  <si>
    <t>まずはこちらの情報を入力下さい。自動的に、他のシートの該当箇所に反映されます。</t>
    <rPh sb="7" eb="9">
      <t>ジョウホウ</t>
    </rPh>
    <rPh sb="10" eb="13">
      <t>ニュウリョククダ</t>
    </rPh>
    <rPh sb="16" eb="19">
      <t>ジドウテキ</t>
    </rPh>
    <rPh sb="21" eb="22">
      <t>ホカ</t>
    </rPh>
    <rPh sb="27" eb="31">
      <t>ガイトウカショ</t>
    </rPh>
    <rPh sb="32" eb="34">
      <t>ハンエイ</t>
    </rPh>
    <phoneticPr fontId="18"/>
  </si>
  <si>
    <t>受託者名</t>
    <rPh sb="0" eb="2">
      <t>ジュタク</t>
    </rPh>
    <rPh sb="2" eb="3">
      <t>シャ</t>
    </rPh>
    <rPh sb="3" eb="4">
      <t>メイ</t>
    </rPh>
    <phoneticPr fontId="18"/>
  </si>
  <si>
    <t>●●●●</t>
    <phoneticPr fontId="18"/>
  </si>
  <si>
    <t>●●●●国●●（●型）</t>
    <rPh sb="4" eb="5">
      <t>コク</t>
    </rPh>
    <rPh sb="9" eb="10">
      <t>ガタ</t>
    </rPh>
    <phoneticPr fontId="18"/>
  </si>
  <si>
    <t>契約締結日</t>
    <rPh sb="0" eb="2">
      <t>ケイヤク</t>
    </rPh>
    <rPh sb="2" eb="4">
      <t>テイケツ</t>
    </rPh>
    <rPh sb="4" eb="5">
      <t>ビ</t>
    </rPh>
    <phoneticPr fontId="18"/>
  </si>
  <si>
    <t>●●●●年●●月●●日</t>
    <rPh sb="4" eb="5">
      <t>ネン</t>
    </rPh>
    <rPh sb="7" eb="8">
      <t>ガツ</t>
    </rPh>
    <rPh sb="10" eb="11">
      <t>ヒ</t>
    </rPh>
    <phoneticPr fontId="18"/>
  </si>
  <si>
    <t>業務名称</t>
    <rPh sb="0" eb="4">
      <t>ギョウムメイショウ</t>
    </rPh>
    <phoneticPr fontId="18"/>
  </si>
  <si>
    <t>業務地</t>
    <rPh sb="0" eb="3">
      <t>ギョウムチ</t>
    </rPh>
    <phoneticPr fontId="17"/>
  </si>
  <si>
    <t>●●国</t>
    <rPh sb="2" eb="3">
      <t>クニ</t>
    </rPh>
    <phoneticPr fontId="17"/>
  </si>
  <si>
    <t>（押印省略）</t>
  </si>
  <si>
    <t>調達管理番号</t>
    <rPh sb="0" eb="6">
      <t>チョウタツカンリバンゴウ</t>
    </rPh>
    <phoneticPr fontId="17"/>
  </si>
  <si>
    <t>23a×××××</t>
    <phoneticPr fontId="17"/>
  </si>
  <si>
    <t>４　対象期間　：</t>
    <phoneticPr fontId="17"/>
  </si>
  <si>
    <t>５　業務の実施・完了状況について　：</t>
    <rPh sb="2" eb="4">
      <t>ギョウム</t>
    </rPh>
    <rPh sb="5" eb="7">
      <t>ジッシ</t>
    </rPh>
    <rPh sb="8" eb="10">
      <t>カンリョウ</t>
    </rPh>
    <rPh sb="10" eb="12">
      <t>ジョウキョウ</t>
    </rPh>
    <phoneticPr fontId="18"/>
  </si>
  <si>
    <t>業務地：</t>
    <rPh sb="0" eb="2">
      <t>ギョウム</t>
    </rPh>
    <rPh sb="2" eb="3">
      <t>チ</t>
    </rPh>
    <phoneticPr fontId="60"/>
  </si>
  <si>
    <t>調達管理番号 ：</t>
    <rPh sb="0" eb="6">
      <t>チョウタツカンリバンゴウ</t>
    </rPh>
    <phoneticPr fontId="17"/>
  </si>
  <si>
    <t>円</t>
    <rPh sb="0" eb="1">
      <t>エン</t>
    </rPh>
    <phoneticPr fontId="17"/>
  </si>
  <si>
    <t>(1)物品・機材購入費</t>
    <rPh sb="8" eb="10">
      <t>コウニュウ</t>
    </rPh>
    <phoneticPr fontId="18"/>
  </si>
  <si>
    <t>%</t>
    <phoneticPr fontId="17"/>
  </si>
  <si>
    <t>４　添付書類：</t>
    <phoneticPr fontId="18"/>
  </si>
  <si>
    <t>証憑番号</t>
    <rPh sb="0" eb="4">
      <t>ショウヒョウバンゴウ</t>
    </rPh>
    <phoneticPr fontId="17"/>
  </si>
  <si>
    <t>証書添付用台紙</t>
    <rPh sb="0" eb="2">
      <t>ショウショ</t>
    </rPh>
    <rPh sb="2" eb="4">
      <t>テンプ</t>
    </rPh>
    <rPh sb="4" eb="5">
      <t>ヨウ</t>
    </rPh>
    <rPh sb="5" eb="7">
      <t>ダイシ</t>
    </rPh>
    <phoneticPr fontId="18"/>
  </si>
  <si>
    <t>証書番号：</t>
    <phoneticPr fontId="18"/>
  </si>
  <si>
    <r>
      <t>①領収書は全面糊付けで貼付してください。
②裏紙使用不可、両面使用不可です。
③証拠書類がＡ４サイズの場合は以下をご留意ください。
・必要事項が全て明記され、穴をあけても欠落しない事を確認してから証拠書類に穴をあけてください。
・『証書添付用台紙』の提出は必要です。『証書添付用台紙』に必要事項を記載の上、Ａ４の証拠書類の後ろにファイルしてください。</t>
    </r>
    <r>
      <rPr>
        <b/>
        <u/>
        <sz val="14"/>
        <color theme="1"/>
        <rFont val="ＭＳ ゴシック"/>
        <family val="3"/>
        <charset val="128"/>
      </rPr>
      <t xml:space="preserve">
</t>
    </r>
    <r>
      <rPr>
        <b/>
        <sz val="14"/>
        <color theme="1"/>
        <rFont val="ＭＳ ゴシック"/>
        <family val="3"/>
        <charset val="128"/>
      </rPr>
      <t xml:space="preserve">
④領収書等への原本補記は鉛筆書き（ペン書き不可）でお願いします。
⑤証書添付用台紙への補記はボールペン書きでお願いします。
⑥領収書の必要要件が不鮮明・判読が困難な場合は、必ず補記してください。
</t>
    </r>
    <rPh sb="1" eb="4">
      <t>リョウシュウショ</t>
    </rPh>
    <rPh sb="5" eb="7">
      <t>ゼンメン</t>
    </rPh>
    <rPh sb="7" eb="9">
      <t>ノリヅ</t>
    </rPh>
    <rPh sb="11" eb="12">
      <t>ハ</t>
    </rPh>
    <rPh sb="12" eb="13">
      <t>ツ</t>
    </rPh>
    <rPh sb="28" eb="30">
      <t>フカ</t>
    </rPh>
    <rPh sb="35" eb="37">
      <t>フカ</t>
    </rPh>
    <rPh sb="44" eb="46">
      <t>ショウコ</t>
    </rPh>
    <rPh sb="46" eb="48">
      <t>ショルイ</t>
    </rPh>
    <rPh sb="55" eb="57">
      <t>バアイ</t>
    </rPh>
    <rPh sb="58" eb="60">
      <t>イカ</t>
    </rPh>
    <rPh sb="62" eb="64">
      <t>リュウイ</t>
    </rPh>
    <rPh sb="73" eb="75">
      <t>ジコウ</t>
    </rPh>
    <rPh sb="76" eb="77">
      <t>スベ</t>
    </rPh>
    <rPh sb="78" eb="80">
      <t>メイキ</t>
    </rPh>
    <rPh sb="84" eb="85">
      <t>アナ</t>
    </rPh>
    <rPh sb="90" eb="92">
      <t>ケツラク</t>
    </rPh>
    <rPh sb="95" eb="96">
      <t>コト</t>
    </rPh>
    <rPh sb="121" eb="123">
      <t>ショウショ</t>
    </rPh>
    <rPh sb="123" eb="125">
      <t>テンプ</t>
    </rPh>
    <rPh sb="125" eb="126">
      <t>ヨウ</t>
    </rPh>
    <rPh sb="126" eb="128">
      <t>ダイシ</t>
    </rPh>
    <rPh sb="130" eb="132">
      <t>テイシュツ</t>
    </rPh>
    <rPh sb="161" eb="163">
      <t>ショウコ</t>
    </rPh>
    <rPh sb="163" eb="165">
      <t>ショルイ</t>
    </rPh>
    <rPh sb="208" eb="209">
      <t>ネガ</t>
    </rPh>
    <rPh sb="239" eb="240">
      <t>ネガ</t>
    </rPh>
    <phoneticPr fontId="18"/>
  </si>
  <si>
    <t>備　考</t>
    <rPh sb="0" eb="1">
      <t>ビ</t>
    </rPh>
    <rPh sb="2" eb="3">
      <t>コウ</t>
    </rPh>
    <phoneticPr fontId="18"/>
  </si>
  <si>
    <t>必ず以下を確認してください。</t>
    <rPh sb="0" eb="1">
      <t>カナラ</t>
    </rPh>
    <rPh sb="2" eb="4">
      <t>イカ</t>
    </rPh>
    <rPh sb="5" eb="7">
      <t>カクニン</t>
    </rPh>
    <phoneticPr fontId="18"/>
  </si>
  <si>
    <t>１．契約書に計上のない費目/品目の追加し精算対象とする場合は、追加された品目名称、ど
　　の活動で使用されたか、追加された理由を備考欄に記載してください。</t>
    <rPh sb="20" eb="24">
      <t>セイサンタイショウ</t>
    </rPh>
    <rPh sb="31" eb="33">
      <t>ツイカ</t>
    </rPh>
    <rPh sb="36" eb="38">
      <t>ヒンモク</t>
    </rPh>
    <rPh sb="38" eb="40">
      <t>メイショウ</t>
    </rPh>
    <rPh sb="49" eb="50">
      <t>シ</t>
    </rPh>
    <rPh sb="50" eb="51">
      <t>ヨウ</t>
    </rPh>
    <rPh sb="56" eb="58">
      <t>ツイカ</t>
    </rPh>
    <rPh sb="61" eb="63">
      <t>リユウ</t>
    </rPh>
    <phoneticPr fontId="17"/>
  </si>
  <si>
    <t>２．右の表のとおり、「特例措置関連経費」「損料単価の設定、変更」「渡切単価の設定・変
　　更」「160万円超の物品・機材」「200万円超の再委託」「200万円超の現地工事」費用を　　
　　精算対象とする場合は、事前に打合簿による確認が必要です。打合簿が必要な場合は添付
　　してください。</t>
    <rPh sb="11" eb="15">
      <t>トクレイソチ</t>
    </rPh>
    <rPh sb="15" eb="19">
      <t>カンレンケイヒ</t>
    </rPh>
    <rPh sb="21" eb="25">
      <t>ソンリョウタンカ</t>
    </rPh>
    <rPh sb="26" eb="28">
      <t>セッテイ</t>
    </rPh>
    <rPh sb="29" eb="31">
      <t>ヘンコウ</t>
    </rPh>
    <rPh sb="33" eb="37">
      <t>ワタシキリタンカ</t>
    </rPh>
    <rPh sb="38" eb="40">
      <t>セッテイ</t>
    </rPh>
    <rPh sb="51" eb="53">
      <t>マンエン</t>
    </rPh>
    <rPh sb="53" eb="54">
      <t>チョウ</t>
    </rPh>
    <rPh sb="55" eb="57">
      <t>ブッピン</t>
    </rPh>
    <rPh sb="58" eb="60">
      <t>キザイ</t>
    </rPh>
    <rPh sb="65" eb="67">
      <t>マンエン</t>
    </rPh>
    <rPh sb="67" eb="68">
      <t>チョウ</t>
    </rPh>
    <rPh sb="69" eb="72">
      <t>サイイタク</t>
    </rPh>
    <rPh sb="77" eb="79">
      <t>マンエン</t>
    </rPh>
    <rPh sb="79" eb="80">
      <t>チョウ</t>
    </rPh>
    <rPh sb="86" eb="88">
      <t>ヒヨウ</t>
    </rPh>
    <rPh sb="94" eb="98">
      <t>セイサンタイショウ</t>
    </rPh>
    <rPh sb="101" eb="103">
      <t>バアイ</t>
    </rPh>
    <rPh sb="105" eb="107">
      <t>ジゼン</t>
    </rPh>
    <rPh sb="108" eb="111">
      <t>ウ</t>
    </rPh>
    <rPh sb="114" eb="116">
      <t>カクニン</t>
    </rPh>
    <rPh sb="117" eb="119">
      <t>ヒツヨウ</t>
    </rPh>
    <phoneticPr fontId="17"/>
  </si>
  <si>
    <t>草の根技術協力事業（2023年度以降の募集・採択案件に適用）</t>
    <rPh sb="0" eb="1">
      <t>クサ</t>
    </rPh>
    <rPh sb="2" eb="3">
      <t>ネ</t>
    </rPh>
    <rPh sb="3" eb="9">
      <t>ギジュツキョウリョクジギョウ</t>
    </rPh>
    <phoneticPr fontId="18"/>
  </si>
  <si>
    <t>1.各シート黄色掛けセルは、手入力する欄です。内容を入力してください。</t>
    <rPh sb="2" eb="3">
      <t>カク</t>
    </rPh>
    <rPh sb="6" eb="9">
      <t>キイロガ</t>
    </rPh>
    <rPh sb="14" eb="17">
      <t>テニュウリョク</t>
    </rPh>
    <rPh sb="19" eb="20">
      <t>ラン</t>
    </rPh>
    <rPh sb="23" eb="25">
      <t>ナイヨウ</t>
    </rPh>
    <rPh sb="26" eb="28">
      <t>ニュウリョク</t>
    </rPh>
    <phoneticPr fontId="17"/>
  </si>
  <si>
    <t>1.旅費（航空賃）</t>
    <rPh sb="2" eb="4">
      <t>リョヒ</t>
    </rPh>
    <rPh sb="5" eb="7">
      <t>コウクウ</t>
    </rPh>
    <rPh sb="7" eb="8">
      <t>チン</t>
    </rPh>
    <phoneticPr fontId="60"/>
  </si>
  <si>
    <t>2.旅費（日当・宿泊）</t>
    <rPh sb="2" eb="4">
      <t>リョヒ</t>
    </rPh>
    <rPh sb="5" eb="7">
      <t>ニットウ</t>
    </rPh>
    <rPh sb="8" eb="10">
      <t>シュクハク</t>
    </rPh>
    <phoneticPr fontId="60"/>
  </si>
  <si>
    <t>3.海外活動費</t>
    <rPh sb="2" eb="4">
      <t>カイガイ</t>
    </rPh>
    <rPh sb="4" eb="6">
      <t>カツドウ</t>
    </rPh>
    <rPh sb="6" eb="7">
      <t>ヒ</t>
    </rPh>
    <phoneticPr fontId="60"/>
  </si>
  <si>
    <t>4.物品・機材費</t>
    <rPh sb="2" eb="4">
      <t>ブッピン</t>
    </rPh>
    <rPh sb="5" eb="7">
      <t>キザイ</t>
    </rPh>
    <rPh sb="7" eb="8">
      <t>ヒ</t>
    </rPh>
    <phoneticPr fontId="60"/>
  </si>
  <si>
    <t>5.再委託費</t>
    <rPh sb="2" eb="5">
      <t>サイイタク</t>
    </rPh>
    <rPh sb="5" eb="6">
      <t>ヒ</t>
    </rPh>
    <phoneticPr fontId="60"/>
  </si>
  <si>
    <t>Ⅲ．間接経費</t>
    <rPh sb="2" eb="4">
      <t>カンセツ</t>
    </rPh>
    <rPh sb="4" eb="6">
      <t>ケイヒ</t>
    </rPh>
    <phoneticPr fontId="60"/>
  </si>
  <si>
    <t>Ⅳ．特例措置経費</t>
    <rPh sb="2" eb="4">
      <t>トクレイ</t>
    </rPh>
    <rPh sb="4" eb="6">
      <t>ソチ</t>
    </rPh>
    <rPh sb="6" eb="8">
      <t>ケイヒ</t>
    </rPh>
    <phoneticPr fontId="17"/>
  </si>
  <si>
    <t>(1)物品・機材購送費</t>
    <phoneticPr fontId="17"/>
  </si>
  <si>
    <t>契約金相当額
（消費税抜き）</t>
    <phoneticPr fontId="60"/>
  </si>
  <si>
    <t>（Ａ）契約金相当額（税抜）</t>
    <phoneticPr fontId="60"/>
  </si>
  <si>
    <t>（Ｂ）先行する直近の部分払い時の「契約金相当額（税抜）」</t>
    <phoneticPr fontId="60"/>
  </si>
  <si>
    <t>（Ｃ）今回部分払の「契約金相当額（税抜）」＝（Ａ）－（Ｂ）</t>
    <phoneticPr fontId="60"/>
  </si>
  <si>
    <t>（Ａ）</t>
    <phoneticPr fontId="17"/>
  </si>
  <si>
    <t>円</t>
    <rPh sb="0" eb="1">
      <t>エン</t>
    </rPh>
    <phoneticPr fontId="17"/>
  </si>
  <si>
    <t>今回の部分払金額（税込み）</t>
    <rPh sb="0" eb="2">
      <t>コンカイ</t>
    </rPh>
    <rPh sb="3" eb="5">
      <t>ブブン</t>
    </rPh>
    <rPh sb="5" eb="6">
      <t>ハラ</t>
    </rPh>
    <rPh sb="6" eb="8">
      <t>キンガク</t>
    </rPh>
    <rPh sb="9" eb="11">
      <t>ゼイコ</t>
    </rPh>
    <phoneticPr fontId="17"/>
  </si>
  <si>
    <t>(3)現地調査、モニタリング、セミナー等実施
   関連経費</t>
    <phoneticPr fontId="17"/>
  </si>
  <si>
    <r>
      <t>%　</t>
    </r>
    <r>
      <rPr>
        <sz val="10"/>
        <rFont val="ＭＳ ゴシック"/>
        <family val="3"/>
        <charset val="128"/>
      </rPr>
      <t>※（Ⅰ直接人件費＋Ⅱ直接経費）×間接経費率</t>
    </r>
    <rPh sb="5" eb="10">
      <t>チョクセツジンケンヒ</t>
    </rPh>
    <rPh sb="12" eb="16">
      <t>チョクセツケイヒ</t>
    </rPh>
    <rPh sb="18" eb="23">
      <t>カンセツケイヒリツ</t>
    </rPh>
    <phoneticPr fontId="17"/>
  </si>
  <si>
    <t>円</t>
    <rPh sb="0" eb="1">
      <t>エン</t>
    </rPh>
    <phoneticPr fontId="17"/>
  </si>
  <si>
    <t>（参考）各回部分払い時の、契約金相当額</t>
    <rPh sb="4" eb="6">
      <t>カクカイ</t>
    </rPh>
    <rPh sb="6" eb="8">
      <t>ブブン</t>
    </rPh>
    <rPh sb="8" eb="9">
      <t>ハラ</t>
    </rPh>
    <rPh sb="10" eb="11">
      <t>ジ</t>
    </rPh>
    <rPh sb="13" eb="19">
      <t>ケイヤクキンソウトウガク</t>
    </rPh>
    <phoneticPr fontId="17"/>
  </si>
  <si>
    <t>部分払１回目</t>
    <rPh sb="0" eb="2">
      <t>ブブン</t>
    </rPh>
    <rPh sb="2" eb="3">
      <t>ハラ</t>
    </rPh>
    <rPh sb="4" eb="6">
      <t>カイメ</t>
    </rPh>
    <phoneticPr fontId="17"/>
  </si>
  <si>
    <t>部分払２回目</t>
    <rPh sb="4" eb="6">
      <t>カイメ</t>
    </rPh>
    <phoneticPr fontId="17"/>
  </si>
  <si>
    <t>部分払３回目</t>
    <rPh sb="4" eb="6">
      <t>カイメ</t>
    </rPh>
    <phoneticPr fontId="17"/>
  </si>
  <si>
    <t>部分払４回目</t>
    <rPh sb="4" eb="6">
      <t>カイメ</t>
    </rPh>
    <phoneticPr fontId="17"/>
  </si>
  <si>
    <t>部分払５回目</t>
    <rPh sb="4" eb="6">
      <t>カイメ</t>
    </rPh>
    <phoneticPr fontId="17"/>
  </si>
  <si>
    <t>部分払６回目</t>
    <rPh sb="4" eb="6">
      <t>カイメ</t>
    </rPh>
    <phoneticPr fontId="17"/>
  </si>
  <si>
    <t>部分払７回目</t>
    <rPh sb="0" eb="2">
      <t>ブブン</t>
    </rPh>
    <rPh sb="2" eb="3">
      <t>ハラ</t>
    </rPh>
    <rPh sb="4" eb="6">
      <t>カイメ</t>
    </rPh>
    <phoneticPr fontId="17"/>
  </si>
  <si>
    <t>部分払８回目</t>
    <rPh sb="4" eb="6">
      <t>カイメ</t>
    </rPh>
    <phoneticPr fontId="17"/>
  </si>
  <si>
    <t>部分払９回目</t>
    <rPh sb="4" eb="6">
      <t>カイメ</t>
    </rPh>
    <phoneticPr fontId="17"/>
  </si>
  <si>
    <t>部分払１０回目</t>
    <rPh sb="5" eb="7">
      <t>カイメ</t>
    </rPh>
    <phoneticPr fontId="17"/>
  </si>
  <si>
    <t>部分払１１回目</t>
    <rPh sb="5" eb="7">
      <t>カイメ</t>
    </rPh>
    <phoneticPr fontId="17"/>
  </si>
  <si>
    <t>消費税及び地方消費税の合計額</t>
    <phoneticPr fontId="60"/>
  </si>
  <si>
    <t>精算確定額
（円）</t>
    <rPh sb="0" eb="2">
      <t>セイサン</t>
    </rPh>
    <rPh sb="2" eb="4">
      <t>カクテイ</t>
    </rPh>
    <rPh sb="4" eb="5">
      <t>ガク</t>
    </rPh>
    <phoneticPr fontId="17"/>
  </si>
  <si>
    <t>(3)現地調査、モニタリング、セ
   ミナー等実施関連経費</t>
    <phoneticPr fontId="17"/>
  </si>
  <si>
    <t>←報告内容に合わせて選択</t>
    <rPh sb="1" eb="3">
      <t>ホウコク</t>
    </rPh>
    <rPh sb="3" eb="5">
      <t>ナイヨウ</t>
    </rPh>
    <rPh sb="6" eb="7">
      <t>ア</t>
    </rPh>
    <rPh sb="10" eb="12">
      <t>センタク</t>
    </rPh>
    <phoneticPr fontId="17"/>
  </si>
  <si>
    <t>・業務人月は、履行開始から当該部分払に対する「部分業務」の完了までの「累計」で算出して下さい。</t>
    <rPh sb="29" eb="31">
      <t>カンリョウ</t>
    </rPh>
    <rPh sb="43" eb="44">
      <t>クダ</t>
    </rPh>
    <phoneticPr fontId="17"/>
  </si>
  <si>
    <t>・支払簿は、１年目、２年目、３年目と年次毎に分けて入力してください。</t>
    <rPh sb="1" eb="4">
      <t>シハライボ</t>
    </rPh>
    <rPh sb="7" eb="8">
      <t>ネン</t>
    </rPh>
    <rPh sb="8" eb="9">
      <t>メ</t>
    </rPh>
    <rPh sb="11" eb="13">
      <t>ネンメ</t>
    </rPh>
    <rPh sb="15" eb="17">
      <t>ネンメ</t>
    </rPh>
    <rPh sb="18" eb="20">
      <t>ネンジ</t>
    </rPh>
    <rPh sb="20" eb="21">
      <t>マイ</t>
    </rPh>
    <rPh sb="22" eb="23">
      <t>ワ</t>
    </rPh>
    <rPh sb="25" eb="27">
      <t>ニュウリョク</t>
    </rPh>
    <phoneticPr fontId="17"/>
  </si>
  <si>
    <t>※直接入力してください。</t>
    <rPh sb="1" eb="5">
      <t>チョクセツニュウリョク</t>
    </rPh>
    <phoneticPr fontId="18"/>
  </si>
  <si>
    <t>※直接入力してください。
※契約書記載の契約締結日を入力してください。</t>
    <rPh sb="1" eb="5">
      <t>チョクセツニュウリョク</t>
    </rPh>
    <rPh sb="26" eb="28">
      <t>ニュウリョク</t>
    </rPh>
    <phoneticPr fontId="18"/>
  </si>
  <si>
    <t>a.現地業務稼働日数（実績）</t>
    <phoneticPr fontId="17"/>
  </si>
  <si>
    <t>「e.日当単価100%」単価には、各業務従事者の格付に合わせて契約交渉時に合意した日当単価を記入してください。</t>
  </si>
  <si>
    <t>≪本様式の使い方≫</t>
    <rPh sb="1" eb="2">
      <t>ホン</t>
    </rPh>
    <rPh sb="2" eb="4">
      <t>ヨウシキ</t>
    </rPh>
    <rPh sb="5" eb="6">
      <t>ツカ</t>
    </rPh>
    <rPh sb="7" eb="8">
      <t>カタ</t>
    </rPh>
    <phoneticPr fontId="17"/>
  </si>
  <si>
    <t>◆</t>
    <phoneticPr fontId="18"/>
  </si>
  <si>
    <t>支出状況報告書（Excel）一式全て</t>
    <rPh sb="16" eb="17">
      <t>スベ</t>
    </rPh>
    <phoneticPr fontId="18"/>
  </si>
  <si>
    <t>・費目別　様式等</t>
    <rPh sb="1" eb="3">
      <t>ヒモク</t>
    </rPh>
    <rPh sb="3" eb="4">
      <t>ベツ</t>
    </rPh>
    <phoneticPr fontId="18"/>
  </si>
  <si>
    <t>押印／押印省略</t>
    <rPh sb="0" eb="2">
      <t>オウイン</t>
    </rPh>
    <rPh sb="3" eb="5">
      <t>オウイン</t>
    </rPh>
    <rPh sb="5" eb="7">
      <t>ショウリャク</t>
    </rPh>
    <phoneticPr fontId="18"/>
  </si>
  <si>
    <t>※</t>
    <phoneticPr fontId="18"/>
  </si>
  <si>
    <t>支出状況報告書/経費精算報告書総括表</t>
    <rPh sb="0" eb="2">
      <t>シシュツ</t>
    </rPh>
    <rPh sb="2" eb="4">
      <t>ジョウキョウ</t>
    </rPh>
    <rPh sb="4" eb="7">
      <t>ホウコクショ</t>
    </rPh>
    <rPh sb="8" eb="10">
      <t>ケイヒ</t>
    </rPh>
    <rPh sb="10" eb="12">
      <t>セイサン</t>
    </rPh>
    <rPh sb="12" eb="15">
      <t>ホウコクショ</t>
    </rPh>
    <rPh sb="15" eb="18">
      <t>ソウカツヒョウ</t>
    </rPh>
    <phoneticPr fontId="18"/>
  </si>
  <si>
    <t>直接人件費
内訳書</t>
    <phoneticPr fontId="18"/>
  </si>
  <si>
    <t>旅費（航空賃・日当・宿泊料）内訳書</t>
    <phoneticPr fontId="18"/>
  </si>
  <si>
    <t>海外活動経費支払簿 
（１）～（７）</t>
    <phoneticPr fontId="18"/>
  </si>
  <si>
    <t>物品・機材費支払簿 
（１）（２）</t>
    <phoneticPr fontId="18"/>
  </si>
  <si>
    <t xml:space="preserve"> 再委託費支払簿 </t>
    <phoneticPr fontId="18"/>
  </si>
  <si>
    <t>特例措置
関連経費</t>
    <phoneticPr fontId="18"/>
  </si>
  <si>
    <t>証拠書類（領収書等）一式</t>
    <phoneticPr fontId="18"/>
  </si>
  <si>
    <t>⇒</t>
  </si>
  <si>
    <t>費目別の証拠書類（領収書、明細書等）</t>
    <rPh sb="13" eb="16">
      <t>メイサイショ</t>
    </rPh>
    <rPh sb="16" eb="17">
      <t>トウ</t>
    </rPh>
    <phoneticPr fontId="18"/>
  </si>
  <si>
    <t>・仕切紙</t>
    <rPh sb="1" eb="3">
      <t>シキ</t>
    </rPh>
    <rPh sb="3" eb="4">
      <t>カミ</t>
    </rPh>
    <phoneticPr fontId="18"/>
  </si>
  <si>
    <t>・証書添付用台紙に糊付けし、付番順に領収書等をファイリング　※付番方法は以下を参照してください</t>
    <rPh sb="9" eb="11">
      <t>ノリヅ</t>
    </rPh>
    <rPh sb="14" eb="16">
      <t>フバン</t>
    </rPh>
    <rPh sb="16" eb="17">
      <t>ジュン</t>
    </rPh>
    <rPh sb="18" eb="21">
      <t>リョウシュウショ</t>
    </rPh>
    <rPh sb="21" eb="22">
      <t>トウ</t>
    </rPh>
    <rPh sb="31" eb="33">
      <t>フバン</t>
    </rPh>
    <rPh sb="33" eb="35">
      <t>ホウホウ</t>
    </rPh>
    <rPh sb="36" eb="38">
      <t>イカ</t>
    </rPh>
    <rPh sb="39" eb="41">
      <t>サンショウ</t>
    </rPh>
    <phoneticPr fontId="18"/>
  </si>
  <si>
    <t>・必要添付資料</t>
    <rPh sb="1" eb="3">
      <t>ヒツヨウ</t>
    </rPh>
    <rPh sb="3" eb="5">
      <t>テンプ</t>
    </rPh>
    <rPh sb="5" eb="7">
      <t>シリョウ</t>
    </rPh>
    <phoneticPr fontId="18"/>
  </si>
  <si>
    <t>付番方法例：</t>
    <rPh sb="0" eb="2">
      <t>フバン</t>
    </rPh>
    <rPh sb="2" eb="4">
      <t>ホウホウ</t>
    </rPh>
    <rPh sb="4" eb="5">
      <t>レイ</t>
    </rPh>
    <phoneticPr fontId="17"/>
  </si>
  <si>
    <t>●-１</t>
    <phoneticPr fontId="18"/>
  </si>
  <si>
    <t>△-2</t>
    <phoneticPr fontId="18"/>
  </si>
  <si>
    <t>○○費</t>
    <phoneticPr fontId="18"/>
  </si>
  <si>
    <t>証書添付用台紙</t>
    <phoneticPr fontId="18"/>
  </si>
  <si>
    <r>
      <t xml:space="preserve">必要添付資料
</t>
    </r>
    <r>
      <rPr>
        <b/>
        <sz val="8"/>
        <color theme="1"/>
        <rFont val="ＭＳ ゴシック"/>
        <family val="3"/>
        <charset val="128"/>
      </rPr>
      <t xml:space="preserve">
</t>
    </r>
    <r>
      <rPr>
        <b/>
        <sz val="9"/>
        <color theme="1"/>
        <rFont val="ＭＳ ゴシック"/>
        <family val="3"/>
        <charset val="128"/>
      </rPr>
      <t>請求明細書等</t>
    </r>
    <rPh sb="13" eb="14">
      <t>トウ</t>
    </rPh>
    <phoneticPr fontId="18"/>
  </si>
  <si>
    <t>領収書</t>
    <phoneticPr fontId="18"/>
  </si>
  <si>
    <t>紙提出の場合：証拠書類紛失予防の為ファイル等に閉じてご提出をお願いします。</t>
    <rPh sb="1" eb="3">
      <t>テイシュツ</t>
    </rPh>
    <rPh sb="4" eb="6">
      <t>バアイ</t>
    </rPh>
    <phoneticPr fontId="18"/>
  </si>
  <si>
    <t>PDF提出の場合：マニュアルに従ってご提出をお願いします。</t>
    <rPh sb="3" eb="5">
      <t>テイシュツ</t>
    </rPh>
    <rPh sb="6" eb="8">
      <t>バアイ</t>
    </rPh>
    <rPh sb="15" eb="16">
      <t>シタガ</t>
    </rPh>
    <phoneticPr fontId="18"/>
  </si>
  <si>
    <t>経費精算報告書提出時のお願い</t>
    <rPh sb="0" eb="2">
      <t>ケイヒ</t>
    </rPh>
    <rPh sb="2" eb="4">
      <t>セイサン</t>
    </rPh>
    <rPh sb="4" eb="7">
      <t>ホウコクショ</t>
    </rPh>
    <rPh sb="7" eb="9">
      <t>テイシュツ</t>
    </rPh>
    <rPh sb="9" eb="10">
      <t>ジ</t>
    </rPh>
    <rPh sb="12" eb="13">
      <t>ネガ</t>
    </rPh>
    <phoneticPr fontId="18"/>
  </si>
  <si>
    <t>・経費精算報告書　表紙（押印版）</t>
    <rPh sb="12" eb="14">
      <t>オウイン</t>
    </rPh>
    <rPh sb="14" eb="15">
      <t>バン</t>
    </rPh>
    <phoneticPr fontId="18"/>
  </si>
  <si>
    <t>草の根技術協力事業に係る
経費精算報告書</t>
    <rPh sb="0" eb="1">
      <t>クサ</t>
    </rPh>
    <rPh sb="13" eb="15">
      <t>ケイヒ</t>
    </rPh>
    <rPh sb="15" eb="17">
      <t>セイサン</t>
    </rPh>
    <rPh sb="17" eb="20">
      <t>ホウコクショ</t>
    </rPh>
    <phoneticPr fontId="18"/>
  </si>
  <si>
    <t>（表紙）</t>
    <rPh sb="1" eb="3">
      <t>ヒョウシ</t>
    </rPh>
    <phoneticPr fontId="78"/>
  </si>
  <si>
    <t>項目</t>
    <rPh sb="0" eb="2">
      <t>コウモク</t>
    </rPh>
    <phoneticPr fontId="17"/>
  </si>
  <si>
    <t>ルール</t>
    <phoneticPr fontId="17"/>
  </si>
  <si>
    <t>記載例</t>
    <rPh sb="0" eb="3">
      <t>キサイレイ</t>
    </rPh>
    <phoneticPr fontId="17"/>
  </si>
  <si>
    <t>基本形</t>
    <rPh sb="0" eb="3">
      <t>キホンケイ</t>
    </rPh>
    <phoneticPr fontId="17"/>
  </si>
  <si>
    <t>経費名-番号</t>
    <rPh sb="0" eb="2">
      <t>ケイヒ</t>
    </rPh>
    <rPh sb="2" eb="3">
      <t>メイ</t>
    </rPh>
    <rPh sb="4" eb="6">
      <t>バンゴウ</t>
    </rPh>
    <phoneticPr fontId="17"/>
  </si>
  <si>
    <t>旅費(航空賃)</t>
    <rPh sb="0" eb="2">
      <t>リョヒ</t>
    </rPh>
    <rPh sb="3" eb="6">
      <t>コウクウチン</t>
    </rPh>
    <phoneticPr fontId="17"/>
  </si>
  <si>
    <t>航-1</t>
    <rPh sb="0" eb="1">
      <t>ワタル</t>
    </rPh>
    <phoneticPr fontId="17"/>
  </si>
  <si>
    <t>海外活動費(1)現地業補助員経費</t>
    <rPh sb="0" eb="5">
      <t>カイガイカツドウヒ</t>
    </rPh>
    <rPh sb="8" eb="14">
      <t>ゲンチギョウホジョイン</t>
    </rPh>
    <rPh sb="14" eb="16">
      <t>ケイヒ</t>
    </rPh>
    <phoneticPr fontId="17"/>
  </si>
  <si>
    <t>海(1)-1</t>
    <rPh sb="0" eb="1">
      <t>ウミ</t>
    </rPh>
    <phoneticPr fontId="17"/>
  </si>
  <si>
    <r>
      <t xml:space="preserve">海外活動費(2)車両関連費
</t>
    </r>
    <r>
      <rPr>
        <sz val="8"/>
        <color rgb="FFFF0000"/>
        <rFont val="ＭＳ ゴシック"/>
        <family val="3"/>
        <charset val="128"/>
      </rPr>
      <t>※以降、海外活動費(3)～(7)も同じ</t>
    </r>
    <rPh sb="0" eb="5">
      <t>カイガイカツドウヒ</t>
    </rPh>
    <rPh sb="8" eb="10">
      <t>シャリョウ</t>
    </rPh>
    <rPh sb="10" eb="13">
      <t>カンレンヒ</t>
    </rPh>
    <rPh sb="15" eb="17">
      <t>イコウ</t>
    </rPh>
    <rPh sb="18" eb="22">
      <t>カイガイカツドウ</t>
    </rPh>
    <rPh sb="22" eb="23">
      <t>ヒ</t>
    </rPh>
    <rPh sb="31" eb="32">
      <t>オナ</t>
    </rPh>
    <phoneticPr fontId="17"/>
  </si>
  <si>
    <t>海(2)-1</t>
    <rPh sb="0" eb="1">
      <t>ウミ</t>
    </rPh>
    <phoneticPr fontId="17"/>
  </si>
  <si>
    <t>物品・機材費(1)物品・機材購入費</t>
    <rPh sb="0" eb="2">
      <t>ブッピン</t>
    </rPh>
    <rPh sb="3" eb="6">
      <t>キザイヒ</t>
    </rPh>
    <rPh sb="9" eb="11">
      <t>ブッピン</t>
    </rPh>
    <rPh sb="12" eb="14">
      <t>キザイ</t>
    </rPh>
    <rPh sb="14" eb="17">
      <t>コウニュウヒ</t>
    </rPh>
    <phoneticPr fontId="17"/>
  </si>
  <si>
    <t>物機(1)-1</t>
    <rPh sb="0" eb="1">
      <t>ブツ</t>
    </rPh>
    <rPh sb="1" eb="2">
      <t>キ</t>
    </rPh>
    <phoneticPr fontId="17"/>
  </si>
  <si>
    <t>物品・機材費(2)物品・機材送料</t>
    <rPh sb="0" eb="2">
      <t>ブッピン</t>
    </rPh>
    <rPh sb="3" eb="6">
      <t>キザイヒ</t>
    </rPh>
    <rPh sb="9" eb="11">
      <t>ブッピン</t>
    </rPh>
    <rPh sb="12" eb="14">
      <t>キザイ</t>
    </rPh>
    <rPh sb="14" eb="16">
      <t>ソウリョウ</t>
    </rPh>
    <phoneticPr fontId="17"/>
  </si>
  <si>
    <t>物機(2)-1</t>
    <rPh sb="0" eb="1">
      <t>ブツ</t>
    </rPh>
    <rPh sb="1" eb="2">
      <t>キ</t>
    </rPh>
    <phoneticPr fontId="17"/>
  </si>
  <si>
    <t>再委託費</t>
    <rPh sb="0" eb="4">
      <t>サイイタクヒ</t>
    </rPh>
    <phoneticPr fontId="17"/>
  </si>
  <si>
    <t>再-1</t>
    <rPh sb="0" eb="1">
      <t>サイ</t>
    </rPh>
    <phoneticPr fontId="17"/>
  </si>
  <si>
    <t>付番方法</t>
    <rPh sb="0" eb="2">
      <t>フバン</t>
    </rPh>
    <rPh sb="2" eb="4">
      <t>ホウホウ</t>
    </rPh>
    <phoneticPr fontId="17"/>
  </si>
  <si>
    <t>①各小項目費目ごと、時系列順に１から連番</t>
    <rPh sb="1" eb="2">
      <t>カク</t>
    </rPh>
    <rPh sb="2" eb="3">
      <t>ショウ</t>
    </rPh>
    <rPh sb="3" eb="5">
      <t>コウモク</t>
    </rPh>
    <rPh sb="5" eb="7">
      <t>ヒモク</t>
    </rPh>
    <rPh sb="10" eb="13">
      <t>ジケイレツ</t>
    </rPh>
    <rPh sb="13" eb="14">
      <t>ジュン</t>
    </rPh>
    <rPh sb="18" eb="20">
      <t>レンバン</t>
    </rPh>
    <phoneticPr fontId="17"/>
  </si>
  <si>
    <t>2024年4月調査時の現地車両借上げ費</t>
    <rPh sb="4" eb="5">
      <t>ネン</t>
    </rPh>
    <rPh sb="6" eb="7">
      <t>ガツ</t>
    </rPh>
    <rPh sb="7" eb="10">
      <t>チョウサジ</t>
    </rPh>
    <rPh sb="11" eb="13">
      <t>ゲンチ</t>
    </rPh>
    <rPh sb="13" eb="15">
      <t>シャリョウ</t>
    </rPh>
    <rPh sb="15" eb="17">
      <t>カリア</t>
    </rPh>
    <rPh sb="18" eb="19">
      <t>ヒ</t>
    </rPh>
    <phoneticPr fontId="17"/>
  </si>
  <si>
    <t>海(2)-1</t>
    <phoneticPr fontId="17"/>
  </si>
  <si>
    <t>2024年5月調査時の現地車両借上げ費</t>
    <rPh sb="4" eb="5">
      <t>ネン</t>
    </rPh>
    <rPh sb="6" eb="7">
      <t>ガツ</t>
    </rPh>
    <rPh sb="7" eb="10">
      <t>チョウサジ</t>
    </rPh>
    <rPh sb="11" eb="13">
      <t>ゲンチ</t>
    </rPh>
    <rPh sb="13" eb="15">
      <t>シャリョウ</t>
    </rPh>
    <rPh sb="15" eb="17">
      <t>カリア</t>
    </rPh>
    <rPh sb="18" eb="19">
      <t>ヒ</t>
    </rPh>
    <phoneticPr fontId="17"/>
  </si>
  <si>
    <t>海(2)-2</t>
    <phoneticPr fontId="17"/>
  </si>
  <si>
    <t>②同一書類で付番する書類が複数ある場合には全て同じ番号</t>
    <rPh sb="1" eb="3">
      <t>ドウイツ</t>
    </rPh>
    <rPh sb="3" eb="5">
      <t>ショルイ</t>
    </rPh>
    <rPh sb="6" eb="8">
      <t>フバン</t>
    </rPh>
    <rPh sb="10" eb="12">
      <t>ショルイ</t>
    </rPh>
    <rPh sb="13" eb="15">
      <t>フクスウ</t>
    </rPh>
    <rPh sb="17" eb="19">
      <t>バアイ</t>
    </rPh>
    <rPh sb="21" eb="22">
      <t>スベ</t>
    </rPh>
    <rPh sb="23" eb="24">
      <t>オナ</t>
    </rPh>
    <rPh sb="25" eb="27">
      <t>バンゴウ</t>
    </rPh>
    <phoneticPr fontId="17"/>
  </si>
  <si>
    <t>国際太郎の第1回目渡航航空賃の領収書</t>
    <rPh sb="0" eb="4">
      <t>コクサイタロウ</t>
    </rPh>
    <rPh sb="5" eb="6">
      <t>ダイ</t>
    </rPh>
    <rPh sb="7" eb="9">
      <t>カイメ</t>
    </rPh>
    <rPh sb="9" eb="11">
      <t>トコウ</t>
    </rPh>
    <rPh sb="11" eb="14">
      <t>コウクウチン</t>
    </rPh>
    <rPh sb="15" eb="18">
      <t>リョウシュウショ</t>
    </rPh>
    <phoneticPr fontId="17"/>
  </si>
  <si>
    <t>報告書を提出します。</t>
    <phoneticPr fontId="17"/>
  </si>
  <si>
    <t>（代表者氏名）　　　　　　　　　　　　</t>
    <rPh sb="1" eb="4">
      <t>ダイヒョウシャ</t>
    </rPh>
    <phoneticPr fontId="18"/>
  </si>
  <si>
    <t>草の根技術協力事業に係る経費精算報告書について</t>
    <rPh sb="12" eb="14">
      <t>ケイヒ</t>
    </rPh>
    <rPh sb="14" eb="16">
      <t>セイサン</t>
    </rPh>
    <rPh sb="16" eb="19">
      <t>ホウコクショ</t>
    </rPh>
    <phoneticPr fontId="18"/>
  </si>
  <si>
    <t>　下記の契約の業務の一部分が完了しましたので、契約約款第14条の規定に基づき下記のとおり報告します。 </t>
    <rPh sb="32" eb="34">
      <t>キテイ</t>
    </rPh>
    <phoneticPr fontId="17"/>
  </si>
  <si>
    <t>2.先行する部分払時の対象期間の費用が入力されている場合、計上内容は削除せず後続する支払い内容を追加計上します。</t>
    <rPh sb="2" eb="4">
      <t>センコウ</t>
    </rPh>
    <rPh sb="6" eb="9">
      <t>ブブンハラ</t>
    </rPh>
    <rPh sb="9" eb="10">
      <t>ジ</t>
    </rPh>
    <rPh sb="11" eb="13">
      <t>タイショウ</t>
    </rPh>
    <rPh sb="13" eb="15">
      <t>キカン</t>
    </rPh>
    <rPh sb="16" eb="18">
      <t>ヒヨウ</t>
    </rPh>
    <rPh sb="19" eb="21">
      <t>ニュウリョク</t>
    </rPh>
    <rPh sb="26" eb="28">
      <t>バアイ</t>
    </rPh>
    <rPh sb="29" eb="31">
      <t>ケイジョウ</t>
    </rPh>
    <rPh sb="31" eb="33">
      <t>ナイヨウ</t>
    </rPh>
    <rPh sb="34" eb="36">
      <t>サクジョ</t>
    </rPh>
    <rPh sb="38" eb="40">
      <t>コウゾク</t>
    </rPh>
    <rPh sb="42" eb="44">
      <t>シハラ</t>
    </rPh>
    <rPh sb="45" eb="47">
      <t>ナイヨウ</t>
    </rPh>
    <rPh sb="48" eb="50">
      <t>ツイカ</t>
    </rPh>
    <rPh sb="50" eb="52">
      <t>ケイジョウ</t>
    </rPh>
    <phoneticPr fontId="17"/>
  </si>
  <si>
    <t xml:space="preserve">　契約金相当額（税抜）は、原則として、業務開始から「部分業務」の完了（検査合格）までに発生した以下の費目が積算対象となります。なお、先行する部分払がある場合は、先行する直近の契約金相当額（税抜）を控除することになります。
１．既に従事が完了した業務従事人月に対する「直接人件費」、「直接経費」「間接経費」
２．「直接経費」のうち、以下の費目
　・旅費（航空賃）のうち、既に往復の渡航が完了したもの
　・旅費（日当・宿泊）のうち、部分業務完了時までの日当・宿泊料
　・海外活動費のうち、既に納入と支払が完了したもの
　・物品・機材費のうち、既に納入と支払が完了したもの
　・再委託費のうち、既に業務と支払が完了したもの
上記費目のみでは、業務の進捗等の実態を表さない場合については他の費目を含めて契約金相当額を算定することを検討しますので、申し出てください。
</t>
    <rPh sb="186" eb="188">
      <t>オウフク</t>
    </rPh>
    <phoneticPr fontId="17"/>
  </si>
  <si>
    <t>稼動日数※1</t>
    <rPh sb="0" eb="2">
      <t>カドウ</t>
    </rPh>
    <rPh sb="2" eb="4">
      <t>ニッスウ</t>
    </rPh>
    <phoneticPr fontId="17"/>
  </si>
  <si>
    <t>業務人月
※2</t>
    <rPh sb="0" eb="4">
      <t>ギョウムニンゲツ</t>
    </rPh>
    <phoneticPr fontId="17"/>
  </si>
  <si>
    <t>※1　実際に業務に従事した日を「稼動日」とし、業務従事者ごとに稼動日数を合計します。20日で除して業務人月を算出します。小数点以下第３位を四捨五入して、小数点以下第２位まで算出されます。</t>
    <rPh sb="9" eb="11">
      <t>ジュウジ</t>
    </rPh>
    <rPh sb="49" eb="53">
      <t>ギョウムニンゲツ</t>
    </rPh>
    <rPh sb="54" eb="56">
      <t>サンシュツ</t>
    </rPh>
    <phoneticPr fontId="17"/>
  </si>
  <si>
    <t>※2　稼動日数の合計を、20日で除して業務人月を算出します。小数点以下第３位を四捨五入して、小数点以下第２位まで算出します。</t>
    <phoneticPr fontId="17"/>
  </si>
  <si>
    <t>モンゴル、フィリピン、ブルネイ、ミクロネシア、マーシャル諸島→セルK8は、①を選択してください。
　　　　　　　　　　　　　　　　　　　　　　　　　　それ以外→→セルK8は、②を選択してください。</t>
    <rPh sb="39" eb="41">
      <t>センタク</t>
    </rPh>
    <rPh sb="77" eb="79">
      <t>イガイ</t>
    </rPh>
    <phoneticPr fontId="51"/>
  </si>
  <si>
    <t>「c.日当対象上限日数」は、「a.現地業務稼働日数」の1.5倍です。現地での稼動日5日×4週=20日とした場合、30日/1か月のうち10日以内の移動日や休祝日が含まれることを想定しています。</t>
    <rPh sb="62" eb="63">
      <t>ゲツ</t>
    </rPh>
    <phoneticPr fontId="17"/>
  </si>
  <si>
    <t>「d.日当対象日数」は、「b.渡航期間」と「c.日当対象上限日数」のいずれか日数の少ない方となります。</t>
    <phoneticPr fontId="17"/>
  </si>
  <si>
    <t>今回部分業務完了日</t>
  </si>
  <si>
    <r>
      <t xml:space="preserve">帰国日
</t>
    </r>
    <r>
      <rPr>
        <b/>
        <sz val="9"/>
        <color rgb="FFFF0000"/>
        <rFont val="ＭＳ ゴシック"/>
        <family val="3"/>
        <charset val="128"/>
      </rPr>
      <t>注１</t>
    </r>
    <rPh sb="4" eb="5">
      <t>チュウ</t>
    </rPh>
    <phoneticPr fontId="17"/>
  </si>
  <si>
    <t>※　旅費（航空賃）は、渡航（往復路）が完了した後の航空賃全額を計上してください。部分業務完了日までに往復の渡航が完了していない場合は、C列の旅費（航空賃）欄は0円で計上してください。</t>
    <rPh sb="2" eb="4">
      <t>リョヒ</t>
    </rPh>
    <rPh sb="5" eb="7">
      <t>コウクウ</t>
    </rPh>
    <rPh sb="7" eb="8">
      <t>チン</t>
    </rPh>
    <phoneticPr fontId="4"/>
  </si>
  <si>
    <t>「a.現地業務稼働日数（実績）」には、該当の渡航期間のうち、出発日から部分業務完了日（経費精算報告時は履行期限）までの間で業務に従事した日を稼動日として稼動日数を入力してください（移動日や休息日を含めません。）。</t>
    <rPh sb="24" eb="26">
      <t>キカン</t>
    </rPh>
    <rPh sb="51" eb="55">
      <t>リコウキゲン</t>
    </rPh>
    <rPh sb="59" eb="60">
      <t>アイダ</t>
    </rPh>
    <rPh sb="76" eb="80">
      <t>カドウニッスウ</t>
    </rPh>
    <phoneticPr fontId="17"/>
  </si>
  <si>
    <t>今回部分業務完了日
（履行期限）</t>
    <rPh sb="0" eb="2">
      <t>コンカイ</t>
    </rPh>
    <rPh sb="2" eb="4">
      <t>ブブン</t>
    </rPh>
    <rPh sb="4" eb="6">
      <t>ギョウム</t>
    </rPh>
    <rPh sb="6" eb="8">
      <t>カンリョウ</t>
    </rPh>
    <rPh sb="8" eb="9">
      <t>ビ</t>
    </rPh>
    <rPh sb="11" eb="15">
      <t>リコウキゲン</t>
    </rPh>
    <phoneticPr fontId="17"/>
  </si>
  <si>
    <t>※直接入力してください。
※部分業務完了届対象期間の末日を入力してください。
※経費精算報告書の場合は、履行期限（契約終了日）を入力してください。</t>
    <rPh sb="1" eb="5">
      <t>チョクセツニュウリョク</t>
    </rPh>
    <rPh sb="14" eb="20">
      <t>ブブンギョウムカンリョウ</t>
    </rPh>
    <rPh sb="20" eb="21">
      <t>トドケ</t>
    </rPh>
    <rPh sb="21" eb="25">
      <t>タイショウキカン</t>
    </rPh>
    <rPh sb="26" eb="28">
      <t>マツヒ</t>
    </rPh>
    <rPh sb="29" eb="31">
      <t>ニュウリョク</t>
    </rPh>
    <rPh sb="40" eb="44">
      <t>ケイヒセイサン</t>
    </rPh>
    <rPh sb="44" eb="47">
      <t>ホウコクショ</t>
    </rPh>
    <rPh sb="48" eb="50">
      <t>バアイ</t>
    </rPh>
    <rPh sb="52" eb="56">
      <t>リコウキゲン</t>
    </rPh>
    <rPh sb="57" eb="62">
      <t>ケイヤクシュウリョウヒ</t>
    </rPh>
    <rPh sb="64" eb="66">
      <t>ニュウリョク</t>
    </rPh>
    <phoneticPr fontId="18"/>
  </si>
  <si>
    <t>「b.渡航期間」は、各渡航にあたり本邦出発日（搭乗予定の国際便離陸時刻を含む日を開始日とします）から本邦帰着日（搭乗国際便到着時刻を含む日を終了日とします）までの日数を含めます。ただし、帰国日が部分業務完了日の翌日以降となる場合は、本邦出発日から部分業務完了日までとします。</t>
    <rPh sb="84" eb="85">
      <t>フク</t>
    </rPh>
    <rPh sb="93" eb="96">
      <t>キコクヒ</t>
    </rPh>
    <rPh sb="97" eb="104">
      <t>ブブンギョウムカンリョウヒ</t>
    </rPh>
    <rPh sb="105" eb="109">
      <t>ヨクジツイコウ</t>
    </rPh>
    <rPh sb="112" eb="114">
      <t>バアイ</t>
    </rPh>
    <rPh sb="116" eb="121">
      <t>ホンポウシュッパツヒ</t>
    </rPh>
    <rPh sb="123" eb="130">
      <t>ブブンギョウムカンリョウヒ</t>
    </rPh>
    <phoneticPr fontId="17"/>
  </si>
  <si>
    <r>
      <t xml:space="preserve">b.渡航期間（実績）
</t>
    </r>
    <r>
      <rPr>
        <b/>
        <sz val="9"/>
        <color rgb="FFFF0000"/>
        <rFont val="ＭＳ ゴシック"/>
        <family val="3"/>
        <charset val="128"/>
      </rPr>
      <t>注２</t>
    </r>
    <rPh sb="2" eb="6">
      <t>トコウキカン</t>
    </rPh>
    <rPh sb="7" eb="9">
      <t>ジッセキ</t>
    </rPh>
    <rPh sb="11" eb="12">
      <t>チュウ</t>
    </rPh>
    <phoneticPr fontId="51"/>
  </si>
  <si>
    <t>注2　本邦出発後、現地長期滞在等で部分業務完了日を跨いで現地で業務に従事する場合、日当・宿泊料は部分業務完了日までの日当・宿泊料を計上します。</t>
    <rPh sb="0" eb="1">
      <t>チュウ</t>
    </rPh>
    <rPh sb="3" eb="8">
      <t>ホンポウシュッパツゴ</t>
    </rPh>
    <rPh sb="9" eb="11">
      <t>ゲンチ</t>
    </rPh>
    <rPh sb="17" eb="24">
      <t>ブブンギョウムカンリョウビ</t>
    </rPh>
    <rPh sb="28" eb="30">
      <t>ゲンチ</t>
    </rPh>
    <rPh sb="31" eb="33">
      <t>ギョウム</t>
    </rPh>
    <rPh sb="34" eb="36">
      <t>ジュウジ</t>
    </rPh>
    <rPh sb="41" eb="43">
      <t>ニットウ</t>
    </rPh>
    <rPh sb="44" eb="47">
      <t>シュクハクリョウ</t>
    </rPh>
    <rPh sb="54" eb="55">
      <t>ヒ</t>
    </rPh>
    <rPh sb="65" eb="67">
      <t>ケイジョウ</t>
    </rPh>
    <phoneticPr fontId="4"/>
  </si>
  <si>
    <t>注1　部分業務完了日までに往復の渡航が完了していない場合は、帰国予定日を入力してください。</t>
    <rPh sb="0" eb="1">
      <t>チュウ</t>
    </rPh>
    <rPh sb="30" eb="32">
      <t>キコク</t>
    </rPh>
    <rPh sb="32" eb="35">
      <t>ヨテイヒ</t>
    </rPh>
    <rPh sb="36" eb="38">
      <t>ニュウリョク</t>
    </rPh>
    <phoneticPr fontId="17"/>
  </si>
  <si>
    <t>印</t>
  </si>
  <si>
    <t>yyyy/mm/dd</t>
    <phoneticPr fontId="17"/>
  </si>
  <si>
    <t>３　調達管理番号：</t>
    <rPh sb="2" eb="8">
      <t>チョウタツカンリバンゴウ</t>
    </rPh>
    <phoneticPr fontId="17"/>
  </si>
  <si>
    <t>・行が不足する場合は、A列より左にある＋をクリックしていただき、20行づつ追加してください。それでも不足する場合は、行を手動でコピーし追加してください。</t>
    <rPh sb="12" eb="13">
      <t>レツ</t>
    </rPh>
    <rPh sb="15" eb="16">
      <t>ヒダリ</t>
    </rPh>
    <rPh sb="50" eb="52">
      <t>フソク</t>
    </rPh>
    <rPh sb="54" eb="56">
      <t>バアイ</t>
    </rPh>
    <rPh sb="58" eb="59">
      <t>ギョウ</t>
    </rPh>
    <rPh sb="60" eb="62">
      <t>シュドウ</t>
    </rPh>
    <rPh sb="67" eb="69">
      <t>ツイカ</t>
    </rPh>
    <phoneticPr fontId="17"/>
  </si>
  <si>
    <t>・証拠書類番号は部分払時は不要です。経費精算報告書を作成する際に必ずご記入ください。</t>
    <rPh sb="1" eb="7">
      <t>ショウコショルイバンゴウ</t>
    </rPh>
    <rPh sb="8" eb="10">
      <t>ブブン</t>
    </rPh>
    <rPh sb="10" eb="11">
      <t>ハラ</t>
    </rPh>
    <rPh sb="11" eb="12">
      <t>ジ</t>
    </rPh>
    <rPh sb="13" eb="15">
      <t>フヨウ</t>
    </rPh>
    <rPh sb="18" eb="25">
      <t>ケイヒセイサンホウコクショ</t>
    </rPh>
    <rPh sb="26" eb="28">
      <t>サクセイ</t>
    </rPh>
    <rPh sb="30" eb="31">
      <t>サイ</t>
    </rPh>
    <rPh sb="32" eb="33">
      <t>カナラ</t>
    </rPh>
    <rPh sb="35" eb="37">
      <t>キニュウ</t>
    </rPh>
    <phoneticPr fontId="17"/>
  </si>
  <si>
    <t>・集計シートの年、月の列に、契約開始年月を数字で１年毎に入力してください。</t>
    <rPh sb="1" eb="3">
      <t>シュウケイ</t>
    </rPh>
    <rPh sb="7" eb="8">
      <t>ネン</t>
    </rPh>
    <rPh sb="9" eb="10">
      <t>ツキ</t>
    </rPh>
    <rPh sb="11" eb="12">
      <t>レツ</t>
    </rPh>
    <rPh sb="14" eb="18">
      <t>ケイヤクカイシ</t>
    </rPh>
    <rPh sb="18" eb="20">
      <t>ネンゲツ</t>
    </rPh>
    <rPh sb="21" eb="23">
      <t>スウジ</t>
    </rPh>
    <rPh sb="25" eb="26">
      <t>ネン</t>
    </rPh>
    <rPh sb="26" eb="27">
      <t>ゴト</t>
    </rPh>
    <rPh sb="28" eb="30">
      <t>ニュウリョク</t>
    </rPh>
    <phoneticPr fontId="17"/>
  </si>
  <si>
    <t>海外活動経費支払簿 (2)車両関連費</t>
    <rPh sb="0" eb="2">
      <t>カイガイ</t>
    </rPh>
    <rPh sb="2" eb="4">
      <t>カツドウ</t>
    </rPh>
    <rPh sb="4" eb="6">
      <t>ケイヒ</t>
    </rPh>
    <rPh sb="6" eb="9">
      <t>シハライボ</t>
    </rPh>
    <rPh sb="13" eb="15">
      <t>シャリョウ</t>
    </rPh>
    <rPh sb="15" eb="17">
      <t>カンレン</t>
    </rPh>
    <rPh sb="17" eb="18">
      <t>ヒ</t>
    </rPh>
    <phoneticPr fontId="17"/>
  </si>
  <si>
    <t>海外活動経費支払簿(3)現地調査、モニタリング、セミナー等実施関連経費</t>
    <rPh sb="0" eb="2">
      <t>カイガイ</t>
    </rPh>
    <rPh sb="2" eb="4">
      <t>カツドウ</t>
    </rPh>
    <rPh sb="4" eb="6">
      <t>ケイヒ</t>
    </rPh>
    <rPh sb="6" eb="9">
      <t>シハライボ</t>
    </rPh>
    <rPh sb="12" eb="14">
      <t>ゲンチ</t>
    </rPh>
    <rPh sb="14" eb="16">
      <t>チョウサ</t>
    </rPh>
    <rPh sb="28" eb="29">
      <t>トウ</t>
    </rPh>
    <rPh sb="29" eb="31">
      <t>ジッシ</t>
    </rPh>
    <rPh sb="31" eb="33">
      <t>カンレン</t>
    </rPh>
    <rPh sb="33" eb="35">
      <t>ケイヒ</t>
    </rPh>
    <phoneticPr fontId="17"/>
  </si>
  <si>
    <t>海外活動経費支払簿(4)事務所関連費</t>
    <phoneticPr fontId="17"/>
  </si>
  <si>
    <t>海外活動経費支払簿(5)現地出張経費</t>
    <phoneticPr fontId="17"/>
  </si>
  <si>
    <t>海外活動経費支払簿(6)施設・設備等関連費</t>
    <phoneticPr fontId="17"/>
  </si>
  <si>
    <t>海外活動経費支払簿(7)安全対策経費</t>
    <phoneticPr fontId="17"/>
  </si>
  <si>
    <t>物品・機材費支払簿 (１)物品・機材購入費</t>
    <phoneticPr fontId="17"/>
  </si>
  <si>
    <t>物品・機材費支払簿 (２)物品・機材送料</t>
    <phoneticPr fontId="17"/>
  </si>
  <si>
    <t>再委託費支払簿</t>
    <phoneticPr fontId="17"/>
  </si>
  <si>
    <t>特例措置経費支払簿</t>
    <rPh sb="6" eb="9">
      <t>シハライボ</t>
    </rPh>
    <phoneticPr fontId="17"/>
  </si>
  <si>
    <t>・現地で長期に業務従事する者の、日当、宿泊料に逓減率を導入してることから、滞在日数30日を超える場合、31日目以降は「f.日当単価90%」では「e.日当単価100%」の単価90/100、61日目以降は「g.日当単価80%」では「e.日当単価100%」の単価80/100となります。</t>
    <phoneticPr fontId="17"/>
  </si>
  <si>
    <t>・宿泊料計上の対象となる泊数「h.宿泊料対象日数」は、「d.に当対象日数」から2を控除した泊数となります。</t>
    <phoneticPr fontId="17"/>
  </si>
  <si>
    <t>・但し、 次のいずれかの国へ渡航する場合は、機中泊を伴うフライトが就航していないため、現地業務日数から「 1 」を控除した泊数とします。モンゴル、フィリピン、ブルネイ、ミクロネシア、マーシャル諸島</t>
    <phoneticPr fontId="17"/>
  </si>
  <si>
    <t>・旅費の分担がある場合は、備考欄にその理由と分担方法について記載してください。詳細は契約管理ガイドライン（2024年6月版）P23を参照してください。</t>
    <rPh sb="1" eb="3">
      <t>リョヒ</t>
    </rPh>
    <rPh sb="4" eb="6">
      <t>ブンタン</t>
    </rPh>
    <rPh sb="9" eb="11">
      <t>バアイ</t>
    </rPh>
    <rPh sb="13" eb="16">
      <t>ビコウラン</t>
    </rPh>
    <rPh sb="19" eb="21">
      <t>リユウ</t>
    </rPh>
    <rPh sb="22" eb="26">
      <t>ブンタンホウホウ</t>
    </rPh>
    <rPh sb="30" eb="32">
      <t>キサイ</t>
    </rPh>
    <rPh sb="39" eb="41">
      <t>ショウサイ</t>
    </rPh>
    <rPh sb="42" eb="46">
      <t>ケイヤクカンリ</t>
    </rPh>
    <rPh sb="57" eb="58">
      <t>ネン</t>
    </rPh>
    <rPh sb="59" eb="61">
      <t>ガツハン</t>
    </rPh>
    <rPh sb="66" eb="68">
      <t>サンショウ</t>
    </rPh>
    <phoneticPr fontId="17"/>
  </si>
  <si>
    <t>・行が不足する場合は、A列より左にある＋をクリックしていただき、20行づつ追加してください。それでも不足する場合は、行を手動でコピーし追加してください。</t>
    <phoneticPr fontId="17"/>
  </si>
  <si>
    <t>付業務委託契約の契約約款12条の規定に基づき、下記のとおり経費精算</t>
    <rPh sb="16" eb="18">
      <t>キテイ</t>
    </rPh>
    <phoneticPr fontId="17"/>
  </si>
  <si>
    <r>
      <t>契約金額内訳
（円）</t>
    </r>
    <r>
      <rPr>
        <b/>
        <sz val="16"/>
        <color rgb="FFFF0000"/>
        <rFont val="ＭＳ ゴシック"/>
        <family val="3"/>
        <charset val="128"/>
      </rPr>
      <t>注1</t>
    </r>
    <rPh sb="8" eb="9">
      <t>エン</t>
    </rPh>
    <phoneticPr fontId="18"/>
  </si>
  <si>
    <t>注1</t>
    <rPh sb="0" eb="1">
      <t>チュウ</t>
    </rPh>
    <phoneticPr fontId="17"/>
  </si>
  <si>
    <t>契約金額内訳は、契約書附属書Ⅲ「契約金額内訳書」を転記してください。</t>
    <rPh sb="25" eb="27">
      <t>テンキ</t>
    </rPh>
    <phoneticPr fontId="17"/>
  </si>
  <si>
    <t>注4</t>
    <rPh sb="0" eb="1">
      <t>チュウ</t>
    </rPh>
    <phoneticPr fontId="17"/>
  </si>
  <si>
    <t>注2</t>
    <rPh sb="0" eb="1">
      <t>チュウ</t>
    </rPh>
    <phoneticPr fontId="17"/>
  </si>
  <si>
    <t>間接経費は、精算確定額のⅠ直接経費とⅡ直接人件費の合計に、間接経費率を掛けて間接経費を計上します。</t>
    <rPh sb="0" eb="4">
      <t>カンセツケイヒ</t>
    </rPh>
    <rPh sb="6" eb="11">
      <t>セイサンカクテイガク</t>
    </rPh>
    <phoneticPr fontId="17"/>
  </si>
  <si>
    <r>
      <t>　Ⅲ間接経費　間接経費率：</t>
    </r>
    <r>
      <rPr>
        <b/>
        <sz val="12"/>
        <color rgb="FFFF0000"/>
        <rFont val="ＭＳ ゴシック"/>
        <family val="3"/>
        <charset val="128"/>
      </rPr>
      <t>注２</t>
    </r>
    <rPh sb="4" eb="6">
      <t>ケイヒ</t>
    </rPh>
    <rPh sb="7" eb="9">
      <t>カンセツ</t>
    </rPh>
    <rPh sb="9" eb="11">
      <t>ケイヒ</t>
    </rPh>
    <rPh sb="11" eb="12">
      <t>リツ</t>
    </rPh>
    <rPh sb="13" eb="14">
      <t>チュウ</t>
    </rPh>
    <phoneticPr fontId="18"/>
  </si>
  <si>
    <t>I32のセルに、これまで既に支払い済の部分払合計額を転記してください。</t>
    <rPh sb="12" eb="13">
      <t>スデ</t>
    </rPh>
    <rPh sb="14" eb="16">
      <t>シハラ</t>
    </rPh>
    <rPh sb="17" eb="18">
      <t>スミ</t>
    </rPh>
    <rPh sb="19" eb="21">
      <t>ブブン</t>
    </rPh>
    <rPh sb="21" eb="22">
      <t>バライ</t>
    </rPh>
    <rPh sb="22" eb="25">
      <t>ゴウケイガク</t>
    </rPh>
    <rPh sb="26" eb="28">
      <t>テンキ</t>
    </rPh>
    <phoneticPr fontId="17"/>
  </si>
  <si>
    <r>
      <t>支払い済の
部分払合計
（円）</t>
    </r>
    <r>
      <rPr>
        <b/>
        <sz val="12"/>
        <color rgb="FFFF0000"/>
        <rFont val="ＭＳ ゴシック"/>
        <family val="3"/>
        <charset val="128"/>
      </rPr>
      <t>注3</t>
    </r>
    <rPh sb="0" eb="2">
      <t>シハラ</t>
    </rPh>
    <rPh sb="3" eb="4">
      <t>スミ</t>
    </rPh>
    <rPh sb="6" eb="9">
      <t>ブブンハラ</t>
    </rPh>
    <rPh sb="9" eb="11">
      <t>ゴウケイ</t>
    </rPh>
    <rPh sb="15" eb="16">
      <t>チュウ</t>
    </rPh>
    <phoneticPr fontId="17"/>
  </si>
  <si>
    <t>注3</t>
    <rPh sb="0" eb="1">
      <t>チュウ</t>
    </rPh>
    <phoneticPr fontId="17"/>
  </si>
  <si>
    <t>請求額とは、事業完了後に、精算確定額から既に支払い済の部分払合計額を差し引いた精算払でお支払いする金額です。</t>
    <rPh sb="0" eb="3">
      <t>セイキュウガク</t>
    </rPh>
    <rPh sb="6" eb="11">
      <t>ジギョウカンリョウゴ</t>
    </rPh>
    <rPh sb="13" eb="18">
      <t>セイサンカクテイガク</t>
    </rPh>
    <rPh sb="20" eb="21">
      <t>スデ</t>
    </rPh>
    <rPh sb="27" eb="29">
      <t>ブブン</t>
    </rPh>
    <rPh sb="34" eb="35">
      <t>サ</t>
    </rPh>
    <rPh sb="36" eb="37">
      <t>ヒ</t>
    </rPh>
    <rPh sb="39" eb="41">
      <t>セイサン</t>
    </rPh>
    <rPh sb="41" eb="42">
      <t>ハラ</t>
    </rPh>
    <rPh sb="44" eb="46">
      <t>シハラ</t>
    </rPh>
    <rPh sb="49" eb="50">
      <t>キン</t>
    </rPh>
    <rPh sb="50" eb="51">
      <t>ガク</t>
    </rPh>
    <phoneticPr fontId="17"/>
  </si>
  <si>
    <r>
      <t>請求額
（円）</t>
    </r>
    <r>
      <rPr>
        <b/>
        <sz val="12"/>
        <color rgb="FFFF0000"/>
        <rFont val="ＭＳ ゴシック"/>
        <family val="3"/>
        <charset val="128"/>
      </rPr>
      <t>注4</t>
    </r>
    <rPh sb="0" eb="3">
      <t>セイキュウガク</t>
    </rPh>
    <rPh sb="7" eb="8">
      <t>チュウ</t>
    </rPh>
    <phoneticPr fontId="17"/>
  </si>
  <si>
    <t>経理処理ガイドライン2024年6月版v.4</t>
    <phoneticPr fontId="17"/>
  </si>
  <si>
    <t>経理処理ガイドライン2024年6月版v.4</t>
    <phoneticPr fontId="78"/>
  </si>
  <si>
    <t>経理処理ガイドライン2024年6月版v.4</t>
    <rPh sb="0" eb="4">
      <t>ケイリショリ</t>
    </rPh>
    <rPh sb="14" eb="15">
      <t>ネン</t>
    </rPh>
    <rPh sb="16" eb="18">
      <t>ガツハン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</si>
</sst>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24" formatCode="\$#,##0_);[Red]\(\$#,##0\)"/>
    <numFmt numFmtId="176" formatCode="0_ "/>
    <numFmt numFmtId="177" formatCode="#,##0_ "/>
    <numFmt numFmtId="178" formatCode="_ * #,##0_ ;_ * \-#,##0_ ;_ * &quot;-&quot;??_ ;_ @_ "/>
    <numFmt numFmtId="179" formatCode="#,##0&quot;円&quot;"/>
    <numFmt numFmtId="180" formatCode="0.00_);[Red]\(0.00\)"/>
    <numFmt numFmtId="181" formatCode="#,##0_);[Red]\(#,##0\)"/>
    <numFmt numFmtId="182" formatCode="0&quot;級&quot;"/>
    <numFmt numFmtId="183" formatCode="#,##0.000000;[Red]\-#,##0.000000"/>
    <numFmt numFmtId="184" formatCode="###,###,###&quot; 円&quot;"/>
    <numFmt numFmtId="185" formatCode="0_);[Red]\(0\)"/>
    <numFmt numFmtId="186" formatCode="#,##0_ ;[Red]\-#,##0\ "/>
    <numFmt numFmtId="187" formatCode="yyyy/m/d;@"/>
    <numFmt numFmtId="188" formatCode="#,##0.000000_ ;[Red]\-#,##0.000000\ "/>
  </numFmts>
  <fonts count="94">
    <font>
      <sz val="12"/>
      <name val="Osaka"/>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1"/>
      <name val="ＭＳ ゴシック"/>
      <family val="3"/>
      <charset val="128"/>
    </font>
    <font>
      <b/>
      <sz val="11"/>
      <name val="ＭＳ ゴシック"/>
      <family val="3"/>
      <charset val="128"/>
    </font>
    <font>
      <u/>
      <sz val="14"/>
      <name val="ＭＳ ゴシック"/>
      <family val="3"/>
      <charset val="128"/>
    </font>
    <font>
      <b/>
      <u/>
      <sz val="12"/>
      <name val="ＭＳ ゴシック"/>
      <family val="3"/>
      <charset val="128"/>
    </font>
    <font>
      <sz val="12"/>
      <color theme="1"/>
      <name val="ＭＳ ゴシック"/>
      <family val="3"/>
      <charset val="128"/>
    </font>
    <font>
      <sz val="12"/>
      <name val="Osaka"/>
      <family val="2"/>
    </font>
    <font>
      <sz val="6"/>
      <name val="Osaka"/>
      <family val="2"/>
    </font>
    <font>
      <sz val="6"/>
      <name val="ＭＳ ゴシック"/>
      <family val="3"/>
      <charset val="128"/>
    </font>
    <font>
      <sz val="14"/>
      <name val="ＭＳ ゴシック"/>
      <family val="3"/>
      <charset val="128"/>
    </font>
    <font>
      <sz val="12"/>
      <name val="Osaka"/>
      <family val="3"/>
      <charset val="128"/>
    </font>
    <font>
      <sz val="6"/>
      <name val="Osaka"/>
      <family val="3"/>
      <charset val="128"/>
    </font>
    <font>
      <b/>
      <sz val="16"/>
      <color rgb="FFFF0000"/>
      <name val="ＭＳ ゴシック"/>
      <family val="3"/>
      <charset val="128"/>
    </font>
    <font>
      <b/>
      <sz val="11"/>
      <color rgb="FFFF0000"/>
      <name val="ＭＳ ゴシック"/>
      <family val="3"/>
      <charset val="128"/>
    </font>
    <font>
      <sz val="12"/>
      <color theme="1"/>
      <name val="ＭＳ Ｐゴシック"/>
      <family val="3"/>
      <charset val="128"/>
      <scheme val="minor"/>
    </font>
    <font>
      <sz val="14"/>
      <color rgb="FFFFFFFF"/>
      <name val="ＭＳ Ｐゴシック"/>
      <family val="3"/>
      <charset val="128"/>
    </font>
    <font>
      <u/>
      <sz val="12"/>
      <color theme="10"/>
      <name val="ＭＳ ゴシック"/>
      <family val="3"/>
      <charset val="128"/>
    </font>
    <font>
      <sz val="10"/>
      <color theme="1"/>
      <name val="ＭＳ ゴシック"/>
      <family val="3"/>
      <charset val="128"/>
    </font>
    <font>
      <b/>
      <sz val="10"/>
      <name val="ＭＳ ゴシック"/>
      <family val="3"/>
      <charset val="128"/>
    </font>
    <font>
      <sz val="11"/>
      <color theme="1"/>
      <name val="ＭＳ ゴシック"/>
      <family val="3"/>
      <charset val="128"/>
    </font>
    <font>
      <sz val="10"/>
      <name val="ＭＳ ゴシック"/>
      <family val="3"/>
    </font>
    <font>
      <sz val="14"/>
      <color theme="1"/>
      <name val="ＭＳ ゴシック"/>
      <family val="3"/>
      <charset val="128"/>
    </font>
    <font>
      <sz val="9"/>
      <color theme="1"/>
      <name val="ＭＳ ゴシック"/>
      <family val="3"/>
      <charset val="128"/>
    </font>
    <font>
      <b/>
      <sz val="26"/>
      <name val="ＭＳ ゴシック"/>
      <family val="3"/>
      <charset val="128"/>
    </font>
    <font>
      <b/>
      <sz val="18"/>
      <name val="ＭＳ ゴシック"/>
      <family val="3"/>
      <charset val="128"/>
    </font>
    <font>
      <b/>
      <sz val="14"/>
      <color theme="1"/>
      <name val="ＭＳ ゴシック"/>
      <family val="3"/>
      <charset val="128"/>
    </font>
    <font>
      <b/>
      <sz val="12"/>
      <color theme="1"/>
      <name val="ＭＳ ゴシック"/>
      <family val="3"/>
      <charset val="128"/>
    </font>
    <font>
      <b/>
      <sz val="16"/>
      <color theme="1"/>
      <name val="ＭＳ ゴシック"/>
      <family val="3"/>
      <charset val="128"/>
    </font>
    <font>
      <b/>
      <sz val="16"/>
      <name val="ＭＳ ゴシック"/>
      <family val="3"/>
      <charset val="128"/>
    </font>
    <font>
      <b/>
      <sz val="18"/>
      <color theme="1"/>
      <name val="ＭＳ ゴシック"/>
      <family val="3"/>
      <charset val="128"/>
    </font>
    <font>
      <sz val="18"/>
      <name val="ＭＳ ゴシック"/>
      <family val="3"/>
      <charset val="128"/>
    </font>
    <font>
      <sz val="20"/>
      <name val="ＭＳ ゴシック"/>
      <family val="3"/>
      <charset val="128"/>
    </font>
    <font>
      <b/>
      <sz val="12"/>
      <color indexed="81"/>
      <name val="ＭＳ Ｐゴシック"/>
      <family val="3"/>
      <charset val="128"/>
    </font>
    <font>
      <sz val="12"/>
      <color rgb="FFFF0000"/>
      <name val="ＭＳ ゴシック"/>
      <family val="3"/>
      <charset val="128"/>
    </font>
    <font>
      <sz val="16"/>
      <name val="ＭＳ ゴシック"/>
      <family val="3"/>
      <charset val="128"/>
    </font>
    <font>
      <sz val="20"/>
      <color theme="1"/>
      <name val="ＭＳ ゴシック"/>
      <family val="3"/>
      <charset val="128"/>
    </font>
    <font>
      <u/>
      <sz val="12"/>
      <color theme="10"/>
      <name val="Osaka"/>
      <family val="2"/>
    </font>
    <font>
      <sz val="16"/>
      <name val="Osaka"/>
      <family val="2"/>
    </font>
    <font>
      <sz val="10"/>
      <name val="Osaka"/>
      <family val="2"/>
    </font>
    <font>
      <sz val="9"/>
      <name val="ＭＳ ゴシック"/>
      <family val="3"/>
      <charset val="128"/>
    </font>
    <font>
      <b/>
      <sz val="12"/>
      <color theme="1"/>
      <name val="MS ゴシック"/>
      <family val="2"/>
      <charset val="128"/>
    </font>
    <font>
      <sz val="6"/>
      <name val="MS ゴシック"/>
      <family val="2"/>
      <charset val="128"/>
    </font>
    <font>
      <b/>
      <sz val="12"/>
      <color theme="1"/>
      <name val="MS ゴシック"/>
      <family val="3"/>
      <charset val="128"/>
    </font>
    <font>
      <b/>
      <sz val="9"/>
      <name val="ＭＳ ゴシック"/>
      <family val="3"/>
      <charset val="128"/>
    </font>
    <font>
      <b/>
      <sz val="10"/>
      <color theme="1"/>
      <name val="MS ゴシック"/>
      <family val="3"/>
      <charset val="128"/>
    </font>
    <font>
      <b/>
      <sz val="16"/>
      <name val="Osaka"/>
      <family val="2"/>
    </font>
    <font>
      <sz val="16"/>
      <color theme="1"/>
      <name val="ＭＳ ゴシック"/>
      <family val="3"/>
      <charset val="128"/>
    </font>
    <font>
      <sz val="12"/>
      <color theme="1"/>
      <name val="ＭＳ ゴシック"/>
      <family val="2"/>
      <charset val="128"/>
    </font>
    <font>
      <sz val="12"/>
      <color rgb="FF000000"/>
      <name val="ＭＳ ゴシック"/>
      <family val="3"/>
      <charset val="128"/>
    </font>
    <font>
      <b/>
      <sz val="14"/>
      <color rgb="FFFF0000"/>
      <name val="ＭＳ ゴシック"/>
      <family val="3"/>
      <charset val="128"/>
    </font>
    <font>
      <sz val="6"/>
      <name val="ＭＳ ゴシック"/>
      <family val="2"/>
      <charset val="128"/>
    </font>
    <font>
      <b/>
      <sz val="14"/>
      <color rgb="FF000000"/>
      <name val="ＭＳ ゴシック"/>
      <family val="3"/>
      <charset val="128"/>
    </font>
    <font>
      <i/>
      <sz val="12"/>
      <name val="ＭＳ ゴシック"/>
      <family val="3"/>
      <charset val="128"/>
    </font>
    <font>
      <i/>
      <sz val="12"/>
      <color theme="1"/>
      <name val="ＭＳ ゴシック"/>
      <family val="3"/>
      <charset val="128"/>
    </font>
    <font>
      <sz val="12"/>
      <color theme="1"/>
      <name val="MS ゴシック"/>
      <family val="3"/>
      <charset val="128"/>
    </font>
    <font>
      <b/>
      <sz val="10"/>
      <color theme="1"/>
      <name val="ＭＳ ゴシック"/>
      <family val="3"/>
      <charset val="128"/>
    </font>
    <font>
      <sz val="12"/>
      <color theme="1"/>
      <name val="MS ゴシック"/>
      <charset val="128"/>
    </font>
    <font>
      <sz val="10"/>
      <name val="ＭＳ Ｐゴシック"/>
      <family val="3"/>
      <charset val="128"/>
      <scheme val="minor"/>
    </font>
    <font>
      <b/>
      <sz val="12"/>
      <color rgb="FFFF0000"/>
      <name val="ＭＳ ゴシック"/>
      <family val="3"/>
      <charset val="128"/>
    </font>
    <font>
      <sz val="10"/>
      <color rgb="FF000000"/>
      <name val="ＭＳ ゴシック"/>
      <family val="3"/>
      <charset val="128"/>
    </font>
    <font>
      <sz val="11"/>
      <name val="ＭＳ ゴシック"/>
      <family val="3"/>
    </font>
    <font>
      <b/>
      <sz val="9"/>
      <color rgb="FFFF0000"/>
      <name val="ＭＳ ゴシック"/>
      <family val="3"/>
      <charset val="128"/>
    </font>
    <font>
      <b/>
      <sz val="20"/>
      <name val="ＭＳ Ｐゴシック"/>
      <family val="3"/>
      <charset val="128"/>
      <scheme val="minor"/>
    </font>
    <font>
      <b/>
      <sz val="20"/>
      <color rgb="FF0000FF"/>
      <name val="ＭＳ ゴシック"/>
      <family val="3"/>
      <charset val="128"/>
    </font>
    <font>
      <u/>
      <sz val="12"/>
      <color theme="1"/>
      <name val="ＭＳ ゴシック"/>
      <family val="3"/>
      <charset val="128"/>
    </font>
    <font>
      <b/>
      <u/>
      <sz val="14"/>
      <color theme="1"/>
      <name val="ＭＳ ゴシック"/>
      <family val="3"/>
      <charset val="128"/>
    </font>
    <font>
      <b/>
      <u val="double"/>
      <sz val="16"/>
      <color theme="1"/>
      <name val="ＭＳ ゴシック"/>
      <family val="3"/>
      <charset val="128"/>
    </font>
    <font>
      <b/>
      <sz val="24"/>
      <color theme="1"/>
      <name val="ＭＳ ゴシック"/>
      <family val="3"/>
      <charset val="128"/>
    </font>
    <font>
      <sz val="6"/>
      <name val="Osaka"/>
      <charset val="128"/>
    </font>
    <font>
      <b/>
      <sz val="8"/>
      <color theme="1"/>
      <name val="ＭＳ ゴシック"/>
      <family val="3"/>
      <charset val="128"/>
    </font>
    <font>
      <b/>
      <sz val="10"/>
      <color rgb="FF444444"/>
      <name val="ＭＳ Ｐゴシック"/>
      <family val="3"/>
      <charset val="128"/>
    </font>
    <font>
      <b/>
      <sz val="12"/>
      <color theme="1"/>
      <name val="ＭＳ Ｐゴシック"/>
      <family val="3"/>
      <charset val="128"/>
    </font>
    <font>
      <b/>
      <sz val="11"/>
      <color rgb="FF444444"/>
      <name val="ＭＳ Ｐゴシック"/>
      <family val="3"/>
      <charset val="128"/>
    </font>
    <font>
      <b/>
      <sz val="9"/>
      <color theme="1"/>
      <name val="ＭＳ ゴシック"/>
      <family val="3"/>
      <charset val="128"/>
    </font>
    <font>
      <sz val="11"/>
      <color rgb="FF444444"/>
      <name val="Meiryo UI"/>
      <family val="3"/>
      <charset val="128"/>
    </font>
    <font>
      <sz val="8"/>
      <color theme="1"/>
      <name val="ＭＳ ゴシック"/>
      <family val="3"/>
      <charset val="128"/>
    </font>
    <font>
      <sz val="8"/>
      <color rgb="FFFF0000"/>
      <name val="ＭＳ ゴシック"/>
      <family val="3"/>
      <charset val="128"/>
    </font>
    <font>
      <b/>
      <sz val="12"/>
      <color indexed="81"/>
      <name val="MS P ゴシック"/>
      <family val="3"/>
      <charset val="128"/>
    </font>
    <font>
      <sz val="10"/>
      <color theme="1"/>
      <name val="ＭＳ ゴシック"/>
      <family val="2"/>
      <charset val="128"/>
    </font>
    <font>
      <sz val="10"/>
      <color theme="1"/>
      <name val="MS ゴシック"/>
      <charset val="128"/>
    </font>
    <font>
      <sz val="10"/>
      <color theme="1"/>
      <name val="MS ゴシック"/>
      <family val="3"/>
      <charset val="128"/>
    </font>
    <font>
      <sz val="12"/>
      <name val="MS ゴシック"/>
      <family val="2"/>
      <charset val="128"/>
    </font>
    <font>
      <sz val="10"/>
      <name val="Osaka"/>
      <charset val="128"/>
    </font>
    <font>
      <sz val="10"/>
      <name val="MS ゴシック"/>
      <family val="2"/>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s>
  <borders count="150">
    <border>
      <left/>
      <right/>
      <top/>
      <bottom/>
      <diagonal/>
    </border>
    <border>
      <left/>
      <right/>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thin">
        <color auto="1"/>
      </right>
      <top/>
      <bottom/>
      <diagonal/>
    </border>
    <border>
      <left style="medium">
        <color auto="1"/>
      </left>
      <right style="thin">
        <color auto="1"/>
      </right>
      <top style="thin">
        <color auto="1"/>
      </top>
      <bottom style="double">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auto="1"/>
      </left>
      <right/>
      <top style="medium">
        <color auto="1"/>
      </top>
      <bottom style="thin">
        <color auto="1"/>
      </bottom>
      <diagonal/>
    </border>
    <border>
      <left style="thin">
        <color auto="1"/>
      </left>
      <right/>
      <top/>
      <bottom/>
      <diagonal/>
    </border>
    <border>
      <left style="medium">
        <color auto="1"/>
      </left>
      <right/>
      <top style="medium">
        <color auto="1"/>
      </top>
      <bottom/>
      <diagonal/>
    </border>
    <border>
      <left style="thin">
        <color auto="1"/>
      </left>
      <right/>
      <top/>
      <bottom style="double">
        <color auto="1"/>
      </bottom>
      <diagonal/>
    </border>
    <border>
      <left style="thin">
        <color indexed="64"/>
      </left>
      <right style="medium">
        <color auto="1"/>
      </right>
      <top style="thin">
        <color auto="1"/>
      </top>
      <bottom style="double">
        <color auto="1"/>
      </bottom>
      <diagonal/>
    </border>
    <border>
      <left/>
      <right style="thin">
        <color indexed="64"/>
      </right>
      <top/>
      <bottom style="double">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thin">
        <color auto="1"/>
      </left>
      <right style="medium">
        <color indexed="64"/>
      </right>
      <top/>
      <bottom style="double">
        <color auto="1"/>
      </bottom>
      <diagonal/>
    </border>
    <border>
      <left style="medium">
        <color auto="1"/>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right style="medium">
        <color auto="1"/>
      </right>
      <top/>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auto="1"/>
      </left>
      <right/>
      <top style="double">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diagonal/>
    </border>
    <border>
      <left/>
      <right/>
      <top/>
      <bottom style="double">
        <color auto="1"/>
      </bottom>
      <diagonal/>
    </border>
    <border>
      <left style="thick">
        <color rgb="FF0000CC"/>
      </left>
      <right style="thick">
        <color rgb="FF0000CC"/>
      </right>
      <top style="thick">
        <color rgb="FF0000CC"/>
      </top>
      <bottom style="thick">
        <color rgb="FF0000CC"/>
      </bottom>
      <diagonal/>
    </border>
    <border>
      <left style="medium">
        <color auto="1"/>
      </left>
      <right style="thin">
        <color auto="1"/>
      </right>
      <top style="thin">
        <color auto="1"/>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double">
        <color auto="1"/>
      </bottom>
      <diagonal/>
    </border>
    <border>
      <left style="dashed">
        <color auto="1"/>
      </left>
      <right/>
      <top style="thin">
        <color auto="1"/>
      </top>
      <bottom style="double">
        <color auto="1"/>
      </bottom>
      <diagonal/>
    </border>
    <border>
      <left/>
      <right style="dashed">
        <color auto="1"/>
      </right>
      <top/>
      <bottom style="thin">
        <color auto="1"/>
      </bottom>
      <diagonal/>
    </border>
    <border>
      <left style="dashed">
        <color auto="1"/>
      </left>
      <right/>
      <top/>
      <bottom style="thin">
        <color auto="1"/>
      </bottom>
      <diagonal/>
    </border>
    <border>
      <left style="dashed">
        <color auto="1"/>
      </left>
      <right/>
      <top/>
      <bottom style="double">
        <color auto="1"/>
      </bottom>
      <diagonal/>
    </border>
    <border>
      <left style="medium">
        <color indexed="64"/>
      </left>
      <right style="thin">
        <color auto="1"/>
      </right>
      <top style="double">
        <color indexed="64"/>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right style="medium">
        <color auto="1"/>
      </right>
      <top/>
      <bottom style="medium">
        <color auto="1"/>
      </bottom>
      <diagonal/>
    </border>
    <border>
      <left/>
      <right style="medium">
        <color auto="1"/>
      </right>
      <top style="thin">
        <color auto="1"/>
      </top>
      <bottom style="thin">
        <color auto="1"/>
      </bottom>
      <diagonal/>
    </border>
    <border diagonalDown="1">
      <left style="thin">
        <color auto="1"/>
      </left>
      <right/>
      <top style="medium">
        <color auto="1"/>
      </top>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right style="medium">
        <color auto="1"/>
      </right>
      <top/>
      <bottom style="thin">
        <color auto="1"/>
      </bottom>
      <diagonal style="thin">
        <color auto="1"/>
      </diagonal>
    </border>
    <border diagonalDown="1">
      <left/>
      <right style="medium">
        <color indexed="64"/>
      </right>
      <top style="thin">
        <color indexed="64"/>
      </top>
      <bottom/>
      <diagonal style="thin">
        <color auto="1"/>
      </diagonal>
    </border>
    <border diagonalDown="1">
      <left style="thin">
        <color auto="1"/>
      </left>
      <right style="thin">
        <color auto="1"/>
      </right>
      <top style="thin">
        <color auto="1"/>
      </top>
      <bottom/>
      <diagonal style="thin">
        <color auto="1"/>
      </diagonal>
    </border>
    <border diagonalDown="1">
      <left style="thin">
        <color auto="1"/>
      </left>
      <right style="thin">
        <color auto="1"/>
      </right>
      <top style="medium">
        <color auto="1"/>
      </top>
      <bottom/>
      <diagonal style="thin">
        <color auto="1"/>
      </diagonal>
    </border>
    <border>
      <left/>
      <right style="thin">
        <color auto="1"/>
      </right>
      <top style="thin">
        <color auto="1"/>
      </top>
      <bottom style="medium">
        <color auto="1"/>
      </bottom>
      <diagonal/>
    </border>
    <border diagonalDown="1">
      <left style="thin">
        <color auto="1"/>
      </left>
      <right style="thin">
        <color auto="1"/>
      </right>
      <top style="medium">
        <color auto="1"/>
      </top>
      <bottom style="medium">
        <color auto="1"/>
      </bottom>
      <diagonal style="thin">
        <color auto="1"/>
      </diagonal>
    </border>
    <border diagonalDown="1">
      <left/>
      <right style="medium">
        <color auto="1"/>
      </right>
      <top style="medium">
        <color auto="1"/>
      </top>
      <bottom style="medium">
        <color auto="1"/>
      </bottom>
      <diagonal style="thin">
        <color auto="1"/>
      </diagonal>
    </border>
    <border>
      <left style="medium">
        <color auto="1"/>
      </left>
      <right style="medium">
        <color auto="1"/>
      </right>
      <top/>
      <bottom style="double">
        <color auto="1"/>
      </bottom>
      <diagonal/>
    </border>
    <border>
      <left style="medium">
        <color auto="1"/>
      </left>
      <right style="medium">
        <color auto="1"/>
      </right>
      <top style="thin">
        <color auto="1"/>
      </top>
      <bottom style="double">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medium">
        <color auto="1"/>
      </right>
      <top style="dotted">
        <color auto="1"/>
      </top>
      <bottom style="dotted">
        <color auto="1"/>
      </bottom>
      <diagonal/>
    </border>
    <border>
      <left style="medium">
        <color auto="1"/>
      </left>
      <right/>
      <top style="thin">
        <color auto="1"/>
      </top>
      <bottom style="thin">
        <color auto="1"/>
      </bottom>
      <diagonal/>
    </border>
    <border>
      <left/>
      <right/>
      <top style="dotted">
        <color auto="1"/>
      </top>
      <bottom style="dotted">
        <color auto="1"/>
      </bottom>
      <diagonal/>
    </border>
    <border>
      <left/>
      <right style="medium">
        <color indexed="64"/>
      </right>
      <top style="thin">
        <color indexed="64"/>
      </top>
      <bottom style="medium">
        <color indexed="64"/>
      </bottom>
      <diagonal/>
    </border>
    <border>
      <left/>
      <right style="medium">
        <color auto="1"/>
      </right>
      <top style="thin">
        <color auto="1"/>
      </top>
      <bottom/>
      <diagonal/>
    </border>
    <border>
      <left style="thin">
        <color auto="1"/>
      </left>
      <right/>
      <top style="dotted">
        <color auto="1"/>
      </top>
      <bottom style="dotted">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diagonalDown="1">
      <left style="thin">
        <color auto="1"/>
      </left>
      <right style="medium">
        <color auto="1"/>
      </right>
      <top style="medium">
        <color auto="1"/>
      </top>
      <bottom/>
      <diagonal style="thin">
        <color auto="1"/>
      </diagonal>
    </border>
    <border diagonalDown="1">
      <left style="thin">
        <color auto="1"/>
      </left>
      <right style="thin">
        <color auto="1"/>
      </right>
      <top/>
      <bottom/>
      <diagonal style="thin">
        <color auto="1"/>
      </diagonal>
    </border>
    <border diagonalDown="1">
      <left/>
      <right style="medium">
        <color indexed="64"/>
      </right>
      <top/>
      <bottom/>
      <diagonal style="thin">
        <color auto="1"/>
      </diagonal>
    </border>
    <border>
      <left style="thin">
        <color auto="1"/>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diagonalDown="1">
      <left/>
      <right style="medium">
        <color indexed="64"/>
      </right>
      <top style="medium">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right style="medium">
        <color indexed="64"/>
      </right>
      <top style="thin">
        <color indexed="64"/>
      </top>
      <bottom style="medium">
        <color auto="1"/>
      </bottom>
      <diagonal style="thin">
        <color auto="1"/>
      </diagonal>
    </border>
    <border diagonalDown="1">
      <left style="thin">
        <color auto="1"/>
      </left>
      <right style="thin">
        <color auto="1"/>
      </right>
      <top/>
      <bottom style="thin">
        <color auto="1"/>
      </bottom>
      <diagonal style="thin">
        <color auto="1"/>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diagonalDown="1">
      <left style="thin">
        <color auto="1"/>
      </left>
      <right style="thin">
        <color auto="1"/>
      </right>
      <top style="dotted">
        <color auto="1"/>
      </top>
      <bottom style="dotted">
        <color auto="1"/>
      </bottom>
      <diagonal style="thin">
        <color auto="1"/>
      </diagonal>
    </border>
    <border diagonalDown="1">
      <left/>
      <right style="medium">
        <color auto="1"/>
      </right>
      <top style="dotted">
        <color auto="1"/>
      </top>
      <bottom style="dotted">
        <color auto="1"/>
      </bottom>
      <diagonal style="thin">
        <color auto="1"/>
      </diagonal>
    </border>
    <border>
      <left style="thin">
        <color auto="1"/>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diagonalDown="1">
      <left style="thin">
        <color auto="1"/>
      </left>
      <right style="thin">
        <color auto="1"/>
      </right>
      <top style="dotted">
        <color auto="1"/>
      </top>
      <bottom/>
      <diagonal style="thin">
        <color auto="1"/>
      </diagonal>
    </border>
    <border diagonalDown="1">
      <left/>
      <right style="medium">
        <color auto="1"/>
      </right>
      <top style="dotted">
        <color auto="1"/>
      </top>
      <bottom/>
      <diagonal style="thin">
        <color auto="1"/>
      </diagonal>
    </border>
    <border diagonalDown="1">
      <left style="thin">
        <color auto="1"/>
      </left>
      <right style="medium">
        <color auto="1"/>
      </right>
      <top style="thin">
        <color auto="1"/>
      </top>
      <bottom style="thin">
        <color auto="1"/>
      </bottom>
      <diagonal style="thin">
        <color auto="1"/>
      </diagonal>
    </border>
    <border>
      <left style="medium">
        <color indexed="64"/>
      </left>
      <right style="thin">
        <color auto="1"/>
      </right>
      <top style="medium">
        <color indexed="64"/>
      </top>
      <bottom style="thin">
        <color auto="1"/>
      </bottom>
      <diagonal/>
    </border>
  </borders>
  <cellStyleXfs count="21">
    <xf numFmtId="0" fontId="0" fillId="0" borderId="0"/>
    <xf numFmtId="40" fontId="16" fillId="0" borderId="0" applyFont="0" applyFill="0" applyBorder="0" applyAlignment="0" applyProtection="0"/>
    <xf numFmtId="0" fontId="15" fillId="0" borderId="0">
      <alignment vertical="center"/>
    </xf>
    <xf numFmtId="0" fontId="10" fillId="0" borderId="0">
      <alignment vertical="center"/>
    </xf>
    <xf numFmtId="0" fontId="20" fillId="0" borderId="0"/>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178" fontId="24" fillId="0" borderId="0" applyFont="0" applyFill="0" applyBorder="0" applyAlignment="0" applyProtection="0">
      <alignment vertical="center"/>
    </xf>
    <xf numFmtId="0" fontId="20" fillId="0" borderId="0"/>
    <xf numFmtId="38" fontId="16" fillId="0" borderId="0" applyFont="0" applyFill="0" applyBorder="0" applyAlignment="0" applyProtection="0"/>
    <xf numFmtId="0" fontId="16" fillId="0" borderId="0"/>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0" fillId="0" borderId="0"/>
    <xf numFmtId="0" fontId="46"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57" fillId="0" borderId="0">
      <alignment vertical="center"/>
    </xf>
    <xf numFmtId="38" fontId="57" fillId="0" borderId="0" applyFont="0" applyFill="0" applyBorder="0" applyAlignment="0" applyProtection="0">
      <alignment vertical="center"/>
    </xf>
    <xf numFmtId="0" fontId="4" fillId="0" borderId="0">
      <alignment vertical="center"/>
    </xf>
  </cellStyleXfs>
  <cellXfs count="1055">
    <xf numFmtId="0" fontId="0" fillId="0" borderId="0" xfId="0"/>
    <xf numFmtId="0" fontId="9" fillId="0" borderId="0" xfId="0" applyFont="1" applyAlignment="1">
      <alignment vertical="center"/>
    </xf>
    <xf numFmtId="0" fontId="10" fillId="0" borderId="0" xfId="0" applyFont="1" applyAlignment="1">
      <alignment vertical="center"/>
    </xf>
    <xf numFmtId="38" fontId="6" fillId="0" borderId="7" xfId="1" applyNumberFormat="1" applyFont="1" applyBorder="1" applyAlignment="1">
      <alignment vertical="center"/>
    </xf>
    <xf numFmtId="0" fontId="10" fillId="0" borderId="23" xfId="0" applyFont="1" applyBorder="1" applyAlignment="1">
      <alignment vertical="center"/>
    </xf>
    <xf numFmtId="49" fontId="10" fillId="0" borderId="8" xfId="0" applyNumberFormat="1" applyFont="1" applyBorder="1" applyAlignment="1">
      <alignment horizontal="center" vertical="center"/>
    </xf>
    <xf numFmtId="49" fontId="10" fillId="0" borderId="37" xfId="0" applyNumberFormat="1" applyFont="1" applyBorder="1" applyAlignment="1">
      <alignment horizontal="center" vertical="center"/>
    </xf>
    <xf numFmtId="0" fontId="10" fillId="0" borderId="22" xfId="0" applyFont="1" applyBorder="1" applyAlignment="1">
      <alignment vertical="center"/>
    </xf>
    <xf numFmtId="49" fontId="10" fillId="0" borderId="9" xfId="0" applyNumberFormat="1" applyFont="1" applyBorder="1" applyAlignment="1">
      <alignment horizontal="center" vertical="center"/>
    </xf>
    <xf numFmtId="177" fontId="14" fillId="0" borderId="0" xfId="0" applyNumberFormat="1" applyFont="1" applyAlignment="1">
      <alignment vertical="center"/>
    </xf>
    <xf numFmtId="38" fontId="10" fillId="0" borderId="8" xfId="1" applyNumberFormat="1" applyFont="1" applyBorder="1" applyAlignment="1">
      <alignment horizontal="right" vertical="center"/>
    </xf>
    <xf numFmtId="38" fontId="10" fillId="0" borderId="4" xfId="1" applyNumberFormat="1" applyFont="1" applyBorder="1" applyAlignment="1">
      <alignment horizontal="right" vertical="center"/>
    </xf>
    <xf numFmtId="38" fontId="10" fillId="0" borderId="8" xfId="1" applyNumberFormat="1" applyFont="1" applyBorder="1" applyAlignment="1">
      <alignment vertical="center"/>
    </xf>
    <xf numFmtId="0" fontId="10" fillId="0" borderId="15" xfId="0" applyFont="1" applyBorder="1" applyAlignment="1">
      <alignment vertical="center"/>
    </xf>
    <xf numFmtId="38" fontId="10" fillId="0" borderId="37" xfId="1" applyNumberFormat="1" applyFont="1" applyBorder="1" applyAlignment="1">
      <alignment vertical="center"/>
    </xf>
    <xf numFmtId="0" fontId="10" fillId="0" borderId="38" xfId="0" applyFont="1" applyBorder="1" applyAlignment="1">
      <alignment vertical="center"/>
    </xf>
    <xf numFmtId="49" fontId="10" fillId="0" borderId="44" xfId="0" applyNumberFormat="1" applyFont="1" applyBorder="1" applyAlignment="1">
      <alignment vertical="center"/>
    </xf>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6" fillId="0" borderId="0" xfId="4" applyFont="1"/>
    <xf numFmtId="3" fontId="6" fillId="0" borderId="0" xfId="4" applyNumberFormat="1" applyFont="1" applyAlignment="1">
      <alignment horizontal="right"/>
    </xf>
    <xf numFmtId="177" fontId="6" fillId="0" borderId="0" xfId="4" applyNumberFormat="1" applyFont="1"/>
    <xf numFmtId="0" fontId="6" fillId="0" borderId="0" xfId="9" applyFont="1" applyAlignment="1">
      <alignment vertical="center"/>
    </xf>
    <xf numFmtId="177" fontId="11" fillId="0" borderId="0" xfId="9" applyNumberFormat="1" applyFont="1" applyAlignment="1">
      <alignment vertical="center"/>
    </xf>
    <xf numFmtId="0" fontId="6" fillId="0" borderId="0" xfId="9" applyFont="1" applyAlignment="1">
      <alignment horizontal="right" vertical="center"/>
    </xf>
    <xf numFmtId="0" fontId="6" fillId="0" borderId="0" xfId="4" applyFont="1" applyAlignment="1">
      <alignment horizontal="left" vertical="center"/>
    </xf>
    <xf numFmtId="179" fontId="6" fillId="0" borderId="46" xfId="9" applyNumberFormat="1" applyFont="1" applyBorder="1" applyAlignment="1">
      <alignment horizontal="center" vertical="center"/>
    </xf>
    <xf numFmtId="3" fontId="6" fillId="0" borderId="46" xfId="9" applyNumberFormat="1" applyFont="1" applyBorder="1" applyAlignment="1">
      <alignment horizontal="center" vertical="center"/>
    </xf>
    <xf numFmtId="0" fontId="6" fillId="0" borderId="45" xfId="9" applyFont="1" applyBorder="1" applyAlignment="1">
      <alignment horizontal="center" vertical="center"/>
    </xf>
    <xf numFmtId="0" fontId="6" fillId="0" borderId="22" xfId="9" applyFont="1" applyBorder="1" applyAlignment="1">
      <alignment horizontal="center" vertical="center"/>
    </xf>
    <xf numFmtId="0" fontId="6" fillId="0" borderId="42" xfId="9" applyFont="1" applyBorder="1" applyAlignment="1">
      <alignment horizontal="left" vertical="center"/>
    </xf>
    <xf numFmtId="3" fontId="6" fillId="0" borderId="42" xfId="9" applyNumberFormat="1" applyFont="1" applyBorder="1" applyAlignment="1">
      <alignment vertical="center"/>
    </xf>
    <xf numFmtId="24" fontId="6" fillId="0" borderId="13" xfId="9" applyNumberFormat="1" applyFont="1" applyBorder="1" applyAlignment="1">
      <alignment horizontal="left" vertical="center"/>
    </xf>
    <xf numFmtId="3" fontId="6" fillId="0" borderId="48" xfId="9" applyNumberFormat="1" applyFont="1" applyBorder="1" applyAlignment="1">
      <alignment vertical="center"/>
    </xf>
    <xf numFmtId="24" fontId="6" fillId="0" borderId="17" xfId="9" applyNumberFormat="1" applyFont="1" applyBorder="1" applyAlignment="1">
      <alignment horizontal="left" vertical="center"/>
    </xf>
    <xf numFmtId="0" fontId="6" fillId="0" borderId="59" xfId="9" applyFont="1" applyBorder="1" applyAlignment="1">
      <alignment horizontal="left" vertical="center"/>
    </xf>
    <xf numFmtId="0" fontId="6" fillId="0" borderId="13" xfId="9" applyFont="1" applyBorder="1" applyAlignment="1">
      <alignment horizontal="left" vertical="center"/>
    </xf>
    <xf numFmtId="0" fontId="6" fillId="0" borderId="48" xfId="9" applyFont="1" applyBorder="1" applyAlignment="1">
      <alignment horizontal="left" vertical="center"/>
    </xf>
    <xf numFmtId="0" fontId="6" fillId="0" borderId="41" xfId="9" applyFont="1" applyBorder="1" applyAlignment="1">
      <alignment horizontal="left" vertical="center"/>
    </xf>
    <xf numFmtId="3" fontId="6" fillId="0" borderId="41" xfId="9" applyNumberFormat="1" applyFont="1" applyBorder="1" applyAlignment="1">
      <alignment vertical="center"/>
    </xf>
    <xf numFmtId="0" fontId="6" fillId="0" borderId="51" xfId="9" applyFont="1" applyBorder="1" applyAlignment="1">
      <alignment horizontal="left" vertical="center"/>
    </xf>
    <xf numFmtId="0" fontId="6" fillId="0" borderId="61" xfId="9" applyFont="1" applyBorder="1" applyAlignment="1">
      <alignment vertical="center" textRotation="255" wrapText="1"/>
    </xf>
    <xf numFmtId="0" fontId="6" fillId="0" borderId="62" xfId="9" applyFont="1" applyBorder="1" applyAlignment="1">
      <alignment horizontal="left" vertical="center"/>
    </xf>
    <xf numFmtId="0" fontId="6" fillId="0" borderId="22" xfId="9" applyFont="1" applyBorder="1" applyAlignment="1">
      <alignment vertical="center" textRotation="255" wrapText="1"/>
    </xf>
    <xf numFmtId="0" fontId="6" fillId="0" borderId="24" xfId="9" applyFont="1" applyBorder="1" applyAlignment="1">
      <alignment horizontal="left" vertical="center"/>
    </xf>
    <xf numFmtId="3" fontId="6" fillId="0" borderId="24" xfId="9" applyNumberFormat="1" applyFont="1" applyBorder="1" applyAlignment="1">
      <alignment vertical="center"/>
    </xf>
    <xf numFmtId="0" fontId="6" fillId="0" borderId="14" xfId="9" applyFont="1" applyBorder="1" applyAlignment="1">
      <alignment horizontal="left" vertical="center"/>
    </xf>
    <xf numFmtId="0" fontId="6" fillId="0" borderId="50" xfId="9" applyFont="1" applyBorder="1" applyAlignment="1">
      <alignment horizontal="center" vertical="center"/>
    </xf>
    <xf numFmtId="3" fontId="6" fillId="0" borderId="50" xfId="9" applyNumberFormat="1" applyFont="1" applyBorder="1" applyAlignment="1">
      <alignment vertical="center"/>
    </xf>
    <xf numFmtId="0" fontId="6" fillId="0" borderId="55" xfId="9" applyFont="1" applyBorder="1" applyAlignment="1">
      <alignment horizontal="left" vertical="center"/>
    </xf>
    <xf numFmtId="0" fontId="6" fillId="0" borderId="21" xfId="4" applyFont="1" applyBorder="1" applyAlignment="1">
      <alignment vertical="center"/>
    </xf>
    <xf numFmtId="0" fontId="6" fillId="2" borderId="0" xfId="4" applyFont="1" applyFill="1"/>
    <xf numFmtId="0" fontId="9" fillId="2" borderId="0" xfId="0" applyFont="1" applyFill="1"/>
    <xf numFmtId="3" fontId="6" fillId="0" borderId="1" xfId="4" applyNumberFormat="1" applyFont="1" applyBorder="1" applyAlignment="1">
      <alignment horizontal="right"/>
    </xf>
    <xf numFmtId="49" fontId="10" fillId="0" borderId="3" xfId="0" applyNumberFormat="1" applyFont="1" applyBorder="1" applyAlignment="1">
      <alignment horizontal="center" vertical="center"/>
    </xf>
    <xf numFmtId="38" fontId="10" fillId="0" borderId="8" xfId="1" applyNumberFormat="1" applyFont="1" applyBorder="1" applyAlignment="1">
      <alignment horizontal="center" vertical="center"/>
    </xf>
    <xf numFmtId="38" fontId="10" fillId="0" borderId="37" xfId="1" applyNumberFormat="1"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44" xfId="0" applyFont="1" applyBorder="1" applyAlignment="1">
      <alignment horizontal="center" vertical="center"/>
    </xf>
    <xf numFmtId="0" fontId="6" fillId="0" borderId="28" xfId="9" applyFont="1" applyBorder="1" applyAlignment="1">
      <alignment horizontal="center" vertical="center"/>
    </xf>
    <xf numFmtId="0" fontId="6" fillId="0" borderId="24" xfId="9" applyFont="1" applyBorder="1" applyAlignment="1">
      <alignment horizontal="left" vertical="center" wrapText="1"/>
    </xf>
    <xf numFmtId="0" fontId="6" fillId="0" borderId="7" xfId="9" applyFont="1" applyBorder="1" applyAlignment="1">
      <alignment horizontal="left" vertical="center"/>
    </xf>
    <xf numFmtId="0" fontId="25" fillId="0" borderId="0" xfId="0" applyFont="1"/>
    <xf numFmtId="0" fontId="6" fillId="0" borderId="67" xfId="9" applyFont="1" applyBorder="1" applyAlignment="1">
      <alignment horizontal="center" vertical="center"/>
    </xf>
    <xf numFmtId="180" fontId="10" fillId="0" borderId="8" xfId="1" applyNumberFormat="1" applyFont="1" applyBorder="1" applyAlignment="1">
      <alignment horizontal="right" vertical="center"/>
    </xf>
    <xf numFmtId="180" fontId="10" fillId="0" borderId="8" xfId="1" applyNumberFormat="1" applyFont="1" applyBorder="1" applyAlignment="1">
      <alignment vertical="center"/>
    </xf>
    <xf numFmtId="180" fontId="10" fillId="0" borderId="37" xfId="1" applyNumberFormat="1" applyFont="1" applyBorder="1" applyAlignment="1">
      <alignment vertical="center"/>
    </xf>
    <xf numFmtId="180" fontId="10" fillId="0" borderId="9" xfId="0" applyNumberFormat="1" applyFont="1" applyBorder="1" applyAlignment="1">
      <alignment vertical="center"/>
    </xf>
    <xf numFmtId="180" fontId="10" fillId="0" borderId="37" xfId="0" applyNumberFormat="1" applyFont="1" applyBorder="1" applyAlignment="1">
      <alignment vertical="center"/>
    </xf>
    <xf numFmtId="177" fontId="6" fillId="0" borderId="7" xfId="9" applyNumberFormat="1" applyFont="1" applyBorder="1" applyAlignment="1">
      <alignment vertical="center"/>
    </xf>
    <xf numFmtId="177" fontId="6" fillId="0" borderId="42" xfId="9" applyNumberFormat="1" applyFont="1" applyBorder="1" applyAlignment="1">
      <alignment vertical="center"/>
    </xf>
    <xf numFmtId="177" fontId="6" fillId="0" borderId="48" xfId="9" applyNumberFormat="1" applyFont="1" applyBorder="1" applyAlignment="1">
      <alignment vertical="center"/>
    </xf>
    <xf numFmtId="181" fontId="6" fillId="0" borderId="24" xfId="9" applyNumberFormat="1" applyFont="1" applyBorder="1" applyAlignment="1">
      <alignment vertical="center"/>
    </xf>
    <xf numFmtId="181" fontId="6" fillId="0" borderId="42" xfId="9" applyNumberFormat="1" applyFont="1" applyBorder="1" applyAlignment="1">
      <alignment vertical="center"/>
    </xf>
    <xf numFmtId="181" fontId="6" fillId="0" borderId="41" xfId="9" applyNumberFormat="1" applyFont="1" applyBorder="1" applyAlignment="1">
      <alignment vertical="center"/>
    </xf>
    <xf numFmtId="176" fontId="6" fillId="0" borderId="42" xfId="9" applyNumberFormat="1" applyFont="1" applyBorder="1" applyAlignment="1">
      <alignment horizontal="center" vertical="center"/>
    </xf>
    <xf numFmtId="176" fontId="6" fillId="0" borderId="48" xfId="9" applyNumberFormat="1" applyFont="1" applyBorder="1" applyAlignment="1">
      <alignment horizontal="center" vertical="center"/>
    </xf>
    <xf numFmtId="181" fontId="6" fillId="0" borderId="24" xfId="9" applyNumberFormat="1" applyFont="1" applyBorder="1" applyAlignment="1">
      <alignment horizontal="center" vertical="center"/>
    </xf>
    <xf numFmtId="181" fontId="6" fillId="0" borderId="42" xfId="9" applyNumberFormat="1" applyFont="1" applyBorder="1" applyAlignment="1">
      <alignment horizontal="center" vertical="center"/>
    </xf>
    <xf numFmtId="181" fontId="6" fillId="0" borderId="41" xfId="9" applyNumberFormat="1" applyFont="1" applyBorder="1" applyAlignment="1">
      <alignment horizontal="center" vertical="center"/>
    </xf>
    <xf numFmtId="181" fontId="6" fillId="0" borderId="7" xfId="9" applyNumberFormat="1" applyFont="1" applyBorder="1" applyAlignment="1">
      <alignment vertical="center"/>
    </xf>
    <xf numFmtId="181" fontId="6" fillId="0" borderId="50" xfId="9" applyNumberFormat="1" applyFont="1" applyBorder="1" applyAlignment="1">
      <alignment vertical="center"/>
    </xf>
    <xf numFmtId="38" fontId="6" fillId="0" borderId="24" xfId="1" applyNumberFormat="1" applyFont="1" applyBorder="1" applyAlignment="1">
      <alignment vertical="center"/>
    </xf>
    <xf numFmtId="38" fontId="6" fillId="0" borderId="50" xfId="1" applyNumberFormat="1" applyFont="1" applyBorder="1" applyAlignment="1">
      <alignment vertical="center"/>
    </xf>
    <xf numFmtId="38" fontId="6" fillId="0" borderId="24" xfId="1" applyNumberFormat="1" applyFont="1" applyBorder="1" applyAlignment="1">
      <alignment horizontal="center" vertical="center"/>
    </xf>
    <xf numFmtId="38" fontId="6" fillId="0" borderId="50" xfId="1" applyNumberFormat="1" applyFont="1" applyBorder="1" applyAlignment="1">
      <alignment horizontal="center" vertical="center"/>
    </xf>
    <xf numFmtId="181" fontId="6" fillId="0" borderId="50" xfId="9" applyNumberFormat="1" applyFont="1" applyBorder="1" applyAlignment="1">
      <alignment horizontal="center" vertical="center"/>
    </xf>
    <xf numFmtId="38" fontId="10" fillId="0" borderId="9" xfId="1" applyNumberFormat="1" applyFont="1" applyBorder="1" applyAlignment="1">
      <alignment vertical="center"/>
    </xf>
    <xf numFmtId="38" fontId="10" fillId="0" borderId="44" xfId="1" applyNumberFormat="1" applyFont="1" applyBorder="1" applyAlignment="1">
      <alignment vertical="center"/>
    </xf>
    <xf numFmtId="3" fontId="12" fillId="0" borderId="60" xfId="9" applyNumberFormat="1" applyFont="1" applyBorder="1" applyAlignment="1">
      <alignment vertical="center"/>
    </xf>
    <xf numFmtId="3" fontId="12" fillId="0" borderId="57" xfId="4" applyNumberFormat="1" applyFont="1" applyBorder="1" applyAlignment="1">
      <alignment vertical="center"/>
    </xf>
    <xf numFmtId="3" fontId="12" fillId="0" borderId="63" xfId="9" applyNumberFormat="1" applyFont="1" applyBorder="1" applyAlignment="1">
      <alignment vertical="center"/>
    </xf>
    <xf numFmtId="0" fontId="30" fillId="0" borderId="0" xfId="0" applyFont="1" applyAlignment="1">
      <alignment vertical="center"/>
    </xf>
    <xf numFmtId="181" fontId="6" fillId="0" borderId="7" xfId="9" applyNumberFormat="1" applyFont="1" applyBorder="1" applyAlignment="1">
      <alignment horizontal="center" vertical="center"/>
    </xf>
    <xf numFmtId="3" fontId="6" fillId="0" borderId="7" xfId="9" applyNumberFormat="1" applyFont="1" applyBorder="1" applyAlignment="1">
      <alignment vertical="center"/>
    </xf>
    <xf numFmtId="0" fontId="6" fillId="0" borderId="68" xfId="9" applyFont="1" applyBorder="1" applyAlignment="1">
      <alignment horizontal="left" vertical="center"/>
    </xf>
    <xf numFmtId="181" fontId="6" fillId="0" borderId="68" xfId="9" applyNumberFormat="1" applyFont="1" applyBorder="1" applyAlignment="1">
      <alignment vertical="center"/>
    </xf>
    <xf numFmtId="181" fontId="6" fillId="0" borderId="68" xfId="9" applyNumberFormat="1" applyFont="1" applyBorder="1" applyAlignment="1">
      <alignment horizontal="center" vertical="center"/>
    </xf>
    <xf numFmtId="0" fontId="6" fillId="0" borderId="7" xfId="4" applyFont="1" applyBorder="1"/>
    <xf numFmtId="0" fontId="15" fillId="0" borderId="0" xfId="0" applyFont="1" applyAlignment="1">
      <alignment vertical="center"/>
    </xf>
    <xf numFmtId="180" fontId="10" fillId="0" borderId="69" xfId="0" applyNumberFormat="1" applyFont="1" applyBorder="1" applyAlignment="1">
      <alignment vertical="center"/>
    </xf>
    <xf numFmtId="38" fontId="10" fillId="0" borderId="70" xfId="1" applyNumberFormat="1" applyFont="1" applyBorder="1" applyAlignment="1">
      <alignment horizontal="right" vertical="center"/>
    </xf>
    <xf numFmtId="2" fontId="10" fillId="0" borderId="71" xfId="0" applyNumberFormat="1" applyFont="1" applyBorder="1" applyAlignment="1">
      <alignment horizontal="center" vertical="center"/>
    </xf>
    <xf numFmtId="38" fontId="8" fillId="0" borderId="72" xfId="1" applyNumberFormat="1" applyFont="1" applyBorder="1" applyAlignment="1">
      <alignment vertical="center"/>
    </xf>
    <xf numFmtId="0" fontId="31" fillId="0" borderId="0" xfId="5" applyFont="1">
      <alignment vertical="center"/>
    </xf>
    <xf numFmtId="0" fontId="31" fillId="0" borderId="0" xfId="5" applyFont="1" applyAlignment="1">
      <alignment horizontal="center" vertical="center" wrapText="1"/>
    </xf>
    <xf numFmtId="0" fontId="31" fillId="0" borderId="0" xfId="5" applyFont="1" applyAlignment="1">
      <alignment horizontal="center" vertical="center"/>
    </xf>
    <xf numFmtId="0" fontId="15" fillId="0" borderId="0" xfId="5">
      <alignment vertical="center"/>
    </xf>
    <xf numFmtId="0" fontId="27" fillId="0" borderId="0" xfId="5" applyFont="1">
      <alignment vertical="center"/>
    </xf>
    <xf numFmtId="0" fontId="32" fillId="0" borderId="0" xfId="5" applyFont="1" applyAlignment="1">
      <alignment horizontal="right"/>
    </xf>
    <xf numFmtId="38" fontId="33" fillId="0" borderId="0" xfId="6" applyFont="1" applyBorder="1" applyAlignment="1" applyProtection="1">
      <alignment vertical="center"/>
    </xf>
    <xf numFmtId="38" fontId="0" fillId="0" borderId="0" xfId="6" applyFont="1" applyProtection="1">
      <alignment vertical="center"/>
    </xf>
    <xf numFmtId="38" fontId="31" fillId="0" borderId="0" xfId="6" applyFont="1" applyFill="1" applyAlignment="1" applyProtection="1">
      <alignment vertical="center" wrapText="1"/>
      <protection locked="0"/>
    </xf>
    <xf numFmtId="38" fontId="36" fillId="0" borderId="0" xfId="6" applyFont="1" applyBorder="1" applyAlignment="1" applyProtection="1">
      <alignment horizontal="right" vertical="center"/>
    </xf>
    <xf numFmtId="38" fontId="22" fillId="0" borderId="0" xfId="6" applyFont="1" applyFill="1" applyAlignment="1" applyProtection="1">
      <alignment vertical="center"/>
      <protection locked="0"/>
    </xf>
    <xf numFmtId="38" fontId="37" fillId="0" borderId="0" xfId="6" applyFont="1" applyAlignment="1" applyProtection="1">
      <alignment horizontal="right" vertical="center"/>
    </xf>
    <xf numFmtId="38" fontId="37" fillId="0" borderId="0" xfId="6" applyFont="1" applyFill="1" applyAlignment="1" applyProtection="1">
      <alignment vertical="center"/>
      <protection locked="0"/>
    </xf>
    <xf numFmtId="38" fontId="38" fillId="0" borderId="0" xfId="6" applyFont="1" applyBorder="1" applyAlignment="1" applyProtection="1">
      <alignment vertical="center"/>
    </xf>
    <xf numFmtId="38" fontId="22" fillId="0" borderId="0" xfId="6" applyFont="1" applyAlignment="1" applyProtection="1">
      <alignment horizontal="center" vertical="center"/>
    </xf>
    <xf numFmtId="38" fontId="22" fillId="0" borderId="0" xfId="6" applyFont="1" applyBorder="1" applyAlignment="1" applyProtection="1">
      <alignment horizontal="center" vertical="center"/>
    </xf>
    <xf numFmtId="38" fontId="37" fillId="0" borderId="0" xfId="6" applyFont="1" applyProtection="1">
      <alignment vertical="center"/>
    </xf>
    <xf numFmtId="38" fontId="0" fillId="2" borderId="0" xfId="6" applyFont="1" applyFill="1" applyProtection="1">
      <alignment vertical="center"/>
    </xf>
    <xf numFmtId="38" fontId="31" fillId="2" borderId="0" xfId="6" applyFont="1" applyFill="1" applyProtection="1">
      <alignment vertical="center"/>
    </xf>
    <xf numFmtId="38" fontId="0" fillId="0" borderId="0" xfId="6" applyFont="1" applyAlignment="1" applyProtection="1">
      <alignment vertical="center"/>
    </xf>
    <xf numFmtId="0" fontId="9" fillId="2" borderId="0" xfId="14" applyFont="1" applyFill="1" applyAlignment="1" applyProtection="1">
      <alignment vertical="center"/>
      <protection locked="0"/>
    </xf>
    <xf numFmtId="38" fontId="9" fillId="0" borderId="0" xfId="14" applyNumberFormat="1" applyFont="1" applyAlignment="1" applyProtection="1">
      <alignment horizontal="left" vertical="center"/>
      <protection locked="0"/>
    </xf>
    <xf numFmtId="38" fontId="10" fillId="0" borderId="0" xfId="14" applyNumberFormat="1" applyFont="1" applyAlignment="1" applyProtection="1">
      <alignment horizontal="left" vertical="center"/>
      <protection locked="0"/>
    </xf>
    <xf numFmtId="182" fontId="10" fillId="0" borderId="0" xfId="14" applyNumberFormat="1" applyFont="1" applyAlignment="1" applyProtection="1">
      <alignment horizontal="center" vertical="center"/>
      <protection locked="0"/>
    </xf>
    <xf numFmtId="0" fontId="9" fillId="0" borderId="0" xfId="14" applyFont="1" applyAlignment="1" applyProtection="1">
      <alignment vertical="center"/>
      <protection locked="0"/>
    </xf>
    <xf numFmtId="0" fontId="9" fillId="0" borderId="0" xfId="14" applyFont="1" applyAlignment="1">
      <alignment vertical="center"/>
    </xf>
    <xf numFmtId="0" fontId="9" fillId="2" borderId="0" xfId="14" applyFont="1" applyFill="1" applyAlignment="1">
      <alignment vertical="center"/>
    </xf>
    <xf numFmtId="38" fontId="15" fillId="0" borderId="0" xfId="6" applyFont="1" applyFill="1" applyBorder="1">
      <alignment vertical="center"/>
    </xf>
    <xf numFmtId="38" fontId="15" fillId="0" borderId="0" xfId="6" applyFont="1">
      <alignment vertical="center"/>
    </xf>
    <xf numFmtId="14" fontId="15" fillId="0" borderId="0" xfId="6" applyNumberFormat="1" applyFont="1" applyFill="1" applyBorder="1">
      <alignment vertical="center"/>
    </xf>
    <xf numFmtId="38" fontId="10" fillId="0" borderId="0" xfId="6" applyFont="1" applyFill="1" applyBorder="1" applyProtection="1">
      <alignment vertical="center"/>
      <protection locked="0"/>
    </xf>
    <xf numFmtId="38" fontId="10" fillId="0" borderId="0" xfId="6" applyFont="1" applyFill="1" applyBorder="1" applyAlignment="1" applyProtection="1">
      <alignment horizontal="right" vertical="center"/>
      <protection locked="0"/>
    </xf>
    <xf numFmtId="38" fontId="39" fillId="0" borderId="0" xfId="6" applyFont="1">
      <alignment vertical="center"/>
    </xf>
    <xf numFmtId="38" fontId="35" fillId="0" borderId="0" xfId="6" applyFont="1" applyFill="1" applyBorder="1" applyAlignment="1">
      <alignment vertical="center" textRotation="255"/>
    </xf>
    <xf numFmtId="38" fontId="15" fillId="0" borderId="0" xfId="6" applyFont="1" applyBorder="1">
      <alignment vertical="center"/>
    </xf>
    <xf numFmtId="14" fontId="39" fillId="0" borderId="0" xfId="6" applyNumberFormat="1" applyFont="1" applyFill="1" applyBorder="1">
      <alignment vertical="center"/>
    </xf>
    <xf numFmtId="38" fontId="0" fillId="0" borderId="0" xfId="6" applyFont="1">
      <alignment vertical="center"/>
    </xf>
    <xf numFmtId="38" fontId="15" fillId="0" borderId="26" xfId="6" applyFont="1" applyBorder="1">
      <alignment vertical="center"/>
    </xf>
    <xf numFmtId="38" fontId="29" fillId="0" borderId="0" xfId="6" applyFont="1">
      <alignment vertical="center"/>
    </xf>
    <xf numFmtId="38" fontId="36" fillId="0" borderId="0" xfId="6" applyFont="1" applyFill="1" applyBorder="1">
      <alignment vertical="center"/>
    </xf>
    <xf numFmtId="38" fontId="19" fillId="0" borderId="0" xfId="14" applyNumberFormat="1" applyFont="1" applyAlignment="1" applyProtection="1">
      <alignment horizontal="left" vertical="center"/>
      <protection locked="0"/>
    </xf>
    <xf numFmtId="38" fontId="39" fillId="7" borderId="3" xfId="6" applyFont="1" applyFill="1" applyBorder="1" applyAlignment="1">
      <alignment vertical="center" wrapText="1"/>
    </xf>
    <xf numFmtId="38" fontId="31" fillId="0" borderId="0" xfId="6" applyFont="1" applyFill="1" applyBorder="1" applyAlignment="1">
      <alignment horizontal="right" vertical="center"/>
    </xf>
    <xf numFmtId="38" fontId="15" fillId="7" borderId="3" xfId="6" applyFont="1" applyFill="1" applyBorder="1" applyAlignment="1">
      <alignment horizontal="center" vertical="center"/>
    </xf>
    <xf numFmtId="38" fontId="15" fillId="7" borderId="7" xfId="6" applyFont="1" applyFill="1" applyBorder="1" applyAlignment="1">
      <alignment horizontal="center" vertical="center"/>
    </xf>
    <xf numFmtId="38" fontId="15" fillId="7" borderId="18" xfId="6" applyFont="1" applyFill="1" applyBorder="1" applyAlignment="1">
      <alignment horizontal="center" vertical="center"/>
    </xf>
    <xf numFmtId="38" fontId="47" fillId="2" borderId="0" xfId="6" applyFont="1" applyFill="1" applyProtection="1">
      <alignment vertical="center"/>
    </xf>
    <xf numFmtId="38" fontId="48" fillId="0" borderId="0" xfId="6" applyFont="1" applyAlignment="1" applyProtection="1">
      <alignment horizontal="right" vertical="center"/>
    </xf>
    <xf numFmtId="0" fontId="8" fillId="0" borderId="0" xfId="16" applyFont="1" applyAlignment="1">
      <alignment horizontal="center" vertical="center"/>
    </xf>
    <xf numFmtId="0" fontId="10" fillId="0" borderId="0" xfId="16" applyFont="1" applyAlignment="1">
      <alignment horizontal="right" vertical="center"/>
    </xf>
    <xf numFmtId="0" fontId="10" fillId="0" borderId="0" xfId="16" applyFont="1">
      <alignment vertical="center"/>
    </xf>
    <xf numFmtId="0" fontId="5" fillId="0" borderId="0" xfId="16">
      <alignment vertical="center"/>
    </xf>
    <xf numFmtId="177" fontId="8" fillId="0" borderId="0" xfId="16" applyNumberFormat="1" applyFont="1" applyAlignment="1">
      <alignment horizontal="center" vertical="center"/>
    </xf>
    <xf numFmtId="177" fontId="13" fillId="0" borderId="0" xfId="16" applyNumberFormat="1" applyFont="1">
      <alignment vertical="center"/>
    </xf>
    <xf numFmtId="0" fontId="9" fillId="0" borderId="0" xfId="16" applyFont="1" applyAlignment="1">
      <alignment horizontal="center" vertical="center"/>
    </xf>
    <xf numFmtId="0" fontId="9" fillId="0" borderId="0" xfId="16" applyFont="1">
      <alignment vertical="center"/>
    </xf>
    <xf numFmtId="0" fontId="52" fillId="8" borderId="81" xfId="16" applyFont="1" applyFill="1" applyBorder="1" applyAlignment="1">
      <alignment horizontal="center" vertical="center" wrapText="1"/>
    </xf>
    <xf numFmtId="0" fontId="5" fillId="0" borderId="0" xfId="16" applyAlignment="1">
      <alignment horizontal="left" vertical="center" wrapText="1"/>
    </xf>
    <xf numFmtId="0" fontId="5" fillId="0" borderId="0" xfId="16" applyAlignment="1">
      <alignment horizontal="center" vertical="center"/>
    </xf>
    <xf numFmtId="0" fontId="28" fillId="0" borderId="69" xfId="16" applyFont="1" applyBorder="1" applyAlignment="1">
      <alignment horizontal="center" vertical="center"/>
    </xf>
    <xf numFmtId="9" fontId="28" fillId="0" borderId="41" xfId="16" applyNumberFormat="1" applyFont="1" applyBorder="1" applyAlignment="1">
      <alignment horizontal="center" vertical="center" wrapText="1"/>
    </xf>
    <xf numFmtId="9" fontId="28" fillId="0" borderId="36" xfId="16" applyNumberFormat="1" applyFont="1" applyBorder="1" applyAlignment="1">
      <alignment horizontal="center" vertical="center" wrapText="1"/>
    </xf>
    <xf numFmtId="9" fontId="28" fillId="0" borderId="85" xfId="16" applyNumberFormat="1" applyFont="1" applyBorder="1" applyAlignment="1">
      <alignment horizontal="center" vertical="center" wrapText="1"/>
    </xf>
    <xf numFmtId="9" fontId="28" fillId="0" borderId="86" xfId="16" applyNumberFormat="1" applyFont="1" applyBorder="1" applyAlignment="1">
      <alignment horizontal="center" vertical="center" wrapText="1"/>
    </xf>
    <xf numFmtId="0" fontId="28" fillId="0" borderId="36" xfId="16" applyFont="1" applyBorder="1" applyAlignment="1">
      <alignment horizontal="center" vertical="center"/>
    </xf>
    <xf numFmtId="0" fontId="28" fillId="0" borderId="44" xfId="16" applyFont="1" applyBorder="1" applyAlignment="1">
      <alignment horizontal="center" vertical="center"/>
    </xf>
    <xf numFmtId="0" fontId="53" fillId="0" borderId="44" xfId="16" applyFont="1" applyBorder="1" applyAlignment="1">
      <alignment horizontal="center" vertical="center"/>
    </xf>
    <xf numFmtId="0" fontId="5" fillId="8" borderId="3" xfId="16" applyFill="1" applyBorder="1" applyAlignment="1">
      <alignment horizontal="center" vertical="center"/>
    </xf>
    <xf numFmtId="177" fontId="6" fillId="0" borderId="1" xfId="16" applyNumberFormat="1" applyFont="1" applyBorder="1" applyAlignment="1">
      <alignment horizontal="center" vertical="center"/>
    </xf>
    <xf numFmtId="177" fontId="6" fillId="0" borderId="88" xfId="16" applyNumberFormat="1" applyFont="1" applyBorder="1" applyAlignment="1">
      <alignment horizontal="right" vertical="center"/>
    </xf>
    <xf numFmtId="38" fontId="6" fillId="0" borderId="1" xfId="17" applyFont="1" applyFill="1" applyBorder="1" applyAlignment="1" applyProtection="1">
      <alignment horizontal="center" vertical="center"/>
    </xf>
    <xf numFmtId="38" fontId="6" fillId="0" borderId="8" xfId="17" applyFont="1" applyFill="1" applyBorder="1" applyAlignment="1" applyProtection="1">
      <alignment horizontal="right" vertical="center"/>
    </xf>
    <xf numFmtId="0" fontId="5" fillId="8" borderId="15" xfId="16" applyFill="1" applyBorder="1">
      <alignment vertical="center"/>
    </xf>
    <xf numFmtId="0" fontId="5" fillId="8" borderId="7" xfId="16" applyFill="1" applyBorder="1" applyAlignment="1">
      <alignment horizontal="center" vertical="center"/>
    </xf>
    <xf numFmtId="38" fontId="6" fillId="0" borderId="25" xfId="17" applyFont="1" applyFill="1" applyBorder="1" applyAlignment="1" applyProtection="1">
      <alignment horizontal="center" vertical="center"/>
    </xf>
    <xf numFmtId="177" fontId="6" fillId="0" borderId="84" xfId="16" applyNumberFormat="1" applyFont="1" applyBorder="1" applyAlignment="1">
      <alignment horizontal="right" vertical="center"/>
    </xf>
    <xf numFmtId="0" fontId="5" fillId="8" borderId="82" xfId="16" applyFill="1" applyBorder="1">
      <alignment vertical="center"/>
    </xf>
    <xf numFmtId="0" fontId="5" fillId="8" borderId="27" xfId="16" applyFill="1" applyBorder="1" applyAlignment="1">
      <alignment horizontal="center" vertical="center"/>
    </xf>
    <xf numFmtId="177" fontId="6" fillId="0" borderId="80" xfId="16" applyNumberFormat="1" applyFont="1" applyBorder="1" applyAlignment="1">
      <alignment horizontal="center" vertical="center"/>
    </xf>
    <xf numFmtId="177" fontId="6" fillId="0" borderId="89" xfId="16" applyNumberFormat="1" applyFont="1" applyBorder="1" applyAlignment="1">
      <alignment horizontal="right" vertical="center"/>
    </xf>
    <xf numFmtId="38" fontId="6" fillId="0" borderId="80" xfId="17" applyFont="1" applyFill="1" applyBorder="1" applyAlignment="1" applyProtection="1">
      <alignment horizontal="center" vertical="center"/>
    </xf>
    <xf numFmtId="0" fontId="5" fillId="0" borderId="90" xfId="16" applyBorder="1">
      <alignment vertical="center"/>
    </xf>
    <xf numFmtId="0" fontId="5" fillId="0" borderId="71" xfId="16" applyBorder="1">
      <alignment vertical="center"/>
    </xf>
    <xf numFmtId="38" fontId="6" fillId="0" borderId="59" xfId="16" applyNumberFormat="1" applyFont="1" applyBorder="1" applyAlignment="1">
      <alignment horizontal="center" vertical="center"/>
    </xf>
    <xf numFmtId="38" fontId="6" fillId="0" borderId="39" xfId="16" applyNumberFormat="1" applyFont="1" applyBorder="1" applyAlignment="1">
      <alignment horizontal="right" vertical="center"/>
    </xf>
    <xf numFmtId="38" fontId="6" fillId="0" borderId="40" xfId="16" applyNumberFormat="1" applyFont="1" applyBorder="1" applyAlignment="1">
      <alignment horizontal="right" vertical="center"/>
    </xf>
    <xf numFmtId="38" fontId="6" fillId="0" borderId="71" xfId="16" applyNumberFormat="1" applyFont="1" applyBorder="1" applyAlignment="1">
      <alignment horizontal="right" vertical="center"/>
    </xf>
    <xf numFmtId="38" fontId="9" fillId="0" borderId="40" xfId="17" applyFont="1" applyFill="1" applyBorder="1" applyAlignment="1" applyProtection="1">
      <alignment horizontal="right" vertical="center"/>
    </xf>
    <xf numFmtId="38" fontId="10" fillId="0" borderId="40" xfId="17" applyFont="1" applyFill="1" applyBorder="1" applyAlignment="1" applyProtection="1">
      <alignment horizontal="right" vertical="center"/>
    </xf>
    <xf numFmtId="0" fontId="7" fillId="0" borderId="0" xfId="16" applyFont="1">
      <alignment vertical="center"/>
    </xf>
    <xf numFmtId="38" fontId="6" fillId="0" borderId="40" xfId="16" applyNumberFormat="1" applyFont="1" applyBorder="1" applyAlignment="1">
      <alignment horizontal="center" vertical="center"/>
    </xf>
    <xf numFmtId="0" fontId="28" fillId="0" borderId="49" xfId="16" applyFont="1" applyBorder="1" applyAlignment="1">
      <alignment horizontal="center" vertical="center" wrapText="1"/>
    </xf>
    <xf numFmtId="0" fontId="28" fillId="0" borderId="79" xfId="16" applyFont="1" applyBorder="1" applyAlignment="1">
      <alignment horizontal="center" vertical="center" wrapText="1"/>
    </xf>
    <xf numFmtId="0" fontId="28" fillId="0" borderId="35" xfId="16" applyFont="1" applyBorder="1" applyAlignment="1">
      <alignment horizontal="center" vertical="center" wrapText="1"/>
    </xf>
    <xf numFmtId="0" fontId="31" fillId="2" borderId="0" xfId="5" applyFont="1" applyFill="1">
      <alignment vertical="center"/>
    </xf>
    <xf numFmtId="0" fontId="31" fillId="2" borderId="0" xfId="5" applyFont="1" applyFill="1" applyAlignment="1">
      <alignment horizontal="right" vertical="center"/>
    </xf>
    <xf numFmtId="0" fontId="31" fillId="2" borderId="0" xfId="5" applyFont="1" applyFill="1" applyAlignment="1">
      <alignment horizontal="center" vertical="center"/>
    </xf>
    <xf numFmtId="177" fontId="7" fillId="0" borderId="0" xfId="16" applyNumberFormat="1" applyFont="1">
      <alignment vertical="center"/>
    </xf>
    <xf numFmtId="0" fontId="15" fillId="0" borderId="0" xfId="11" applyFont="1" applyAlignment="1">
      <alignment vertical="center"/>
    </xf>
    <xf numFmtId="0" fontId="58" fillId="0" borderId="0" xfId="18" applyFont="1">
      <alignment vertical="center"/>
    </xf>
    <xf numFmtId="0" fontId="15" fillId="0" borderId="7" xfId="5" applyBorder="1">
      <alignment vertical="center"/>
    </xf>
    <xf numFmtId="0" fontId="29" fillId="0" borderId="0" xfId="5" applyFont="1">
      <alignment vertical="center"/>
    </xf>
    <xf numFmtId="0" fontId="59" fillId="0" borderId="0" xfId="5" applyFont="1" applyAlignment="1">
      <alignment horizontal="left" vertical="center"/>
    </xf>
    <xf numFmtId="0" fontId="57" fillId="0" borderId="0" xfId="18">
      <alignment vertical="center"/>
    </xf>
    <xf numFmtId="0" fontId="10" fillId="0" borderId="0" xfId="18" applyFont="1">
      <alignment vertical="center"/>
    </xf>
    <xf numFmtId="0" fontId="7" fillId="0" borderId="0" xfId="18" applyFont="1">
      <alignment vertical="center"/>
    </xf>
    <xf numFmtId="0" fontId="61" fillId="0" borderId="0" xfId="18" applyFont="1">
      <alignment vertical="center"/>
    </xf>
    <xf numFmtId="0" fontId="8" fillId="0" borderId="0" xfId="18" applyFont="1">
      <alignment vertical="center"/>
    </xf>
    <xf numFmtId="0" fontId="7" fillId="0" borderId="0" xfId="18" applyFont="1" applyAlignment="1">
      <alignment horizontal="center" vertical="center"/>
    </xf>
    <xf numFmtId="0" fontId="57" fillId="0" borderId="0" xfId="18" applyAlignment="1">
      <alignment horizontal="center"/>
    </xf>
    <xf numFmtId="0" fontId="15" fillId="0" borderId="0" xfId="18" applyFont="1">
      <alignment vertical="center"/>
    </xf>
    <xf numFmtId="0" fontId="62" fillId="0" borderId="0" xfId="18" applyFont="1">
      <alignment vertical="center"/>
    </xf>
    <xf numFmtId="0" fontId="63" fillId="0" borderId="0" xfId="18" applyFont="1">
      <alignment vertical="center"/>
    </xf>
    <xf numFmtId="38" fontId="19" fillId="0" borderId="7" xfId="14" applyNumberFormat="1" applyFont="1" applyBorder="1" applyAlignment="1" applyProtection="1">
      <alignment horizontal="center" vertical="center"/>
      <protection locked="0"/>
    </xf>
    <xf numFmtId="184" fontId="7" fillId="0" borderId="0" xfId="18" applyNumberFormat="1" applyFont="1">
      <alignment vertical="center"/>
    </xf>
    <xf numFmtId="38" fontId="9" fillId="0" borderId="0" xfId="14" applyNumberFormat="1" applyFont="1" applyAlignment="1" applyProtection="1">
      <alignment horizontal="center" vertical="center"/>
      <protection locked="0"/>
    </xf>
    <xf numFmtId="38" fontId="28" fillId="0" borderId="0" xfId="14" applyNumberFormat="1" applyFont="1" applyAlignment="1" applyProtection="1">
      <alignment horizontal="left" vertical="center"/>
      <protection locked="0"/>
    </xf>
    <xf numFmtId="0" fontId="7" fillId="0" borderId="0" xfId="0" applyFont="1" applyAlignment="1">
      <alignment vertical="center"/>
    </xf>
    <xf numFmtId="0" fontId="10" fillId="0" borderId="0" xfId="18" applyFont="1" applyAlignment="1">
      <alignment vertical="center" wrapText="1"/>
    </xf>
    <xf numFmtId="0" fontId="10" fillId="0" borderId="26" xfId="18" applyFont="1" applyBorder="1">
      <alignment vertical="center"/>
    </xf>
    <xf numFmtId="0" fontId="52" fillId="0" borderId="0" xfId="16" applyFont="1">
      <alignment vertical="center"/>
    </xf>
    <xf numFmtId="0" fontId="64" fillId="0" borderId="7" xfId="16" applyFont="1" applyBorder="1" applyAlignment="1">
      <alignment horizontal="center" vertical="center"/>
    </xf>
    <xf numFmtId="0" fontId="8" fillId="0" borderId="7" xfId="0" applyFont="1" applyBorder="1" applyAlignment="1">
      <alignment horizontal="center" vertical="center"/>
    </xf>
    <xf numFmtId="38" fontId="10" fillId="0" borderId="0" xfId="14" applyNumberFormat="1" applyFont="1" applyAlignment="1" applyProtection="1">
      <alignment horizontal="center" vertical="center"/>
      <protection locked="0"/>
    </xf>
    <xf numFmtId="38" fontId="7" fillId="0" borderId="0" xfId="14" applyNumberFormat="1" applyFont="1" applyAlignment="1" applyProtection="1">
      <alignment horizontal="center" vertical="center"/>
      <protection locked="0"/>
    </xf>
    <xf numFmtId="0" fontId="28" fillId="0" borderId="0" xfId="16" applyFont="1">
      <alignment vertical="center"/>
    </xf>
    <xf numFmtId="0" fontId="66" fillId="0" borderId="7" xfId="16" applyFont="1" applyBorder="1" applyAlignment="1">
      <alignment horizontal="center" vertical="center"/>
    </xf>
    <xf numFmtId="177" fontId="8" fillId="0" borderId="7" xfId="16" applyNumberFormat="1" applyFont="1" applyBorder="1" applyAlignment="1">
      <alignment horizontal="right" vertical="center"/>
    </xf>
    <xf numFmtId="0" fontId="53" fillId="0" borderId="0" xfId="0" applyFont="1" applyAlignment="1">
      <alignment vertical="center"/>
    </xf>
    <xf numFmtId="38" fontId="67" fillId="0" borderId="0" xfId="6" applyFont="1" applyAlignment="1" applyProtection="1">
      <alignment horizontal="right" vertical="center"/>
    </xf>
    <xf numFmtId="38" fontId="67" fillId="0" borderId="0" xfId="6" applyFont="1" applyFill="1" applyAlignment="1" applyProtection="1">
      <alignment horizontal="right" vertical="center"/>
    </xf>
    <xf numFmtId="38" fontId="10" fillId="0" borderId="19" xfId="6" applyFont="1" applyFill="1" applyBorder="1" applyAlignment="1" applyProtection="1">
      <alignment vertical="center"/>
      <protection locked="0"/>
    </xf>
    <xf numFmtId="0" fontId="10" fillId="8" borderId="23" xfId="0" applyFont="1" applyFill="1" applyBorder="1" applyAlignment="1">
      <alignment vertical="center"/>
    </xf>
    <xf numFmtId="0" fontId="10" fillId="2" borderId="34" xfId="0" applyFont="1" applyFill="1" applyBorder="1" applyAlignment="1">
      <alignment horizontal="center" vertical="center" wrapText="1"/>
    </xf>
    <xf numFmtId="0" fontId="15" fillId="8" borderId="0" xfId="0" applyFont="1" applyFill="1" applyAlignment="1">
      <alignment vertical="center"/>
    </xf>
    <xf numFmtId="0" fontId="69" fillId="0" borderId="0" xfId="0" applyFont="1" applyAlignment="1">
      <alignment horizontal="left" vertical="center"/>
    </xf>
    <xf numFmtId="40" fontId="10" fillId="0" borderId="0" xfId="1" applyFont="1" applyAlignment="1">
      <alignment vertical="center"/>
    </xf>
    <xf numFmtId="0" fontId="9" fillId="2" borderId="52" xfId="0" applyFont="1" applyFill="1" applyBorder="1" applyAlignment="1">
      <alignment horizontal="center" vertical="center" wrapText="1"/>
    </xf>
    <xf numFmtId="0" fontId="15" fillId="2" borderId="7" xfId="5" applyFill="1" applyBorder="1">
      <alignment vertical="center"/>
    </xf>
    <xf numFmtId="38" fontId="7" fillId="7" borderId="7" xfId="6" applyFont="1" applyFill="1" applyBorder="1" applyAlignment="1" applyProtection="1">
      <alignment horizontal="center" vertical="center"/>
      <protection locked="0"/>
    </xf>
    <xf numFmtId="38" fontId="65" fillId="4" borderId="58" xfId="6" applyFont="1" applyFill="1" applyBorder="1" applyAlignment="1">
      <alignment vertical="center"/>
    </xf>
    <xf numFmtId="38" fontId="39" fillId="4" borderId="58" xfId="6" applyFont="1" applyFill="1" applyBorder="1" applyAlignment="1">
      <alignment vertical="center"/>
    </xf>
    <xf numFmtId="38" fontId="39" fillId="4" borderId="21" xfId="6" applyFont="1" applyFill="1" applyBorder="1" applyAlignment="1">
      <alignment vertical="center"/>
    </xf>
    <xf numFmtId="0" fontId="72" fillId="0" borderId="0" xfId="0" applyFont="1" applyAlignment="1">
      <alignment vertical="center"/>
    </xf>
    <xf numFmtId="0" fontId="6" fillId="0" borderId="0" xfId="0" applyFont="1" applyAlignment="1">
      <alignment vertical="center"/>
    </xf>
    <xf numFmtId="0" fontId="49" fillId="0" borderId="0" xfId="0" applyFont="1" applyAlignment="1">
      <alignment horizontal="right" vertical="center"/>
    </xf>
    <xf numFmtId="185" fontId="10" fillId="0" borderId="0" xfId="18" applyNumberFormat="1" applyFont="1">
      <alignment vertical="center"/>
    </xf>
    <xf numFmtId="38" fontId="7" fillId="0" borderId="24" xfId="14" applyNumberFormat="1" applyFont="1" applyBorder="1" applyAlignment="1" applyProtection="1">
      <alignment vertical="center"/>
      <protection locked="0"/>
    </xf>
    <xf numFmtId="38" fontId="10" fillId="0" borderId="0" xfId="1" applyNumberFormat="1" applyFont="1" applyAlignment="1">
      <alignment vertical="center"/>
    </xf>
    <xf numFmtId="38" fontId="61" fillId="0" borderId="0" xfId="18" applyNumberFormat="1" applyFont="1">
      <alignment vertical="center"/>
    </xf>
    <xf numFmtId="38" fontId="57" fillId="0" borderId="0" xfId="1" applyNumberFormat="1" applyFont="1" applyAlignment="1">
      <alignment vertical="center"/>
    </xf>
    <xf numFmtId="0" fontId="35" fillId="0" borderId="0" xfId="5" applyFont="1">
      <alignment vertical="center"/>
    </xf>
    <xf numFmtId="0" fontId="23" fillId="0" borderId="0" xfId="5" applyFont="1">
      <alignment vertical="center"/>
    </xf>
    <xf numFmtId="38" fontId="31" fillId="0" borderId="0" xfId="6" applyFont="1" applyFill="1" applyBorder="1" applyAlignment="1" applyProtection="1">
      <alignment horizontal="left" vertical="center" wrapText="1"/>
      <protection locked="0"/>
    </xf>
    <xf numFmtId="38" fontId="57" fillId="0" borderId="0" xfId="18" applyNumberFormat="1">
      <alignment vertical="center"/>
    </xf>
    <xf numFmtId="0" fontId="73" fillId="0" borderId="0" xfId="5" applyFont="1" applyProtection="1">
      <alignment vertical="center"/>
      <protection locked="0"/>
    </xf>
    <xf numFmtId="0" fontId="15" fillId="0" borderId="0" xfId="5" applyProtection="1">
      <alignment vertical="center"/>
      <protection locked="0"/>
    </xf>
    <xf numFmtId="0" fontId="27" fillId="0" borderId="0" xfId="5" applyFont="1" applyAlignment="1" applyProtection="1">
      <alignment horizontal="left" vertical="center" wrapText="1"/>
      <protection locked="0"/>
    </xf>
    <xf numFmtId="0" fontId="68" fillId="0" borderId="0" xfId="5" applyFont="1" applyProtection="1">
      <alignment vertical="center"/>
      <protection locked="0"/>
    </xf>
    <xf numFmtId="0" fontId="36" fillId="3" borderId="20" xfId="5" applyFont="1" applyFill="1" applyBorder="1" applyAlignment="1" applyProtection="1">
      <alignment vertical="center" wrapText="1"/>
      <protection locked="0"/>
    </xf>
    <xf numFmtId="0" fontId="27" fillId="0" borderId="21" xfId="5" applyFont="1" applyBorder="1" applyAlignment="1" applyProtection="1">
      <alignment horizontal="left" vertical="center" wrapText="1"/>
      <protection locked="0"/>
    </xf>
    <xf numFmtId="0" fontId="15" fillId="0" borderId="0" xfId="5" applyAlignment="1" applyProtection="1">
      <alignment vertical="center" wrapText="1"/>
      <protection locked="0"/>
    </xf>
    <xf numFmtId="0" fontId="15" fillId="0" borderId="0" xfId="5" applyAlignment="1" applyProtection="1">
      <alignment horizontal="left" vertical="center"/>
      <protection locked="0"/>
    </xf>
    <xf numFmtId="0" fontId="15" fillId="0" borderId="0" xfId="11" applyFont="1" applyFill="1" applyAlignment="1">
      <alignment vertical="center"/>
    </xf>
    <xf numFmtId="0" fontId="15" fillId="0" borderId="0" xfId="11" applyFont="1" applyFill="1" applyAlignment="1">
      <alignment horizontal="center" vertical="center"/>
    </xf>
    <xf numFmtId="0" fontId="57" fillId="0" borderId="0" xfId="18" applyBorder="1">
      <alignment vertical="center"/>
    </xf>
    <xf numFmtId="0" fontId="63" fillId="0" borderId="0" xfId="18" applyFont="1" applyBorder="1">
      <alignment vertical="center"/>
    </xf>
    <xf numFmtId="0" fontId="5" fillId="0" borderId="0" xfId="16" applyAlignment="1">
      <alignment vertical="center" wrapText="1"/>
    </xf>
    <xf numFmtId="0" fontId="5" fillId="0" borderId="92" xfId="16" applyBorder="1" applyAlignment="1">
      <alignment vertical="center" wrapText="1"/>
    </xf>
    <xf numFmtId="38" fontId="7" fillId="0" borderId="48" xfId="14" applyNumberFormat="1" applyFont="1" applyBorder="1" applyAlignment="1" applyProtection="1">
      <alignment vertical="center"/>
      <protection locked="0"/>
    </xf>
    <xf numFmtId="38" fontId="7" fillId="0" borderId="0" xfId="14" applyNumberFormat="1" applyFont="1" applyBorder="1" applyAlignment="1" applyProtection="1">
      <alignment vertical="center"/>
      <protection locked="0"/>
    </xf>
    <xf numFmtId="0" fontId="39" fillId="0" borderId="0" xfId="5" applyFont="1">
      <alignment vertical="center"/>
    </xf>
    <xf numFmtId="0" fontId="37" fillId="0" borderId="0" xfId="5" applyFont="1">
      <alignment vertical="center"/>
    </xf>
    <xf numFmtId="0" fontId="36" fillId="0" borderId="0" xfId="5" applyFont="1">
      <alignment vertical="center"/>
    </xf>
    <xf numFmtId="0" fontId="74" fillId="0" borderId="0" xfId="5" applyFont="1" applyAlignment="1">
      <alignment horizontal="center" vertical="center"/>
    </xf>
    <xf numFmtId="0" fontId="56" fillId="0" borderId="0" xfId="5" applyFont="1" applyAlignment="1">
      <alignment vertical="top" wrapText="1"/>
    </xf>
    <xf numFmtId="0" fontId="15" fillId="0" borderId="0" xfId="5" applyAlignment="1">
      <alignment vertical="top"/>
    </xf>
    <xf numFmtId="0" fontId="27" fillId="0" borderId="0" xfId="5" applyFont="1" applyAlignment="1">
      <alignment horizontal="left" vertical="center" wrapText="1"/>
    </xf>
    <xf numFmtId="0" fontId="36" fillId="0" borderId="111" xfId="5" applyFont="1" applyBorder="1" applyAlignment="1"/>
    <xf numFmtId="0" fontId="36" fillId="0" borderId="112" xfId="5" applyFont="1" applyBorder="1" applyAlignment="1"/>
    <xf numFmtId="0" fontId="36" fillId="0" borderId="0" xfId="5" applyFont="1" applyAlignment="1">
      <alignment horizontal="left" vertical="top"/>
    </xf>
    <xf numFmtId="0" fontId="15" fillId="0" borderId="0" xfId="5" applyAlignment="1">
      <alignment horizontal="right"/>
    </xf>
    <xf numFmtId="0" fontId="15" fillId="0" borderId="0" xfId="0" applyFont="1" applyFill="1" applyAlignment="1">
      <alignment vertical="center"/>
    </xf>
    <xf numFmtId="0" fontId="15" fillId="0" borderId="0" xfId="0" applyFont="1" applyFill="1" applyAlignment="1">
      <alignment horizontal="center" vertical="center"/>
    </xf>
    <xf numFmtId="38" fontId="37" fillId="0" borderId="12" xfId="6" applyFont="1" applyFill="1" applyBorder="1" applyAlignment="1" applyProtection="1">
      <alignment horizontal="right" vertical="center" wrapText="1"/>
    </xf>
    <xf numFmtId="9" fontId="38" fillId="0" borderId="12" xfId="13" applyFont="1" applyFill="1" applyBorder="1" applyAlignment="1" applyProtection="1">
      <alignment horizontal="center" vertical="center" wrapText="1"/>
      <protection locked="0"/>
    </xf>
    <xf numFmtId="38" fontId="37" fillId="0" borderId="37" xfId="6" applyFont="1" applyFill="1" applyBorder="1" applyAlignment="1" applyProtection="1">
      <alignment horizontal="left" vertical="center" wrapText="1"/>
    </xf>
    <xf numFmtId="38" fontId="37" fillId="0" borderId="9" xfId="6" applyFont="1" applyFill="1" applyBorder="1" applyAlignment="1" applyProtection="1">
      <alignment horizontal="left" vertical="center" wrapText="1"/>
    </xf>
    <xf numFmtId="38" fontId="39" fillId="0" borderId="53" xfId="6" applyFont="1" applyFill="1" applyBorder="1" applyAlignment="1" applyProtection="1">
      <alignment horizontal="center" vertical="center"/>
    </xf>
    <xf numFmtId="38" fontId="39" fillId="0" borderId="37" xfId="6" applyFont="1" applyFill="1" applyBorder="1" applyAlignment="1" applyProtection="1">
      <alignment horizontal="center" vertical="center"/>
    </xf>
    <xf numFmtId="38" fontId="39" fillId="0" borderId="12" xfId="6" applyFont="1" applyFill="1" applyBorder="1" applyAlignment="1" applyProtection="1">
      <alignment horizontal="center" vertical="center"/>
    </xf>
    <xf numFmtId="38" fontId="37" fillId="0" borderId="37" xfId="6" applyFont="1" applyFill="1" applyBorder="1" applyAlignment="1" applyProtection="1">
      <alignment horizontal="left" vertical="center"/>
    </xf>
    <xf numFmtId="38" fontId="37" fillId="0" borderId="56" xfId="6" applyFont="1" applyFill="1" applyBorder="1" applyAlignment="1" applyProtection="1">
      <alignment horizontal="left" vertical="center"/>
    </xf>
    <xf numFmtId="38" fontId="38" fillId="0" borderId="37" xfId="6" applyFont="1" applyFill="1" applyBorder="1" applyAlignment="1" applyProtection="1">
      <alignment vertical="center" wrapText="1"/>
    </xf>
    <xf numFmtId="38" fontId="38" fillId="0" borderId="9" xfId="6" applyFont="1" applyFill="1" applyBorder="1" applyAlignment="1" applyProtection="1">
      <alignment horizontal="left" vertical="center" wrapText="1"/>
    </xf>
    <xf numFmtId="38" fontId="47" fillId="0" borderId="56" xfId="6" applyFont="1" applyFill="1" applyBorder="1" applyProtection="1">
      <alignment vertical="center"/>
    </xf>
    <xf numFmtId="38" fontId="55" fillId="0" borderId="16" xfId="6" applyFont="1" applyFill="1" applyBorder="1" applyProtection="1">
      <alignment vertical="center"/>
    </xf>
    <xf numFmtId="38" fontId="56" fillId="0" borderId="56" xfId="6" applyFont="1" applyFill="1" applyBorder="1" applyAlignment="1" applyProtection="1">
      <alignment vertical="center" wrapText="1"/>
    </xf>
    <xf numFmtId="38" fontId="55" fillId="0" borderId="3" xfId="6" applyFont="1" applyFill="1" applyBorder="1" applyProtection="1">
      <alignment vertical="center"/>
    </xf>
    <xf numFmtId="38" fontId="47" fillId="0" borderId="37" xfId="6" applyFont="1" applyFill="1" applyBorder="1" applyProtection="1">
      <alignment vertical="center"/>
    </xf>
    <xf numFmtId="38" fontId="47" fillId="0" borderId="16" xfId="6" applyFont="1" applyFill="1" applyBorder="1" applyProtection="1">
      <alignment vertical="center"/>
    </xf>
    <xf numFmtId="38" fontId="44" fillId="0" borderId="56" xfId="6" applyFont="1" applyFill="1" applyBorder="1" applyAlignment="1" applyProtection="1">
      <alignment vertical="center" wrapText="1"/>
    </xf>
    <xf numFmtId="38" fontId="44" fillId="0" borderId="37" xfId="6" applyFont="1" applyFill="1" applyBorder="1" applyAlignment="1" applyProtection="1">
      <alignment vertical="center" wrapText="1"/>
    </xf>
    <xf numFmtId="38" fontId="39" fillId="0" borderId="0" xfId="6" applyFont="1" applyFill="1" applyAlignment="1" applyProtection="1">
      <alignment vertical="center" wrapText="1"/>
      <protection locked="0"/>
    </xf>
    <xf numFmtId="38" fontId="10" fillId="0" borderId="1" xfId="1" applyNumberFormat="1" applyFont="1" applyFill="1" applyBorder="1" applyAlignment="1">
      <alignment horizontal="right" vertical="center"/>
    </xf>
    <xf numFmtId="0" fontId="10" fillId="0" borderId="10" xfId="0" applyFont="1" applyFill="1" applyBorder="1" applyAlignment="1">
      <alignment horizontal="centerContinuous" vertical="center"/>
    </xf>
    <xf numFmtId="0" fontId="10" fillId="0" borderId="11" xfId="0" applyFont="1" applyFill="1" applyBorder="1" applyAlignment="1">
      <alignment horizontal="centerContinuous" vertical="center"/>
    </xf>
    <xf numFmtId="2" fontId="10" fillId="0" borderId="7" xfId="0" applyNumberFormat="1" applyFont="1" applyFill="1" applyBorder="1" applyAlignment="1">
      <alignment horizontal="right" vertical="center"/>
    </xf>
    <xf numFmtId="2" fontId="10" fillId="0" borderId="27" xfId="0" applyNumberFormat="1" applyFont="1" applyFill="1" applyBorder="1" applyAlignment="1">
      <alignment horizontal="right" vertical="center"/>
    </xf>
    <xf numFmtId="2" fontId="10" fillId="0" borderId="71" xfId="0" applyNumberFormat="1" applyFont="1" applyFill="1" applyBorder="1" applyAlignment="1">
      <alignment horizontal="right" vertical="center"/>
    </xf>
    <xf numFmtId="0" fontId="15" fillId="8" borderId="78" xfId="5" applyFill="1" applyBorder="1" applyAlignment="1" applyProtection="1">
      <alignment vertical="center" wrapText="1"/>
      <protection locked="0"/>
    </xf>
    <xf numFmtId="31" fontId="15" fillId="8" borderId="78" xfId="5" applyNumberFormat="1" applyFill="1" applyBorder="1" applyAlignment="1" applyProtection="1">
      <alignment horizontal="left" vertical="center"/>
      <protection locked="0"/>
    </xf>
    <xf numFmtId="0" fontId="15" fillId="8" borderId="0" xfId="11" applyFont="1" applyFill="1" applyAlignment="1">
      <alignment vertical="center"/>
    </xf>
    <xf numFmtId="0" fontId="15" fillId="8" borderId="0" xfId="11" applyFont="1" applyFill="1" applyAlignment="1">
      <alignment horizontal="right" vertical="center"/>
    </xf>
    <xf numFmtId="0" fontId="15" fillId="8" borderId="0" xfId="11" applyFont="1" applyFill="1" applyAlignment="1">
      <alignment horizontal="center" vertical="center"/>
    </xf>
    <xf numFmtId="0" fontId="15" fillId="8" borderId="68" xfId="11" applyFont="1" applyFill="1" applyBorder="1" applyAlignment="1">
      <alignment vertical="center"/>
    </xf>
    <xf numFmtId="0" fontId="15" fillId="8" borderId="26" xfId="11" applyFont="1" applyFill="1" applyBorder="1" applyAlignment="1">
      <alignment vertical="center"/>
    </xf>
    <xf numFmtId="0" fontId="15" fillId="8" borderId="69" xfId="11" applyFont="1" applyFill="1" applyBorder="1" applyAlignment="1">
      <alignment vertical="center"/>
    </xf>
    <xf numFmtId="0" fontId="15" fillId="8" borderId="48" xfId="11" applyFont="1" applyFill="1" applyBorder="1" applyAlignment="1">
      <alignment vertical="center"/>
    </xf>
    <xf numFmtId="0" fontId="15" fillId="8" borderId="37" xfId="11" applyFont="1" applyFill="1" applyBorder="1" applyAlignment="1">
      <alignment vertical="center"/>
    </xf>
    <xf numFmtId="0" fontId="15" fillId="8" borderId="42" xfId="11" applyFont="1" applyFill="1" applyBorder="1" applyAlignment="1">
      <alignment vertical="center"/>
    </xf>
    <xf numFmtId="0" fontId="15" fillId="8" borderId="1" xfId="11" applyFont="1" applyFill="1" applyBorder="1" applyAlignment="1">
      <alignment vertical="center"/>
    </xf>
    <xf numFmtId="0" fontId="15" fillId="8" borderId="8" xfId="11" applyFont="1" applyFill="1" applyBorder="1" applyAlignment="1">
      <alignment vertical="center"/>
    </xf>
    <xf numFmtId="0" fontId="10" fillId="8" borderId="0" xfId="18" applyFont="1" applyFill="1">
      <alignment vertical="center"/>
    </xf>
    <xf numFmtId="0" fontId="6" fillId="0" borderId="0" xfId="18" applyFont="1" applyAlignment="1">
      <alignment vertical="center" wrapText="1"/>
    </xf>
    <xf numFmtId="0" fontId="10" fillId="0" borderId="65" xfId="18" applyFont="1" applyBorder="1" applyAlignment="1">
      <alignment horizontal="center" vertical="center" wrapText="1"/>
    </xf>
    <xf numFmtId="0" fontId="10" fillId="0" borderId="32" xfId="18" applyFont="1" applyBorder="1" applyAlignment="1">
      <alignment horizontal="center" vertical="center" wrapText="1"/>
    </xf>
    <xf numFmtId="0" fontId="8" fillId="0" borderId="0" xfId="18" applyFont="1" applyBorder="1" applyAlignment="1">
      <alignment horizontal="left" vertical="center" wrapText="1"/>
    </xf>
    <xf numFmtId="0" fontId="68" fillId="0" borderId="117" xfId="18" applyFont="1" applyBorder="1" applyAlignment="1">
      <alignment horizontal="left" vertical="center"/>
    </xf>
    <xf numFmtId="184" fontId="7" fillId="0" borderId="120" xfId="19" applyNumberFormat="1" applyFont="1" applyFill="1" applyBorder="1" applyAlignment="1">
      <alignment horizontal="left" vertical="center" wrapText="1"/>
    </xf>
    <xf numFmtId="184" fontId="7" fillId="0" borderId="116" xfId="19" applyNumberFormat="1" applyFont="1" applyFill="1" applyBorder="1" applyAlignment="1">
      <alignment horizontal="left" vertical="center" wrapText="1"/>
    </xf>
    <xf numFmtId="184" fontId="7" fillId="0" borderId="4" xfId="19" applyNumberFormat="1" applyFont="1" applyFill="1" applyBorder="1" applyAlignment="1">
      <alignment horizontal="left" vertical="center" wrapText="1"/>
    </xf>
    <xf numFmtId="184" fontId="7" fillId="0" borderId="98" xfId="19" applyNumberFormat="1" applyFont="1" applyFill="1" applyBorder="1" applyAlignment="1">
      <alignment horizontal="left" vertical="center" wrapText="1"/>
    </xf>
    <xf numFmtId="184" fontId="7" fillId="0" borderId="119" xfId="19" applyNumberFormat="1" applyFont="1" applyFill="1" applyBorder="1" applyAlignment="1">
      <alignment horizontal="left" vertical="center" wrapText="1"/>
    </xf>
    <xf numFmtId="0" fontId="8" fillId="0" borderId="28" xfId="18" applyFont="1" applyBorder="1" applyAlignment="1">
      <alignment horizontal="center" vertical="center" wrapText="1"/>
    </xf>
    <xf numFmtId="177" fontId="7" fillId="0" borderId="48" xfId="19" applyNumberFormat="1" applyFont="1" applyFill="1" applyBorder="1" applyAlignment="1">
      <alignment horizontal="right" vertical="center" wrapText="1"/>
    </xf>
    <xf numFmtId="177" fontId="7" fillId="8" borderId="121" xfId="19" applyNumberFormat="1" applyFont="1" applyFill="1" applyBorder="1" applyAlignment="1">
      <alignment horizontal="right" vertical="center" wrapText="1"/>
    </xf>
    <xf numFmtId="177" fontId="7" fillId="2" borderId="48" xfId="19" applyNumberFormat="1" applyFont="1" applyFill="1" applyBorder="1" applyAlignment="1">
      <alignment vertical="center" wrapText="1"/>
    </xf>
    <xf numFmtId="177" fontId="7" fillId="2" borderId="63" xfId="19" applyNumberFormat="1" applyFont="1" applyFill="1" applyBorder="1" applyAlignment="1">
      <alignment horizontal="right" vertical="center" wrapText="1"/>
    </xf>
    <xf numFmtId="0" fontId="10" fillId="0" borderId="0" xfId="18" applyFont="1" applyBorder="1" applyAlignment="1">
      <alignment horizontal="center" vertical="center" wrapText="1"/>
    </xf>
    <xf numFmtId="177" fontId="7" fillId="2" borderId="0" xfId="19" applyNumberFormat="1" applyFont="1" applyFill="1" applyBorder="1" applyAlignment="1">
      <alignment horizontal="right" vertical="center" wrapText="1"/>
    </xf>
    <xf numFmtId="184" fontId="7" fillId="0" borderId="0" xfId="19" applyNumberFormat="1" applyFont="1" applyFill="1" applyBorder="1" applyAlignment="1">
      <alignment horizontal="left" vertical="center" wrapText="1"/>
    </xf>
    <xf numFmtId="0" fontId="10" fillId="0" borderId="1" xfId="18" applyFont="1" applyBorder="1" applyAlignment="1">
      <alignment horizontal="left" vertical="center"/>
    </xf>
    <xf numFmtId="0" fontId="10" fillId="0" borderId="0" xfId="18" applyFont="1" applyBorder="1">
      <alignment vertical="center"/>
    </xf>
    <xf numFmtId="0" fontId="10" fillId="0" borderId="73" xfId="18" applyFont="1" applyBorder="1" applyAlignment="1">
      <alignment horizontal="center" vertical="center" wrapText="1"/>
    </xf>
    <xf numFmtId="0" fontId="8" fillId="0" borderId="0" xfId="18" applyFont="1" applyBorder="1" applyAlignment="1">
      <alignment horizontal="right" vertical="center" wrapText="1"/>
    </xf>
    <xf numFmtId="184" fontId="8" fillId="2" borderId="0" xfId="19" applyNumberFormat="1" applyFont="1" applyFill="1" applyBorder="1" applyAlignment="1">
      <alignment vertical="center" wrapText="1"/>
    </xf>
    <xf numFmtId="184" fontId="19" fillId="0" borderId="0" xfId="18" applyNumberFormat="1" applyFont="1">
      <alignment vertical="center"/>
    </xf>
    <xf numFmtId="0" fontId="10" fillId="0" borderId="0" xfId="18" applyFont="1" applyBorder="1" applyAlignment="1">
      <alignment horizontal="left" vertical="center"/>
    </xf>
    <xf numFmtId="38" fontId="10" fillId="0" borderId="0" xfId="1" applyNumberFormat="1" applyFont="1" applyBorder="1" applyAlignment="1">
      <alignment vertical="center"/>
    </xf>
    <xf numFmtId="38" fontId="57" fillId="0" borderId="0" xfId="1" applyNumberFormat="1" applyFont="1" applyBorder="1" applyAlignment="1">
      <alignment vertical="center"/>
    </xf>
    <xf numFmtId="38" fontId="57" fillId="0" borderId="0" xfId="18" applyNumberFormat="1" applyBorder="1">
      <alignment vertical="center"/>
    </xf>
    <xf numFmtId="0" fontId="57" fillId="0" borderId="48" xfId="18" applyBorder="1">
      <alignment vertical="center"/>
    </xf>
    <xf numFmtId="0" fontId="57" fillId="0" borderId="0" xfId="18" applyFill="1" applyBorder="1">
      <alignment vertical="center"/>
    </xf>
    <xf numFmtId="38" fontId="57" fillId="0" borderId="0" xfId="1" applyNumberFormat="1" applyFont="1" applyFill="1" applyBorder="1" applyAlignment="1">
      <alignment vertical="center"/>
    </xf>
    <xf numFmtId="0" fontId="57" fillId="0" borderId="7" xfId="18" applyBorder="1">
      <alignment vertical="center"/>
    </xf>
    <xf numFmtId="0" fontId="15" fillId="8" borderId="0" xfId="0" applyFont="1" applyFill="1" applyAlignment="1">
      <alignment horizontal="right" vertical="center"/>
    </xf>
    <xf numFmtId="0" fontId="15" fillId="8" borderId="0" xfId="0" applyFont="1" applyFill="1" applyAlignment="1">
      <alignment horizontal="center" vertical="center"/>
    </xf>
    <xf numFmtId="0" fontId="15" fillId="8" borderId="68" xfId="0" applyFont="1" applyFill="1" applyBorder="1" applyAlignment="1">
      <alignment vertical="center"/>
    </xf>
    <xf numFmtId="0" fontId="15" fillId="8" borderId="26" xfId="0" applyFont="1" applyFill="1" applyBorder="1" applyAlignment="1">
      <alignment vertical="center"/>
    </xf>
    <xf numFmtId="0" fontId="15" fillId="8" borderId="69" xfId="0" applyFont="1" applyFill="1" applyBorder="1" applyAlignment="1">
      <alignment vertical="center"/>
    </xf>
    <xf numFmtId="0" fontId="15" fillId="8" borderId="48" xfId="0" applyFont="1" applyFill="1" applyBorder="1" applyAlignment="1">
      <alignment vertical="center"/>
    </xf>
    <xf numFmtId="0" fontId="15" fillId="8" borderId="37" xfId="0" applyFont="1" applyFill="1" applyBorder="1" applyAlignment="1">
      <alignment vertical="center"/>
    </xf>
    <xf numFmtId="0" fontId="15" fillId="8" borderId="42" xfId="0" applyFont="1" applyFill="1" applyBorder="1" applyAlignment="1">
      <alignment vertical="center"/>
    </xf>
    <xf numFmtId="0" fontId="15" fillId="8" borderId="1" xfId="0" applyFont="1" applyFill="1" applyBorder="1" applyAlignment="1">
      <alignment vertical="center"/>
    </xf>
    <xf numFmtId="0" fontId="15" fillId="8" borderId="8" xfId="0" applyFont="1" applyFill="1" applyBorder="1" applyAlignment="1">
      <alignment vertical="center"/>
    </xf>
    <xf numFmtId="176" fontId="38" fillId="8" borderId="67" xfId="13" applyNumberFormat="1" applyFont="1" applyFill="1" applyBorder="1" applyAlignment="1" applyProtection="1">
      <alignment horizontal="center" vertical="center" wrapText="1"/>
      <protection locked="0"/>
    </xf>
    <xf numFmtId="186" fontId="44" fillId="0" borderId="99" xfId="6" applyNumberFormat="1" applyFont="1" applyFill="1" applyBorder="1" applyAlignment="1" applyProtection="1">
      <alignment horizontal="right" vertical="center" wrapText="1"/>
      <protection locked="0"/>
    </xf>
    <xf numFmtId="186" fontId="44" fillId="0" borderId="100" xfId="6" applyNumberFormat="1" applyFont="1" applyFill="1" applyBorder="1" applyAlignment="1" applyProtection="1">
      <alignment horizontal="right" vertical="center" wrapText="1"/>
    </xf>
    <xf numFmtId="186" fontId="44" fillId="0" borderId="101" xfId="6" applyNumberFormat="1" applyFont="1" applyFill="1" applyBorder="1" applyAlignment="1" applyProtection="1">
      <alignment horizontal="right" vertical="center" wrapText="1"/>
    </xf>
    <xf numFmtId="186" fontId="44" fillId="0" borderId="100" xfId="6" applyNumberFormat="1" applyFont="1" applyFill="1" applyBorder="1" applyAlignment="1" applyProtection="1">
      <alignment horizontal="right" vertical="center" wrapText="1"/>
      <protection locked="0"/>
    </xf>
    <xf numFmtId="186" fontId="44" fillId="0" borderId="102" xfId="6" applyNumberFormat="1" applyFont="1" applyFill="1" applyBorder="1" applyAlignment="1" applyProtection="1">
      <alignment horizontal="right" vertical="center" wrapText="1"/>
      <protection locked="0"/>
    </xf>
    <xf numFmtId="186" fontId="44" fillId="0" borderId="102" xfId="6" applyNumberFormat="1" applyFont="1" applyFill="1" applyBorder="1" applyAlignment="1" applyProtection="1">
      <alignment horizontal="right" vertical="center" wrapText="1"/>
    </xf>
    <xf numFmtId="186" fontId="44" fillId="0" borderId="103" xfId="6" applyNumberFormat="1" applyFont="1" applyFill="1" applyBorder="1" applyAlignment="1" applyProtection="1">
      <alignment horizontal="right" vertical="center" wrapText="1"/>
    </xf>
    <xf numFmtId="186" fontId="44" fillId="0" borderId="106" xfId="6" applyNumberFormat="1" applyFont="1" applyFill="1" applyBorder="1" applyAlignment="1" applyProtection="1">
      <alignment horizontal="right" vertical="center" wrapText="1"/>
    </xf>
    <xf numFmtId="186" fontId="44" fillId="0" borderId="107" xfId="6" applyNumberFormat="1" applyFont="1" applyFill="1" applyBorder="1" applyAlignment="1" applyProtection="1">
      <alignment horizontal="right" vertical="center" wrapText="1"/>
    </xf>
    <xf numFmtId="186" fontId="44" fillId="0" borderId="104" xfId="6" applyNumberFormat="1" applyFont="1" applyFill="1" applyBorder="1" applyAlignment="1" applyProtection="1">
      <alignment horizontal="right" vertical="center" wrapText="1"/>
    </xf>
    <xf numFmtId="0" fontId="28" fillId="8" borderId="0" xfId="0" applyFont="1" applyFill="1" applyAlignment="1">
      <alignment horizontal="center" vertical="center"/>
    </xf>
    <xf numFmtId="38" fontId="10" fillId="8" borderId="8" xfId="1" applyNumberFormat="1" applyFont="1" applyFill="1" applyBorder="1" applyAlignment="1">
      <alignment horizontal="right" vertical="center"/>
    </xf>
    <xf numFmtId="38" fontId="10" fillId="8" borderId="8" xfId="1" applyNumberFormat="1" applyFont="1" applyFill="1" applyBorder="1" applyAlignment="1">
      <alignment vertical="center"/>
    </xf>
    <xf numFmtId="38" fontId="10" fillId="8" borderId="37" xfId="1" applyNumberFormat="1" applyFont="1" applyFill="1" applyBorder="1" applyAlignment="1">
      <alignment vertical="center"/>
    </xf>
    <xf numFmtId="38" fontId="10" fillId="8" borderId="9" xfId="1" applyNumberFormat="1" applyFont="1" applyFill="1" applyBorder="1" applyAlignment="1">
      <alignment vertical="center"/>
    </xf>
    <xf numFmtId="38" fontId="10" fillId="8" borderId="44" xfId="1" applyNumberFormat="1" applyFont="1" applyFill="1" applyBorder="1" applyAlignment="1">
      <alignment vertical="center"/>
    </xf>
    <xf numFmtId="38" fontId="10" fillId="8" borderId="13" xfId="6" applyFont="1" applyFill="1" applyBorder="1" applyAlignment="1" applyProtection="1">
      <alignment vertical="center"/>
      <protection locked="0"/>
    </xf>
    <xf numFmtId="38" fontId="10" fillId="8" borderId="14" xfId="6" applyFont="1" applyFill="1" applyBorder="1" applyAlignment="1" applyProtection="1">
      <alignment vertical="center"/>
      <protection locked="0"/>
    </xf>
    <xf numFmtId="38" fontId="10" fillId="8" borderId="51" xfId="1" applyNumberFormat="1" applyFont="1" applyFill="1" applyBorder="1" applyAlignment="1">
      <alignment horizontal="right" vertical="center"/>
    </xf>
    <xf numFmtId="38" fontId="8" fillId="0" borderId="71" xfId="1" applyNumberFormat="1" applyFont="1" applyFill="1" applyBorder="1" applyAlignment="1">
      <alignment vertical="center"/>
    </xf>
    <xf numFmtId="3" fontId="7" fillId="0" borderId="0" xfId="18" applyNumberFormat="1" applyFont="1">
      <alignment vertical="center"/>
    </xf>
    <xf numFmtId="3" fontId="8" fillId="0" borderId="0" xfId="18" applyNumberFormat="1" applyFont="1">
      <alignment vertical="center"/>
    </xf>
    <xf numFmtId="3" fontId="10" fillId="0" borderId="0" xfId="18" applyNumberFormat="1" applyFont="1">
      <alignment vertical="center"/>
    </xf>
    <xf numFmtId="3" fontId="7" fillId="2" borderId="7" xfId="18" applyNumberFormat="1" applyFont="1" applyFill="1" applyBorder="1">
      <alignment vertical="center"/>
    </xf>
    <xf numFmtId="3" fontId="10" fillId="8" borderId="7" xfId="1" applyNumberFormat="1" applyFont="1" applyFill="1" applyBorder="1" applyAlignment="1">
      <alignment vertical="center"/>
    </xf>
    <xf numFmtId="3" fontId="57" fillId="8" borderId="7" xfId="1" applyNumberFormat="1" applyFont="1" applyFill="1" applyBorder="1" applyAlignment="1">
      <alignment vertical="center"/>
    </xf>
    <xf numFmtId="3" fontId="63" fillId="8" borderId="7" xfId="1" applyNumberFormat="1" applyFont="1" applyFill="1" applyBorder="1" applyAlignment="1">
      <alignment vertical="center"/>
    </xf>
    <xf numFmtId="3" fontId="8" fillId="8" borderId="80" xfId="1" applyNumberFormat="1" applyFont="1" applyFill="1" applyBorder="1" applyAlignment="1">
      <alignment vertical="center" wrapText="1"/>
    </xf>
    <xf numFmtId="38" fontId="44" fillId="8" borderId="3" xfId="6" applyNumberFormat="1" applyFont="1" applyFill="1" applyBorder="1" applyAlignment="1" applyProtection="1">
      <alignment horizontal="right" vertical="center" wrapText="1"/>
      <protection locked="0"/>
    </xf>
    <xf numFmtId="38" fontId="44" fillId="0" borderId="7" xfId="6" applyNumberFormat="1" applyFont="1" applyFill="1" applyBorder="1" applyAlignment="1" applyProtection="1">
      <alignment horizontal="right" vertical="center" wrapText="1"/>
    </xf>
    <xf numFmtId="38" fontId="44" fillId="8" borderId="7" xfId="6" applyNumberFormat="1" applyFont="1" applyFill="1" applyBorder="1" applyAlignment="1" applyProtection="1">
      <alignment horizontal="right" vertical="center" wrapText="1"/>
    </xf>
    <xf numFmtId="38" fontId="44" fillId="0" borderId="7" xfId="6" applyNumberFormat="1" applyFont="1" applyFill="1" applyBorder="1" applyAlignment="1" applyProtection="1">
      <alignment horizontal="right" vertical="center" wrapText="1"/>
      <protection locked="0"/>
    </xf>
    <xf numFmtId="38" fontId="44" fillId="8" borderId="27" xfId="6" applyNumberFormat="1" applyFont="1" applyFill="1" applyBorder="1" applyAlignment="1" applyProtection="1">
      <alignment horizontal="right" vertical="center" wrapText="1"/>
      <protection locked="0"/>
    </xf>
    <xf numFmtId="38" fontId="44" fillId="0" borderId="27" xfId="6" applyNumberFormat="1" applyFont="1" applyFill="1" applyBorder="1" applyAlignment="1" applyProtection="1">
      <alignment horizontal="right" vertical="center" wrapText="1"/>
    </xf>
    <xf numFmtId="38" fontId="38" fillId="0" borderId="6" xfId="6" applyNumberFormat="1" applyFont="1" applyFill="1" applyBorder="1" applyAlignment="1" applyProtection="1">
      <alignment horizontal="right" vertical="center" wrapText="1"/>
    </xf>
    <xf numFmtId="38" fontId="44" fillId="0" borderId="37" xfId="6" applyNumberFormat="1" applyFont="1" applyFill="1" applyBorder="1" applyAlignment="1" applyProtection="1">
      <alignment horizontal="right" vertical="center" wrapText="1"/>
      <protection locked="0"/>
    </xf>
    <xf numFmtId="38" fontId="38" fillId="0" borderId="12" xfId="6" applyNumberFormat="1" applyFont="1" applyFill="1" applyBorder="1" applyAlignment="1" applyProtection="1">
      <alignment horizontal="right" vertical="center" wrapText="1"/>
    </xf>
    <xf numFmtId="38" fontId="38" fillId="8" borderId="12" xfId="6" applyNumberFormat="1" applyFont="1" applyFill="1" applyBorder="1" applyAlignment="1" applyProtection="1">
      <alignment horizontal="right" vertical="center" wrapText="1"/>
    </xf>
    <xf numFmtId="3" fontId="8" fillId="0" borderId="7" xfId="0" applyNumberFormat="1" applyFont="1" applyBorder="1" applyAlignment="1">
      <alignment vertical="center"/>
    </xf>
    <xf numFmtId="0" fontId="10" fillId="8" borderId="23" xfId="0" applyNumberFormat="1" applyFont="1" applyFill="1" applyBorder="1" applyAlignment="1">
      <alignment vertical="center"/>
    </xf>
    <xf numFmtId="0" fontId="10" fillId="8" borderId="8" xfId="0" applyNumberFormat="1" applyFont="1" applyFill="1" applyBorder="1" applyAlignment="1">
      <alignment horizontal="center" vertical="center"/>
    </xf>
    <xf numFmtId="0" fontId="10" fillId="8" borderId="15" xfId="0" applyNumberFormat="1" applyFont="1" applyFill="1" applyBorder="1" applyAlignment="1">
      <alignment vertical="center"/>
    </xf>
    <xf numFmtId="0" fontId="10" fillId="8" borderId="9" xfId="0" applyNumberFormat="1" applyFont="1" applyFill="1" applyBorder="1" applyAlignment="1">
      <alignment horizontal="center" vertical="center"/>
    </xf>
    <xf numFmtId="0" fontId="10" fillId="8" borderId="22" xfId="0" applyNumberFormat="1" applyFont="1" applyFill="1" applyBorder="1" applyAlignment="1">
      <alignment vertical="center"/>
    </xf>
    <xf numFmtId="0" fontId="10" fillId="8" borderId="37" xfId="0" applyNumberFormat="1" applyFont="1" applyFill="1" applyBorder="1" applyAlignment="1">
      <alignment horizontal="center" vertical="center"/>
    </xf>
    <xf numFmtId="0" fontId="10" fillId="8" borderId="38" xfId="0" applyNumberFormat="1" applyFont="1" applyFill="1" applyBorder="1" applyAlignment="1">
      <alignment vertical="center"/>
    </xf>
    <xf numFmtId="0" fontId="10" fillId="8" borderId="44" xfId="0" applyNumberFormat="1" applyFont="1" applyFill="1" applyBorder="1" applyAlignment="1">
      <alignment vertical="center"/>
    </xf>
    <xf numFmtId="0" fontId="6" fillId="8" borderId="96" xfId="17" applyNumberFormat="1" applyFont="1" applyFill="1" applyBorder="1" applyAlignment="1" applyProtection="1">
      <alignment horizontal="center" vertical="center" wrapText="1"/>
    </xf>
    <xf numFmtId="0" fontId="6" fillId="8" borderId="91" xfId="17" applyNumberFormat="1" applyFont="1" applyFill="1" applyBorder="1" applyAlignment="1" applyProtection="1">
      <alignment horizontal="center" vertical="center"/>
    </xf>
    <xf numFmtId="0" fontId="6" fillId="8" borderId="91" xfId="17" applyNumberFormat="1" applyFont="1" applyFill="1" applyBorder="1" applyAlignment="1" applyProtection="1">
      <alignment horizontal="center" vertical="center" wrapText="1"/>
    </xf>
    <xf numFmtId="0" fontId="9" fillId="8" borderId="109" xfId="16" applyNumberFormat="1" applyFont="1" applyFill="1" applyBorder="1" applyAlignment="1">
      <alignment horizontal="center" vertical="center"/>
    </xf>
    <xf numFmtId="3" fontId="6" fillId="8" borderId="14" xfId="17" applyNumberFormat="1" applyFont="1" applyFill="1" applyBorder="1" applyAlignment="1" applyProtection="1">
      <alignment horizontal="right" vertical="center"/>
    </xf>
    <xf numFmtId="3" fontId="6" fillId="8" borderId="14" xfId="17" applyNumberFormat="1" applyFont="1" applyFill="1" applyBorder="1" applyAlignment="1" applyProtection="1">
      <alignment horizontal="right" vertical="center" wrapText="1"/>
    </xf>
    <xf numFmtId="3" fontId="9" fillId="8" borderId="51" xfId="16" applyNumberFormat="1" applyFont="1" applyFill="1" applyBorder="1" applyAlignment="1">
      <alignment horizontal="right" vertical="center"/>
    </xf>
    <xf numFmtId="187" fontId="70" fillId="8" borderId="8" xfId="17" applyNumberFormat="1" applyFont="1" applyFill="1" applyBorder="1" applyAlignment="1">
      <alignment horizontal="center" vertical="center" wrapText="1"/>
    </xf>
    <xf numFmtId="187" fontId="70" fillId="8" borderId="7" xfId="17" applyNumberFormat="1" applyFont="1" applyFill="1" applyBorder="1" applyAlignment="1">
      <alignment horizontal="center" vertical="center" wrapText="1"/>
    </xf>
    <xf numFmtId="187" fontId="70" fillId="8" borderId="9" xfId="17" applyNumberFormat="1" applyFont="1" applyFill="1" applyBorder="1" applyAlignment="1">
      <alignment horizontal="center" vertical="center" wrapText="1"/>
    </xf>
    <xf numFmtId="187" fontId="70" fillId="8" borderId="9" xfId="17" applyNumberFormat="1" applyFont="1" applyFill="1" applyBorder="1" applyAlignment="1">
      <alignment horizontal="center" vertical="center"/>
    </xf>
    <xf numFmtId="187" fontId="6" fillId="8" borderId="7" xfId="17" applyNumberFormat="1" applyFont="1" applyFill="1" applyBorder="1" applyAlignment="1" applyProtection="1">
      <alignment horizontal="center" vertical="center"/>
    </xf>
    <xf numFmtId="187" fontId="6" fillId="8" borderId="9" xfId="17" applyNumberFormat="1" applyFont="1" applyFill="1" applyBorder="1" applyAlignment="1" applyProtection="1">
      <alignment horizontal="center" vertical="center" wrapText="1"/>
    </xf>
    <xf numFmtId="187" fontId="6" fillId="8" borderId="7" xfId="17" applyNumberFormat="1" applyFont="1" applyFill="1" applyBorder="1" applyAlignment="1" applyProtection="1">
      <alignment horizontal="center" vertical="center" wrapText="1"/>
    </xf>
    <xf numFmtId="187" fontId="6" fillId="8" borderId="9" xfId="17" applyNumberFormat="1" applyFont="1" applyFill="1" applyBorder="1" applyAlignment="1" applyProtection="1">
      <alignment horizontal="center" vertical="center"/>
    </xf>
    <xf numFmtId="187" fontId="9" fillId="8" borderId="44" xfId="16" applyNumberFormat="1" applyFont="1" applyFill="1" applyBorder="1" applyAlignment="1">
      <alignment horizontal="center" vertical="center"/>
    </xf>
    <xf numFmtId="187" fontId="9" fillId="8" borderId="43" xfId="16" applyNumberFormat="1" applyFont="1" applyFill="1" applyBorder="1" applyAlignment="1">
      <alignment horizontal="center" vertical="center"/>
    </xf>
    <xf numFmtId="185" fontId="6" fillId="0" borderId="3" xfId="17" applyNumberFormat="1" applyFont="1" applyFill="1" applyBorder="1" applyAlignment="1" applyProtection="1">
      <alignment horizontal="right" vertical="center" wrapText="1"/>
    </xf>
    <xf numFmtId="185" fontId="6" fillId="0" borderId="1" xfId="16" applyNumberFormat="1" applyFont="1" applyBorder="1" applyAlignment="1">
      <alignment horizontal="right" vertical="center"/>
    </xf>
    <xf numFmtId="185" fontId="6" fillId="0" borderId="42" xfId="16" applyNumberFormat="1" applyFont="1" applyBorder="1" applyAlignment="1">
      <alignment horizontal="right" vertical="center"/>
    </xf>
    <xf numFmtId="185" fontId="6" fillId="8" borderId="9" xfId="17" applyNumberFormat="1" applyFont="1" applyFill="1" applyBorder="1" applyAlignment="1" applyProtection="1">
      <alignment horizontal="right" vertical="center"/>
    </xf>
    <xf numFmtId="185" fontId="6" fillId="0" borderId="24" xfId="16" applyNumberFormat="1" applyFont="1" applyBorder="1" applyAlignment="1">
      <alignment horizontal="right" vertical="center"/>
    </xf>
    <xf numFmtId="185" fontId="9" fillId="8" borderId="69" xfId="16" applyNumberFormat="1" applyFont="1" applyFill="1" applyBorder="1" applyAlignment="1">
      <alignment horizontal="right" vertical="center"/>
    </xf>
    <xf numFmtId="185" fontId="6" fillId="0" borderId="0" xfId="16" applyNumberFormat="1" applyFont="1" applyAlignment="1">
      <alignment horizontal="right" vertical="center"/>
    </xf>
    <xf numFmtId="185" fontId="6" fillId="0" borderId="50" xfId="16" applyNumberFormat="1" applyFont="1" applyBorder="1" applyAlignment="1">
      <alignment horizontal="right" vertical="center"/>
    </xf>
    <xf numFmtId="3" fontId="6" fillId="8" borderId="1" xfId="16" applyNumberFormat="1" applyFont="1" applyFill="1" applyBorder="1" applyAlignment="1">
      <alignment horizontal="right" vertical="center"/>
    </xf>
    <xf numFmtId="3" fontId="6" fillId="8" borderId="25" xfId="16" applyNumberFormat="1" applyFont="1" applyFill="1" applyBorder="1" applyAlignment="1">
      <alignment horizontal="right" vertical="center"/>
    </xf>
    <xf numFmtId="3" fontId="6" fillId="8" borderId="80" xfId="16" applyNumberFormat="1" applyFont="1" applyFill="1" applyBorder="1" applyAlignment="1">
      <alignment horizontal="right" vertical="center"/>
    </xf>
    <xf numFmtId="3" fontId="6" fillId="0" borderId="87" xfId="16" applyNumberFormat="1" applyFont="1" applyBorder="1" applyAlignment="1">
      <alignment horizontal="right" vertical="center"/>
    </xf>
    <xf numFmtId="185" fontId="6" fillId="0" borderId="88" xfId="16" applyNumberFormat="1" applyFont="1" applyBorder="1" applyAlignment="1">
      <alignment horizontal="right" vertical="center"/>
    </xf>
    <xf numFmtId="185" fontId="6" fillId="0" borderId="84" xfId="16" applyNumberFormat="1" applyFont="1" applyBorder="1" applyAlignment="1">
      <alignment horizontal="right" vertical="center"/>
    </xf>
    <xf numFmtId="185" fontId="6" fillId="0" borderId="89" xfId="16" applyNumberFormat="1" applyFont="1" applyBorder="1" applyAlignment="1">
      <alignment horizontal="right" vertical="center"/>
    </xf>
    <xf numFmtId="3" fontId="6" fillId="0" borderId="1" xfId="16" applyNumberFormat="1" applyFont="1" applyBorder="1" applyAlignment="1">
      <alignment horizontal="right" vertical="center"/>
    </xf>
    <xf numFmtId="0" fontId="6" fillId="0" borderId="1" xfId="17" applyNumberFormat="1" applyFont="1" applyFill="1" applyBorder="1" applyAlignment="1" applyProtection="1">
      <alignment horizontal="right" vertical="center"/>
    </xf>
    <xf numFmtId="0" fontId="6" fillId="0" borderId="42" xfId="16" applyNumberFormat="1" applyFont="1" applyBorder="1" applyAlignment="1">
      <alignment horizontal="right" vertical="center"/>
    </xf>
    <xf numFmtId="3" fontId="6" fillId="0" borderId="8" xfId="17" applyNumberFormat="1" applyFont="1" applyFill="1" applyBorder="1" applyAlignment="1" applyProtection="1">
      <alignment horizontal="right" vertical="center"/>
    </xf>
    <xf numFmtId="3" fontId="6" fillId="0" borderId="2" xfId="17" applyNumberFormat="1" applyFont="1" applyBorder="1" applyAlignment="1" applyProtection="1">
      <alignment horizontal="right" vertical="center"/>
    </xf>
    <xf numFmtId="3" fontId="10" fillId="0" borderId="77" xfId="17" applyNumberFormat="1" applyFont="1" applyBorder="1" applyAlignment="1" applyProtection="1">
      <alignment vertical="center"/>
    </xf>
    <xf numFmtId="0" fontId="6" fillId="0" borderId="88" xfId="16" applyNumberFormat="1" applyFont="1" applyBorder="1" applyAlignment="1">
      <alignment horizontal="right" vertical="center"/>
    </xf>
    <xf numFmtId="183" fontId="10" fillId="8" borderId="7" xfId="6" applyNumberFormat="1" applyFont="1" applyFill="1" applyBorder="1" applyAlignment="1">
      <alignment horizontal="right" vertical="center" wrapText="1"/>
    </xf>
    <xf numFmtId="183" fontId="10" fillId="8" borderId="7" xfId="6" applyNumberFormat="1" applyFont="1" applyFill="1" applyBorder="1" applyAlignment="1">
      <alignment horizontal="right" vertical="center"/>
    </xf>
    <xf numFmtId="0" fontId="10" fillId="8" borderId="7" xfId="6" applyNumberFormat="1" applyFont="1" applyFill="1" applyBorder="1" applyAlignment="1">
      <alignment horizontal="right" vertical="center"/>
    </xf>
    <xf numFmtId="0" fontId="15" fillId="7" borderId="3" xfId="6" applyNumberFormat="1" applyFont="1" applyFill="1" applyBorder="1" applyAlignment="1">
      <alignment horizontal="center" vertical="center"/>
    </xf>
    <xf numFmtId="0" fontId="15" fillId="7" borderId="7" xfId="6" applyNumberFormat="1" applyFont="1" applyFill="1" applyBorder="1" applyAlignment="1">
      <alignment horizontal="center" vertical="center"/>
    </xf>
    <xf numFmtId="186" fontId="15" fillId="7" borderId="3" xfId="6" applyNumberFormat="1" applyFont="1" applyFill="1" applyBorder="1" applyAlignment="1">
      <alignment horizontal="center" vertical="center"/>
    </xf>
    <xf numFmtId="186" fontId="15" fillId="7" borderId="7" xfId="6" applyNumberFormat="1" applyFont="1" applyFill="1" applyBorder="1" applyAlignment="1">
      <alignment horizontal="center" vertical="center"/>
    </xf>
    <xf numFmtId="186" fontId="15" fillId="7" borderId="18" xfId="6" applyNumberFormat="1" applyFont="1" applyFill="1" applyBorder="1" applyAlignment="1">
      <alignment horizontal="center" vertical="center"/>
    </xf>
    <xf numFmtId="38" fontId="44" fillId="7" borderId="7" xfId="6" applyNumberFormat="1" applyFont="1" applyFill="1" applyBorder="1" applyAlignment="1" applyProtection="1">
      <alignment horizontal="right" vertical="center"/>
      <protection locked="0"/>
    </xf>
    <xf numFmtId="38" fontId="10" fillId="7" borderId="24" xfId="6" applyNumberFormat="1" applyFont="1" applyFill="1" applyBorder="1" applyAlignment="1" applyProtection="1">
      <alignment horizontal="right" vertical="center"/>
      <protection locked="0"/>
    </xf>
    <xf numFmtId="38" fontId="10" fillId="7" borderId="7" xfId="6" applyNumberFormat="1" applyFont="1" applyFill="1" applyBorder="1" applyAlignment="1" applyProtection="1">
      <alignment horizontal="right" vertical="center"/>
      <protection locked="0"/>
    </xf>
    <xf numFmtId="38" fontId="10" fillId="7" borderId="9" xfId="6" applyNumberFormat="1" applyFont="1" applyFill="1" applyBorder="1" applyAlignment="1" applyProtection="1">
      <alignment horizontal="right" vertical="center"/>
      <protection locked="0"/>
    </xf>
    <xf numFmtId="0" fontId="5" fillId="0" borderId="0" xfId="16" applyBorder="1">
      <alignment vertical="center"/>
    </xf>
    <xf numFmtId="38" fontId="6" fillId="0" borderId="0" xfId="16" applyNumberFormat="1" applyFont="1" applyBorder="1" applyAlignment="1">
      <alignment horizontal="center" vertical="center"/>
    </xf>
    <xf numFmtId="38" fontId="6" fillId="0" borderId="0" xfId="16" applyNumberFormat="1" applyFont="1" applyBorder="1" applyAlignment="1">
      <alignment horizontal="right" vertical="center"/>
    </xf>
    <xf numFmtId="38" fontId="9" fillId="0" borderId="0" xfId="17" applyFont="1" applyFill="1" applyBorder="1" applyAlignment="1" applyProtection="1">
      <alignment horizontal="right" vertical="center"/>
    </xf>
    <xf numFmtId="38" fontId="10" fillId="0" borderId="0" xfId="17" applyFont="1" applyFill="1" applyBorder="1" applyAlignment="1" applyProtection="1">
      <alignment horizontal="right" vertical="center"/>
    </xf>
    <xf numFmtId="3" fontId="10" fillId="0" borderId="0" xfId="17" applyNumberFormat="1" applyFont="1" applyBorder="1" applyAlignment="1" applyProtection="1">
      <alignment vertical="center"/>
    </xf>
    <xf numFmtId="0" fontId="5" fillId="0" borderId="0" xfId="16" applyBorder="1" applyAlignment="1">
      <alignment vertical="center" wrapText="1"/>
    </xf>
    <xf numFmtId="0" fontId="3" fillId="0" borderId="0" xfId="20" applyFont="1">
      <alignment vertical="center"/>
    </xf>
    <xf numFmtId="0" fontId="36" fillId="3" borderId="78" xfId="5" applyFont="1" applyFill="1" applyBorder="1" applyAlignment="1" applyProtection="1">
      <alignment vertical="center" wrapText="1"/>
      <protection locked="0"/>
    </xf>
    <xf numFmtId="0" fontId="0" fillId="8" borderId="23" xfId="6" applyNumberFormat="1" applyFont="1" applyFill="1" applyBorder="1">
      <alignment vertical="center"/>
    </xf>
    <xf numFmtId="187" fontId="15" fillId="8" borderId="3" xfId="6" applyNumberFormat="1" applyFont="1" applyFill="1" applyBorder="1">
      <alignment vertical="center"/>
    </xf>
    <xf numFmtId="0" fontId="0" fillId="8" borderId="15" xfId="6" applyNumberFormat="1" applyFont="1" applyFill="1" applyBorder="1">
      <alignment vertical="center"/>
    </xf>
    <xf numFmtId="0" fontId="15" fillId="8" borderId="74" xfId="6" applyNumberFormat="1" applyFont="1" applyFill="1" applyBorder="1">
      <alignment vertical="center"/>
    </xf>
    <xf numFmtId="187" fontId="15" fillId="8" borderId="18" xfId="6" applyNumberFormat="1" applyFont="1" applyFill="1" applyBorder="1">
      <alignment vertical="center"/>
    </xf>
    <xf numFmtId="38" fontId="10" fillId="8" borderId="3" xfId="6" applyNumberFormat="1" applyFont="1" applyFill="1" applyBorder="1" applyAlignment="1" applyProtection="1">
      <alignment vertical="center"/>
      <protection locked="0"/>
    </xf>
    <xf numFmtId="38" fontId="10" fillId="8" borderId="3" xfId="6" applyNumberFormat="1" applyFont="1" applyFill="1" applyBorder="1" applyAlignment="1" applyProtection="1">
      <alignment horizontal="right" vertical="center"/>
      <protection locked="0"/>
    </xf>
    <xf numFmtId="38" fontId="10" fillId="8" borderId="7" xfId="6" applyNumberFormat="1" applyFont="1" applyFill="1" applyBorder="1" applyAlignment="1" applyProtection="1">
      <alignment vertical="center"/>
      <protection locked="0"/>
    </xf>
    <xf numFmtId="38" fontId="10" fillId="8" borderId="7" xfId="6" applyNumberFormat="1" applyFont="1" applyFill="1" applyBorder="1" applyAlignment="1" applyProtection="1">
      <alignment horizontal="right" vertical="center"/>
      <protection locked="0"/>
    </xf>
    <xf numFmtId="38" fontId="10" fillId="8" borderId="18" xfId="6" applyNumberFormat="1" applyFont="1" applyFill="1" applyBorder="1" applyAlignment="1" applyProtection="1">
      <alignment vertical="center"/>
      <protection locked="0"/>
    </xf>
    <xf numFmtId="38" fontId="10" fillId="8" borderId="18" xfId="6" applyNumberFormat="1" applyFont="1" applyFill="1" applyBorder="1" applyAlignment="1" applyProtection="1">
      <alignment horizontal="right" vertical="center"/>
      <protection locked="0"/>
    </xf>
    <xf numFmtId="0" fontId="35" fillId="8" borderId="7" xfId="6" applyNumberFormat="1" applyFont="1" applyFill="1" applyBorder="1">
      <alignment vertical="center"/>
    </xf>
    <xf numFmtId="0" fontId="35" fillId="8" borderId="7" xfId="6" applyNumberFormat="1" applyFont="1" applyFill="1" applyBorder="1" applyAlignment="1">
      <alignment vertical="center"/>
    </xf>
    <xf numFmtId="183" fontId="19" fillId="8" borderId="7" xfId="6" applyNumberFormat="1" applyFont="1" applyFill="1" applyBorder="1" applyAlignment="1">
      <alignment horizontal="right" vertical="center" wrapText="1"/>
    </xf>
    <xf numFmtId="188" fontId="19" fillId="8" borderId="7" xfId="6" applyNumberFormat="1" applyFont="1" applyFill="1" applyBorder="1" applyAlignment="1">
      <alignment horizontal="right" vertical="center"/>
    </xf>
    <xf numFmtId="38" fontId="35" fillId="0" borderId="75" xfId="6" applyFont="1" applyFill="1" applyBorder="1" applyAlignment="1">
      <alignment horizontal="center" vertical="center"/>
    </xf>
    <xf numFmtId="38" fontId="8" fillId="0" borderId="75" xfId="6" applyFont="1" applyFill="1" applyBorder="1" applyAlignment="1">
      <alignment horizontal="center" vertical="center"/>
    </xf>
    <xf numFmtId="38" fontId="35" fillId="0" borderId="18" xfId="6" applyFont="1" applyFill="1" applyBorder="1" applyAlignment="1">
      <alignment horizontal="center" vertical="center"/>
    </xf>
    <xf numFmtId="38" fontId="40" fillId="0" borderId="27" xfId="6" applyFont="1" applyFill="1" applyBorder="1" applyAlignment="1">
      <alignment horizontal="center" vertical="center" wrapText="1"/>
    </xf>
    <xf numFmtId="38" fontId="37" fillId="0" borderId="7" xfId="6" applyFont="1" applyFill="1" applyBorder="1" applyAlignment="1">
      <alignment horizontal="center" vertical="center" wrapText="1"/>
    </xf>
    <xf numFmtId="38" fontId="8" fillId="0" borderId="27" xfId="6" applyFont="1" applyFill="1" applyBorder="1" applyAlignment="1">
      <alignment horizontal="center" vertical="center" wrapText="1"/>
    </xf>
    <xf numFmtId="38" fontId="35" fillId="0" borderId="27" xfId="6" applyFont="1" applyFill="1" applyBorder="1" applyAlignment="1">
      <alignment horizontal="center" vertical="center" wrapText="1"/>
    </xf>
    <xf numFmtId="38" fontId="7" fillId="0" borderId="27" xfId="6" applyFont="1" applyFill="1" applyBorder="1" applyAlignment="1">
      <alignment horizontal="center" vertical="center" wrapText="1"/>
    </xf>
    <xf numFmtId="38" fontId="7" fillId="0" borderId="7" xfId="6" applyFont="1" applyFill="1" applyBorder="1" applyAlignment="1">
      <alignment horizontal="center" vertical="center" wrapText="1"/>
    </xf>
    <xf numFmtId="38" fontId="40" fillId="0" borderId="7" xfId="6" applyFont="1" applyFill="1" applyBorder="1" applyAlignment="1">
      <alignment horizontal="center" vertical="center" wrapText="1"/>
    </xf>
    <xf numFmtId="38" fontId="8" fillId="0" borderId="7" xfId="6" applyFont="1" applyFill="1" applyBorder="1" applyAlignment="1">
      <alignment horizontal="center" vertical="center" wrapText="1"/>
    </xf>
    <xf numFmtId="38" fontId="35" fillId="0" borderId="7" xfId="6" applyFont="1" applyFill="1" applyBorder="1" applyAlignment="1">
      <alignment horizontal="center" vertical="center" wrapText="1"/>
    </xf>
    <xf numFmtId="183" fontId="19" fillId="8" borderId="7" xfId="6" applyNumberFormat="1" applyFont="1" applyFill="1" applyBorder="1" applyAlignment="1">
      <alignment horizontal="right" vertical="center"/>
    </xf>
    <xf numFmtId="0" fontId="19" fillId="8" borderId="7" xfId="6" applyNumberFormat="1" applyFont="1" applyFill="1" applyBorder="1" applyAlignment="1">
      <alignment horizontal="right" vertical="center"/>
    </xf>
    <xf numFmtId="0" fontId="15" fillId="0" borderId="0" xfId="5" applyFont="1" applyAlignment="1" applyProtection="1">
      <alignment horizontal="left" vertical="center"/>
      <protection locked="0"/>
    </xf>
    <xf numFmtId="0" fontId="4" fillId="8" borderId="91" xfId="16" applyFont="1" applyFill="1" applyBorder="1" applyAlignment="1">
      <alignment vertical="center" wrapText="1"/>
    </xf>
    <xf numFmtId="0" fontId="5" fillId="8" borderId="91" xfId="16" applyFill="1" applyBorder="1" applyAlignment="1">
      <alignment vertical="center" wrapText="1"/>
    </xf>
    <xf numFmtId="0" fontId="8" fillId="2" borderId="25" xfId="18" applyFont="1" applyFill="1" applyBorder="1" applyAlignment="1">
      <alignment vertical="center" wrapText="1"/>
    </xf>
    <xf numFmtId="0" fontId="6" fillId="2" borderId="0" xfId="18" applyFont="1" applyFill="1" applyAlignment="1">
      <alignment horizontal="left" vertical="center" wrapText="1"/>
    </xf>
    <xf numFmtId="0" fontId="6" fillId="0" borderId="0" xfId="18" applyFont="1" applyAlignment="1">
      <alignment horizontal="left" vertical="center" wrapText="1"/>
    </xf>
    <xf numFmtId="0" fontId="8" fillId="0" borderId="69" xfId="18" applyFont="1" applyBorder="1" applyAlignment="1">
      <alignment horizontal="left" vertical="center" wrapText="1"/>
    </xf>
    <xf numFmtId="0" fontId="77" fillId="0" borderId="0" xfId="5" applyFont="1">
      <alignment vertical="center"/>
    </xf>
    <xf numFmtId="0" fontId="15" fillId="0" borderId="0" xfId="5" applyAlignment="1">
      <alignment horizontal="center" vertical="center"/>
    </xf>
    <xf numFmtId="0" fontId="81" fillId="0" borderId="0" xfId="5" applyFont="1">
      <alignment vertical="center"/>
    </xf>
    <xf numFmtId="0" fontId="83" fillId="0" borderId="48" xfId="5" applyFont="1" applyBorder="1" applyAlignment="1">
      <alignment vertical="top"/>
    </xf>
    <xf numFmtId="0" fontId="83" fillId="0" borderId="0" xfId="5" applyFont="1" applyAlignment="1">
      <alignment vertical="top"/>
    </xf>
    <xf numFmtId="0" fontId="83" fillId="0" borderId="37" xfId="5" applyFont="1" applyBorder="1" applyAlignment="1">
      <alignment vertical="top"/>
    </xf>
    <xf numFmtId="0" fontId="83" fillId="0" borderId="125" xfId="5" applyFont="1" applyBorder="1" applyAlignment="1">
      <alignment vertical="top"/>
    </xf>
    <xf numFmtId="0" fontId="83" fillId="0" borderId="126" xfId="5" applyFont="1" applyBorder="1" applyAlignment="1">
      <alignment vertical="top"/>
    </xf>
    <xf numFmtId="0" fontId="15" fillId="0" borderId="0" xfId="5" applyAlignment="1">
      <alignment horizontal="left" vertical="center"/>
    </xf>
    <xf numFmtId="0" fontId="15" fillId="0" borderId="48" xfId="5" applyBorder="1">
      <alignment vertical="center"/>
    </xf>
    <xf numFmtId="0" fontId="15" fillId="0" borderId="37" xfId="5" applyBorder="1">
      <alignment vertical="center"/>
    </xf>
    <xf numFmtId="0" fontId="15" fillId="0" borderId="125" xfId="5" applyBorder="1">
      <alignment vertical="center"/>
    </xf>
    <xf numFmtId="0" fontId="15" fillId="0" borderId="126" xfId="5" applyBorder="1">
      <alignment vertical="center"/>
    </xf>
    <xf numFmtId="0" fontId="15" fillId="0" borderId="42" xfId="5" applyBorder="1">
      <alignment vertical="center"/>
    </xf>
    <xf numFmtId="0" fontId="15" fillId="0" borderId="1" xfId="5" applyBorder="1">
      <alignment vertical="center"/>
    </xf>
    <xf numFmtId="0" fontId="15" fillId="0" borderId="8" xfId="5" applyBorder="1">
      <alignment vertical="center"/>
    </xf>
    <xf numFmtId="0" fontId="15" fillId="0" borderId="127" xfId="5" applyBorder="1">
      <alignment vertical="center"/>
    </xf>
    <xf numFmtId="0" fontId="15" fillId="0" borderId="128" xfId="5" applyBorder="1">
      <alignment vertical="center"/>
    </xf>
    <xf numFmtId="0" fontId="15" fillId="0" borderId="129" xfId="5" applyBorder="1">
      <alignment vertical="center"/>
    </xf>
    <xf numFmtId="0" fontId="65" fillId="0" borderId="0" xfId="5" applyFont="1">
      <alignment vertical="center"/>
    </xf>
    <xf numFmtId="0" fontId="85" fillId="0" borderId="48" xfId="5" applyFont="1" applyBorder="1">
      <alignment vertical="center"/>
    </xf>
    <xf numFmtId="38" fontId="44" fillId="8" borderId="16" xfId="6" applyNumberFormat="1" applyFont="1" applyFill="1" applyBorder="1" applyAlignment="1" applyProtection="1">
      <alignment horizontal="right" vertical="center" wrapText="1"/>
      <protection locked="0"/>
    </xf>
    <xf numFmtId="186" fontId="44" fillId="0" borderId="130" xfId="6" applyNumberFormat="1" applyFont="1" applyFill="1" applyBorder="1" applyAlignment="1" applyProtection="1">
      <alignment horizontal="right" vertical="center" wrapText="1"/>
    </xf>
    <xf numFmtId="38" fontId="44" fillId="0" borderId="12" xfId="6" applyFont="1" applyFill="1" applyBorder="1" applyAlignment="1" applyProtection="1">
      <alignment horizontal="right" vertical="center" wrapText="1"/>
    </xf>
    <xf numFmtId="186" fontId="44" fillId="0" borderId="131" xfId="6" applyNumberFormat="1" applyFont="1" applyFill="1" applyBorder="1" applyAlignment="1" applyProtection="1">
      <alignment horizontal="right" vertical="center" wrapText="1"/>
    </xf>
    <xf numFmtId="186" fontId="44" fillId="0" borderId="132" xfId="6" applyNumberFormat="1" applyFont="1" applyFill="1" applyBorder="1" applyAlignment="1" applyProtection="1">
      <alignment horizontal="right" vertical="center" wrapText="1"/>
    </xf>
    <xf numFmtId="38" fontId="37" fillId="0" borderId="54" xfId="6" applyFont="1" applyFill="1" applyBorder="1" applyAlignment="1" applyProtection="1">
      <alignment horizontal="left" vertical="center"/>
    </xf>
    <xf numFmtId="38" fontId="44" fillId="0" borderId="133" xfId="6" applyNumberFormat="1" applyFont="1" applyFill="1" applyBorder="1" applyAlignment="1" applyProtection="1">
      <alignment horizontal="right" vertical="center" wrapText="1"/>
    </xf>
    <xf numFmtId="186" fontId="44" fillId="0" borderId="134" xfId="6" applyNumberFormat="1" applyFont="1" applyFill="1" applyBorder="1" applyAlignment="1" applyProtection="1">
      <alignment horizontal="right" vertical="center" wrapText="1"/>
    </xf>
    <xf numFmtId="186" fontId="44" fillId="0" borderId="135" xfId="6" applyNumberFormat="1" applyFont="1" applyFill="1" applyBorder="1" applyAlignment="1" applyProtection="1">
      <alignment horizontal="right" vertical="center" wrapText="1"/>
    </xf>
    <xf numFmtId="38" fontId="37" fillId="0" borderId="5" xfId="6" applyFont="1" applyFill="1" applyBorder="1" applyAlignment="1" applyProtection="1">
      <alignment horizontal="left" vertical="center"/>
    </xf>
    <xf numFmtId="38" fontId="44" fillId="0" borderId="12" xfId="6" applyFont="1" applyFill="1" applyBorder="1" applyAlignment="1" applyProtection="1">
      <alignment vertical="center" wrapText="1"/>
    </xf>
    <xf numFmtId="38" fontId="38" fillId="0" borderId="105" xfId="6" applyFont="1" applyFill="1" applyBorder="1" applyAlignment="1" applyProtection="1">
      <alignment horizontal="left" vertical="center" wrapText="1"/>
    </xf>
    <xf numFmtId="38" fontId="44" fillId="8" borderId="18" xfId="6" applyNumberFormat="1" applyFont="1" applyFill="1" applyBorder="1" applyAlignment="1" applyProtection="1">
      <alignment horizontal="right" vertical="center" wrapText="1"/>
      <protection locked="0"/>
    </xf>
    <xf numFmtId="38" fontId="44" fillId="0" borderId="18" xfId="6" applyNumberFormat="1" applyFont="1" applyFill="1" applyBorder="1" applyAlignment="1" applyProtection="1">
      <alignment horizontal="right" vertical="center" wrapText="1"/>
      <protection locked="0"/>
    </xf>
    <xf numFmtId="186" fontId="44" fillId="0" borderId="136" xfId="6" applyNumberFormat="1" applyFont="1" applyFill="1" applyBorder="1" applyAlignment="1" applyProtection="1">
      <alignment horizontal="right" vertical="center" wrapText="1"/>
      <protection locked="0"/>
    </xf>
    <xf numFmtId="186" fontId="44" fillId="0" borderId="137" xfId="6" applyNumberFormat="1" applyFont="1" applyFill="1" applyBorder="1" applyAlignment="1" applyProtection="1">
      <alignment horizontal="right" vertical="center" wrapText="1"/>
    </xf>
    <xf numFmtId="38" fontId="56" fillId="0" borderId="68" xfId="6" applyFont="1" applyFill="1" applyBorder="1" applyAlignment="1" applyProtection="1">
      <alignment vertical="center" wrapText="1"/>
    </xf>
    <xf numFmtId="38" fontId="56" fillId="0" borderId="69" xfId="6" applyFont="1" applyFill="1" applyBorder="1" applyAlignment="1" applyProtection="1">
      <alignment vertical="center" wrapText="1"/>
    </xf>
    <xf numFmtId="38" fontId="44" fillId="8" borderId="27" xfId="6" applyNumberFormat="1" applyFont="1" applyFill="1" applyBorder="1" applyAlignment="1" applyProtection="1">
      <alignment horizontal="right" vertical="center" wrapText="1"/>
    </xf>
    <xf numFmtId="9" fontId="56" fillId="0" borderId="42" xfId="13" applyFont="1" applyFill="1" applyBorder="1" applyAlignment="1" applyProtection="1">
      <alignment vertical="center" wrapText="1"/>
    </xf>
    <xf numFmtId="9" fontId="56" fillId="0" borderId="8" xfId="13" applyFont="1" applyFill="1" applyBorder="1" applyAlignment="1" applyProtection="1">
      <alignment vertical="center" wrapText="1"/>
    </xf>
    <xf numFmtId="38" fontId="44" fillId="0" borderId="3" xfId="6" applyNumberFormat="1" applyFont="1" applyFill="1" applyBorder="1" applyAlignment="1" applyProtection="1">
      <alignment horizontal="right" vertical="center" wrapText="1"/>
      <protection locked="0"/>
    </xf>
    <xf numFmtId="186" fontId="44" fillId="0" borderId="138" xfId="6" applyNumberFormat="1" applyFont="1" applyFill="1" applyBorder="1" applyAlignment="1" applyProtection="1">
      <alignment horizontal="right" vertical="center" wrapText="1"/>
      <protection locked="0"/>
    </xf>
    <xf numFmtId="38" fontId="44" fillId="8" borderId="140" xfId="6" applyNumberFormat="1" applyFont="1" applyFill="1" applyBorder="1" applyAlignment="1" applyProtection="1">
      <alignment horizontal="right" vertical="center" wrapText="1"/>
    </xf>
    <xf numFmtId="38" fontId="44" fillId="0" borderId="140" xfId="6" applyNumberFormat="1" applyFont="1" applyFill="1" applyBorder="1" applyAlignment="1" applyProtection="1">
      <alignment horizontal="right" vertical="center" wrapText="1"/>
    </xf>
    <xf numFmtId="186" fontId="44" fillId="0" borderId="141" xfId="6" applyNumberFormat="1" applyFont="1" applyFill="1" applyBorder="1" applyAlignment="1" applyProtection="1">
      <alignment horizontal="right" vertical="center" wrapText="1"/>
    </xf>
    <xf numFmtId="186" fontId="44" fillId="0" borderId="142" xfId="6" applyNumberFormat="1" applyFont="1" applyFill="1" applyBorder="1" applyAlignment="1" applyProtection="1">
      <alignment horizontal="right" vertical="center" wrapText="1"/>
    </xf>
    <xf numFmtId="38" fontId="44" fillId="8" borderId="140" xfId="6" applyNumberFormat="1" applyFont="1" applyFill="1" applyBorder="1" applyAlignment="1" applyProtection="1">
      <alignment horizontal="right" vertical="center" wrapText="1"/>
      <protection locked="0"/>
    </xf>
    <xf numFmtId="38" fontId="44" fillId="0" borderId="140" xfId="6" applyNumberFormat="1" applyFont="1" applyFill="1" applyBorder="1" applyAlignment="1" applyProtection="1">
      <alignment horizontal="right" vertical="center" wrapText="1"/>
      <protection locked="0"/>
    </xf>
    <xf numFmtId="186" fontId="44" fillId="0" borderId="141" xfId="6" applyNumberFormat="1" applyFont="1" applyFill="1" applyBorder="1" applyAlignment="1" applyProtection="1">
      <alignment horizontal="right" vertical="center" wrapText="1"/>
      <protection locked="0"/>
    </xf>
    <xf numFmtId="38" fontId="56" fillId="0" borderId="121" xfId="6" applyFont="1" applyFill="1" applyBorder="1" applyAlignment="1" applyProtection="1">
      <alignment horizontal="left" vertical="center" wrapText="1"/>
    </xf>
    <xf numFmtId="38" fontId="56" fillId="0" borderId="139" xfId="6" applyFont="1" applyFill="1" applyBorder="1" applyAlignment="1" applyProtection="1">
      <alignment horizontal="left" vertical="center" wrapText="1"/>
    </xf>
    <xf numFmtId="38" fontId="44" fillId="0" borderId="27" xfId="6" applyNumberFormat="1" applyFont="1" applyFill="1" applyBorder="1" applyAlignment="1" applyProtection="1">
      <alignment horizontal="right" vertical="center" wrapText="1"/>
      <protection locked="0"/>
    </xf>
    <xf numFmtId="186" fontId="44" fillId="0" borderId="103" xfId="6" applyNumberFormat="1" applyFont="1" applyFill="1" applyBorder="1" applyAlignment="1" applyProtection="1">
      <alignment horizontal="right" vertical="center" wrapText="1"/>
      <protection locked="0"/>
    </xf>
    <xf numFmtId="38" fontId="44" fillId="0" borderId="143" xfId="6" applyFont="1" applyFill="1" applyBorder="1" applyAlignment="1" applyProtection="1">
      <alignment vertical="center" wrapText="1"/>
    </xf>
    <xf numFmtId="38" fontId="44" fillId="0" borderId="144" xfId="6" applyFont="1" applyFill="1" applyBorder="1" applyAlignment="1" applyProtection="1">
      <alignment vertical="center" wrapText="1"/>
    </xf>
    <xf numFmtId="38" fontId="44" fillId="8" borderId="145" xfId="6" applyNumberFormat="1" applyFont="1" applyFill="1" applyBorder="1" applyAlignment="1" applyProtection="1">
      <alignment horizontal="right" vertical="center" wrapText="1"/>
      <protection locked="0"/>
    </xf>
    <xf numFmtId="38" fontId="44" fillId="0" borderId="145" xfId="6" applyNumberFormat="1" applyFont="1" applyFill="1" applyBorder="1" applyAlignment="1" applyProtection="1">
      <alignment horizontal="right" vertical="center" wrapText="1"/>
      <protection locked="0"/>
    </xf>
    <xf numFmtId="186" fontId="44" fillId="0" borderId="146" xfId="6" applyNumberFormat="1" applyFont="1" applyFill="1" applyBorder="1" applyAlignment="1" applyProtection="1">
      <alignment horizontal="right" vertical="center" wrapText="1"/>
      <protection locked="0"/>
    </xf>
    <xf numFmtId="186" fontId="44" fillId="0" borderId="147" xfId="6" applyNumberFormat="1" applyFont="1" applyFill="1" applyBorder="1" applyAlignment="1" applyProtection="1">
      <alignment horizontal="right" vertical="center" wrapText="1"/>
    </xf>
    <xf numFmtId="38" fontId="38" fillId="0" borderId="16" xfId="6" applyNumberFormat="1" applyFont="1" applyFill="1" applyBorder="1" applyAlignment="1" applyProtection="1">
      <alignment horizontal="right" vertical="center" wrapText="1"/>
    </xf>
    <xf numFmtId="38" fontId="38" fillId="2" borderId="37" xfId="6" applyNumberFormat="1" applyFont="1" applyFill="1" applyBorder="1" applyAlignment="1" applyProtection="1">
      <alignment horizontal="right" vertical="center" wrapText="1"/>
    </xf>
    <xf numFmtId="186" fontId="38" fillId="8" borderId="57" xfId="6" applyNumberFormat="1" applyFont="1" applyFill="1" applyBorder="1" applyAlignment="1" applyProtection="1">
      <alignment horizontal="right" vertical="center" wrapText="1"/>
    </xf>
    <xf numFmtId="38" fontId="38" fillId="0" borderId="66" xfId="6" applyNumberFormat="1" applyFont="1" applyFill="1" applyBorder="1" applyAlignment="1" applyProtection="1">
      <alignment horizontal="right" vertical="center" wrapText="1"/>
    </xf>
    <xf numFmtId="38" fontId="38" fillId="0" borderId="7" xfId="6" applyNumberFormat="1" applyFont="1" applyFill="1" applyBorder="1" applyAlignment="1" applyProtection="1">
      <alignment horizontal="right" vertical="center" wrapText="1"/>
    </xf>
    <xf numFmtId="38" fontId="38" fillId="0" borderId="69" xfId="6" applyNumberFormat="1" applyFont="1" applyFill="1" applyBorder="1" applyAlignment="1" applyProtection="1">
      <alignment horizontal="right" vertical="center" wrapText="1"/>
    </xf>
    <xf numFmtId="38" fontId="38" fillId="0" borderId="31" xfId="6" applyNumberFormat="1" applyFont="1" applyFill="1" applyBorder="1" applyAlignment="1" applyProtection="1">
      <alignment horizontal="right" vertical="center" wrapText="1"/>
    </xf>
    <xf numFmtId="0" fontId="8" fillId="0" borderId="139" xfId="18" applyFont="1" applyBorder="1" applyAlignment="1">
      <alignment horizontal="left" vertical="center" wrapText="1"/>
    </xf>
    <xf numFmtId="0" fontId="8" fillId="8" borderId="0" xfId="0" applyFont="1" applyFill="1" applyAlignment="1">
      <alignment horizontal="center" vertical="center"/>
    </xf>
    <xf numFmtId="38" fontId="65" fillId="9" borderId="58" xfId="6" applyFont="1" applyFill="1" applyBorder="1" applyAlignment="1">
      <alignment vertical="center"/>
    </xf>
    <xf numFmtId="38" fontId="39" fillId="9" borderId="58" xfId="6" applyFont="1" applyFill="1" applyBorder="1" applyAlignment="1">
      <alignment vertical="center"/>
    </xf>
    <xf numFmtId="38" fontId="39" fillId="9" borderId="21" xfId="6" applyFont="1" applyFill="1" applyBorder="1" applyAlignment="1">
      <alignment vertical="center"/>
    </xf>
    <xf numFmtId="0" fontId="9" fillId="2" borderId="34" xfId="0" applyFont="1" applyFill="1" applyBorder="1" applyAlignment="1">
      <alignment horizontal="center" vertical="center" wrapText="1"/>
    </xf>
    <xf numFmtId="185" fontId="70" fillId="8" borderId="9" xfId="17" applyNumberFormat="1" applyFont="1" applyFill="1" applyBorder="1" applyAlignment="1">
      <alignment horizontal="right" vertical="center"/>
    </xf>
    <xf numFmtId="187" fontId="70" fillId="0" borderId="8" xfId="17" applyNumberFormat="1" applyFont="1" applyFill="1" applyBorder="1" applyAlignment="1">
      <alignment horizontal="center" vertical="center" wrapText="1"/>
    </xf>
    <xf numFmtId="185" fontId="6" fillId="0" borderId="42" xfId="17" applyNumberFormat="1" applyFont="1" applyFill="1" applyBorder="1" applyAlignment="1" applyProtection="1">
      <alignment horizontal="right" vertical="center"/>
    </xf>
    <xf numFmtId="0" fontId="2" fillId="0" borderId="0" xfId="20" applyFont="1">
      <alignment vertical="center"/>
    </xf>
    <xf numFmtId="38" fontId="35" fillId="0" borderId="18" xfId="6" applyFont="1" applyFill="1" applyBorder="1" applyAlignment="1">
      <alignment horizontal="center" vertical="center"/>
    </xf>
    <xf numFmtId="38" fontId="10" fillId="7" borderId="7" xfId="6" applyNumberFormat="1" applyFont="1" applyFill="1" applyBorder="1" applyAlignment="1" applyProtection="1">
      <alignment horizontal="right" vertical="center"/>
      <protection locked="0"/>
    </xf>
    <xf numFmtId="38" fontId="10" fillId="7" borderId="24" xfId="6" applyNumberFormat="1" applyFont="1" applyFill="1" applyBorder="1" applyAlignment="1" applyProtection="1">
      <alignment horizontal="right" vertical="center"/>
      <protection locked="0"/>
    </xf>
    <xf numFmtId="38" fontId="10" fillId="7" borderId="9" xfId="6" applyNumberFormat="1" applyFont="1" applyFill="1" applyBorder="1" applyAlignment="1" applyProtection="1">
      <alignment horizontal="right" vertical="center"/>
      <protection locked="0"/>
    </xf>
    <xf numFmtId="38" fontId="35" fillId="0" borderId="7" xfId="6" applyFont="1" applyFill="1" applyBorder="1" applyAlignment="1">
      <alignment horizontal="center" vertical="center" wrapText="1"/>
    </xf>
    <xf numFmtId="38" fontId="35" fillId="0" borderId="27" xfId="6" applyFont="1" applyFill="1" applyBorder="1" applyAlignment="1">
      <alignment horizontal="center" vertical="center" wrapText="1"/>
    </xf>
    <xf numFmtId="38" fontId="40" fillId="0" borderId="7" xfId="6" applyFont="1" applyFill="1" applyBorder="1" applyAlignment="1">
      <alignment horizontal="center" vertical="center" wrapText="1"/>
    </xf>
    <xf numFmtId="0" fontId="8" fillId="0" borderId="25" xfId="18" applyFont="1" applyBorder="1" applyAlignment="1">
      <alignment horizontal="left" vertical="center"/>
    </xf>
    <xf numFmtId="0" fontId="8" fillId="0" borderId="9" xfId="18" applyFont="1" applyBorder="1" applyAlignment="1">
      <alignment horizontal="left" vertical="center" wrapText="1"/>
    </xf>
    <xf numFmtId="177" fontId="7" fillId="2" borderId="24" xfId="19" applyNumberFormat="1" applyFont="1" applyFill="1" applyBorder="1" applyAlignment="1">
      <alignment horizontal="right" vertical="center" wrapText="1"/>
    </xf>
    <xf numFmtId="0" fontId="27" fillId="0" borderId="0" xfId="5" applyFont="1" applyAlignment="1">
      <alignment horizontal="right" vertical="center"/>
    </xf>
    <xf numFmtId="0" fontId="88" fillId="0" borderId="0" xfId="18" applyFont="1" applyAlignment="1">
      <alignment horizontal="right" vertical="center"/>
    </xf>
    <xf numFmtId="0" fontId="15" fillId="0" borderId="0" xfId="5" applyAlignment="1">
      <alignment horizontal="right" vertical="center"/>
    </xf>
    <xf numFmtId="0" fontId="27" fillId="0" borderId="0" xfId="5" applyFont="1" applyAlignment="1" applyProtection="1">
      <alignment horizontal="right" vertical="center" wrapText="1"/>
      <protection locked="0"/>
    </xf>
    <xf numFmtId="186" fontId="44" fillId="0" borderId="148" xfId="6" applyNumberFormat="1" applyFont="1" applyFill="1" applyBorder="1" applyAlignment="1" applyProtection="1">
      <alignment horizontal="right" vertical="center" wrapText="1"/>
    </xf>
    <xf numFmtId="38" fontId="38" fillId="0" borderId="62" xfId="6" applyNumberFormat="1" applyFont="1" applyFill="1" applyBorder="1" applyAlignment="1" applyProtection="1">
      <alignment horizontal="right" vertical="center" wrapText="1"/>
    </xf>
    <xf numFmtId="0" fontId="9" fillId="0" borderId="0" xfId="0" applyFont="1" applyAlignment="1">
      <alignment horizontal="right" vertical="center"/>
    </xf>
    <xf numFmtId="38" fontId="56" fillId="0" borderId="121" xfId="6" applyFont="1" applyFill="1" applyBorder="1" applyAlignment="1" applyProtection="1">
      <alignment vertical="center" wrapText="1"/>
    </xf>
    <xf numFmtId="38" fontId="56" fillId="0" borderId="139" xfId="6" applyFont="1" applyFill="1" applyBorder="1" applyAlignment="1" applyProtection="1">
      <alignment vertical="center" wrapText="1"/>
    </xf>
    <xf numFmtId="0" fontId="0" fillId="8" borderId="149" xfId="6" applyNumberFormat="1" applyFont="1" applyFill="1" applyBorder="1">
      <alignment vertical="center"/>
    </xf>
    <xf numFmtId="187" fontId="15" fillId="8" borderId="133" xfId="6" applyNumberFormat="1" applyFont="1" applyFill="1" applyBorder="1">
      <alignment vertical="center"/>
    </xf>
    <xf numFmtId="0" fontId="15" fillId="7" borderId="133" xfId="6" applyNumberFormat="1" applyFont="1" applyFill="1" applyBorder="1" applyAlignment="1">
      <alignment horizontal="center" vertical="center"/>
    </xf>
    <xf numFmtId="38" fontId="10" fillId="8" borderId="133" xfId="6" applyNumberFormat="1" applyFont="1" applyFill="1" applyBorder="1" applyAlignment="1" applyProtection="1">
      <alignment vertical="center"/>
      <protection locked="0"/>
    </xf>
    <xf numFmtId="38" fontId="10" fillId="8" borderId="133" xfId="6" applyNumberFormat="1" applyFont="1" applyFill="1" applyBorder="1" applyAlignment="1" applyProtection="1">
      <alignment horizontal="right" vertical="center"/>
      <protection locked="0"/>
    </xf>
    <xf numFmtId="0" fontId="0" fillId="8" borderId="61" xfId="6" applyNumberFormat="1" applyFont="1" applyFill="1" applyBorder="1">
      <alignment vertical="center"/>
    </xf>
    <xf numFmtId="187" fontId="15" fillId="8" borderId="6" xfId="6" applyNumberFormat="1" applyFont="1" applyFill="1" applyBorder="1">
      <alignment vertical="center"/>
    </xf>
    <xf numFmtId="0" fontId="15" fillId="7" borderId="18" xfId="6" applyNumberFormat="1" applyFont="1" applyFill="1" applyBorder="1" applyAlignment="1">
      <alignment horizontal="center" vertical="center"/>
    </xf>
    <xf numFmtId="186" fontId="15" fillId="7" borderId="133" xfId="6" applyNumberFormat="1" applyFont="1" applyFill="1" applyBorder="1" applyAlignment="1">
      <alignment horizontal="center" vertical="center"/>
    </xf>
    <xf numFmtId="185" fontId="6" fillId="0" borderId="24" xfId="17" applyNumberFormat="1" applyFont="1" applyFill="1" applyBorder="1" applyAlignment="1" applyProtection="1">
      <alignment horizontal="right" vertical="center"/>
    </xf>
    <xf numFmtId="185" fontId="6" fillId="0" borderId="7" xfId="17" applyNumberFormat="1" applyFont="1" applyFill="1" applyBorder="1" applyAlignment="1" applyProtection="1">
      <alignment horizontal="right" vertical="center" wrapText="1"/>
    </xf>
    <xf numFmtId="185" fontId="6" fillId="0" borderId="25" xfId="16" applyNumberFormat="1" applyFont="1" applyBorder="1" applyAlignment="1">
      <alignment horizontal="right" vertical="center"/>
    </xf>
    <xf numFmtId="177" fontId="6" fillId="0" borderId="25" xfId="16" applyNumberFormat="1" applyFont="1" applyBorder="1" applyAlignment="1">
      <alignment horizontal="center" vertical="center"/>
    </xf>
    <xf numFmtId="3" fontId="6" fillId="0" borderId="83" xfId="16" applyNumberFormat="1" applyFont="1" applyBorder="1" applyAlignment="1">
      <alignment horizontal="right" vertical="center"/>
    </xf>
    <xf numFmtId="3" fontId="6" fillId="0" borderId="25" xfId="16" applyNumberFormat="1" applyFont="1" applyBorder="1" applyAlignment="1">
      <alignment horizontal="right" vertical="center"/>
    </xf>
    <xf numFmtId="38" fontId="6" fillId="0" borderId="9" xfId="17" applyFont="1" applyFill="1" applyBorder="1" applyAlignment="1" applyProtection="1">
      <alignment horizontal="right" vertical="center"/>
    </xf>
    <xf numFmtId="0" fontId="6" fillId="0" borderId="25" xfId="17" applyNumberFormat="1" applyFont="1" applyFill="1" applyBorder="1" applyAlignment="1" applyProtection="1">
      <alignment horizontal="right" vertical="center"/>
    </xf>
    <xf numFmtId="0" fontId="6" fillId="0" borderId="24" xfId="16" applyNumberFormat="1" applyFont="1" applyBorder="1" applyAlignment="1">
      <alignment horizontal="right" vertical="center"/>
    </xf>
    <xf numFmtId="0" fontId="6" fillId="0" borderId="84" xfId="16" applyNumberFormat="1" applyFont="1" applyBorder="1" applyAlignment="1">
      <alignment horizontal="right" vertical="center"/>
    </xf>
    <xf numFmtId="3" fontId="6" fillId="0" borderId="9" xfId="17" applyNumberFormat="1" applyFont="1" applyFill="1" applyBorder="1" applyAlignment="1" applyProtection="1">
      <alignment horizontal="right" vertical="center"/>
    </xf>
    <xf numFmtId="3" fontId="6" fillId="0" borderId="117" xfId="17" applyNumberFormat="1" applyFont="1" applyBorder="1" applyAlignment="1" applyProtection="1">
      <alignment horizontal="right" vertical="center"/>
    </xf>
    <xf numFmtId="3" fontId="9" fillId="8" borderId="14" xfId="16" applyNumberFormat="1" applyFont="1" applyFill="1" applyBorder="1" applyAlignment="1">
      <alignment horizontal="right" vertical="center"/>
    </xf>
    <xf numFmtId="0" fontId="9" fillId="8" borderId="91" xfId="16" applyNumberFormat="1" applyFont="1" applyFill="1" applyBorder="1" applyAlignment="1">
      <alignment horizontal="center" vertical="center"/>
    </xf>
    <xf numFmtId="187" fontId="9" fillId="8" borderId="9" xfId="16" applyNumberFormat="1" applyFont="1" applyFill="1" applyBorder="1" applyAlignment="1">
      <alignment horizontal="center" vertical="center"/>
    </xf>
    <xf numFmtId="187" fontId="9" fillId="8" borderId="7" xfId="16" applyNumberFormat="1" applyFont="1" applyFill="1" applyBorder="1" applyAlignment="1">
      <alignment horizontal="center" vertical="center"/>
    </xf>
    <xf numFmtId="185" fontId="9" fillId="8" borderId="9" xfId="16" applyNumberFormat="1" applyFont="1" applyFill="1" applyBorder="1" applyAlignment="1">
      <alignment horizontal="right" vertical="center"/>
    </xf>
    <xf numFmtId="185" fontId="6" fillId="0" borderId="7" xfId="16" applyNumberFormat="1" applyFont="1" applyBorder="1" applyAlignment="1">
      <alignment horizontal="right" vertical="center" wrapText="1"/>
    </xf>
    <xf numFmtId="185" fontId="6" fillId="0" borderId="27" xfId="16" applyNumberFormat="1" applyFont="1" applyBorder="1" applyAlignment="1">
      <alignment horizontal="right" vertical="center" wrapText="1"/>
    </xf>
    <xf numFmtId="0" fontId="10" fillId="8" borderId="15" xfId="0" applyFont="1" applyFill="1" applyBorder="1" applyAlignment="1">
      <alignment vertical="center"/>
    </xf>
    <xf numFmtId="0" fontId="1" fillId="0" borderId="0" xfId="20" applyFont="1">
      <alignment vertical="center"/>
    </xf>
    <xf numFmtId="0" fontId="1" fillId="0" borderId="0" xfId="16" applyFont="1">
      <alignment vertical="center"/>
    </xf>
    <xf numFmtId="0" fontId="91" fillId="0" borderId="0" xfId="16" applyFont="1">
      <alignment vertical="center"/>
    </xf>
    <xf numFmtId="38" fontId="92" fillId="0" borderId="0" xfId="6" applyFont="1" applyAlignment="1" applyProtection="1">
      <alignment horizontal="right" vertical="center"/>
    </xf>
    <xf numFmtId="38" fontId="43" fillId="0" borderId="0" xfId="6" applyFont="1" applyFill="1" applyBorder="1" applyProtection="1">
      <alignment vertical="center"/>
    </xf>
    <xf numFmtId="38" fontId="43" fillId="0" borderId="0" xfId="6" applyFont="1" applyProtection="1">
      <alignment vertical="center"/>
    </xf>
    <xf numFmtId="0" fontId="93" fillId="0" borderId="0" xfId="16" applyFont="1">
      <alignment vertical="center"/>
    </xf>
    <xf numFmtId="0" fontId="10" fillId="8" borderId="7" xfId="0" applyNumberFormat="1" applyFont="1" applyFill="1" applyBorder="1" applyAlignment="1">
      <alignment horizontal="center" vertical="center"/>
    </xf>
    <xf numFmtId="38" fontId="10" fillId="8" borderId="7" xfId="1" applyNumberFormat="1" applyFont="1" applyFill="1" applyBorder="1" applyAlignment="1">
      <alignment vertical="center"/>
    </xf>
    <xf numFmtId="38" fontId="10" fillId="8" borderId="7" xfId="1" applyNumberFormat="1" applyFont="1" applyFill="1" applyBorder="1" applyAlignment="1">
      <alignment horizontal="right" vertical="center"/>
    </xf>
    <xf numFmtId="0" fontId="10" fillId="8" borderId="7" xfId="0" applyNumberFormat="1" applyFont="1" applyFill="1" applyBorder="1" applyAlignment="1">
      <alignment vertical="center"/>
    </xf>
    <xf numFmtId="38" fontId="10" fillId="8" borderId="14" xfId="1" applyNumberFormat="1" applyFont="1" applyFill="1" applyBorder="1" applyAlignment="1">
      <alignment horizontal="right" vertical="center"/>
    </xf>
    <xf numFmtId="2" fontId="10" fillId="8" borderId="8" xfId="1" applyNumberFormat="1" applyFont="1" applyFill="1" applyBorder="1" applyAlignment="1">
      <alignment horizontal="right" vertical="center"/>
    </xf>
    <xf numFmtId="2" fontId="10" fillId="8" borderId="3" xfId="0" applyNumberFormat="1" applyFont="1" applyFill="1" applyBorder="1" applyAlignment="1">
      <alignment horizontal="right" vertical="center"/>
    </xf>
    <xf numFmtId="2" fontId="10" fillId="8" borderId="7" xfId="0" applyNumberFormat="1" applyFont="1" applyFill="1" applyBorder="1" applyAlignment="1">
      <alignment horizontal="right" vertical="center"/>
    </xf>
    <xf numFmtId="2" fontId="10" fillId="8" borderId="16" xfId="0" applyNumberFormat="1" applyFont="1" applyFill="1" applyBorder="1" applyAlignment="1">
      <alignment horizontal="right" vertical="center"/>
    </xf>
    <xf numFmtId="2" fontId="10" fillId="8" borderId="7" xfId="1" applyNumberFormat="1" applyFont="1" applyFill="1" applyBorder="1" applyAlignment="1">
      <alignment horizontal="right" vertical="center"/>
    </xf>
    <xf numFmtId="2" fontId="10" fillId="8" borderId="37" xfId="0" applyNumberFormat="1" applyFont="1" applyFill="1" applyBorder="1" applyAlignment="1">
      <alignment horizontal="right" vertical="center"/>
    </xf>
    <xf numFmtId="2" fontId="10" fillId="8" borderId="44" xfId="0" applyNumberFormat="1" applyFont="1" applyFill="1" applyBorder="1" applyAlignment="1">
      <alignment horizontal="right" vertical="center"/>
    </xf>
    <xf numFmtId="2" fontId="10" fillId="8" borderId="43" xfId="0" applyNumberFormat="1" applyFont="1" applyFill="1" applyBorder="1" applyAlignment="1">
      <alignment horizontal="right" vertical="center"/>
    </xf>
    <xf numFmtId="2" fontId="10" fillId="0" borderId="18" xfId="0" applyNumberFormat="1" applyFont="1" applyFill="1" applyBorder="1" applyAlignment="1">
      <alignment horizontal="right" vertical="center"/>
    </xf>
    <xf numFmtId="2" fontId="10" fillId="0" borderId="6" xfId="0" applyNumberFormat="1" applyFont="1" applyFill="1" applyBorder="1" applyAlignment="1">
      <alignment horizontal="right" vertical="center"/>
    </xf>
    <xf numFmtId="0" fontId="82" fillId="0" borderId="122" xfId="5" applyFont="1" applyBorder="1" applyAlignment="1">
      <alignment horizontal="right" vertical="center"/>
    </xf>
    <xf numFmtId="0" fontId="82" fillId="0" borderId="123" xfId="5" applyFont="1" applyBorder="1" applyAlignment="1">
      <alignment horizontal="right" vertical="center"/>
    </xf>
    <xf numFmtId="0" fontId="82" fillId="0" borderId="124" xfId="5" applyFont="1" applyBorder="1" applyAlignment="1">
      <alignment horizontal="right" vertical="center"/>
    </xf>
    <xf numFmtId="0" fontId="82" fillId="0" borderId="125" xfId="5" applyFont="1" applyBorder="1" applyAlignment="1">
      <alignment horizontal="right" vertical="center"/>
    </xf>
    <xf numFmtId="0" fontId="82" fillId="0" borderId="0" xfId="5" applyFont="1" applyAlignment="1">
      <alignment horizontal="right" vertical="center"/>
    </xf>
    <xf numFmtId="0" fontId="82" fillId="0" borderId="126" xfId="5" applyFont="1" applyBorder="1" applyAlignment="1">
      <alignment horizontal="right" vertical="center"/>
    </xf>
    <xf numFmtId="0" fontId="83" fillId="0" borderId="48" xfId="5" applyFont="1" applyBorder="1" applyAlignment="1">
      <alignment horizontal="left" vertical="center" wrapText="1"/>
    </xf>
    <xf numFmtId="0" fontId="83" fillId="0" borderId="0" xfId="5" applyFont="1" applyAlignment="1">
      <alignment horizontal="left" vertical="center" wrapText="1"/>
    </xf>
    <xf numFmtId="0" fontId="83" fillId="0" borderId="37" xfId="5" applyFont="1" applyBorder="1" applyAlignment="1">
      <alignment horizontal="left" vertical="center" wrapText="1"/>
    </xf>
    <xf numFmtId="0" fontId="83" fillId="0" borderId="48" xfId="5" applyFont="1" applyBorder="1" applyAlignment="1">
      <alignment horizontal="center" vertical="center" wrapText="1"/>
    </xf>
    <xf numFmtId="0" fontId="83" fillId="0" borderId="0" xfId="5" applyFont="1" applyAlignment="1">
      <alignment horizontal="center" vertical="center" wrapText="1"/>
    </xf>
    <xf numFmtId="0" fontId="83" fillId="0" borderId="37" xfId="5" applyFont="1" applyBorder="1" applyAlignment="1">
      <alignment horizontal="center" vertical="center" wrapText="1"/>
    </xf>
    <xf numFmtId="0" fontId="83" fillId="0" borderId="125" xfId="5" applyFont="1" applyBorder="1" applyAlignment="1">
      <alignment horizontal="center" vertical="center" wrapText="1"/>
    </xf>
    <xf numFmtId="0" fontId="83" fillId="0" borderId="126" xfId="5" applyFont="1" applyBorder="1" applyAlignment="1">
      <alignment horizontal="center" vertical="center" wrapText="1"/>
    </xf>
    <xf numFmtId="0" fontId="79" fillId="0" borderId="68" xfId="5" applyFont="1" applyBorder="1" applyAlignment="1">
      <alignment horizontal="center" vertical="center"/>
    </xf>
    <xf numFmtId="0" fontId="79" fillId="0" borderId="26" xfId="5" applyFont="1" applyBorder="1" applyAlignment="1">
      <alignment horizontal="center" vertical="center"/>
    </xf>
    <xf numFmtId="0" fontId="79" fillId="0" borderId="69" xfId="5" applyFont="1" applyBorder="1" applyAlignment="1">
      <alignment horizontal="center" vertical="center"/>
    </xf>
    <xf numFmtId="0" fontId="79" fillId="0" borderId="48" xfId="5" applyFont="1" applyBorder="1" applyAlignment="1">
      <alignment horizontal="center" vertical="center"/>
    </xf>
    <xf numFmtId="0" fontId="79" fillId="0" borderId="0" xfId="5" applyFont="1" applyAlignment="1">
      <alignment horizontal="center" vertical="center"/>
    </xf>
    <xf numFmtId="0" fontId="79" fillId="0" borderId="37" xfId="5" applyFont="1" applyBorder="1" applyAlignment="1">
      <alignment horizontal="center" vertical="center"/>
    </xf>
    <xf numFmtId="0" fontId="65" fillId="0" borderId="68" xfId="5" applyFont="1" applyBorder="1" applyAlignment="1">
      <alignment horizontal="right" vertical="center"/>
    </xf>
    <xf numFmtId="0" fontId="65" fillId="0" borderId="26" xfId="5" applyFont="1" applyBorder="1" applyAlignment="1">
      <alignment horizontal="right" vertical="center"/>
    </xf>
    <xf numFmtId="0" fontId="65" fillId="0" borderId="69" xfId="5" applyFont="1" applyBorder="1" applyAlignment="1">
      <alignment horizontal="right" vertical="center"/>
    </xf>
    <xf numFmtId="0" fontId="65" fillId="0" borderId="48" xfId="5" applyFont="1" applyBorder="1" applyAlignment="1">
      <alignment horizontal="right" vertical="center"/>
    </xf>
    <xf numFmtId="0" fontId="65" fillId="0" borderId="0" xfId="5" applyFont="1" applyAlignment="1">
      <alignment horizontal="right" vertical="center"/>
    </xf>
    <xf numFmtId="0" fontId="65" fillId="0" borderId="37" xfId="5" applyFont="1" applyBorder="1" applyAlignment="1">
      <alignment horizontal="right" vertical="center"/>
    </xf>
    <xf numFmtId="0" fontId="80" fillId="0" borderId="122" xfId="5" applyFont="1" applyBorder="1" applyAlignment="1">
      <alignment horizontal="right" vertical="center"/>
    </xf>
    <xf numFmtId="0" fontId="80" fillId="0" borderId="123" xfId="5" applyFont="1" applyBorder="1" applyAlignment="1">
      <alignment horizontal="right" vertical="center"/>
    </xf>
    <xf numFmtId="0" fontId="80" fillId="0" borderId="124" xfId="5" applyFont="1" applyBorder="1" applyAlignment="1">
      <alignment horizontal="right" vertical="center"/>
    </xf>
    <xf numFmtId="0" fontId="80" fillId="0" borderId="125" xfId="5" applyFont="1" applyBorder="1" applyAlignment="1">
      <alignment horizontal="right" vertical="center"/>
    </xf>
    <xf numFmtId="0" fontId="80" fillId="0" borderId="0" xfId="5" applyFont="1" applyAlignment="1">
      <alignment horizontal="right" vertical="center"/>
    </xf>
    <xf numFmtId="0" fontId="80" fillId="0" borderId="126" xfId="5" applyFont="1" applyBorder="1" applyAlignment="1">
      <alignment horizontal="right" vertical="center"/>
    </xf>
    <xf numFmtId="0" fontId="84" fillId="0" borderId="122" xfId="5" applyFont="1" applyBorder="1" applyAlignment="1">
      <alignment horizontal="right" vertical="center"/>
    </xf>
    <xf numFmtId="0" fontId="84" fillId="0" borderId="123" xfId="5" applyFont="1" applyBorder="1" applyAlignment="1">
      <alignment horizontal="right" vertical="center"/>
    </xf>
    <xf numFmtId="0" fontId="84" fillId="0" borderId="124" xfId="5" applyFont="1" applyBorder="1" applyAlignment="1">
      <alignment horizontal="right" vertical="center"/>
    </xf>
    <xf numFmtId="0" fontId="84" fillId="0" borderId="125" xfId="5" applyFont="1" applyBorder="1" applyAlignment="1">
      <alignment horizontal="right" vertical="center"/>
    </xf>
    <xf numFmtId="0" fontId="84" fillId="0" borderId="0" xfId="5" applyFont="1" applyAlignment="1">
      <alignment horizontal="right" vertical="center"/>
    </xf>
    <xf numFmtId="0" fontId="84" fillId="0" borderId="126" xfId="5" applyFont="1" applyBorder="1" applyAlignment="1">
      <alignment horizontal="right" vertical="center"/>
    </xf>
    <xf numFmtId="0" fontId="15" fillId="0" borderId="24" xfId="5" applyBorder="1" applyAlignment="1">
      <alignment horizontal="center" vertical="center"/>
    </xf>
    <xf numFmtId="0" fontId="15" fillId="0" borderId="9" xfId="5" applyBorder="1" applyAlignment="1">
      <alignment horizontal="center" vertical="center"/>
    </xf>
    <xf numFmtId="0" fontId="15" fillId="0" borderId="25" xfId="5" applyBorder="1" applyAlignment="1">
      <alignment horizontal="center" vertical="center"/>
    </xf>
    <xf numFmtId="0" fontId="85" fillId="0" borderId="68" xfId="5" applyFont="1" applyBorder="1" applyAlignment="1">
      <alignment horizontal="left" vertical="center" wrapText="1"/>
    </xf>
    <xf numFmtId="0" fontId="85" fillId="0" borderId="26" xfId="5" applyFont="1" applyBorder="1" applyAlignment="1">
      <alignment horizontal="left" vertical="center" wrapText="1"/>
    </xf>
    <xf numFmtId="0" fontId="85" fillId="0" borderId="69" xfId="5" applyFont="1" applyBorder="1" applyAlignment="1">
      <alignment horizontal="left" vertical="center" wrapText="1"/>
    </xf>
    <xf numFmtId="0" fontId="85" fillId="0" borderId="42" xfId="5" applyFont="1" applyBorder="1" applyAlignment="1">
      <alignment horizontal="left" vertical="center" wrapText="1"/>
    </xf>
    <xf numFmtId="0" fontId="85" fillId="0" borderId="1" xfId="5" applyFont="1" applyBorder="1" applyAlignment="1">
      <alignment horizontal="left" vertical="center" wrapText="1"/>
    </xf>
    <xf numFmtId="0" fontId="85" fillId="0" borderId="8" xfId="5" applyFont="1" applyBorder="1" applyAlignment="1">
      <alignment horizontal="left" vertical="center" wrapText="1"/>
    </xf>
    <xf numFmtId="0" fontId="85" fillId="0" borderId="68" xfId="5" applyFont="1" applyBorder="1" applyAlignment="1">
      <alignment horizontal="left" vertical="center"/>
    </xf>
    <xf numFmtId="0" fontId="85" fillId="0" borderId="69" xfId="5" applyFont="1" applyBorder="1" applyAlignment="1">
      <alignment horizontal="left" vertical="center"/>
    </xf>
    <xf numFmtId="0" fontId="85" fillId="0" borderId="42" xfId="5" applyFont="1" applyBorder="1" applyAlignment="1">
      <alignment horizontal="left" vertical="center"/>
    </xf>
    <xf numFmtId="0" fontId="85" fillId="0" borderId="8" xfId="5" applyFont="1" applyBorder="1" applyAlignment="1">
      <alignment horizontal="left" vertical="center"/>
    </xf>
    <xf numFmtId="0" fontId="85" fillId="0" borderId="26" xfId="5" applyFont="1" applyBorder="1" applyAlignment="1">
      <alignment horizontal="left" vertical="center"/>
    </xf>
    <xf numFmtId="0" fontId="85" fillId="0" borderId="1" xfId="5" applyFont="1" applyBorder="1" applyAlignment="1">
      <alignment horizontal="left" vertical="center"/>
    </xf>
    <xf numFmtId="0" fontId="35" fillId="0" borderId="48" xfId="5" applyFont="1" applyBorder="1" applyAlignment="1">
      <alignment horizontal="center" vertical="top"/>
    </xf>
    <xf numFmtId="0" fontId="35" fillId="0" borderId="0" xfId="5" applyFont="1" applyAlignment="1">
      <alignment horizontal="center" vertical="top"/>
    </xf>
    <xf numFmtId="0" fontId="35" fillId="0" borderId="37" xfId="5" applyFont="1" applyBorder="1" applyAlignment="1">
      <alignment horizontal="center" vertical="top"/>
    </xf>
    <xf numFmtId="0" fontId="83" fillId="0" borderId="48" xfId="5" applyFont="1" applyBorder="1" applyAlignment="1">
      <alignment horizontal="center" vertical="top"/>
    </xf>
    <xf numFmtId="0" fontId="83" fillId="0" borderId="0" xfId="5" applyFont="1" applyAlignment="1">
      <alignment horizontal="center" vertical="top"/>
    </xf>
    <xf numFmtId="0" fontId="83" fillId="0" borderId="37" xfId="5" applyFont="1" applyBorder="1" applyAlignment="1">
      <alignment horizontal="center" vertical="top"/>
    </xf>
    <xf numFmtId="0" fontId="83" fillId="0" borderId="48" xfId="5" applyFont="1" applyBorder="1" applyAlignment="1">
      <alignment horizontal="center" vertical="top" wrapText="1"/>
    </xf>
    <xf numFmtId="0" fontId="83" fillId="0" borderId="0" xfId="5" applyFont="1" applyAlignment="1">
      <alignment horizontal="center" vertical="top" wrapText="1"/>
    </xf>
    <xf numFmtId="0" fontId="83" fillId="0" borderId="37" xfId="5" applyFont="1" applyBorder="1" applyAlignment="1">
      <alignment horizontal="center" vertical="top" wrapText="1"/>
    </xf>
    <xf numFmtId="0" fontId="85" fillId="0" borderId="68" xfId="5" applyFont="1" applyBorder="1" applyAlignment="1">
      <alignment horizontal="center" vertical="center"/>
    </xf>
    <xf numFmtId="0" fontId="85" fillId="0" borderId="69" xfId="5" applyFont="1" applyBorder="1" applyAlignment="1">
      <alignment horizontal="center" vertical="center"/>
    </xf>
    <xf numFmtId="0" fontId="85" fillId="0" borderId="48" xfId="5" applyFont="1" applyBorder="1" applyAlignment="1">
      <alignment horizontal="center" vertical="center"/>
    </xf>
    <xf numFmtId="0" fontId="85" fillId="0" borderId="37" xfId="5" applyFont="1" applyBorder="1" applyAlignment="1">
      <alignment horizontal="center" vertical="center"/>
    </xf>
    <xf numFmtId="0" fontId="85" fillId="0" borderId="42" xfId="5" applyFont="1" applyBorder="1" applyAlignment="1">
      <alignment horizontal="center" vertical="center"/>
    </xf>
    <xf numFmtId="0" fontId="85" fillId="0" borderId="8" xfId="5" applyFont="1" applyBorder="1" applyAlignment="1">
      <alignment horizontal="center" vertical="center"/>
    </xf>
    <xf numFmtId="0" fontId="85" fillId="0" borderId="26" xfId="5" applyFont="1" applyBorder="1" applyAlignment="1">
      <alignment horizontal="center" vertical="center"/>
    </xf>
    <xf numFmtId="0" fontId="85" fillId="0" borderId="0" xfId="5" applyFont="1" applyAlignment="1">
      <alignment horizontal="center" vertical="center"/>
    </xf>
    <xf numFmtId="0" fontId="85" fillId="0" borderId="1" xfId="5" applyFont="1" applyBorder="1" applyAlignment="1">
      <alignment horizontal="center" vertical="center"/>
    </xf>
    <xf numFmtId="0" fontId="85" fillId="0" borderId="7" xfId="5" applyFont="1" applyBorder="1" applyAlignment="1">
      <alignment horizontal="left" vertical="center"/>
    </xf>
    <xf numFmtId="0" fontId="85" fillId="0" borderId="7" xfId="5" applyFont="1" applyBorder="1" applyAlignment="1">
      <alignment horizontal="left" vertical="center" wrapText="1"/>
    </xf>
    <xf numFmtId="0" fontId="37" fillId="0" borderId="110" xfId="5" applyFont="1" applyBorder="1" applyAlignment="1">
      <alignment horizontal="left" vertical="center"/>
    </xf>
    <xf numFmtId="0" fontId="37" fillId="0" borderId="111" xfId="5" applyFont="1" applyBorder="1" applyAlignment="1">
      <alignment horizontal="left" vertical="center"/>
    </xf>
    <xf numFmtId="0" fontId="36" fillId="8" borderId="113" xfId="5" applyFont="1" applyFill="1" applyBorder="1" applyAlignment="1">
      <alignment horizontal="left"/>
    </xf>
    <xf numFmtId="0" fontId="36" fillId="8" borderId="114" xfId="5" applyFont="1" applyFill="1" applyBorder="1" applyAlignment="1">
      <alignment horizontal="left"/>
    </xf>
    <xf numFmtId="0" fontId="36" fillId="8" borderId="115" xfId="5" applyFont="1" applyFill="1" applyBorder="1" applyAlignment="1">
      <alignment horizontal="left"/>
    </xf>
    <xf numFmtId="0" fontId="27" fillId="0" borderId="0" xfId="5" applyFont="1" applyAlignment="1">
      <alignment horizontal="left" wrapText="1"/>
    </xf>
    <xf numFmtId="0" fontId="15" fillId="0" borderId="0" xfId="5" applyAlignment="1">
      <alignment horizontal="right"/>
    </xf>
    <xf numFmtId="0" fontId="15" fillId="0" borderId="1" xfId="5" applyBorder="1" applyAlignment="1">
      <alignment horizontal="right"/>
    </xf>
    <xf numFmtId="0" fontId="15" fillId="8" borderId="0" xfId="5" applyFill="1" applyAlignment="1">
      <alignment horizontal="center"/>
    </xf>
    <xf numFmtId="0" fontId="15" fillId="8" borderId="1" xfId="5" applyFill="1" applyBorder="1" applyAlignment="1">
      <alignment horizontal="center"/>
    </xf>
    <xf numFmtId="0" fontId="35" fillId="0" borderId="49" xfId="5" applyFont="1" applyBorder="1" applyAlignment="1">
      <alignment horizontal="left" vertical="top" wrapText="1"/>
    </xf>
    <xf numFmtId="0" fontId="35" fillId="0" borderId="28" xfId="5" applyFont="1" applyBorder="1" applyAlignment="1">
      <alignment horizontal="left" vertical="top" wrapText="1"/>
    </xf>
    <xf numFmtId="0" fontId="35" fillId="0" borderId="29" xfId="5" applyFont="1" applyBorder="1" applyAlignment="1">
      <alignment horizontal="left" vertical="top" wrapText="1"/>
    </xf>
    <xf numFmtId="0" fontId="35" fillId="0" borderId="56" xfId="5" applyFont="1" applyBorder="1" applyAlignment="1">
      <alignment horizontal="left" vertical="top" wrapText="1"/>
    </xf>
    <xf numFmtId="0" fontId="35" fillId="0" borderId="0" xfId="5" applyFont="1" applyAlignment="1">
      <alignment horizontal="left" vertical="top" wrapText="1"/>
    </xf>
    <xf numFmtId="0" fontId="35" fillId="0" borderId="70" xfId="5" applyFont="1" applyBorder="1" applyAlignment="1">
      <alignment horizontal="left" vertical="top" wrapText="1"/>
    </xf>
    <xf numFmtId="0" fontId="35" fillId="0" borderId="5" xfId="5" applyFont="1" applyBorder="1" applyAlignment="1">
      <alignment horizontal="left" vertical="top" wrapText="1"/>
    </xf>
    <xf numFmtId="0" fontId="35" fillId="0" borderId="73" xfId="5" applyFont="1" applyBorder="1" applyAlignment="1">
      <alignment horizontal="left" vertical="top" wrapText="1"/>
    </xf>
    <xf numFmtId="0" fontId="35" fillId="0" borderId="97" xfId="5" applyFont="1" applyBorder="1" applyAlignment="1">
      <alignment horizontal="left" vertical="top" wrapText="1"/>
    </xf>
    <xf numFmtId="0" fontId="76" fillId="0" borderId="0" xfId="5" applyFont="1" applyAlignment="1">
      <alignment horizontal="center" vertical="center" wrapText="1"/>
    </xf>
    <xf numFmtId="0" fontId="37" fillId="0" borderId="0" xfId="5" applyFont="1" applyAlignment="1">
      <alignment horizontal="left" vertical="center" wrapText="1"/>
    </xf>
    <xf numFmtId="0" fontId="15" fillId="0" borderId="24" xfId="5" applyBorder="1" applyAlignment="1">
      <alignment horizontal="left" vertical="top" wrapText="1"/>
    </xf>
    <xf numFmtId="0" fontId="15" fillId="0" borderId="9" xfId="5" applyBorder="1" applyAlignment="1">
      <alignment horizontal="left" vertical="top" wrapText="1"/>
    </xf>
    <xf numFmtId="0" fontId="31" fillId="8" borderId="7" xfId="5" applyFont="1" applyFill="1" applyBorder="1" applyAlignment="1">
      <alignment horizontal="center" vertical="center" wrapText="1"/>
    </xf>
    <xf numFmtId="0" fontId="37" fillId="0" borderId="0" xfId="5" applyFont="1" applyFill="1" applyAlignment="1">
      <alignment horizontal="center" vertical="center" wrapText="1"/>
    </xf>
    <xf numFmtId="0" fontId="31" fillId="2" borderId="7" xfId="5" applyFont="1" applyFill="1" applyBorder="1" applyAlignment="1">
      <alignment horizontal="left" vertical="center" wrapText="1"/>
    </xf>
    <xf numFmtId="0" fontId="15" fillId="0" borderId="24" xfId="5" applyBorder="1" applyAlignment="1">
      <alignment horizontal="left" vertical="center" wrapText="1"/>
    </xf>
    <xf numFmtId="0" fontId="15" fillId="0" borderId="9" xfId="5" applyBorder="1" applyAlignment="1">
      <alignment horizontal="left" vertical="center" wrapText="1"/>
    </xf>
    <xf numFmtId="0" fontId="31" fillId="8" borderId="7" xfId="5" applyFont="1" applyFill="1" applyBorder="1" applyAlignment="1">
      <alignment horizontal="left" vertical="center" wrapText="1"/>
    </xf>
    <xf numFmtId="0" fontId="8" fillId="2" borderId="25" xfId="18" applyFont="1" applyFill="1" applyBorder="1" applyAlignment="1">
      <alignment vertical="center" wrapText="1"/>
    </xf>
    <xf numFmtId="0" fontId="39" fillId="0" borderId="0" xfId="18" applyFont="1" applyAlignment="1">
      <alignment horizontal="center" vertical="center" wrapText="1"/>
    </xf>
    <xf numFmtId="0" fontId="39" fillId="0" borderId="0" xfId="18" applyFont="1" applyAlignment="1">
      <alignment horizontal="center" vertical="center"/>
    </xf>
    <xf numFmtId="0" fontId="58" fillId="9" borderId="24" xfId="18" applyFont="1" applyFill="1" applyBorder="1" applyAlignment="1">
      <alignment horizontal="left" vertical="top" wrapText="1"/>
    </xf>
    <xf numFmtId="0" fontId="58" fillId="9" borderId="25" xfId="18" applyFont="1" applyFill="1" applyBorder="1" applyAlignment="1">
      <alignment horizontal="left" vertical="top" wrapText="1"/>
    </xf>
    <xf numFmtId="0" fontId="10" fillId="9" borderId="25" xfId="18" applyFont="1" applyFill="1" applyBorder="1" applyAlignment="1">
      <alignment horizontal="left" vertical="top" wrapText="1"/>
    </xf>
    <xf numFmtId="0" fontId="10" fillId="9" borderId="9" xfId="18" applyFont="1" applyFill="1" applyBorder="1" applyAlignment="1">
      <alignment horizontal="left" vertical="top" wrapText="1"/>
    </xf>
    <xf numFmtId="0" fontId="6" fillId="0" borderId="0" xfId="18" applyFont="1" applyAlignment="1">
      <alignment vertical="center" wrapText="1"/>
    </xf>
    <xf numFmtId="0" fontId="8" fillId="0" borderId="47" xfId="18" applyFont="1" applyBorder="1" applyAlignment="1">
      <alignment horizontal="center" vertical="center"/>
    </xf>
    <xf numFmtId="0" fontId="8" fillId="0" borderId="64" xfId="18" applyFont="1" applyBorder="1" applyAlignment="1">
      <alignment horizontal="center" vertical="center"/>
    </xf>
    <xf numFmtId="0" fontId="8" fillId="0" borderId="79" xfId="18" applyFont="1" applyBorder="1" applyAlignment="1">
      <alignment horizontal="left" vertical="center" wrapText="1"/>
    </xf>
    <xf numFmtId="0" fontId="8" fillId="0" borderId="69" xfId="18" applyFont="1" applyBorder="1" applyAlignment="1">
      <alignment horizontal="left" vertical="center" wrapText="1"/>
    </xf>
    <xf numFmtId="0" fontId="8" fillId="0" borderId="56" xfId="18" applyFont="1" applyBorder="1" applyAlignment="1">
      <alignment horizontal="left" vertical="center" wrapText="1"/>
    </xf>
    <xf numFmtId="0" fontId="8" fillId="0" borderId="37" xfId="18" applyFont="1" applyBorder="1" applyAlignment="1">
      <alignment horizontal="left" vertical="center" wrapText="1"/>
    </xf>
    <xf numFmtId="0" fontId="8" fillId="0" borderId="2" xfId="18" applyFont="1" applyBorder="1" applyAlignment="1">
      <alignment horizontal="left" vertical="center" wrapText="1"/>
    </xf>
    <xf numFmtId="0" fontId="8" fillId="0" borderId="8" xfId="18" applyFont="1" applyBorder="1" applyAlignment="1">
      <alignment horizontal="left" vertical="center" wrapText="1"/>
    </xf>
    <xf numFmtId="0" fontId="8" fillId="0" borderId="10" xfId="18" applyFont="1" applyBorder="1" applyAlignment="1">
      <alignment horizontal="left" vertical="center" wrapText="1"/>
    </xf>
    <xf numFmtId="0" fontId="8" fillId="0" borderId="105" xfId="18" applyFont="1" applyBorder="1" applyAlignment="1">
      <alignment horizontal="left" vertical="center" wrapText="1"/>
    </xf>
    <xf numFmtId="0" fontId="8" fillId="0" borderId="28" xfId="18" applyFont="1" applyBorder="1" applyAlignment="1">
      <alignment horizontal="right" vertical="center" wrapText="1"/>
    </xf>
    <xf numFmtId="0" fontId="8" fillId="0" borderId="46" xfId="18" applyFont="1" applyBorder="1" applyAlignment="1">
      <alignment horizontal="center" vertical="center" wrapText="1"/>
    </xf>
    <xf numFmtId="0" fontId="8" fillId="0" borderId="28" xfId="18" applyFont="1" applyBorder="1" applyAlignment="1">
      <alignment horizontal="center" vertical="center" wrapText="1"/>
    </xf>
    <xf numFmtId="0" fontId="8" fillId="0" borderId="68" xfId="18" applyFont="1" applyBorder="1" applyAlignment="1">
      <alignment horizontal="left" vertical="center" wrapText="1"/>
    </xf>
    <xf numFmtId="0" fontId="8" fillId="0" borderId="26" xfId="18" applyFont="1" applyBorder="1" applyAlignment="1">
      <alignment horizontal="left" vertical="center" wrapText="1"/>
    </xf>
    <xf numFmtId="0" fontId="8" fillId="0" borderId="121" xfId="18" applyFont="1" applyBorder="1" applyAlignment="1">
      <alignment horizontal="left" vertical="center" wrapText="1"/>
    </xf>
    <xf numFmtId="0" fontId="8" fillId="0" borderId="118" xfId="18" applyFont="1" applyBorder="1" applyAlignment="1">
      <alignment horizontal="left" vertical="center" wrapText="1"/>
    </xf>
    <xf numFmtId="0" fontId="8" fillId="0" borderId="42" xfId="18" applyFont="1" applyBorder="1" applyAlignment="1">
      <alignment horizontal="left" vertical="center" wrapText="1"/>
    </xf>
    <xf numFmtId="0" fontId="8" fillId="0" borderId="1" xfId="18" applyFont="1" applyBorder="1" applyAlignment="1">
      <alignment horizontal="left" vertical="center" wrapText="1"/>
    </xf>
    <xf numFmtId="0" fontId="8" fillId="0" borderId="48" xfId="18" applyFont="1" applyBorder="1" applyAlignment="1">
      <alignment horizontal="left" vertical="center" wrapText="1"/>
    </xf>
    <xf numFmtId="0" fontId="8" fillId="0" borderId="0" xfId="18" applyFont="1" applyBorder="1" applyAlignment="1">
      <alignment horizontal="left" vertical="center" wrapText="1"/>
    </xf>
    <xf numFmtId="0" fontId="10" fillId="0" borderId="75" xfId="18" applyFont="1" applyBorder="1" applyAlignment="1">
      <alignment horizontal="center" vertical="center" wrapText="1"/>
    </xf>
    <xf numFmtId="0" fontId="10" fillId="0" borderId="11" xfId="18" applyFont="1" applyBorder="1" applyAlignment="1">
      <alignment horizontal="center" vertical="center" wrapText="1"/>
    </xf>
    <xf numFmtId="0" fontId="31" fillId="0" borderId="0" xfId="5" applyFont="1" applyAlignment="1">
      <alignment horizontal="center" vertical="center"/>
    </xf>
    <xf numFmtId="0" fontId="31" fillId="0" borderId="0" xfId="5" applyFont="1" applyFill="1" applyAlignment="1">
      <alignment horizontal="left" vertical="center" wrapText="1"/>
    </xf>
    <xf numFmtId="31" fontId="31" fillId="0" borderId="0" xfId="5" applyNumberFormat="1" applyFont="1" applyFill="1" applyAlignment="1">
      <alignment horizontal="center" vertical="center"/>
    </xf>
    <xf numFmtId="0" fontId="31" fillId="0" borderId="0" xfId="5" applyFont="1" applyFill="1" applyAlignment="1">
      <alignment horizontal="center" vertical="center"/>
    </xf>
    <xf numFmtId="0" fontId="10" fillId="0" borderId="0" xfId="0" applyFont="1" applyAlignment="1">
      <alignment horizontal="left" vertical="center" wrapText="1"/>
    </xf>
    <xf numFmtId="38" fontId="10" fillId="0" borderId="0" xfId="6" applyFont="1" applyBorder="1" applyProtection="1">
      <alignment vertical="center"/>
    </xf>
    <xf numFmtId="38" fontId="10" fillId="0" borderId="0" xfId="6" applyFont="1" applyProtection="1">
      <alignment vertical="center"/>
    </xf>
    <xf numFmtId="38" fontId="10" fillId="0" borderId="0" xfId="6" applyFont="1" applyAlignment="1" applyProtection="1">
      <alignment vertical="center" wrapText="1"/>
    </xf>
    <xf numFmtId="38" fontId="36" fillId="0" borderId="0" xfId="6" applyFont="1" applyFill="1" applyBorder="1" applyAlignment="1" applyProtection="1">
      <alignment horizontal="center" vertical="center"/>
      <protection locked="0"/>
    </xf>
    <xf numFmtId="38" fontId="38" fillId="0" borderId="7" xfId="6" applyFont="1" applyFill="1" applyBorder="1" applyAlignment="1" applyProtection="1">
      <alignment horizontal="left" vertical="center" wrapText="1"/>
    </xf>
    <xf numFmtId="38" fontId="38" fillId="0" borderId="24" xfId="6" applyFont="1" applyFill="1" applyBorder="1" applyAlignment="1" applyProtection="1">
      <alignment horizontal="left" vertical="center" wrapText="1"/>
    </xf>
    <xf numFmtId="38" fontId="35" fillId="0" borderId="0" xfId="6" applyFont="1" applyFill="1" applyBorder="1" applyAlignment="1" applyProtection="1">
      <alignment horizontal="center" vertical="center"/>
      <protection locked="0"/>
    </xf>
    <xf numFmtId="38" fontId="31" fillId="0" borderId="1" xfId="6" applyFont="1" applyFill="1" applyBorder="1" applyAlignment="1" applyProtection="1">
      <alignment horizontal="left" vertical="center" wrapText="1"/>
      <protection locked="0"/>
    </xf>
    <xf numFmtId="38" fontId="39" fillId="0" borderId="49" xfId="6" applyFont="1" applyFill="1" applyBorder="1" applyAlignment="1" applyProtection="1">
      <alignment horizontal="center" vertical="center"/>
    </xf>
    <xf numFmtId="38" fontId="39" fillId="0" borderId="28" xfId="6" applyFont="1" applyFill="1" applyBorder="1" applyAlignment="1" applyProtection="1">
      <alignment horizontal="center" vertical="center"/>
    </xf>
    <xf numFmtId="38" fontId="39" fillId="0" borderId="56" xfId="6" applyFont="1" applyFill="1" applyBorder="1" applyAlignment="1" applyProtection="1">
      <alignment horizontal="center" vertical="center"/>
    </xf>
    <xf numFmtId="38" fontId="39" fillId="0" borderId="0" xfId="6" applyFont="1" applyFill="1" applyBorder="1" applyAlignment="1" applyProtection="1">
      <alignment horizontal="center" vertical="center"/>
    </xf>
    <xf numFmtId="38" fontId="39" fillId="0" borderId="5" xfId="6" applyFont="1" applyFill="1" applyBorder="1" applyAlignment="1" applyProtection="1">
      <alignment horizontal="center" vertical="center"/>
    </xf>
    <xf numFmtId="38" fontId="39" fillId="0" borderId="73" xfId="6" applyFont="1" applyFill="1" applyBorder="1" applyAlignment="1" applyProtection="1">
      <alignment horizontal="center" vertical="center"/>
    </xf>
    <xf numFmtId="38" fontId="37" fillId="0" borderId="31" xfId="6" applyFont="1" applyFill="1" applyBorder="1" applyAlignment="1" applyProtection="1">
      <alignment horizontal="center" vertical="center" wrapText="1"/>
    </xf>
    <xf numFmtId="38" fontId="37" fillId="0" borderId="16" xfId="6" applyFont="1" applyFill="1" applyBorder="1" applyAlignment="1" applyProtection="1">
      <alignment horizontal="center" vertical="center" wrapText="1"/>
    </xf>
    <xf numFmtId="38" fontId="37" fillId="0" borderId="6" xfId="6" applyFont="1" applyFill="1" applyBorder="1" applyAlignment="1" applyProtection="1">
      <alignment horizontal="center" vertical="center" wrapText="1"/>
    </xf>
    <xf numFmtId="38" fontId="37" fillId="0" borderId="31" xfId="6" applyFont="1" applyFill="1" applyBorder="1" applyAlignment="1" applyProtection="1">
      <alignment horizontal="center" vertical="center" wrapText="1"/>
      <protection locked="0"/>
    </xf>
    <xf numFmtId="38" fontId="37" fillId="0" borderId="16" xfId="6" applyFont="1" applyFill="1" applyBorder="1" applyAlignment="1" applyProtection="1">
      <alignment horizontal="center" vertical="center" wrapText="1"/>
      <protection locked="0"/>
    </xf>
    <xf numFmtId="38" fontId="37" fillId="0" borderId="6" xfId="6" applyFont="1" applyFill="1" applyBorder="1" applyAlignment="1" applyProtection="1">
      <alignment horizontal="center" vertical="center" wrapText="1"/>
      <protection locked="0"/>
    </xf>
    <xf numFmtId="38" fontId="0" fillId="0" borderId="1" xfId="6" applyFont="1" applyBorder="1" applyAlignment="1" applyProtection="1">
      <alignment horizontal="left" vertical="center"/>
    </xf>
    <xf numFmtId="38" fontId="37" fillId="0" borderId="45" xfId="6" applyFont="1" applyFill="1" applyBorder="1" applyAlignment="1" applyProtection="1">
      <alignment horizontal="center" vertical="center" wrapText="1"/>
    </xf>
    <xf numFmtId="38" fontId="37" fillId="0" borderId="17" xfId="6" applyFont="1" applyFill="1" applyBorder="1" applyAlignment="1" applyProtection="1">
      <alignment horizontal="center" vertical="center" wrapText="1"/>
    </xf>
    <xf numFmtId="38" fontId="37" fillId="0" borderId="62" xfId="6" applyFont="1" applyFill="1" applyBorder="1" applyAlignment="1" applyProtection="1">
      <alignment horizontal="center" vertical="center" wrapText="1"/>
    </xf>
    <xf numFmtId="38" fontId="37" fillId="0" borderId="49" xfId="6" applyFont="1" applyFill="1" applyBorder="1" applyAlignment="1" applyProtection="1">
      <alignment horizontal="left" vertical="center"/>
    </xf>
    <xf numFmtId="38" fontId="37" fillId="0" borderId="28" xfId="6" applyFont="1" applyFill="1" applyBorder="1" applyAlignment="1" applyProtection="1">
      <alignment horizontal="left" vertical="center"/>
    </xf>
    <xf numFmtId="38" fontId="37" fillId="0" borderId="30" xfId="6" applyFont="1" applyFill="1" applyBorder="1" applyAlignment="1" applyProtection="1">
      <alignment horizontal="left" vertical="center"/>
    </xf>
    <xf numFmtId="38" fontId="37" fillId="0" borderId="31" xfId="6" applyFont="1" applyFill="1" applyBorder="1" applyAlignment="1" applyProtection="1">
      <alignment horizontal="left" vertical="center"/>
    </xf>
    <xf numFmtId="38" fontId="37" fillId="0" borderId="133" xfId="6" applyFont="1" applyFill="1" applyBorder="1" applyAlignment="1" applyProtection="1">
      <alignment horizontal="left" vertical="center"/>
    </xf>
    <xf numFmtId="38" fontId="37" fillId="0" borderId="47" xfId="6" applyFont="1" applyFill="1" applyBorder="1" applyAlignment="1" applyProtection="1">
      <alignment horizontal="left" vertical="center"/>
    </xf>
    <xf numFmtId="38" fontId="37" fillId="0" borderId="5" xfId="6" applyFont="1" applyFill="1" applyBorder="1" applyAlignment="1" applyProtection="1">
      <alignment horizontal="right" vertical="center" wrapText="1"/>
    </xf>
    <xf numFmtId="38" fontId="37" fillId="0" borderId="73" xfId="6" applyFont="1" applyFill="1" applyBorder="1" applyAlignment="1" applyProtection="1">
      <alignment horizontal="right" vertical="center" wrapText="1"/>
    </xf>
    <xf numFmtId="38" fontId="38" fillId="0" borderId="27" xfId="6" applyFont="1" applyFill="1" applyBorder="1" applyAlignment="1" applyProtection="1">
      <alignment horizontal="left" vertical="center" wrapText="1"/>
    </xf>
    <xf numFmtId="38" fontId="38" fillId="0" borderId="18" xfId="6" applyFont="1" applyFill="1" applyBorder="1" applyAlignment="1" applyProtection="1">
      <alignment horizontal="left" vertical="center" wrapText="1"/>
    </xf>
    <xf numFmtId="38" fontId="38" fillId="0" borderId="75" xfId="6" applyFont="1" applyFill="1" applyBorder="1" applyAlignment="1" applyProtection="1">
      <alignment horizontal="left" vertical="center" wrapText="1"/>
    </xf>
    <xf numFmtId="38" fontId="38" fillId="0" borderId="56" xfId="6" applyFont="1" applyFill="1" applyBorder="1" applyAlignment="1" applyProtection="1">
      <alignment horizontal="right" vertical="center" wrapText="1"/>
    </xf>
    <xf numFmtId="38" fontId="38" fillId="0" borderId="0" xfId="6" applyFont="1" applyFill="1" applyBorder="1" applyAlignment="1" applyProtection="1">
      <alignment horizontal="right" vertical="center" wrapText="1"/>
    </xf>
    <xf numFmtId="38" fontId="38" fillId="0" borderId="20" xfId="6" applyFont="1" applyFill="1" applyBorder="1" applyAlignment="1" applyProtection="1">
      <alignment horizontal="left" vertical="center" wrapText="1"/>
    </xf>
    <xf numFmtId="38" fontId="38" fillId="0" borderId="58" xfId="6" applyFont="1" applyFill="1" applyBorder="1" applyAlignment="1" applyProtection="1">
      <alignment horizontal="left" vertical="center" wrapText="1"/>
    </xf>
    <xf numFmtId="38" fontId="37" fillId="0" borderId="79" xfId="6" applyFont="1" applyFill="1" applyBorder="1" applyAlignment="1" applyProtection="1">
      <alignment horizontal="left" vertical="center" wrapText="1"/>
    </xf>
    <xf numFmtId="38" fontId="37" fillId="0" borderId="26" xfId="6" applyFont="1" applyFill="1" applyBorder="1" applyAlignment="1" applyProtection="1">
      <alignment horizontal="left" vertical="center" wrapText="1"/>
    </xf>
    <xf numFmtId="38" fontId="37" fillId="0" borderId="15" xfId="6" applyFont="1" applyFill="1" applyBorder="1" applyAlignment="1" applyProtection="1">
      <alignment horizontal="left" vertical="center" wrapText="1"/>
    </xf>
    <xf numFmtId="38" fontId="37" fillId="0" borderId="7" xfId="6" applyFont="1" applyFill="1" applyBorder="1" applyAlignment="1" applyProtection="1">
      <alignment horizontal="left" vertical="center" wrapText="1"/>
    </xf>
    <xf numFmtId="38" fontId="37" fillId="0" borderId="24" xfId="6" applyFont="1" applyFill="1" applyBorder="1" applyAlignment="1" applyProtection="1">
      <alignment horizontal="left" vertical="center" wrapText="1"/>
    </xf>
    <xf numFmtId="38" fontId="56" fillId="0" borderId="121" xfId="6" applyFont="1" applyFill="1" applyBorder="1" applyAlignment="1" applyProtection="1">
      <alignment vertical="center" wrapText="1"/>
    </xf>
    <xf numFmtId="38" fontId="56" fillId="0" borderId="139" xfId="6" applyFont="1" applyFill="1" applyBorder="1" applyAlignment="1" applyProtection="1">
      <alignment vertical="center" wrapText="1"/>
    </xf>
    <xf numFmtId="0" fontId="9" fillId="0" borderId="0" xfId="0" applyFont="1" applyBorder="1" applyAlignment="1">
      <alignment horizontal="left" vertical="center" wrapText="1"/>
    </xf>
    <xf numFmtId="0" fontId="9" fillId="0" borderId="28" xfId="0" applyFont="1" applyBorder="1" applyAlignment="1">
      <alignment vertical="center" wrapText="1"/>
    </xf>
    <xf numFmtId="0" fontId="9" fillId="0" borderId="0" xfId="0" applyFont="1" applyBorder="1" applyAlignment="1">
      <alignment vertical="center" wrapText="1"/>
    </xf>
    <xf numFmtId="38" fontId="36" fillId="2" borderId="95" xfId="6" applyFont="1" applyFill="1" applyBorder="1" applyAlignment="1">
      <alignment horizontal="center" vertical="center"/>
    </xf>
    <xf numFmtId="38" fontId="36" fillId="2" borderId="51" xfId="6" applyFont="1" applyFill="1" applyBorder="1" applyAlignment="1">
      <alignment horizontal="center" vertical="center"/>
    </xf>
    <xf numFmtId="0" fontId="8" fillId="2" borderId="46"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53"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89" fillId="0" borderId="0" xfId="16" applyFont="1" applyAlignment="1">
      <alignment horizontal="right" vertical="center" wrapText="1"/>
    </xf>
    <xf numFmtId="0" fontId="90" fillId="0" borderId="0" xfId="16" applyFont="1" applyAlignment="1">
      <alignment horizontal="right" vertical="center" wrapText="1"/>
    </xf>
    <xf numFmtId="0" fontId="28" fillId="8" borderId="26" xfId="16" applyFont="1" applyFill="1" applyBorder="1" applyAlignment="1">
      <alignment horizontal="center" vertical="center" wrapText="1"/>
    </xf>
    <xf numFmtId="0" fontId="28" fillId="8" borderId="80" xfId="16" applyFont="1" applyFill="1" applyBorder="1" applyAlignment="1">
      <alignment horizontal="center" vertical="center" wrapText="1"/>
    </xf>
    <xf numFmtId="0" fontId="28" fillId="0" borderId="93" xfId="16" applyFont="1" applyBorder="1" applyAlignment="1">
      <alignment horizontal="center" vertical="center" wrapText="1"/>
    </xf>
    <xf numFmtId="0" fontId="28" fillId="0" borderId="94" xfId="16" applyFont="1" applyBorder="1" applyAlignment="1">
      <alignment horizontal="center" vertical="center" wrapText="1"/>
    </xf>
    <xf numFmtId="0" fontId="28" fillId="0" borderId="108" xfId="16" applyFont="1" applyBorder="1" applyAlignment="1">
      <alignment horizontal="center" vertical="center" wrapText="1"/>
    </xf>
    <xf numFmtId="0" fontId="54" fillId="6" borderId="0" xfId="16" applyFont="1" applyFill="1" applyBorder="1" applyAlignment="1">
      <alignment horizontal="center" vertical="center" wrapText="1"/>
    </xf>
    <xf numFmtId="0" fontId="8" fillId="0" borderId="30" xfId="16" applyFont="1" applyBorder="1" applyAlignment="1">
      <alignment horizontal="center" vertical="center"/>
    </xf>
    <xf numFmtId="0" fontId="8" fillId="0" borderId="22" xfId="16" applyFont="1" applyBorder="1" applyAlignment="1">
      <alignment horizontal="center" vertical="center"/>
    </xf>
    <xf numFmtId="0" fontId="8" fillId="0" borderId="33" xfId="16" applyFont="1" applyBorder="1" applyAlignment="1">
      <alignment horizontal="center" vertical="center"/>
    </xf>
    <xf numFmtId="0" fontId="50" fillId="0" borderId="31" xfId="16" applyFont="1" applyBorder="1" applyAlignment="1">
      <alignment horizontal="center" vertical="center" wrapText="1"/>
    </xf>
    <xf numFmtId="0" fontId="50" fillId="0" borderId="16" xfId="16" applyFont="1" applyBorder="1" applyAlignment="1">
      <alignment horizontal="center" vertical="center" wrapText="1"/>
    </xf>
    <xf numFmtId="0" fontId="50" fillId="0" borderId="34" xfId="16" applyFont="1" applyBorder="1" applyAlignment="1">
      <alignment horizontal="center" vertical="center" wrapText="1"/>
    </xf>
    <xf numFmtId="0" fontId="28" fillId="0" borderId="45" xfId="16" applyFont="1" applyBorder="1" applyAlignment="1">
      <alignment horizontal="center" vertical="center" wrapText="1"/>
    </xf>
    <xf numFmtId="0" fontId="28" fillId="0" borderId="17" xfId="16" applyFont="1" applyBorder="1" applyAlignment="1">
      <alignment horizontal="center" vertical="center" wrapText="1"/>
    </xf>
    <xf numFmtId="0" fontId="28" fillId="0" borderId="55" xfId="16" applyFont="1" applyBorder="1" applyAlignment="1">
      <alignment horizontal="center" vertical="center" wrapText="1"/>
    </xf>
    <xf numFmtId="0" fontId="28" fillId="0" borderId="27" xfId="16" applyFont="1" applyBorder="1" applyAlignment="1">
      <alignment horizontal="center" vertical="center" wrapText="1"/>
    </xf>
    <xf numFmtId="0" fontId="28" fillId="0" borderId="16" xfId="16" applyFont="1" applyBorder="1" applyAlignment="1">
      <alignment horizontal="center" vertical="center" wrapText="1"/>
    </xf>
    <xf numFmtId="0" fontId="28" fillId="0" borderId="34" xfId="16" applyFont="1" applyBorder="1" applyAlignment="1">
      <alignment horizontal="center" vertical="center" wrapText="1"/>
    </xf>
    <xf numFmtId="0" fontId="54" fillId="0" borderId="93" xfId="16" applyFont="1" applyBorder="1" applyAlignment="1">
      <alignment horizontal="center" vertical="center" wrapText="1"/>
    </xf>
    <xf numFmtId="0" fontId="54" fillId="0" borderId="94" xfId="16" applyFont="1" applyBorder="1" applyAlignment="1">
      <alignment horizontal="center" vertical="center" wrapText="1"/>
    </xf>
    <xf numFmtId="0" fontId="54" fillId="0" borderId="96" xfId="16" applyFont="1" applyBorder="1" applyAlignment="1">
      <alignment horizontal="center" vertical="center" wrapText="1"/>
    </xf>
    <xf numFmtId="0" fontId="8" fillId="0" borderId="28" xfId="16" applyFont="1" applyBorder="1" applyAlignment="1">
      <alignment horizontal="center" vertical="center"/>
    </xf>
    <xf numFmtId="0" fontId="8" fillId="0" borderId="29" xfId="16" applyFont="1" applyBorder="1" applyAlignment="1">
      <alignment horizontal="center" vertical="center"/>
    </xf>
    <xf numFmtId="38" fontId="10" fillId="0" borderId="40" xfId="17" applyFont="1" applyFill="1" applyBorder="1" applyAlignment="1" applyProtection="1">
      <alignment horizontal="right" vertical="center"/>
    </xf>
    <xf numFmtId="38" fontId="10" fillId="0" borderId="39" xfId="17" applyFont="1" applyFill="1" applyBorder="1" applyAlignment="1" applyProtection="1">
      <alignment horizontal="right" vertical="center"/>
    </xf>
    <xf numFmtId="0" fontId="12" fillId="0" borderId="9" xfId="16" applyFont="1" applyBorder="1" applyAlignment="1">
      <alignment horizontal="center" vertical="center" wrapText="1"/>
    </xf>
    <xf numFmtId="0" fontId="28" fillId="0" borderId="0" xfId="16" applyFont="1" applyAlignment="1">
      <alignment horizontal="center" vertical="center" wrapText="1"/>
    </xf>
    <xf numFmtId="0" fontId="28" fillId="0" borderId="80" xfId="16" applyFont="1" applyBorder="1" applyAlignment="1">
      <alignment horizontal="center" vertical="center" wrapText="1"/>
    </xf>
    <xf numFmtId="0" fontId="28" fillId="6" borderId="24" xfId="16" applyFont="1" applyFill="1" applyBorder="1" applyAlignment="1">
      <alignment horizontal="center" vertical="center"/>
    </xf>
    <xf numFmtId="0" fontId="28" fillId="6" borderId="25" xfId="16" applyFont="1" applyFill="1" applyBorder="1" applyAlignment="1">
      <alignment horizontal="center" vertical="center"/>
    </xf>
    <xf numFmtId="0" fontId="28" fillId="6" borderId="9" xfId="16" applyFont="1" applyFill="1" applyBorder="1" applyAlignment="1">
      <alignment horizontal="center" vertical="center"/>
    </xf>
    <xf numFmtId="0" fontId="28" fillId="5" borderId="27" xfId="16" applyFont="1" applyFill="1" applyBorder="1" applyAlignment="1">
      <alignment horizontal="center" vertical="center" wrapText="1"/>
    </xf>
    <xf numFmtId="0" fontId="28" fillId="5" borderId="34" xfId="16" applyFont="1" applyFill="1" applyBorder="1" applyAlignment="1">
      <alignment horizontal="center" vertical="center" wrapText="1"/>
    </xf>
    <xf numFmtId="9" fontId="28" fillId="0" borderId="24" xfId="16" applyNumberFormat="1" applyFont="1" applyBorder="1" applyAlignment="1">
      <alignment horizontal="center" vertical="center" wrapText="1"/>
    </xf>
    <xf numFmtId="9" fontId="28" fillId="0" borderId="25" xfId="16" applyNumberFormat="1" applyFont="1" applyBorder="1" applyAlignment="1">
      <alignment horizontal="center" vertical="center" wrapText="1"/>
    </xf>
    <xf numFmtId="9" fontId="28" fillId="0" borderId="83" xfId="16" applyNumberFormat="1" applyFont="1" applyBorder="1" applyAlignment="1">
      <alignment horizontal="center" vertical="center" wrapText="1"/>
    </xf>
    <xf numFmtId="9" fontId="28" fillId="0" borderId="84" xfId="16" applyNumberFormat="1" applyFont="1" applyBorder="1" applyAlignment="1">
      <alignment horizontal="center" vertical="center" wrapText="1"/>
    </xf>
    <xf numFmtId="0" fontId="28" fillId="5" borderId="7" xfId="16" applyFont="1" applyFill="1" applyBorder="1" applyAlignment="1">
      <alignment horizontal="center" vertical="center"/>
    </xf>
    <xf numFmtId="0" fontId="28" fillId="6" borderId="27" xfId="16" applyFont="1" applyFill="1" applyBorder="1" applyAlignment="1">
      <alignment horizontal="center" vertical="center" wrapText="1"/>
    </xf>
    <xf numFmtId="0" fontId="28" fillId="6" borderId="16" xfId="16" applyFont="1" applyFill="1" applyBorder="1" applyAlignment="1">
      <alignment horizontal="center" vertical="center" wrapText="1"/>
    </xf>
    <xf numFmtId="0" fontId="28" fillId="6" borderId="34" xfId="16" applyFont="1" applyFill="1" applyBorder="1" applyAlignment="1">
      <alignment horizontal="center" vertical="center" wrapText="1"/>
    </xf>
    <xf numFmtId="0" fontId="6" fillId="8" borderId="24" xfId="0" applyNumberFormat="1" applyFont="1" applyFill="1" applyBorder="1" applyAlignment="1">
      <alignment horizontal="left" vertical="center"/>
    </xf>
    <xf numFmtId="0" fontId="6" fillId="8" borderId="9" xfId="0" applyNumberFormat="1" applyFont="1" applyFill="1" applyBorder="1" applyAlignment="1">
      <alignment horizontal="left" vertical="center"/>
    </xf>
    <xf numFmtId="0" fontId="10" fillId="8" borderId="7" xfId="6" applyNumberFormat="1" applyFont="1" applyFill="1" applyBorder="1" applyAlignment="1" applyProtection="1">
      <alignment vertical="top"/>
      <protection locked="0"/>
    </xf>
    <xf numFmtId="0" fontId="10" fillId="8" borderId="14" xfId="6" applyNumberFormat="1" applyFont="1" applyFill="1" applyBorder="1" applyAlignment="1" applyProtection="1">
      <alignment vertical="top"/>
      <protection locked="0"/>
    </xf>
    <xf numFmtId="0" fontId="6" fillId="0" borderId="73" xfId="0" applyFont="1" applyBorder="1" applyAlignment="1">
      <alignment horizontal="left" vertical="center"/>
    </xf>
    <xf numFmtId="0" fontId="10" fillId="8" borderId="24" xfId="6" applyNumberFormat="1" applyFont="1" applyFill="1" applyBorder="1" applyAlignment="1" applyProtection="1">
      <alignment vertical="top"/>
      <protection locked="0"/>
    </xf>
    <xf numFmtId="0" fontId="10" fillId="8" borderId="25" xfId="6" applyNumberFormat="1" applyFont="1" applyFill="1" applyBorder="1" applyAlignment="1" applyProtection="1">
      <alignment vertical="top"/>
      <protection locked="0"/>
    </xf>
    <xf numFmtId="0" fontId="10" fillId="8" borderId="98" xfId="6" applyNumberFormat="1" applyFont="1" applyFill="1" applyBorder="1" applyAlignment="1" applyProtection="1">
      <alignment vertical="top"/>
      <protection locked="0"/>
    </xf>
    <xf numFmtId="0" fontId="29" fillId="8" borderId="24" xfId="6" applyNumberFormat="1" applyFont="1" applyFill="1" applyBorder="1" applyAlignment="1">
      <alignment horizontal="left" vertical="center"/>
    </xf>
    <xf numFmtId="0" fontId="29" fillId="8" borderId="9" xfId="6" applyNumberFormat="1" applyFont="1" applyFill="1" applyBorder="1" applyAlignment="1">
      <alignment horizontal="left" vertical="center"/>
    </xf>
    <xf numFmtId="0" fontId="10" fillId="8" borderId="47" xfId="6" applyNumberFormat="1" applyFont="1" applyFill="1" applyBorder="1" applyAlignment="1" applyProtection="1">
      <alignment horizontal="center" vertical="center"/>
      <protection locked="0"/>
    </xf>
    <xf numFmtId="0" fontId="10" fillId="8" borderId="32" xfId="6" applyNumberFormat="1" applyFont="1" applyFill="1" applyBorder="1" applyAlignment="1" applyProtection="1">
      <alignment horizontal="center" vertical="center"/>
      <protection locked="0"/>
    </xf>
    <xf numFmtId="0" fontId="10" fillId="8" borderId="64" xfId="6" applyNumberFormat="1" applyFont="1" applyFill="1" applyBorder="1" applyAlignment="1" applyProtection="1">
      <alignment horizontal="center" vertical="center"/>
      <protection locked="0"/>
    </xf>
    <xf numFmtId="38" fontId="35" fillId="0" borderId="46" xfId="6" applyFont="1" applyFill="1" applyBorder="1" applyAlignment="1">
      <alignment horizontal="center" vertical="center"/>
    </xf>
    <xf numFmtId="38" fontId="35" fillId="0" borderId="28" xfId="6" applyFont="1" applyFill="1" applyBorder="1" applyAlignment="1">
      <alignment horizontal="center" vertical="center"/>
    </xf>
    <xf numFmtId="38" fontId="35" fillId="0" borderId="29" xfId="6" applyFont="1" applyFill="1" applyBorder="1" applyAlignment="1">
      <alignment horizontal="center" vertical="center"/>
    </xf>
    <xf numFmtId="38" fontId="35" fillId="0" borderId="63" xfId="6" applyFont="1" applyFill="1" applyBorder="1" applyAlignment="1">
      <alignment horizontal="center" vertical="center"/>
    </xf>
    <xf numFmtId="38" fontId="35" fillId="0" borderId="73" xfId="6" applyFont="1" applyFill="1" applyBorder="1" applyAlignment="1">
      <alignment horizontal="center" vertical="center"/>
    </xf>
    <xf numFmtId="38" fontId="35" fillId="0" borderId="97" xfId="6" applyFont="1" applyFill="1" applyBorder="1" applyAlignment="1">
      <alignment horizontal="center" vertical="center"/>
    </xf>
    <xf numFmtId="38" fontId="35" fillId="0" borderId="47" xfId="6" applyFont="1" applyFill="1" applyBorder="1" applyAlignment="1">
      <alignment horizontal="center" vertical="center"/>
    </xf>
    <xf numFmtId="38" fontId="35" fillId="0" borderId="32" xfId="6" applyFont="1" applyFill="1" applyBorder="1" applyAlignment="1">
      <alignment horizontal="center" vertical="center"/>
    </xf>
    <xf numFmtId="38" fontId="35" fillId="0" borderId="54" xfId="6" applyFont="1" applyFill="1" applyBorder="1" applyAlignment="1">
      <alignment horizontal="center" vertical="center"/>
    </xf>
    <xf numFmtId="38" fontId="7" fillId="0" borderId="46" xfId="6" applyFont="1" applyFill="1" applyBorder="1" applyAlignment="1">
      <alignment horizontal="center" vertical="center" wrapText="1"/>
    </xf>
    <xf numFmtId="38" fontId="7" fillId="0" borderId="53" xfId="6" applyFont="1" applyFill="1" applyBorder="1" applyAlignment="1">
      <alignment horizontal="center" vertical="center" wrapText="1"/>
    </xf>
    <xf numFmtId="38" fontId="7" fillId="0" borderId="63" xfId="6" applyFont="1" applyFill="1" applyBorder="1" applyAlignment="1">
      <alignment horizontal="center" vertical="center" wrapText="1"/>
    </xf>
    <xf numFmtId="38" fontId="7" fillId="0" borderId="12" xfId="6" applyFont="1" applyFill="1" applyBorder="1" applyAlignment="1">
      <alignment horizontal="center" vertical="center" wrapText="1"/>
    </xf>
    <xf numFmtId="0" fontId="6" fillId="8" borderId="47" xfId="0" applyFont="1" applyFill="1" applyBorder="1" applyAlignment="1">
      <alignment horizontal="left" vertical="center"/>
    </xf>
    <xf numFmtId="0" fontId="6" fillId="8" borderId="54" xfId="0" applyFont="1" applyFill="1" applyBorder="1" applyAlignment="1">
      <alignment horizontal="left" vertical="center"/>
    </xf>
    <xf numFmtId="0" fontId="10" fillId="8" borderId="24" xfId="6" applyNumberFormat="1" applyFont="1" applyFill="1" applyBorder="1" applyAlignment="1" applyProtection="1">
      <alignment horizontal="center" vertical="center"/>
      <protection locked="0"/>
    </xf>
    <xf numFmtId="0" fontId="10" fillId="8" borderId="25" xfId="6" applyNumberFormat="1" applyFont="1" applyFill="1" applyBorder="1" applyAlignment="1" applyProtection="1">
      <alignment horizontal="center" vertical="center"/>
      <protection locked="0"/>
    </xf>
    <xf numFmtId="0" fontId="10" fillId="8" borderId="98" xfId="6" applyNumberFormat="1" applyFont="1" applyFill="1" applyBorder="1" applyAlignment="1" applyProtection="1">
      <alignment horizontal="center" vertical="center"/>
      <protection locked="0"/>
    </xf>
    <xf numFmtId="0" fontId="6" fillId="8" borderId="24" xfId="0" applyFont="1" applyFill="1" applyBorder="1" applyAlignment="1">
      <alignment horizontal="left" vertical="center"/>
    </xf>
    <xf numFmtId="0" fontId="6" fillId="8" borderId="9" xfId="0" applyFont="1" applyFill="1" applyBorder="1" applyAlignment="1">
      <alignment horizontal="left" vertical="center"/>
    </xf>
    <xf numFmtId="38" fontId="39" fillId="7" borderId="42" xfId="6" applyFont="1" applyFill="1" applyBorder="1" applyAlignment="1">
      <alignment horizontal="center" vertical="center" wrapText="1"/>
    </xf>
    <xf numFmtId="38" fontId="39" fillId="7" borderId="8" xfId="6" applyFont="1" applyFill="1" applyBorder="1" applyAlignment="1">
      <alignment horizontal="center" vertical="center" wrapText="1"/>
    </xf>
    <xf numFmtId="38" fontId="45" fillId="7" borderId="3" xfId="6" applyNumberFormat="1" applyFont="1" applyFill="1" applyBorder="1" applyAlignment="1">
      <alignment horizontal="right" vertical="center"/>
    </xf>
    <xf numFmtId="38" fontId="41" fillId="7" borderId="7" xfId="6" applyNumberFormat="1" applyFont="1" applyFill="1" applyBorder="1" applyAlignment="1" applyProtection="1">
      <alignment horizontal="right" vertical="center"/>
      <protection locked="0"/>
    </xf>
    <xf numFmtId="38" fontId="46" fillId="0" borderId="1" xfId="15" applyNumberFormat="1" applyFill="1" applyBorder="1" applyAlignment="1" applyProtection="1">
      <alignment horizontal="left" vertical="center" wrapText="1"/>
      <protection locked="0"/>
    </xf>
    <xf numFmtId="38" fontId="39" fillId="0" borderId="7" xfId="6" applyFont="1" applyFill="1" applyBorder="1" applyAlignment="1">
      <alignment horizontal="center" vertical="center"/>
    </xf>
    <xf numFmtId="38" fontId="37" fillId="0" borderId="7" xfId="6" applyFont="1" applyFill="1" applyBorder="1" applyAlignment="1">
      <alignment horizontal="center" vertical="center"/>
    </xf>
    <xf numFmtId="38" fontId="7" fillId="0" borderId="7" xfId="6" applyFont="1" applyFill="1" applyBorder="1" applyAlignment="1">
      <alignment horizontal="center" vertical="center"/>
    </xf>
    <xf numFmtId="38" fontId="35" fillId="0" borderId="7" xfId="6" applyFont="1" applyFill="1" applyBorder="1" applyAlignment="1">
      <alignment horizontal="center" vertical="center" wrapText="1"/>
    </xf>
    <xf numFmtId="38" fontId="35" fillId="0" borderId="7" xfId="6" applyFont="1" applyFill="1" applyBorder="1" applyAlignment="1">
      <alignment horizontal="center" vertical="center"/>
    </xf>
    <xf numFmtId="38" fontId="40" fillId="0" borderId="7" xfId="6" applyFont="1" applyFill="1" applyBorder="1" applyAlignment="1">
      <alignment horizontal="center" vertical="center" wrapText="1"/>
    </xf>
    <xf numFmtId="38" fontId="8" fillId="0" borderId="30" xfId="6" applyFont="1" applyFill="1" applyBorder="1" applyAlignment="1">
      <alignment horizontal="center" vertical="center" wrapText="1"/>
    </xf>
    <xf numFmtId="38" fontId="8" fillId="0" borderId="61" xfId="6" applyFont="1" applyFill="1" applyBorder="1" applyAlignment="1">
      <alignment horizontal="center" vertical="center" wrapText="1"/>
    </xf>
    <xf numFmtId="38" fontId="34" fillId="4" borderId="20" xfId="6" applyFont="1" applyFill="1" applyBorder="1" applyAlignment="1">
      <alignment horizontal="center" vertical="center"/>
    </xf>
    <xf numFmtId="38" fontId="34" fillId="4" borderId="58" xfId="6" applyFont="1" applyFill="1" applyBorder="1" applyAlignment="1">
      <alignment horizontal="center" vertical="center"/>
    </xf>
    <xf numFmtId="38" fontId="34" fillId="0" borderId="7" xfId="6" applyFont="1" applyFill="1" applyBorder="1" applyAlignment="1" applyProtection="1">
      <alignment horizontal="center" vertical="center" wrapText="1"/>
      <protection locked="0"/>
    </xf>
    <xf numFmtId="38" fontId="39" fillId="7" borderId="24" xfId="6" applyFont="1" applyFill="1" applyBorder="1" applyAlignment="1">
      <alignment horizontal="center" vertical="center" wrapText="1"/>
    </xf>
    <xf numFmtId="38" fontId="39" fillId="7" borderId="9" xfId="6" applyFont="1" applyFill="1" applyBorder="1" applyAlignment="1">
      <alignment horizontal="center" vertical="center" wrapText="1"/>
    </xf>
    <xf numFmtId="38" fontId="45" fillId="7" borderId="24" xfId="6" applyNumberFormat="1" applyFont="1" applyFill="1" applyBorder="1" applyAlignment="1">
      <alignment horizontal="right" vertical="center"/>
    </xf>
    <xf numFmtId="38" fontId="45" fillId="7" borderId="9" xfId="6" applyNumberFormat="1" applyFont="1" applyFill="1" applyBorder="1" applyAlignment="1">
      <alignment horizontal="right" vertical="center"/>
    </xf>
    <xf numFmtId="38" fontId="41" fillId="7" borderId="24" xfId="6" applyNumberFormat="1" applyFont="1" applyFill="1" applyBorder="1" applyAlignment="1" applyProtection="1">
      <alignment horizontal="right" vertical="center"/>
      <protection locked="0"/>
    </xf>
    <xf numFmtId="38" fontId="41" fillId="7" borderId="9" xfId="6" applyNumberFormat="1" applyFont="1" applyFill="1" applyBorder="1" applyAlignment="1" applyProtection="1">
      <alignment horizontal="right" vertical="center"/>
      <protection locked="0"/>
    </xf>
    <xf numFmtId="38" fontId="7" fillId="0" borderId="31" xfId="6" applyFont="1" applyFill="1" applyBorder="1" applyAlignment="1">
      <alignment horizontal="center" vertical="center" wrapText="1"/>
    </xf>
    <xf numFmtId="38" fontId="7" fillId="0" borderId="6" xfId="6" applyFont="1" applyFill="1" applyBorder="1" applyAlignment="1">
      <alignment horizontal="center" vertical="center" wrapText="1"/>
    </xf>
    <xf numFmtId="38" fontId="39" fillId="0" borderId="24" xfId="6" applyFont="1" applyFill="1" applyBorder="1" applyAlignment="1">
      <alignment horizontal="center" vertical="center"/>
    </xf>
    <xf numFmtId="38" fontId="39" fillId="0" borderId="25" xfId="6" applyFont="1" applyFill="1" applyBorder="1" applyAlignment="1">
      <alignment horizontal="center" vertical="center"/>
    </xf>
    <xf numFmtId="38" fontId="39" fillId="0" borderId="9" xfId="6" applyFont="1" applyFill="1" applyBorder="1" applyAlignment="1">
      <alignment horizontal="center" vertical="center"/>
    </xf>
    <xf numFmtId="38" fontId="37" fillId="0" borderId="24" xfId="6" applyFont="1" applyFill="1" applyBorder="1" applyAlignment="1">
      <alignment horizontal="center" vertical="center"/>
    </xf>
    <xf numFmtId="38" fontId="37" fillId="0" borderId="25" xfId="6" applyFont="1" applyFill="1" applyBorder="1" applyAlignment="1">
      <alignment horizontal="center" vertical="center"/>
    </xf>
    <xf numFmtId="38" fontId="37" fillId="0" borderId="9" xfId="6" applyFont="1" applyFill="1" applyBorder="1" applyAlignment="1">
      <alignment horizontal="center" vertical="center"/>
    </xf>
    <xf numFmtId="38" fontId="7" fillId="0" borderId="24" xfId="6" applyFont="1" applyFill="1" applyBorder="1" applyAlignment="1">
      <alignment horizontal="center" vertical="center"/>
    </xf>
    <xf numFmtId="38" fontId="7" fillId="0" borderId="25" xfId="6" applyFont="1" applyFill="1" applyBorder="1" applyAlignment="1">
      <alignment horizontal="center" vertical="center"/>
    </xf>
    <xf numFmtId="38" fontId="7" fillId="0" borderId="9" xfId="6" applyFont="1" applyFill="1" applyBorder="1" applyAlignment="1">
      <alignment horizontal="center" vertical="center"/>
    </xf>
    <xf numFmtId="38" fontId="35" fillId="0" borderId="27" xfId="6" applyFont="1" applyFill="1" applyBorder="1" applyAlignment="1">
      <alignment horizontal="center" vertical="center" wrapText="1"/>
    </xf>
    <xf numFmtId="38" fontId="35" fillId="0" borderId="3" xfId="6" applyFont="1" applyFill="1" applyBorder="1" applyAlignment="1">
      <alignment horizontal="center" vertical="center" wrapText="1"/>
    </xf>
    <xf numFmtId="38" fontId="40" fillId="0" borderId="24" xfId="6" applyFont="1" applyFill="1" applyBorder="1" applyAlignment="1">
      <alignment horizontal="center" vertical="center" wrapText="1"/>
    </xf>
    <xf numFmtId="38" fontId="40" fillId="0" borderId="9" xfId="6" applyFont="1" applyFill="1" applyBorder="1" applyAlignment="1">
      <alignment horizontal="center" vertical="center" wrapText="1"/>
    </xf>
    <xf numFmtId="38" fontId="34" fillId="0" borderId="24" xfId="6" applyFont="1" applyFill="1" applyBorder="1" applyAlignment="1" applyProtection="1">
      <alignment horizontal="center" vertical="center" wrapText="1"/>
      <protection locked="0"/>
    </xf>
    <xf numFmtId="38" fontId="34" fillId="0" borderId="9" xfId="6" applyFont="1" applyFill="1" applyBorder="1" applyAlignment="1" applyProtection="1">
      <alignment horizontal="center" vertical="center" wrapText="1"/>
      <protection locked="0"/>
    </xf>
    <xf numFmtId="0" fontId="10" fillId="8" borderId="7" xfId="6" applyNumberFormat="1" applyFont="1" applyFill="1" applyBorder="1" applyAlignment="1" applyProtection="1">
      <alignment horizontal="center" vertical="center"/>
      <protection locked="0"/>
    </xf>
    <xf numFmtId="0" fontId="10" fillId="8" borderId="14" xfId="6" applyNumberFormat="1" applyFont="1" applyFill="1" applyBorder="1" applyAlignment="1" applyProtection="1">
      <alignment horizontal="center" vertical="center"/>
      <protection locked="0"/>
    </xf>
    <xf numFmtId="0" fontId="6" fillId="8" borderId="75" xfId="0" applyFont="1" applyFill="1" applyBorder="1" applyAlignment="1">
      <alignment horizontal="left" vertical="center"/>
    </xf>
    <xf numFmtId="0" fontId="6" fillId="8" borderId="105" xfId="0" applyFont="1" applyFill="1" applyBorder="1" applyAlignment="1">
      <alignment horizontal="left" vertical="center"/>
    </xf>
    <xf numFmtId="0" fontId="10" fillId="8" borderId="18" xfId="6" applyNumberFormat="1" applyFont="1" applyFill="1" applyBorder="1" applyAlignment="1" applyProtection="1">
      <alignment horizontal="center" vertical="center"/>
      <protection locked="0"/>
    </xf>
    <xf numFmtId="0" fontId="10" fillId="8" borderId="19" xfId="6" applyNumberFormat="1" applyFont="1" applyFill="1" applyBorder="1" applyAlignment="1" applyProtection="1">
      <alignment horizontal="center" vertical="center"/>
      <protection locked="0"/>
    </xf>
    <xf numFmtId="38" fontId="35" fillId="0" borderId="42" xfId="6" applyFont="1" applyFill="1" applyBorder="1" applyAlignment="1">
      <alignment horizontal="center" vertical="center"/>
    </xf>
    <xf numFmtId="38" fontId="35" fillId="0" borderId="1" xfId="6" applyFont="1" applyFill="1" applyBorder="1" applyAlignment="1">
      <alignment horizontal="center" vertical="center"/>
    </xf>
    <xf numFmtId="38" fontId="35" fillId="0" borderId="8" xfId="6" applyFont="1" applyFill="1" applyBorder="1" applyAlignment="1">
      <alignment horizontal="center" vertical="center"/>
    </xf>
    <xf numFmtId="38" fontId="35" fillId="0" borderId="3" xfId="6" applyFont="1" applyFill="1" applyBorder="1" applyAlignment="1">
      <alignment horizontal="center" vertical="center"/>
    </xf>
    <xf numFmtId="38" fontId="35" fillId="0" borderId="13" xfId="6" applyFont="1" applyFill="1" applyBorder="1" applyAlignment="1">
      <alignment horizontal="center" vertical="center"/>
    </xf>
    <xf numFmtId="38" fontId="35" fillId="0" borderId="18" xfId="6" applyFont="1" applyFill="1" applyBorder="1" applyAlignment="1">
      <alignment horizontal="center" vertical="center"/>
    </xf>
    <xf numFmtId="38" fontId="35" fillId="0" borderId="19" xfId="6" applyFont="1" applyFill="1" applyBorder="1" applyAlignment="1">
      <alignment horizontal="center" vertical="center"/>
    </xf>
    <xf numFmtId="0" fontId="10" fillId="8" borderId="133" xfId="6" applyNumberFormat="1" applyFont="1" applyFill="1" applyBorder="1" applyAlignment="1" applyProtection="1">
      <alignment horizontal="center" vertical="center"/>
      <protection locked="0"/>
    </xf>
    <xf numFmtId="0" fontId="10" fillId="8" borderId="95" xfId="6" applyNumberFormat="1" applyFont="1" applyFill="1" applyBorder="1" applyAlignment="1" applyProtection="1">
      <alignment horizontal="center" vertical="center"/>
      <protection locked="0"/>
    </xf>
    <xf numFmtId="38" fontId="45" fillId="7" borderId="76" xfId="6" applyFont="1" applyFill="1" applyBorder="1" applyAlignment="1">
      <alignment horizontal="right" vertical="center"/>
    </xf>
    <xf numFmtId="38" fontId="8" fillId="0" borderId="23" xfId="6" applyFont="1" applyFill="1" applyBorder="1" applyAlignment="1">
      <alignment horizontal="center" vertical="center" wrapText="1"/>
    </xf>
    <xf numFmtId="38" fontId="8" fillId="0" borderId="74" xfId="6" applyFont="1" applyFill="1" applyBorder="1" applyAlignment="1">
      <alignment horizontal="center" vertical="center" wrapText="1"/>
    </xf>
    <xf numFmtId="38" fontId="7" fillId="0" borderId="37" xfId="6" applyFont="1" applyFill="1" applyBorder="1" applyAlignment="1">
      <alignment horizontal="center" vertical="center" wrapText="1"/>
    </xf>
    <xf numFmtId="38" fontId="7" fillId="0" borderId="12" xfId="6" applyFont="1" applyFill="1" applyBorder="1" applyAlignment="1">
      <alignment horizontal="center" vertical="center"/>
    </xf>
    <xf numFmtId="38" fontId="7" fillId="0" borderId="16" xfId="6" applyFont="1" applyFill="1" applyBorder="1" applyAlignment="1">
      <alignment horizontal="center" vertical="center" wrapText="1"/>
    </xf>
    <xf numFmtId="38" fontId="7" fillId="0" borderId="48" xfId="6" applyFont="1" applyFill="1" applyBorder="1" applyAlignment="1">
      <alignment horizontal="center" vertical="center" wrapText="1"/>
    </xf>
    <xf numFmtId="38" fontId="10" fillId="7" borderId="24" xfId="6" applyNumberFormat="1" applyFont="1" applyFill="1" applyBorder="1" applyAlignment="1" applyProtection="1">
      <alignment horizontal="right" vertical="center"/>
      <protection locked="0"/>
    </xf>
    <xf numFmtId="38" fontId="10" fillId="7" borderId="9" xfId="6" applyNumberFormat="1" applyFont="1" applyFill="1" applyBorder="1" applyAlignment="1" applyProtection="1">
      <alignment horizontal="right" vertical="center"/>
      <protection locked="0"/>
    </xf>
    <xf numFmtId="38" fontId="10" fillId="7" borderId="41" xfId="6" applyNumberFormat="1" applyFont="1" applyFill="1" applyBorder="1" applyAlignment="1" applyProtection="1">
      <alignment horizontal="right" vertical="center"/>
      <protection locked="0"/>
    </xf>
    <xf numFmtId="38" fontId="10" fillId="7" borderId="44" xfId="6" applyNumberFormat="1" applyFont="1" applyFill="1" applyBorder="1" applyAlignment="1" applyProtection="1">
      <alignment horizontal="right" vertical="center"/>
      <protection locked="0"/>
    </xf>
    <xf numFmtId="38" fontId="10" fillId="7" borderId="7" xfId="6" applyNumberFormat="1" applyFont="1" applyFill="1" applyBorder="1" applyAlignment="1" applyProtection="1">
      <alignment horizontal="right" vertical="center"/>
      <protection locked="0"/>
    </xf>
    <xf numFmtId="38" fontId="40" fillId="0" borderId="68" xfId="6" applyFont="1" applyFill="1" applyBorder="1" applyAlignment="1">
      <alignment horizontal="center" vertical="center" wrapText="1"/>
    </xf>
    <xf numFmtId="0" fontId="43" fillId="8" borderId="18" xfId="6" applyNumberFormat="1" applyFont="1" applyFill="1" applyBorder="1" applyAlignment="1" applyProtection="1">
      <alignment horizontal="center" vertical="center"/>
      <protection locked="0"/>
    </xf>
    <xf numFmtId="0" fontId="10" fillId="8" borderId="18" xfId="6" applyNumberFormat="1" applyFont="1" applyFill="1" applyBorder="1" applyAlignment="1" applyProtection="1">
      <alignment vertical="top"/>
      <protection locked="0"/>
    </xf>
    <xf numFmtId="0" fontId="10" fillId="8" borderId="19" xfId="6" applyNumberFormat="1" applyFont="1" applyFill="1" applyBorder="1" applyAlignment="1" applyProtection="1">
      <alignment vertical="top"/>
      <protection locked="0"/>
    </xf>
    <xf numFmtId="0" fontId="6" fillId="8" borderId="47" xfId="0" applyNumberFormat="1" applyFont="1" applyFill="1" applyBorder="1" applyAlignment="1">
      <alignment horizontal="left" vertical="center"/>
    </xf>
    <xf numFmtId="0" fontId="6" fillId="8" borderId="54" xfId="0" applyNumberFormat="1" applyFont="1" applyFill="1" applyBorder="1" applyAlignment="1">
      <alignment horizontal="left" vertical="center"/>
    </xf>
    <xf numFmtId="0" fontId="10" fillId="8" borderId="3" xfId="6" applyNumberFormat="1" applyFont="1" applyFill="1" applyBorder="1" applyAlignment="1" applyProtection="1">
      <alignment vertical="top"/>
      <protection locked="0"/>
    </xf>
    <xf numFmtId="0" fontId="10" fillId="8" borderId="13" xfId="6" applyNumberFormat="1" applyFont="1" applyFill="1" applyBorder="1" applyAlignment="1" applyProtection="1">
      <alignment vertical="top"/>
      <protection locked="0"/>
    </xf>
    <xf numFmtId="38" fontId="34" fillId="9" borderId="20" xfId="6" applyFont="1" applyFill="1" applyBorder="1" applyAlignment="1">
      <alignment horizontal="center" vertical="center"/>
    </xf>
    <xf numFmtId="38" fontId="34" fillId="9" borderId="58" xfId="6" applyFont="1" applyFill="1" applyBorder="1" applyAlignment="1">
      <alignment horizontal="center" vertical="center"/>
    </xf>
    <xf numFmtId="0" fontId="6" fillId="8" borderId="42" xfId="0" applyFont="1" applyFill="1" applyBorder="1" applyAlignment="1">
      <alignment horizontal="left" vertical="center"/>
    </xf>
    <xf numFmtId="0" fontId="6" fillId="8" borderId="8" xfId="0" applyFont="1" applyFill="1" applyBorder="1" applyAlignment="1">
      <alignment horizontal="left" vertical="center"/>
    </xf>
    <xf numFmtId="0" fontId="10" fillId="8" borderId="3" xfId="6" applyNumberFormat="1" applyFont="1" applyFill="1" applyBorder="1" applyAlignment="1" applyProtection="1">
      <alignment horizontal="center" vertical="center"/>
      <protection locked="0"/>
    </xf>
    <xf numFmtId="0" fontId="10" fillId="8" borderId="13" xfId="6" applyNumberFormat="1" applyFont="1" applyFill="1" applyBorder="1" applyAlignment="1" applyProtection="1">
      <alignment horizontal="center" vertical="center"/>
      <protection locked="0"/>
    </xf>
    <xf numFmtId="0" fontId="10" fillId="8" borderId="75" xfId="6" applyNumberFormat="1" applyFont="1" applyFill="1" applyBorder="1" applyAlignment="1" applyProtection="1">
      <alignment horizontal="center" vertical="center"/>
      <protection locked="0"/>
    </xf>
    <xf numFmtId="0" fontId="10" fillId="8" borderId="11" xfId="6" applyNumberFormat="1" applyFont="1" applyFill="1" applyBorder="1" applyAlignment="1" applyProtection="1">
      <alignment horizontal="center" vertical="center"/>
      <protection locked="0"/>
    </xf>
    <xf numFmtId="0" fontId="10" fillId="8" borderId="119" xfId="6" applyNumberFormat="1" applyFont="1" applyFill="1" applyBorder="1" applyAlignment="1" applyProtection="1">
      <alignment horizontal="center" vertical="center"/>
      <protection locked="0"/>
    </xf>
    <xf numFmtId="0" fontId="10" fillId="8" borderId="42" xfId="6" applyNumberFormat="1" applyFont="1" applyFill="1" applyBorder="1" applyAlignment="1" applyProtection="1">
      <alignment horizontal="center" vertical="center"/>
      <protection locked="0"/>
    </xf>
    <xf numFmtId="0" fontId="10" fillId="8" borderId="1" xfId="6" applyNumberFormat="1" applyFont="1" applyFill="1" applyBorder="1" applyAlignment="1" applyProtection="1">
      <alignment horizontal="center" vertical="center"/>
      <protection locked="0"/>
    </xf>
    <xf numFmtId="0" fontId="10" fillId="8" borderId="4" xfId="6"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10" fillId="0" borderId="45" xfId="0" applyFont="1" applyBorder="1" applyAlignment="1">
      <alignment horizontal="center" vertical="center" wrapText="1"/>
    </xf>
    <xf numFmtId="0" fontId="10" fillId="0" borderId="55"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53"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4" xfId="0" applyFont="1" applyBorder="1" applyAlignment="1">
      <alignment horizontal="center" vertical="center" wrapText="1"/>
    </xf>
    <xf numFmtId="0" fontId="6" fillId="0" borderId="7" xfId="9" applyFont="1" applyBorder="1" applyAlignment="1">
      <alignment horizontal="center" vertical="center" textRotation="255" wrapText="1"/>
    </xf>
    <xf numFmtId="0" fontId="6" fillId="0" borderId="22" xfId="9"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20" xfId="9" applyFont="1" applyBorder="1" applyAlignment="1">
      <alignment horizontal="center" vertical="center"/>
    </xf>
    <xf numFmtId="0" fontId="6" fillId="0" borderId="66" xfId="9" applyFont="1" applyBorder="1" applyAlignment="1">
      <alignment horizontal="center" vertical="center"/>
    </xf>
    <xf numFmtId="0" fontId="6" fillId="0" borderId="20" xfId="4" applyFont="1" applyBorder="1" applyAlignment="1">
      <alignment horizontal="center" vertical="center"/>
    </xf>
    <xf numFmtId="0" fontId="6" fillId="0" borderId="58" xfId="4" applyFont="1" applyBorder="1" applyAlignment="1">
      <alignment horizontal="center" vertical="center"/>
    </xf>
    <xf numFmtId="0" fontId="6" fillId="0" borderId="65" xfId="9" applyFont="1" applyBorder="1" applyAlignment="1">
      <alignment horizontal="left" vertical="center" wrapText="1"/>
    </xf>
    <xf numFmtId="0" fontId="6" fillId="0" borderId="32" xfId="9" applyFont="1" applyBorder="1" applyAlignment="1">
      <alignment horizontal="left" vertical="center" wrapText="1"/>
    </xf>
    <xf numFmtId="0" fontId="6" fillId="0" borderId="64" xfId="9" applyFont="1" applyBorder="1" applyAlignment="1">
      <alignment horizontal="left" vertical="center" wrapText="1"/>
    </xf>
    <xf numFmtId="0" fontId="6" fillId="0" borderId="22" xfId="4" applyFont="1" applyBorder="1" applyAlignment="1">
      <alignment vertical="center"/>
    </xf>
    <xf numFmtId="0" fontId="6" fillId="0" borderId="61" xfId="4" applyFont="1" applyBorder="1" applyAlignment="1">
      <alignment vertical="center"/>
    </xf>
    <xf numFmtId="0" fontId="6" fillId="0" borderId="49" xfId="9" applyFont="1" applyBorder="1" applyAlignment="1">
      <alignment horizontal="left" vertical="center"/>
    </xf>
    <xf numFmtId="0" fontId="6" fillId="0" borderId="28" xfId="9" applyFont="1" applyBorder="1" applyAlignment="1">
      <alignment horizontal="left" vertical="center"/>
    </xf>
    <xf numFmtId="0" fontId="6" fillId="0" borderId="29" xfId="9" applyFont="1" applyBorder="1" applyAlignment="1">
      <alignment horizontal="left" vertical="center"/>
    </xf>
    <xf numFmtId="0" fontId="6" fillId="0" borderId="60" xfId="9" applyFont="1" applyBorder="1" applyAlignment="1">
      <alignment horizontal="center" vertical="center"/>
    </xf>
    <xf numFmtId="0" fontId="6" fillId="0" borderId="40" xfId="9" applyFont="1" applyBorder="1" applyAlignment="1">
      <alignment horizontal="center" vertical="center"/>
    </xf>
  </cellXfs>
  <cellStyles count="21">
    <cellStyle name="パーセント 2" xfId="13" xr:uid="{F272C56E-78E8-4ECB-BB7F-C4FC05F7D69B}"/>
    <cellStyle name="ハイパーリンク" xfId="15" builtinId="8"/>
    <cellStyle name="ハイパーリンク 2" xfId="12" xr:uid="{A6B7B27C-2E1C-45E9-AFE7-C25FE6CB1B8B}"/>
    <cellStyle name="桁区切り" xfId="1" builtinId="6"/>
    <cellStyle name="桁区切り [0.00] 2" xfId="8" xr:uid="{00000000-0005-0000-0000-000001000000}"/>
    <cellStyle name="桁区切り 2" xfId="6" xr:uid="{00000000-0005-0000-0000-000002000000}"/>
    <cellStyle name="桁区切り 3" xfId="17" xr:uid="{DD2B5028-FD72-43EC-8367-7AD6E34CAD81}"/>
    <cellStyle name="桁区切り 4" xfId="10" xr:uid="{AB3FB239-DDFD-4D02-9301-192F5C15142E}"/>
    <cellStyle name="桁区切り 5" xfId="19" xr:uid="{EAF7A3F5-E78E-496E-B51E-C63865E9136A}"/>
    <cellStyle name="標準" xfId="0" builtinId="0"/>
    <cellStyle name="標準 10" xfId="5" xr:uid="{00000000-0005-0000-0000-000004000000}"/>
    <cellStyle name="標準 2" xfId="3" xr:uid="{00000000-0005-0000-0000-000005000000}"/>
    <cellStyle name="標準 2 2" xfId="11" xr:uid="{C4A53E0D-09E9-46C6-9423-5212FCEA5344}"/>
    <cellStyle name="標準 2 3" xfId="14" xr:uid="{0358CCA2-330F-4F20-9AD3-7D777EF41462}"/>
    <cellStyle name="標準 3" xfId="4" xr:uid="{00000000-0005-0000-0000-000006000000}"/>
    <cellStyle name="標準 4" xfId="2" xr:uid="{00000000-0005-0000-0000-000007000000}"/>
    <cellStyle name="標準 5" xfId="16" xr:uid="{6ED48BCB-BA76-42DF-A0CC-3C3B1DD2B5FD}"/>
    <cellStyle name="標準 5 2" xfId="20" xr:uid="{6CF6A0C7-A985-4D4D-BE26-D3A302521CF2}"/>
    <cellStyle name="標準 6" xfId="18" xr:uid="{833A6129-BF31-470B-91F2-5253BC184428}"/>
    <cellStyle name="標準 9" xfId="7" xr:uid="{00000000-0005-0000-0000-000008000000}"/>
    <cellStyle name="標準_g05" xfId="9" xr:uid="{00000000-0005-0000-0000-000009000000}"/>
  </cellStyles>
  <dxfs count="2">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00FF"/>
      <color rgb="FFFFCCFF"/>
      <color rgb="FFCC99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654050</xdr:colOff>
      <xdr:row>3</xdr:row>
      <xdr:rowOff>215900</xdr:rowOff>
    </xdr:from>
    <xdr:to>
      <xdr:col>3</xdr:col>
      <xdr:colOff>2898614</xdr:colOff>
      <xdr:row>5</xdr:row>
      <xdr:rowOff>84364</xdr:rowOff>
    </xdr:to>
    <xdr:sp macro="" textlink="">
      <xdr:nvSpPr>
        <xdr:cNvPr id="2" name="テキスト ボックス 1">
          <a:extLst>
            <a:ext uri="{FF2B5EF4-FFF2-40B4-BE49-F238E27FC236}">
              <a16:creationId xmlns:a16="http://schemas.microsoft.com/office/drawing/2014/main" id="{85B36E08-38A7-496B-BEA6-A4E39AAAE768}"/>
            </a:ext>
          </a:extLst>
        </xdr:cNvPr>
        <xdr:cNvSpPr txBox="1"/>
      </xdr:nvSpPr>
      <xdr:spPr>
        <a:xfrm>
          <a:off x="7473950" y="21590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234822</xdr:colOff>
      <xdr:row>32</xdr:row>
      <xdr:rowOff>48208</xdr:rowOff>
    </xdr:from>
    <xdr:to>
      <xdr:col>5</xdr:col>
      <xdr:colOff>104775</xdr:colOff>
      <xdr:row>36</xdr:row>
      <xdr:rowOff>39461</xdr:rowOff>
    </xdr:to>
    <xdr:sp macro="" textlink="">
      <xdr:nvSpPr>
        <xdr:cNvPr id="2" name="円/楕円 13">
          <a:extLst>
            <a:ext uri="{FF2B5EF4-FFF2-40B4-BE49-F238E27FC236}">
              <a16:creationId xmlns:a16="http://schemas.microsoft.com/office/drawing/2014/main" id="{AFE15870-02FE-4220-8852-116E24089ABE}"/>
            </a:ext>
            <a:ext uri="{147F2762-F138-4A5C-976F-8EAC2B608ADB}">
              <a16:predDERef xmlns:a16="http://schemas.microsoft.com/office/drawing/2014/main" pred="{36AE4836-030E-4F71-85D1-58A6DED8F122}"/>
            </a:ext>
          </a:extLst>
        </xdr:cNvPr>
        <xdr:cNvSpPr/>
      </xdr:nvSpPr>
      <xdr:spPr>
        <a:xfrm>
          <a:off x="237997" y="4588458"/>
          <a:ext cx="1092328" cy="537353"/>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b="1"/>
            <a:t>仕切紙</a:t>
          </a:r>
        </a:p>
      </xdr:txBody>
    </xdr:sp>
    <xdr:clientData/>
  </xdr:twoCellAnchor>
  <xdr:twoCellAnchor>
    <xdr:from>
      <xdr:col>0</xdr:col>
      <xdr:colOff>250956</xdr:colOff>
      <xdr:row>8</xdr:row>
      <xdr:rowOff>83781</xdr:rowOff>
    </xdr:from>
    <xdr:to>
      <xdr:col>5</xdr:col>
      <xdr:colOff>7194</xdr:colOff>
      <xdr:row>12</xdr:row>
      <xdr:rowOff>75033</xdr:rowOff>
    </xdr:to>
    <xdr:sp macro="" textlink="">
      <xdr:nvSpPr>
        <xdr:cNvPr id="3" name="円/楕円 13">
          <a:extLst>
            <a:ext uri="{FF2B5EF4-FFF2-40B4-BE49-F238E27FC236}">
              <a16:creationId xmlns:a16="http://schemas.microsoft.com/office/drawing/2014/main" id="{7DECF128-EA39-49D8-AE5D-C43174B14748}"/>
            </a:ext>
            <a:ext uri="{147F2762-F138-4A5C-976F-8EAC2B608ADB}">
              <a16:predDERef xmlns:a16="http://schemas.microsoft.com/office/drawing/2014/main" pred="{36AE4836-030E-4F71-85D1-58A6DED8F122}"/>
            </a:ext>
          </a:extLst>
        </xdr:cNvPr>
        <xdr:cNvSpPr/>
      </xdr:nvSpPr>
      <xdr:spPr>
        <a:xfrm>
          <a:off x="254131" y="1477606"/>
          <a:ext cx="984963" cy="445277"/>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400" b="1"/>
            <a:t>表紙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312831</xdr:colOff>
      <xdr:row>52</xdr:row>
      <xdr:rowOff>142876</xdr:rowOff>
    </xdr:from>
    <xdr:to>
      <xdr:col>32</xdr:col>
      <xdr:colOff>240478</xdr:colOff>
      <xdr:row>60</xdr:row>
      <xdr:rowOff>219176</xdr:rowOff>
    </xdr:to>
    <xdr:pic>
      <xdr:nvPicPr>
        <xdr:cNvPr id="2" name="図 1">
          <a:extLst>
            <a:ext uri="{FF2B5EF4-FFF2-40B4-BE49-F238E27FC236}">
              <a16:creationId xmlns:a16="http://schemas.microsoft.com/office/drawing/2014/main" id="{7D8B2DCE-2FB3-66FB-686E-C5F0306C103C}"/>
            </a:ext>
          </a:extLst>
        </xdr:cNvPr>
        <xdr:cNvPicPr>
          <a:picLocks noChangeAspect="1"/>
        </xdr:cNvPicPr>
      </xdr:nvPicPr>
      <xdr:blipFill>
        <a:blip xmlns:r="http://schemas.openxmlformats.org/officeDocument/2006/relationships" r:embed="rId1"/>
        <a:stretch>
          <a:fillRect/>
        </a:stretch>
      </xdr:blipFill>
      <xdr:spPr>
        <a:xfrm>
          <a:off x="9761631" y="9763126"/>
          <a:ext cx="10211472" cy="6721575"/>
        </a:xfrm>
        <a:prstGeom prst="rect">
          <a:avLst/>
        </a:prstGeom>
      </xdr:spPr>
    </xdr:pic>
    <xdr:clientData/>
  </xdr:twoCellAnchor>
  <xdr:twoCellAnchor>
    <xdr:from>
      <xdr:col>0</xdr:col>
      <xdr:colOff>50800</xdr:colOff>
      <xdr:row>0</xdr:row>
      <xdr:rowOff>304800</xdr:rowOff>
    </xdr:from>
    <xdr:to>
      <xdr:col>4</xdr:col>
      <xdr:colOff>237964</xdr:colOff>
      <xdr:row>0</xdr:row>
      <xdr:rowOff>649514</xdr:rowOff>
    </xdr:to>
    <xdr:sp macro="" textlink="">
      <xdr:nvSpPr>
        <xdr:cNvPr id="3" name="テキスト ボックス 2">
          <a:extLst>
            <a:ext uri="{FF2B5EF4-FFF2-40B4-BE49-F238E27FC236}">
              <a16:creationId xmlns:a16="http://schemas.microsoft.com/office/drawing/2014/main" id="{756308C1-EDB0-470B-B50C-9340319F6AE7}"/>
            </a:ext>
          </a:extLst>
        </xdr:cNvPr>
        <xdr:cNvSpPr txBox="1"/>
      </xdr:nvSpPr>
      <xdr:spPr>
        <a:xfrm>
          <a:off x="50800" y="30480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454426</xdr:colOff>
      <xdr:row>13</xdr:row>
      <xdr:rowOff>29283</xdr:rowOff>
    </xdr:from>
    <xdr:to>
      <xdr:col>15</xdr:col>
      <xdr:colOff>331259</xdr:colOff>
      <xdr:row>25</xdr:row>
      <xdr:rowOff>47624</xdr:rowOff>
    </xdr:to>
    <xdr:sp macro="" textlink="">
      <xdr:nvSpPr>
        <xdr:cNvPr id="2" name="吹き出し: 四角形 1">
          <a:extLst>
            <a:ext uri="{FF2B5EF4-FFF2-40B4-BE49-F238E27FC236}">
              <a16:creationId xmlns:a16="http://schemas.microsoft.com/office/drawing/2014/main" id="{24115601-1C24-45F1-B5C8-7E178AEB2375}"/>
            </a:ext>
          </a:extLst>
        </xdr:cNvPr>
        <xdr:cNvSpPr/>
      </xdr:nvSpPr>
      <xdr:spPr>
        <a:xfrm>
          <a:off x="8407801" y="2648658"/>
          <a:ext cx="3972583" cy="2494841"/>
        </a:xfrm>
        <a:prstGeom prst="wedgeRectCallout">
          <a:avLst>
            <a:gd name="adj1" fmla="val -59135"/>
            <a:gd name="adj2" fmla="val -1353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ja-JP" sz="1400" b="1">
              <a:solidFill>
                <a:sysClr val="windowText" lastClr="000000"/>
              </a:solidFill>
              <a:effectLst/>
              <a:latin typeface="+mn-ea"/>
              <a:ea typeface="+mn-ea"/>
              <a:cs typeface="+mn-cs"/>
            </a:rPr>
            <a:t>押印省略</a:t>
          </a:r>
          <a:r>
            <a:rPr lang="ja-JP" altLang="en-US" sz="1400" b="1">
              <a:solidFill>
                <a:sysClr val="windowText" lastClr="000000"/>
              </a:solidFill>
              <a:effectLst/>
              <a:latin typeface="+mn-ea"/>
              <a:ea typeface="+mn-ea"/>
              <a:cs typeface="+mn-cs"/>
            </a:rPr>
            <a:t>を選択する場合；</a:t>
          </a:r>
          <a:br>
            <a:rPr lang="en-US" altLang="ja-JP" sz="1050">
              <a:solidFill>
                <a:sysClr val="windowText" lastClr="000000"/>
              </a:solidFill>
              <a:effectLst/>
              <a:latin typeface="+mn-ea"/>
              <a:ea typeface="+mn-ea"/>
              <a:cs typeface="+mn-cs"/>
            </a:rPr>
          </a:br>
          <a:r>
            <a:rPr lang="ja-JP" altLang="en-US" sz="1050">
              <a:solidFill>
                <a:sysClr val="windowText" lastClr="000000"/>
              </a:solidFill>
              <a:effectLst/>
              <a:latin typeface="+mn-ea"/>
              <a:ea typeface="+mn-ea"/>
              <a:cs typeface="+mn-cs"/>
            </a:rPr>
            <a:t>必ず以下記載してください。</a:t>
          </a:r>
          <a:endParaRPr lang="en-US" altLang="ja-JP" sz="1050">
            <a:solidFill>
              <a:sysClr val="windowText" lastClr="000000"/>
            </a:solidFill>
            <a:effectLst/>
            <a:latin typeface="+mn-ea"/>
            <a:ea typeface="+mn-ea"/>
            <a:cs typeface="+mn-cs"/>
          </a:endParaRPr>
        </a:p>
        <a:p>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「本件責任者」：プロジェクトマネージャー、業務委託契約書に押印する「代表者」、提案法人の部長、など。</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「担当者」：業務従事者配置計画</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業務従事者の従事計画・実績表に記載されている方、もしくは、提案法人</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団体の方（業務従事者以外を含む）</a:t>
          </a:r>
          <a:r>
            <a:rPr lang="ja-JP" altLang="en-US" sz="1050">
              <a:solidFill>
                <a:sysClr val="windowText" lastClr="000000"/>
              </a:solidFill>
              <a:effectLst/>
              <a:latin typeface="+mn-ea"/>
              <a:ea typeface="+mn-ea"/>
              <a:cs typeface="+mn-cs"/>
            </a:rPr>
            <a:t>。</a:t>
          </a:r>
          <a:endParaRPr lang="en-US" altLang="ja-JP" sz="1050">
            <a:solidFill>
              <a:sysClr val="windowText" lastClr="000000"/>
            </a:solidFill>
            <a:effectLst/>
            <a:latin typeface="+mn-ea"/>
            <a:ea typeface="+mn-ea"/>
            <a:cs typeface="+mn-cs"/>
          </a:endParaRPr>
        </a:p>
        <a:p>
          <a:endParaRPr lang="en-US" altLang="ja-JP" sz="1050" b="1">
            <a:solidFill>
              <a:sysClr val="windowText" lastClr="000000"/>
            </a:solidFill>
            <a:effectLst/>
            <a:latin typeface="+mn-ea"/>
            <a:ea typeface="+mn-ea"/>
            <a:cs typeface="+mn-cs"/>
          </a:endParaRPr>
        </a:p>
        <a:p>
          <a:r>
            <a:rPr lang="ja-JP" altLang="en-US" sz="1400" b="1">
              <a:solidFill>
                <a:schemeClr val="dk1"/>
              </a:solidFill>
              <a:effectLst/>
              <a:latin typeface="+mn-lt"/>
              <a:ea typeface="+mn-ea"/>
              <a:cs typeface="+mn-cs"/>
            </a:rPr>
            <a:t>印を選択した</a:t>
          </a:r>
          <a:r>
            <a:rPr lang="ja-JP" altLang="ja-JP" sz="1400" b="1">
              <a:solidFill>
                <a:schemeClr val="dk1"/>
              </a:solidFill>
              <a:effectLst/>
              <a:latin typeface="+mn-lt"/>
              <a:ea typeface="+mn-ea"/>
              <a:cs typeface="+mn-cs"/>
            </a:rPr>
            <a:t>場合；</a:t>
          </a:r>
          <a:endParaRPr lang="en-US" altLang="ja-JP" sz="1400" b="1">
            <a:solidFill>
              <a:schemeClr val="dk1"/>
            </a:solidFill>
            <a:effectLst/>
            <a:latin typeface="+mn-lt"/>
            <a:ea typeface="+mn-ea"/>
            <a:cs typeface="+mn-cs"/>
          </a:endParaRPr>
        </a:p>
        <a:p>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列よりさらに左側にある「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」をクリックして、</a:t>
          </a:r>
          <a:r>
            <a:rPr kumimoji="1" lang="en-US" altLang="ja-JP" sz="1100">
              <a:solidFill>
                <a:sysClr val="windowText" lastClr="000000"/>
              </a:solidFill>
              <a:latin typeface="+mn-ea"/>
              <a:ea typeface="+mn-ea"/>
            </a:rPr>
            <a:t>A12</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A21</a:t>
          </a:r>
          <a:r>
            <a:rPr kumimoji="1" lang="ja-JP" altLang="en-US" sz="1100">
              <a:solidFill>
                <a:sysClr val="windowText" lastClr="000000"/>
              </a:solidFill>
              <a:latin typeface="+mn-ea"/>
              <a:ea typeface="+mn-ea"/>
            </a:rPr>
            <a:t>セルを非表示にしてください。</a:t>
          </a:r>
        </a:p>
      </xdr:txBody>
    </xdr:sp>
    <xdr:clientData/>
  </xdr:twoCellAnchor>
  <xdr:twoCellAnchor>
    <xdr:from>
      <xdr:col>9</xdr:col>
      <xdr:colOff>258026</xdr:colOff>
      <xdr:row>8</xdr:row>
      <xdr:rowOff>15876</xdr:rowOff>
    </xdr:from>
    <xdr:to>
      <xdr:col>15</xdr:col>
      <xdr:colOff>381000</xdr:colOff>
      <xdr:row>9</xdr:row>
      <xdr:rowOff>140023</xdr:rowOff>
    </xdr:to>
    <xdr:sp macro="" textlink="">
      <xdr:nvSpPr>
        <xdr:cNvPr id="5" name="吹き出し: 四角形 4">
          <a:extLst>
            <a:ext uri="{FF2B5EF4-FFF2-40B4-BE49-F238E27FC236}">
              <a16:creationId xmlns:a16="http://schemas.microsoft.com/office/drawing/2014/main" id="{784C7DBF-9A9F-4B84-8F21-8C71A03127AC}"/>
            </a:ext>
          </a:extLst>
        </xdr:cNvPr>
        <xdr:cNvSpPr/>
      </xdr:nvSpPr>
      <xdr:spPr>
        <a:xfrm>
          <a:off x="8211401" y="1571626"/>
          <a:ext cx="4218724" cy="489272"/>
        </a:xfrm>
        <a:prstGeom prst="wedgeRectCallout">
          <a:avLst>
            <a:gd name="adj1" fmla="val -54487"/>
            <a:gd name="adj2" fmla="val 10004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050">
              <a:solidFill>
                <a:sysClr val="windowText" lastClr="000000"/>
              </a:solidFill>
              <a:effectLst/>
              <a:latin typeface="+mn-ea"/>
              <a:ea typeface="+mn-ea"/>
              <a:cs typeface="+mn-cs"/>
            </a:rPr>
            <a:t>押印される場合は「印」、押印省略される場合は「（押印省略）」をプルダウンで選択してください。</a:t>
          </a:r>
          <a:endParaRPr lang="ja-JP" altLang="ja-JP" sz="1050">
            <a:solidFill>
              <a:sysClr val="windowText" lastClr="000000"/>
            </a:solidFill>
            <a:effectLst/>
            <a:latin typeface="+mn-ea"/>
            <a:ea typeface="+mn-ea"/>
          </a:endParaRPr>
        </a:p>
      </xdr:txBody>
    </xdr:sp>
    <xdr:clientData/>
  </xdr:twoCellAnchor>
  <xdr:twoCellAnchor>
    <xdr:from>
      <xdr:col>0</xdr:col>
      <xdr:colOff>95250</xdr:colOff>
      <xdr:row>0</xdr:row>
      <xdr:rowOff>169334</xdr:rowOff>
    </xdr:from>
    <xdr:to>
      <xdr:col>3</xdr:col>
      <xdr:colOff>53814</xdr:colOff>
      <xdr:row>0</xdr:row>
      <xdr:rowOff>514048</xdr:rowOff>
    </xdr:to>
    <xdr:sp macro="" textlink="">
      <xdr:nvSpPr>
        <xdr:cNvPr id="3" name="テキスト ボックス 2">
          <a:extLst>
            <a:ext uri="{FF2B5EF4-FFF2-40B4-BE49-F238E27FC236}">
              <a16:creationId xmlns:a16="http://schemas.microsoft.com/office/drawing/2014/main" id="{207D9305-F036-4BEC-B328-648EEE9ED96A}"/>
            </a:ext>
          </a:extLst>
        </xdr:cNvPr>
        <xdr:cNvSpPr txBox="1"/>
      </xdr:nvSpPr>
      <xdr:spPr>
        <a:xfrm>
          <a:off x="95250" y="169334"/>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105833</xdr:colOff>
      <xdr:row>0</xdr:row>
      <xdr:rowOff>63500</xdr:rowOff>
    </xdr:from>
    <xdr:to>
      <xdr:col>1</xdr:col>
      <xdr:colOff>635897</xdr:colOff>
      <xdr:row>0</xdr:row>
      <xdr:rowOff>408214</xdr:rowOff>
    </xdr:to>
    <xdr:sp macro="" textlink="">
      <xdr:nvSpPr>
        <xdr:cNvPr id="2" name="テキスト ボックス 1">
          <a:extLst>
            <a:ext uri="{FF2B5EF4-FFF2-40B4-BE49-F238E27FC236}">
              <a16:creationId xmlns:a16="http://schemas.microsoft.com/office/drawing/2014/main" id="{A42D2AEA-E95C-4D0D-9A5E-65E458DEC6B2}"/>
            </a:ext>
          </a:extLst>
        </xdr:cNvPr>
        <xdr:cNvSpPr txBox="1"/>
      </xdr:nvSpPr>
      <xdr:spPr>
        <a:xfrm>
          <a:off x="105833" y="6350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171212</xdr:colOff>
      <xdr:row>10</xdr:row>
      <xdr:rowOff>85565</xdr:rowOff>
    </xdr:from>
    <xdr:to>
      <xdr:col>4</xdr:col>
      <xdr:colOff>383118</xdr:colOff>
      <xdr:row>20</xdr:row>
      <xdr:rowOff>31102</xdr:rowOff>
    </xdr:to>
    <xdr:sp macro="" textlink="">
      <xdr:nvSpPr>
        <xdr:cNvPr id="8" name="吹き出し: 四角形 6">
          <a:extLst>
            <a:ext uri="{FF2B5EF4-FFF2-40B4-BE49-F238E27FC236}">
              <a16:creationId xmlns:a16="http://schemas.microsoft.com/office/drawing/2014/main" id="{EAFD03E2-777D-4F96-A4D6-7B808D1ECE35}"/>
            </a:ext>
            <a:ext uri="{147F2762-F138-4A5C-976F-8EAC2B608ADB}">
              <a16:predDERef xmlns:a16="http://schemas.microsoft.com/office/drawing/2014/main" pred="{D12D5F15-D2A2-4F71-82E8-28203A3AC9E1}"/>
            </a:ext>
          </a:extLst>
        </xdr:cNvPr>
        <xdr:cNvSpPr/>
      </xdr:nvSpPr>
      <xdr:spPr>
        <a:xfrm>
          <a:off x="171212" y="1344982"/>
          <a:ext cx="3291656" cy="1892870"/>
        </a:xfrm>
        <a:prstGeom prst="wedgeRectCallout">
          <a:avLst>
            <a:gd name="adj1" fmla="val -31702"/>
            <a:gd name="adj2" fmla="val -75388"/>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パートナー型、地域活性型の場合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①独立行政法人国際協力機構の後ろの（国内機関名称）を削除してください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②／所長を削除し、契約担当役理事宛てとしてください。</a:t>
          </a:r>
          <a:endParaRPr lang="ja-JP" altLang="ja-JP">
            <a:solidFill>
              <a:sysClr val="windowText" lastClr="000000"/>
            </a:solidFill>
            <a:effectLst/>
          </a:endParaRPr>
        </a:p>
        <a:p>
          <a:r>
            <a:rPr lang="en-US" altLang="ja-JP" sz="1100" b="0">
              <a:solidFill>
                <a:sysClr val="windowText" lastClr="000000"/>
              </a:solidFill>
              <a:effectLst/>
              <a:latin typeface="+mn-lt"/>
              <a:ea typeface="+mn-ea"/>
              <a:cs typeface="+mn-cs"/>
            </a:rPr>
            <a:t>〈</a:t>
          </a:r>
          <a:r>
            <a:rPr lang="ja-JP" altLang="ja-JP" sz="1100" b="0">
              <a:solidFill>
                <a:sysClr val="windowText" lastClr="000000"/>
              </a:solidFill>
              <a:effectLst/>
              <a:latin typeface="+mn-lt"/>
              <a:ea typeface="+mn-ea"/>
              <a:cs typeface="+mn-cs"/>
            </a:rPr>
            <a:t>支援型の場合</a:t>
          </a:r>
          <a:r>
            <a:rPr lang="en-US" altLang="ja-JP" sz="1100" b="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①独立行政法人国際協力機構の後ろに国内機関名称（●●●センター）を入力してください。</a:t>
          </a:r>
          <a:endParaRPr lang="ja-JP" altLang="ja-JP">
            <a:solidFill>
              <a:sysClr val="windowText" lastClr="000000"/>
            </a:solidFill>
            <a:effectLst/>
          </a:endParaRPr>
        </a:p>
        <a:p>
          <a:r>
            <a:rPr lang="ja-JP" altLang="ja-JP" sz="1100" b="0">
              <a:solidFill>
                <a:sysClr val="windowText" lastClr="000000"/>
              </a:solidFill>
              <a:effectLst/>
              <a:latin typeface="+mn-lt"/>
              <a:ea typeface="+mn-ea"/>
              <a:cs typeface="+mn-cs"/>
            </a:rPr>
            <a:t>②理事／を削除し、契約担当役所長宛てとしてください。</a:t>
          </a:r>
          <a:endParaRPr lang="ja-JP" altLang="ja-JP">
            <a:solidFill>
              <a:sysClr val="windowText" lastClr="000000"/>
            </a:solidFill>
            <a:effectLst/>
          </a:endParaRPr>
        </a:p>
        <a:p>
          <a:pPr algn="l"/>
          <a:endParaRPr kumimoji="1" lang="ja-JP" altLang="en-US" sz="1100"/>
        </a:p>
      </xdr:txBody>
    </xdr:sp>
    <xdr:clientData/>
  </xdr:twoCellAnchor>
  <xdr:twoCellAnchor>
    <xdr:from>
      <xdr:col>9</xdr:col>
      <xdr:colOff>421217</xdr:colOff>
      <xdr:row>7</xdr:row>
      <xdr:rowOff>42333</xdr:rowOff>
    </xdr:from>
    <xdr:to>
      <xdr:col>15</xdr:col>
      <xdr:colOff>560066</xdr:colOff>
      <xdr:row>10</xdr:row>
      <xdr:rowOff>31750</xdr:rowOff>
    </xdr:to>
    <xdr:sp macro="" textlink="">
      <xdr:nvSpPr>
        <xdr:cNvPr id="7" name="吹き出し: 四角形 6">
          <a:extLst>
            <a:ext uri="{FF2B5EF4-FFF2-40B4-BE49-F238E27FC236}">
              <a16:creationId xmlns:a16="http://schemas.microsoft.com/office/drawing/2014/main" id="{50041D20-D946-4816-90A6-FC7517D95EFC}"/>
            </a:ext>
          </a:extLst>
        </xdr:cNvPr>
        <xdr:cNvSpPr/>
      </xdr:nvSpPr>
      <xdr:spPr>
        <a:xfrm>
          <a:off x="8242300" y="762000"/>
          <a:ext cx="4266349" cy="529167"/>
        </a:xfrm>
        <a:prstGeom prst="wedgeRectCallout">
          <a:avLst>
            <a:gd name="adj1" fmla="val -57488"/>
            <a:gd name="adj2" fmla="val 10258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050">
              <a:solidFill>
                <a:sysClr val="windowText" lastClr="000000"/>
              </a:solidFill>
              <a:effectLst/>
              <a:latin typeface="+mn-ea"/>
              <a:ea typeface="+mn-ea"/>
              <a:cs typeface="+mn-cs"/>
            </a:rPr>
            <a:t>押印される場合は「印」、押印省略される場合は「（押印省略）」をプルダウンで選択してください。</a:t>
          </a:r>
          <a:endParaRPr lang="ja-JP" altLang="ja-JP" sz="1050">
            <a:solidFill>
              <a:sysClr val="windowText" lastClr="000000"/>
            </a:solidFill>
            <a:effectLst/>
            <a:latin typeface="+mn-ea"/>
            <a:ea typeface="+mn-ea"/>
          </a:endParaRPr>
        </a:p>
      </xdr:txBody>
    </xdr:sp>
    <xdr:clientData/>
  </xdr:twoCellAnchor>
  <xdr:twoCellAnchor>
    <xdr:from>
      <xdr:col>9</xdr:col>
      <xdr:colOff>486835</xdr:colOff>
      <xdr:row>12</xdr:row>
      <xdr:rowOff>63499</xdr:rowOff>
    </xdr:from>
    <xdr:to>
      <xdr:col>15</xdr:col>
      <xdr:colOff>392243</xdr:colOff>
      <xdr:row>24</xdr:row>
      <xdr:rowOff>105834</xdr:rowOff>
    </xdr:to>
    <xdr:sp macro="" textlink="">
      <xdr:nvSpPr>
        <xdr:cNvPr id="9" name="吹き出し: 四角形 8">
          <a:extLst>
            <a:ext uri="{FF2B5EF4-FFF2-40B4-BE49-F238E27FC236}">
              <a16:creationId xmlns:a16="http://schemas.microsoft.com/office/drawing/2014/main" id="{B8155E0C-70C8-4E8B-A3F3-FE97F2266AD2}"/>
            </a:ext>
          </a:extLst>
        </xdr:cNvPr>
        <xdr:cNvSpPr/>
      </xdr:nvSpPr>
      <xdr:spPr>
        <a:xfrm>
          <a:off x="8307918" y="1682749"/>
          <a:ext cx="4032908" cy="2561168"/>
        </a:xfrm>
        <a:prstGeom prst="wedgeRectCallout">
          <a:avLst>
            <a:gd name="adj1" fmla="val -59135"/>
            <a:gd name="adj2" fmla="val -1353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sz="1400" b="1">
              <a:solidFill>
                <a:sysClr val="windowText" lastClr="000000"/>
              </a:solidFill>
              <a:effectLst/>
              <a:latin typeface="+mn-ea"/>
              <a:ea typeface="+mn-ea"/>
              <a:cs typeface="+mn-cs"/>
            </a:rPr>
            <a:t>押印省略する場合；</a:t>
          </a:r>
          <a:br>
            <a:rPr lang="en-US" altLang="ja-JP" sz="1050">
              <a:solidFill>
                <a:sysClr val="windowText" lastClr="000000"/>
              </a:solidFill>
              <a:effectLst/>
              <a:latin typeface="+mn-ea"/>
              <a:ea typeface="+mn-ea"/>
              <a:cs typeface="+mn-cs"/>
            </a:rPr>
          </a:br>
          <a:r>
            <a:rPr lang="ja-JP" altLang="en-US" sz="1050">
              <a:solidFill>
                <a:sysClr val="windowText" lastClr="000000"/>
              </a:solidFill>
              <a:effectLst/>
              <a:latin typeface="+mn-ea"/>
              <a:ea typeface="+mn-ea"/>
              <a:cs typeface="+mn-cs"/>
            </a:rPr>
            <a:t>必ず以下記載してください。</a:t>
          </a:r>
          <a:endParaRPr lang="en-US" altLang="ja-JP" sz="1050">
            <a:solidFill>
              <a:sysClr val="windowText" lastClr="000000"/>
            </a:solidFill>
            <a:effectLst/>
            <a:latin typeface="+mn-ea"/>
            <a:ea typeface="+mn-ea"/>
            <a:cs typeface="+mn-cs"/>
          </a:endParaRPr>
        </a:p>
        <a:p>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「本件責任者」：プロジェクトマネージャー、業務委託契約書に押印する「代表者」、提案法人の部長、など。</a:t>
          </a:r>
          <a:endParaRPr lang="ja-JP" altLang="ja-JP" sz="1050">
            <a:solidFill>
              <a:sysClr val="windowText" lastClr="000000"/>
            </a:solidFill>
            <a:effectLst/>
            <a:latin typeface="+mn-ea"/>
            <a:ea typeface="+mn-ea"/>
          </a:endParaRPr>
        </a:p>
        <a:p>
          <a:r>
            <a:rPr lang="ja-JP" altLang="ja-JP" sz="1050">
              <a:solidFill>
                <a:sysClr val="windowText" lastClr="000000"/>
              </a:solidFill>
              <a:effectLst/>
              <a:latin typeface="+mn-ea"/>
              <a:ea typeface="+mn-ea"/>
              <a:cs typeface="+mn-cs"/>
            </a:rPr>
            <a:t>「担当者」：業務従事者配置計画</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業務従事者の従事計画・実績表に記載されている方、もしくは、提案法人</a:t>
          </a:r>
          <a:r>
            <a:rPr lang="en-US" altLang="ja-JP" sz="1050">
              <a:solidFill>
                <a:sysClr val="windowText" lastClr="000000"/>
              </a:solidFill>
              <a:effectLst/>
              <a:latin typeface="+mn-ea"/>
              <a:ea typeface="+mn-ea"/>
              <a:cs typeface="+mn-cs"/>
            </a:rPr>
            <a:t>/</a:t>
          </a:r>
          <a:r>
            <a:rPr lang="ja-JP" altLang="ja-JP" sz="1050">
              <a:solidFill>
                <a:sysClr val="windowText" lastClr="000000"/>
              </a:solidFill>
              <a:effectLst/>
              <a:latin typeface="+mn-ea"/>
              <a:ea typeface="+mn-ea"/>
              <a:cs typeface="+mn-cs"/>
            </a:rPr>
            <a:t>団体の方（業務従事者以外を含む）</a:t>
          </a:r>
          <a:r>
            <a:rPr lang="ja-JP" altLang="en-US" sz="1050">
              <a:solidFill>
                <a:sysClr val="windowText" lastClr="000000"/>
              </a:solidFill>
              <a:effectLst/>
              <a:latin typeface="+mn-ea"/>
              <a:ea typeface="+mn-ea"/>
              <a:cs typeface="+mn-cs"/>
            </a:rPr>
            <a:t>。</a:t>
          </a:r>
          <a:endParaRPr lang="en-US" altLang="ja-JP" sz="1050">
            <a:solidFill>
              <a:sysClr val="windowText" lastClr="000000"/>
            </a:solidFill>
            <a:effectLst/>
            <a:latin typeface="+mn-ea"/>
            <a:ea typeface="+mn-ea"/>
            <a:cs typeface="+mn-cs"/>
          </a:endParaRPr>
        </a:p>
        <a:p>
          <a:endParaRPr lang="en-US" altLang="ja-JP" sz="1050" b="1">
            <a:solidFill>
              <a:sysClr val="windowText" lastClr="000000"/>
            </a:solidFill>
            <a:effectLst/>
            <a:latin typeface="+mn-ea"/>
            <a:ea typeface="+mn-ea"/>
            <a:cs typeface="+mn-cs"/>
          </a:endParaRPr>
        </a:p>
        <a:p>
          <a:r>
            <a:rPr lang="ja-JP" altLang="en-US" sz="1400" b="1">
              <a:solidFill>
                <a:schemeClr val="dk1"/>
              </a:solidFill>
              <a:effectLst/>
              <a:latin typeface="+mn-lt"/>
              <a:ea typeface="+mn-ea"/>
              <a:cs typeface="+mn-cs"/>
            </a:rPr>
            <a:t>押印</a:t>
          </a:r>
          <a:r>
            <a:rPr lang="ja-JP" altLang="ja-JP" sz="1400" b="1">
              <a:solidFill>
                <a:schemeClr val="dk1"/>
              </a:solidFill>
              <a:effectLst/>
              <a:latin typeface="+mn-lt"/>
              <a:ea typeface="+mn-ea"/>
              <a:cs typeface="+mn-cs"/>
            </a:rPr>
            <a:t>する場合；</a:t>
          </a:r>
          <a:endParaRPr lang="en-US" altLang="ja-JP" sz="1400" b="1">
            <a:solidFill>
              <a:schemeClr val="dk1"/>
            </a:solidFill>
            <a:effectLst/>
            <a:latin typeface="+mn-lt"/>
            <a:ea typeface="+mn-ea"/>
            <a:cs typeface="+mn-cs"/>
          </a:endParaRPr>
        </a:p>
        <a:p>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列よりさらに左側にある「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」をクリックして、</a:t>
          </a:r>
          <a:r>
            <a:rPr kumimoji="1" lang="en-US" altLang="ja-JP" sz="1100">
              <a:solidFill>
                <a:sysClr val="windowText" lastClr="000000"/>
              </a:solidFill>
              <a:latin typeface="+mn-ea"/>
              <a:ea typeface="+mn-ea"/>
            </a:rPr>
            <a:t>A11</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A20</a:t>
          </a:r>
          <a:r>
            <a:rPr kumimoji="1" lang="ja-JP" altLang="en-US" sz="1100">
              <a:solidFill>
                <a:sysClr val="windowText" lastClr="000000"/>
              </a:solidFill>
              <a:latin typeface="+mn-ea"/>
              <a:ea typeface="+mn-ea"/>
            </a:rPr>
            <a:t>セルを非表示にしてください。</a:t>
          </a:r>
        </a:p>
      </xdr:txBody>
    </xdr:sp>
    <xdr:clientData/>
  </xdr:twoCellAnchor>
  <xdr:twoCellAnchor>
    <xdr:from>
      <xdr:col>11</xdr:col>
      <xdr:colOff>148166</xdr:colOff>
      <xdr:row>39</xdr:row>
      <xdr:rowOff>179917</xdr:rowOff>
    </xdr:from>
    <xdr:to>
      <xdr:col>17</xdr:col>
      <xdr:colOff>502929</xdr:colOff>
      <xdr:row>42</xdr:row>
      <xdr:rowOff>185208</xdr:rowOff>
    </xdr:to>
    <xdr:sp macro="" textlink="">
      <xdr:nvSpPr>
        <xdr:cNvPr id="3" name="AutoShape 1">
          <a:extLst>
            <a:ext uri="{FF2B5EF4-FFF2-40B4-BE49-F238E27FC236}">
              <a16:creationId xmlns:a16="http://schemas.microsoft.com/office/drawing/2014/main" id="{EC3C94E6-0F84-4DEE-A6D8-F813BF5972CE}"/>
            </a:ext>
          </a:extLst>
        </xdr:cNvPr>
        <xdr:cNvSpPr>
          <a:spLocks noChangeArrowheads="1"/>
        </xdr:cNvSpPr>
      </xdr:nvSpPr>
      <xdr:spPr bwMode="auto">
        <a:xfrm>
          <a:off x="10329333" y="8636000"/>
          <a:ext cx="4482263" cy="799041"/>
        </a:xfrm>
        <a:prstGeom prst="wedgeRectCallout">
          <a:avLst>
            <a:gd name="adj1" fmla="val -78300"/>
            <a:gd name="adj2" fmla="val -19052"/>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Times New Roman"/>
              <a:cs typeface="Times New Roman"/>
            </a:rPr>
            <a:t>３．～７．のうち計上額が</a:t>
          </a:r>
          <a:r>
            <a:rPr lang="en-US" altLang="ja-JP" sz="1200" b="0" i="0" u="none" strike="noStrike" baseline="0">
              <a:solidFill>
                <a:srgbClr val="000000"/>
              </a:solidFill>
              <a:latin typeface="Times New Roman"/>
              <a:cs typeface="Times New Roman"/>
            </a:rPr>
            <a:t>0</a:t>
          </a:r>
          <a:r>
            <a:rPr lang="ja-JP" altLang="en-US" sz="1200" b="0" i="0" u="none" strike="noStrike" baseline="0">
              <a:solidFill>
                <a:srgbClr val="000000"/>
              </a:solidFill>
              <a:latin typeface="Times New Roman"/>
              <a:cs typeface="Times New Roman"/>
            </a:rPr>
            <a:t>円の費目がある場合、内訳書や支払簿の提出は不要です。その際は添付書類欄から該当の項目は削除し付番し直してください。</a:t>
          </a:r>
          <a:endParaRPr lang="en-US" altLang="ja-JP" sz="1200" b="0" i="0" u="none" strike="noStrike" baseline="0">
            <a:solidFill>
              <a:srgbClr val="000000"/>
            </a:solidFill>
            <a:latin typeface="Times New Roman"/>
            <a:cs typeface="Times New Roman"/>
          </a:endParaRPr>
        </a:p>
      </xdr:txBody>
    </xdr:sp>
    <xdr:clientData fPrintsWithSheet="0"/>
  </xdr:twoCellAnchor>
  <xdr:twoCellAnchor>
    <xdr:from>
      <xdr:col>0</xdr:col>
      <xdr:colOff>74084</xdr:colOff>
      <xdr:row>0</xdr:row>
      <xdr:rowOff>31750</xdr:rowOff>
    </xdr:from>
    <xdr:to>
      <xdr:col>1</xdr:col>
      <xdr:colOff>1588398</xdr:colOff>
      <xdr:row>0</xdr:row>
      <xdr:rowOff>376464</xdr:rowOff>
    </xdr:to>
    <xdr:sp macro="" textlink="">
      <xdr:nvSpPr>
        <xdr:cNvPr id="4" name="テキスト ボックス 3">
          <a:extLst>
            <a:ext uri="{FF2B5EF4-FFF2-40B4-BE49-F238E27FC236}">
              <a16:creationId xmlns:a16="http://schemas.microsoft.com/office/drawing/2014/main" id="{9C8C8F80-4F3F-4797-9A41-3752475EA8CD}"/>
            </a:ext>
          </a:extLst>
        </xdr:cNvPr>
        <xdr:cNvSpPr txBox="1"/>
      </xdr:nvSpPr>
      <xdr:spPr>
        <a:xfrm>
          <a:off x="74084" y="3175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74083</xdr:colOff>
      <xdr:row>0</xdr:row>
      <xdr:rowOff>190500</xdr:rowOff>
    </xdr:from>
    <xdr:to>
      <xdr:col>3</xdr:col>
      <xdr:colOff>879314</xdr:colOff>
      <xdr:row>0</xdr:row>
      <xdr:rowOff>535214</xdr:rowOff>
    </xdr:to>
    <xdr:sp macro="" textlink="">
      <xdr:nvSpPr>
        <xdr:cNvPr id="2" name="テキスト ボックス 1">
          <a:extLst>
            <a:ext uri="{FF2B5EF4-FFF2-40B4-BE49-F238E27FC236}">
              <a16:creationId xmlns:a16="http://schemas.microsoft.com/office/drawing/2014/main" id="{D1DC52BF-5BAA-47E5-A124-2CD62E696437}"/>
            </a:ext>
          </a:extLst>
        </xdr:cNvPr>
        <xdr:cNvSpPr txBox="1"/>
      </xdr:nvSpPr>
      <xdr:spPr>
        <a:xfrm>
          <a:off x="74083" y="190500"/>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127001</xdr:colOff>
      <xdr:row>0</xdr:row>
      <xdr:rowOff>116417</xdr:rowOff>
    </xdr:from>
    <xdr:to>
      <xdr:col>0</xdr:col>
      <xdr:colOff>2371565</xdr:colOff>
      <xdr:row>0</xdr:row>
      <xdr:rowOff>461131</xdr:rowOff>
    </xdr:to>
    <xdr:sp macro="" textlink="">
      <xdr:nvSpPr>
        <xdr:cNvPr id="3" name="テキスト ボックス 2">
          <a:extLst>
            <a:ext uri="{FF2B5EF4-FFF2-40B4-BE49-F238E27FC236}">
              <a16:creationId xmlns:a16="http://schemas.microsoft.com/office/drawing/2014/main" id="{FE9D5790-C0D5-4C6C-A8E4-F7100973E304}"/>
            </a:ext>
          </a:extLst>
        </xdr:cNvPr>
        <xdr:cNvSpPr txBox="1"/>
      </xdr:nvSpPr>
      <xdr:spPr>
        <a:xfrm>
          <a:off x="127001" y="116417"/>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0</xdr:col>
      <xdr:colOff>2614083</xdr:colOff>
      <xdr:row>0</xdr:row>
      <xdr:rowOff>116417</xdr:rowOff>
    </xdr:from>
    <xdr:to>
      <xdr:col>10</xdr:col>
      <xdr:colOff>264583</xdr:colOff>
      <xdr:row>0</xdr:row>
      <xdr:rowOff>814917</xdr:rowOff>
    </xdr:to>
    <xdr:sp macro="" textlink="">
      <xdr:nvSpPr>
        <xdr:cNvPr id="4" name="テキスト ボックス 3">
          <a:extLst>
            <a:ext uri="{FF2B5EF4-FFF2-40B4-BE49-F238E27FC236}">
              <a16:creationId xmlns:a16="http://schemas.microsoft.com/office/drawing/2014/main" id="{8C55D751-B72D-487B-A2FC-97A7CC33683A}"/>
            </a:ext>
          </a:extLst>
        </xdr:cNvPr>
        <xdr:cNvSpPr txBox="1"/>
      </xdr:nvSpPr>
      <xdr:spPr>
        <a:xfrm>
          <a:off x="2614083" y="116417"/>
          <a:ext cx="10456333" cy="6985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84667</xdr:colOff>
      <xdr:row>0</xdr:row>
      <xdr:rowOff>105833</xdr:rowOff>
    </xdr:from>
    <xdr:to>
      <xdr:col>0</xdr:col>
      <xdr:colOff>2329231</xdr:colOff>
      <xdr:row>0</xdr:row>
      <xdr:rowOff>450547</xdr:rowOff>
    </xdr:to>
    <xdr:sp macro="" textlink="">
      <xdr:nvSpPr>
        <xdr:cNvPr id="3" name="テキスト ボックス 2">
          <a:extLst>
            <a:ext uri="{FF2B5EF4-FFF2-40B4-BE49-F238E27FC236}">
              <a16:creationId xmlns:a16="http://schemas.microsoft.com/office/drawing/2014/main" id="{421A1352-925A-4E35-8296-13EECF122C67}"/>
            </a:ext>
          </a:extLst>
        </xdr:cNvPr>
        <xdr:cNvSpPr txBox="1"/>
      </xdr:nvSpPr>
      <xdr:spPr>
        <a:xfrm>
          <a:off x="84667" y="105833"/>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1</xdr:col>
      <xdr:colOff>232834</xdr:colOff>
      <xdr:row>0</xdr:row>
      <xdr:rowOff>116417</xdr:rowOff>
    </xdr:from>
    <xdr:to>
      <xdr:col>16</xdr:col>
      <xdr:colOff>338667</xdr:colOff>
      <xdr:row>0</xdr:row>
      <xdr:rowOff>814917</xdr:rowOff>
    </xdr:to>
    <xdr:sp macro="" textlink="">
      <xdr:nvSpPr>
        <xdr:cNvPr id="5" name="テキスト ボックス 4">
          <a:extLst>
            <a:ext uri="{FF2B5EF4-FFF2-40B4-BE49-F238E27FC236}">
              <a16:creationId xmlns:a16="http://schemas.microsoft.com/office/drawing/2014/main" id="{9D611A87-7FFB-4C2F-97D9-B39224B3CEC3}"/>
            </a:ext>
          </a:extLst>
        </xdr:cNvPr>
        <xdr:cNvSpPr txBox="1"/>
      </xdr:nvSpPr>
      <xdr:spPr>
        <a:xfrm>
          <a:off x="3132667" y="116417"/>
          <a:ext cx="10456333" cy="6985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endParaRPr kumimoji="1" lang="en-US" altLang="ja-JP" sz="1200" b="1">
            <a:solidFill>
              <a:schemeClr val="bg1"/>
            </a:solidFill>
            <a:latin typeface="Meiryo UI" panose="020B0604030504040204" pitchFamily="50" charset="-128"/>
            <a:ea typeface="Meiryo UI" panose="020B0604030504040204" pitchFamily="50" charset="-128"/>
          </a:endParaRPr>
        </a:p>
        <a:p>
          <a:pPr algn="l"/>
          <a:r>
            <a:rPr kumimoji="1" lang="ja-JP" altLang="en-US" sz="1200" b="1">
              <a:solidFill>
                <a:schemeClr val="bg1"/>
              </a:solidFill>
              <a:latin typeface="Meiryo UI" panose="020B0604030504040204" pitchFamily="50" charset="-128"/>
              <a:ea typeface="Meiryo UI" panose="020B0604030504040204" pitchFamily="50" charset="-128"/>
            </a:rPr>
            <a:t>経費精算報告時は契約期間内全ての費用を計上します。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2EA2268E-DDEC-49DD-9B16-9719BB1D25E0}"/>
            </a:ext>
          </a:extLst>
        </xdr:cNvPr>
        <xdr:cNvSpPr txBox="1"/>
      </xdr:nvSpPr>
      <xdr:spPr>
        <a:xfrm>
          <a:off x="52917" y="211667"/>
          <a:ext cx="2244564" cy="34471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BA1F0074-7FD2-456D-BC52-8A1973F0DE11}"/>
            </a:ext>
          </a:extLst>
        </xdr:cNvPr>
        <xdr:cNvSpPr txBox="1"/>
      </xdr:nvSpPr>
      <xdr:spPr>
        <a:xfrm>
          <a:off x="2645834" y="169334"/>
          <a:ext cx="10456333" cy="35983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509D9CC-68AC-4151-B9DA-B633710DCBA9}"/>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147C7668-ADA4-4907-AA44-3A8EDE4A26C4}"/>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47344554-CA08-4936-A172-270905053D97}"/>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A92BC95A-C8CE-4540-8B78-1A9B523376DB}"/>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BC060700-D307-4E58-9C00-4D3AFF0172A1}"/>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7576A43E-ED0A-4191-8F56-79CF6DC4318B}"/>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02C7112A-A256-4342-A091-A7EA94BD8B09}"/>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6077CF7A-C366-40D5-9850-BEDC87726F63}"/>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299D0D11-C66A-418F-A0B4-F47736DC11C4}"/>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DCFBB9F7-9215-4D48-B4D0-87CEE6C0BD1A}"/>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D4264105-4EBA-47D1-98D9-37005D2A98F1}"/>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92BB5007-C816-4898-A6F3-EA08F51B78AA}"/>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70473E78-9792-4A50-A6F6-F944DE39394E}"/>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B5E9FA6E-CB25-4E76-B1C9-4FCE8DB1716C}"/>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C67B01DB-D196-40A7-B701-6716FAF7FD74}"/>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B0A02934-DB57-4882-A987-0D6A8D8B6D6C}"/>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B0AE2ED6-4C72-4118-BED6-FF09C1DA05E9}"/>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6771FACB-92DE-43C7-A32F-D32A7DD63134}"/>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52917</xdr:colOff>
      <xdr:row>0</xdr:row>
      <xdr:rowOff>211667</xdr:rowOff>
    </xdr:from>
    <xdr:to>
      <xdr:col>3</xdr:col>
      <xdr:colOff>455981</xdr:colOff>
      <xdr:row>0</xdr:row>
      <xdr:rowOff>556381</xdr:rowOff>
    </xdr:to>
    <xdr:sp macro="" textlink="">
      <xdr:nvSpPr>
        <xdr:cNvPr id="2" name="テキスト ボックス 1">
          <a:extLst>
            <a:ext uri="{FF2B5EF4-FFF2-40B4-BE49-F238E27FC236}">
              <a16:creationId xmlns:a16="http://schemas.microsoft.com/office/drawing/2014/main" id="{21303ACD-9802-4030-9FFA-F0F57D5C6E33}"/>
            </a:ext>
          </a:extLst>
        </xdr:cNvPr>
        <xdr:cNvSpPr txBox="1"/>
      </xdr:nvSpPr>
      <xdr:spPr>
        <a:xfrm>
          <a:off x="49742" y="211667"/>
          <a:ext cx="2263614" cy="34788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kumimoji="1" lang="ja-JP" altLang="en-US" sz="1200" b="1">
              <a:solidFill>
                <a:schemeClr val="bg1"/>
              </a:solidFill>
              <a:latin typeface="Meiryo UI" panose="020B0604030504040204" pitchFamily="50" charset="-128"/>
              <a:ea typeface="Meiryo UI" panose="020B0604030504040204" pitchFamily="50" charset="-128"/>
            </a:rPr>
            <a:t>黄色のセルを入力してください。</a:t>
          </a:r>
        </a:p>
      </xdr:txBody>
    </xdr:sp>
    <xdr:clientData/>
  </xdr:twoCellAnchor>
  <xdr:twoCellAnchor>
    <xdr:from>
      <xdr:col>4</xdr:col>
      <xdr:colOff>275167</xdr:colOff>
      <xdr:row>0</xdr:row>
      <xdr:rowOff>169334</xdr:rowOff>
    </xdr:from>
    <xdr:to>
      <xdr:col>11</xdr:col>
      <xdr:colOff>709084</xdr:colOff>
      <xdr:row>0</xdr:row>
      <xdr:rowOff>529168</xdr:rowOff>
    </xdr:to>
    <xdr:sp macro="" textlink="">
      <xdr:nvSpPr>
        <xdr:cNvPr id="3" name="テキスト ボックス 2">
          <a:extLst>
            <a:ext uri="{FF2B5EF4-FFF2-40B4-BE49-F238E27FC236}">
              <a16:creationId xmlns:a16="http://schemas.microsoft.com/office/drawing/2014/main" id="{CABC435B-3913-45AA-8EF8-04AB72A0E1BA}"/>
            </a:ext>
          </a:extLst>
        </xdr:cNvPr>
        <xdr:cNvSpPr txBox="1"/>
      </xdr:nvSpPr>
      <xdr:spPr>
        <a:xfrm>
          <a:off x="2669117" y="169334"/>
          <a:ext cx="10473267" cy="35665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kumimoji="1" lang="ja-JP" altLang="en-US" sz="1200" b="1">
              <a:solidFill>
                <a:schemeClr val="bg1"/>
              </a:solidFill>
              <a:latin typeface="Meiryo UI" panose="020B0604030504040204" pitchFamily="50" charset="-128"/>
              <a:ea typeface="Meiryo UI" panose="020B0604030504040204" pitchFamily="50" charset="-128"/>
            </a:rPr>
            <a:t>業務開始から「部分業務」の完了（検査合格）までに発生した経費を計上します。先行する部分払で計上した費用もそのまま計上し、今回対象分を追加計上します。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0_&#35506;&#23554;&#29992;\02_&#35506;&#21729;&#12501;&#12457;&#12523;&#12480;\&#9733;&#23567;&#33733;\&#9314;&#22793;&#26356;&#22865;&#32004;&#37329;&#38989;&#20869;&#35379;&#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sharepoint.com/Users/26526/Documents/13%20&#12496;&#12531;&#12464;&#12521;&#27700;&#36039;&#28304;&#65288;&#32068;&#32340;&#32946;&#25104;&#65289;/2012&#26989;&#21209;&#23455;&#26045;&#65288;&#25216;&#12503;&#12525;&#65289;&#35211;&#31309;&#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my.sharepoint.com/Users/32451/Documents/&#12510;&#12491;&#12517;&#12450;&#12523;&#29677;&#38306;&#36899;/&#25171;&#21512;&#31807;&#23450;&#22411;&#21270;rev/seisan_guideline_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ica365.sharepoint.com/DOCUME~1/a05127/LOCALS~1/Temp/notesFFF692/2008&#26989;&#21209;&#23455;&#26045;&#65288;&#25216;&#12503;&#12525;&#65289;&#35211;&#31309;&#20869;&#35379;&#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my.sharepoint.com/Users/32255/Desktop/&#21512;&#29702;&#30340;&#37197;&#24942;&#36027;&#29992;/&#26087;GL_&#22865;&#32004;&#37329;&#38989;&#20869;&#35379;&#26360;&#12288;&#12288;contract_ex03-01_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4_&#29305;&#27530;\03_&#27665;&#38291;&#36899;&#25658;&#20107;&#26989;\030_&#26032;&#12473;&#12461;&#12540;&#12512;&#65288;2018&#24180;9&#26376;18&#26085;&#20844;&#31034;&#20197;&#38477;&#65289;\010_&#22522;&#30990;&#35519;&#26619;&#65288;&#20013;&#23567;&#20225;&#26989;&#25903;&#25588;&#22411;&#65289;\04_2020&#24180;&#24230;&#31532;&#19968;&#22238;(6.1)&#20844;&#31034;\00_&#26696;&#20214;&#21029;&#12501;&#12457;&#12523;&#12480;\K201-003_&#26085;&#26412;&#12505;&#12493;&#12540;&#12502;&#26666;&#24335;&#20250;&#31038;&#65288;&#12505;&#12488;&#12490;&#12512;&#65289;\&#22865;&#32004;&#20132;&#28169;\20210226\2-1-2.&#12304;&#27096;&#24335;&#12305;&#26989;&#21209;&#24467;&#20107;&#26376;&#22577;&#12539;&#24467;&#20107;&#35336;&#30011;&#12539;&#23455;&#32318;&#34920;20210218_JICA&#20462;&#27491;&#65288;&#30435;&#30563;&#32887;&#21729;&#21517;&#35352;&#36617;&#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ica365.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jica365-my.sharepoint.com/Users/33142/Desktop/0824&#27665;&#36899;&#21152;&#24037;&#29992;04_&#27096;&#24335;4&#65374;25&#26989;&#21209;&#23455;&#26045;&#22865;&#32004;&#31934;&#31639;&#27096;&#24335;v3(2016.8.3&#27770;&#35009;&#29256;)&#20462;&#2749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jica365.sharepoint.com/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法"/>
      <sheetName val="入力用"/>
      <sheetName val="附属書Ⅲ"/>
      <sheetName val="報酬"/>
      <sheetName val="航空賃"/>
      <sheetName val="旅費(その他)"/>
      <sheetName val="一般業務費・機材費・再委託費"/>
      <sheetName val="データ"/>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金額内訳書"/>
      <sheetName val="最終見積書表紙"/>
      <sheetName val="最終見積金額内訳書"/>
      <sheetName val="契約金額内訳書"/>
      <sheetName val="旅費（航空賃＋その他）"/>
      <sheetName val="海外活動費 "/>
      <sheetName val="国内活動費"/>
      <sheetName val="直接人件費"/>
      <sheetName val="設備・機材費"/>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報作成要領（はじめに）"/>
      <sheetName val="月報本紙（入力用） "/>
      <sheetName val="月報本紙(記入例）"/>
      <sheetName val="従事者明細"/>
      <sheetName val="従事計画・実績表 (入力用）"/>
      <sheetName val="従事計画・実績表 (記入例・解説入り)"/>
      <sheetName val="従事計画・実績表の記入方法"/>
      <sheetName val="Sheet1"/>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3.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5.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8.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19.x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jica.go.jp/announce/manual/form/consul_g/rate.html" TargetMode="External"/><Relationship Id="rId2" Type="http://schemas.openxmlformats.org/officeDocument/2006/relationships/hyperlink" Target="http://www.jica.go.jp/announce/manual/form/consul_g/rate.html" TargetMode="External"/><Relationship Id="rId1" Type="http://schemas.openxmlformats.org/officeDocument/2006/relationships/hyperlink" Target="http://www.jica.go.jp/announce/manual/form/consul_g/rate.html" TargetMode="External"/><Relationship Id="rId5" Type="http://schemas.openxmlformats.org/officeDocument/2006/relationships/drawing" Target="../drawings/drawing20.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22B7-C383-4F7A-9D1E-5F249E386C5F}">
  <sheetPr>
    <tabColor rgb="FFFF0000"/>
    <pageSetUpPr fitToPage="1"/>
  </sheetPr>
  <dimension ref="A2:D32"/>
  <sheetViews>
    <sheetView showGridLines="0" tabSelected="1" zoomScaleNormal="100" zoomScaleSheetLayoutView="90" workbookViewId="0">
      <selection activeCell="D3" sqref="D3"/>
    </sheetView>
  </sheetViews>
  <sheetFormatPr defaultColWidth="8.08203125" defaultRowHeight="14"/>
  <cols>
    <col min="1" max="1" width="1" style="261" customWidth="1"/>
    <col min="2" max="2" width="32.4140625" style="261" customWidth="1"/>
    <col min="3" max="3" width="92.75" style="261" customWidth="1"/>
    <col min="4" max="4" width="38.5" style="262" customWidth="1"/>
    <col min="5" max="16384" width="8.08203125" style="261"/>
  </cols>
  <sheetData>
    <row r="2" spans="1:4">
      <c r="D2" s="606" t="s">
        <v>397</v>
      </c>
    </row>
    <row r="4" spans="1:4" ht="23.5">
      <c r="B4" s="260" t="s">
        <v>212</v>
      </c>
    </row>
    <row r="5" spans="1:4">
      <c r="B5" s="261" t="s">
        <v>213</v>
      </c>
    </row>
    <row r="6" spans="1:4" ht="21" customHeight="1" thickBot="1">
      <c r="B6" s="263" t="s">
        <v>241</v>
      </c>
    </row>
    <row r="7" spans="1:4" s="266" customFormat="1" ht="36" customHeight="1" thickBot="1">
      <c r="B7" s="264" t="s">
        <v>214</v>
      </c>
      <c r="C7" s="315" t="s">
        <v>215</v>
      </c>
      <c r="D7" s="265" t="s">
        <v>279</v>
      </c>
    </row>
    <row r="8" spans="1:4" s="266" customFormat="1" ht="36" customHeight="1" thickBot="1">
      <c r="B8" s="264" t="s">
        <v>219</v>
      </c>
      <c r="C8" s="315" t="s">
        <v>216</v>
      </c>
      <c r="D8" s="265" t="s">
        <v>279</v>
      </c>
    </row>
    <row r="9" spans="1:4" s="266" customFormat="1" ht="36" customHeight="1" thickBot="1">
      <c r="B9" s="264" t="s">
        <v>220</v>
      </c>
      <c r="C9" s="315" t="s">
        <v>221</v>
      </c>
      <c r="D9" s="265" t="s">
        <v>279</v>
      </c>
    </row>
    <row r="10" spans="1:4" s="266" customFormat="1" ht="36" customHeight="1" thickBot="1">
      <c r="B10" s="264" t="s">
        <v>223</v>
      </c>
      <c r="C10" s="315" t="s">
        <v>224</v>
      </c>
      <c r="D10" s="265" t="s">
        <v>279</v>
      </c>
    </row>
    <row r="11" spans="1:4" ht="35.15" customHeight="1" thickBot="1">
      <c r="B11" s="264" t="s">
        <v>217</v>
      </c>
      <c r="C11" s="316" t="s">
        <v>218</v>
      </c>
      <c r="D11" s="265" t="s">
        <v>280</v>
      </c>
    </row>
    <row r="12" spans="1:4" ht="84" customHeight="1" thickBot="1">
      <c r="B12" s="478" t="s">
        <v>357</v>
      </c>
      <c r="C12" s="316" t="s">
        <v>364</v>
      </c>
      <c r="D12" s="265" t="s">
        <v>358</v>
      </c>
    </row>
    <row r="14" spans="1:4" s="262" customFormat="1" ht="40.5" customHeight="1">
      <c r="A14" s="261"/>
      <c r="B14" s="260" t="s">
        <v>283</v>
      </c>
      <c r="C14" s="261"/>
    </row>
    <row r="15" spans="1:4" s="262" customFormat="1" ht="30.5" customHeight="1">
      <c r="A15" s="261"/>
      <c r="B15" s="508" t="s">
        <v>242</v>
      </c>
      <c r="C15" s="261"/>
    </row>
    <row r="16" spans="1:4" ht="29" customHeight="1">
      <c r="B16" s="508" t="s">
        <v>344</v>
      </c>
    </row>
    <row r="17" spans="2:3" ht="33.5" customHeight="1">
      <c r="B17" s="267"/>
    </row>
    <row r="18" spans="2:3">
      <c r="B18" s="267"/>
    </row>
    <row r="19" spans="2:3">
      <c r="B19" s="267"/>
    </row>
    <row r="20" spans="2:3">
      <c r="B20" s="267"/>
    </row>
    <row r="21" spans="2:3">
      <c r="B21" s="267"/>
    </row>
    <row r="22" spans="2:3">
      <c r="B22" s="267"/>
    </row>
    <row r="32" spans="2:3">
      <c r="C32" s="267"/>
    </row>
  </sheetData>
  <phoneticPr fontId="17"/>
  <pageMargins left="0.7" right="0.7" top="0.75" bottom="0.75" header="0.3" footer="0.3"/>
  <pageSetup paperSize="9" scale="9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A432-849D-484D-9CE9-59BADAF447BC}">
  <sheetPr>
    <tabColor theme="0"/>
  </sheetPr>
  <dimension ref="A2:AT67"/>
  <sheetViews>
    <sheetView showGridLines="0" topLeftCell="E1" zoomScaleNormal="100" zoomScaleSheetLayoutView="80" workbookViewId="0">
      <selection activeCell="AT3" sqref="AT3"/>
    </sheetView>
  </sheetViews>
  <sheetFormatPr defaultColWidth="9" defaultRowHeight="14"/>
  <cols>
    <col min="1" max="1" width="3.58203125" style="108" customWidth="1"/>
    <col min="2" max="5" width="3.08203125" style="108" customWidth="1"/>
    <col min="6" max="6" width="3.08203125" style="516" customWidth="1"/>
    <col min="7" max="26" width="3.08203125" style="108" customWidth="1"/>
    <col min="27" max="46" width="3.58203125" style="108" customWidth="1"/>
    <col min="47" max="16384" width="9" style="108"/>
  </cols>
  <sheetData>
    <row r="2" spans="1:46">
      <c r="AT2" s="605" t="s">
        <v>398</v>
      </c>
    </row>
    <row r="4" spans="1:46" ht="38.25" customHeight="1">
      <c r="A4" s="515" t="s">
        <v>311</v>
      </c>
      <c r="AF4" s="278"/>
      <c r="AG4" s="278"/>
    </row>
    <row r="5" spans="1:46">
      <c r="A5" s="278"/>
      <c r="B5" s="278"/>
      <c r="AF5" s="278"/>
      <c r="AG5" s="278"/>
      <c r="AH5" s="278"/>
    </row>
    <row r="6" spans="1:46" ht="14.25" customHeight="1">
      <c r="A6" s="278" t="s">
        <v>284</v>
      </c>
      <c r="B6" s="278" t="s">
        <v>285</v>
      </c>
      <c r="AF6" s="278"/>
      <c r="AG6" s="278"/>
    </row>
    <row r="7" spans="1:46">
      <c r="A7" s="278"/>
      <c r="B7" s="278" t="s">
        <v>312</v>
      </c>
      <c r="AF7" s="278"/>
      <c r="AG7" s="278"/>
    </row>
    <row r="8" spans="1:46" ht="14.25" customHeight="1">
      <c r="A8" s="278"/>
      <c r="B8" s="278" t="s">
        <v>286</v>
      </c>
      <c r="AF8" s="278"/>
      <c r="AG8" s="278"/>
    </row>
    <row r="9" spans="1:46" ht="9" customHeight="1">
      <c r="A9" s="278"/>
      <c r="B9" s="278"/>
      <c r="AF9" s="278"/>
      <c r="AG9" s="278"/>
    </row>
    <row r="10" spans="1:46" ht="9" customHeight="1">
      <c r="A10" s="278"/>
      <c r="B10" s="278"/>
      <c r="AF10" s="278"/>
      <c r="AG10" s="278"/>
    </row>
    <row r="11" spans="1:46" ht="9" customHeight="1">
      <c r="A11" s="278"/>
      <c r="B11" s="278"/>
      <c r="AF11" s="278"/>
      <c r="AG11" s="278"/>
    </row>
    <row r="12" spans="1:46" ht="9" customHeight="1">
      <c r="A12" s="278"/>
      <c r="B12" s="278"/>
      <c r="AF12" s="278"/>
      <c r="AG12" s="278"/>
    </row>
    <row r="13" spans="1:46" ht="9" customHeight="1">
      <c r="A13" s="278"/>
      <c r="B13" s="278"/>
      <c r="AF13" s="278"/>
      <c r="AG13" s="278"/>
    </row>
    <row r="14" spans="1:46" ht="9" customHeight="1">
      <c r="A14" s="278"/>
      <c r="B14" s="677" t="s">
        <v>287</v>
      </c>
      <c r="C14" s="678"/>
      <c r="D14" s="678"/>
      <c r="E14" s="679"/>
      <c r="G14" s="683">
        <v>2</v>
      </c>
      <c r="H14" s="684"/>
      <c r="I14" s="684"/>
      <c r="J14" s="685"/>
      <c r="L14" s="683">
        <v>3</v>
      </c>
      <c r="M14" s="684"/>
      <c r="N14" s="684"/>
      <c r="O14" s="685"/>
      <c r="Q14" s="689">
        <v>4</v>
      </c>
      <c r="R14" s="690"/>
      <c r="S14" s="690"/>
      <c r="T14" s="691"/>
      <c r="U14" s="517"/>
      <c r="V14" s="663">
        <v>5</v>
      </c>
      <c r="W14" s="664"/>
      <c r="X14" s="664"/>
      <c r="Y14" s="665"/>
      <c r="Z14" s="517"/>
      <c r="AA14" s="663">
        <v>6</v>
      </c>
      <c r="AB14" s="664"/>
      <c r="AC14" s="664"/>
      <c r="AD14" s="665"/>
      <c r="AE14" s="517"/>
      <c r="AF14" s="663">
        <v>7</v>
      </c>
      <c r="AG14" s="664"/>
      <c r="AH14" s="664"/>
      <c r="AI14" s="665"/>
      <c r="AJ14" s="517"/>
      <c r="AK14" s="663" t="s">
        <v>288</v>
      </c>
      <c r="AL14" s="664"/>
      <c r="AM14" s="664"/>
      <c r="AN14" s="665"/>
      <c r="AO14" s="517"/>
      <c r="AP14" s="663">
        <v>8</v>
      </c>
      <c r="AQ14" s="664"/>
      <c r="AR14" s="664"/>
      <c r="AS14" s="665"/>
      <c r="AT14" s="517"/>
    </row>
    <row r="15" spans="1:46" ht="9" customHeight="1">
      <c r="A15" s="278"/>
      <c r="B15" s="680"/>
      <c r="C15" s="681"/>
      <c r="D15" s="681"/>
      <c r="E15" s="682"/>
      <c r="G15" s="686"/>
      <c r="H15" s="687"/>
      <c r="I15" s="687"/>
      <c r="J15" s="688"/>
      <c r="L15" s="686"/>
      <c r="M15" s="687"/>
      <c r="N15" s="687"/>
      <c r="O15" s="688"/>
      <c r="Q15" s="692"/>
      <c r="R15" s="693"/>
      <c r="S15" s="693"/>
      <c r="T15" s="694"/>
      <c r="U15" s="517"/>
      <c r="V15" s="666"/>
      <c r="W15" s="667"/>
      <c r="X15" s="667"/>
      <c r="Y15" s="668"/>
      <c r="Z15" s="517"/>
      <c r="AA15" s="666"/>
      <c r="AB15" s="667"/>
      <c r="AC15" s="667"/>
      <c r="AD15" s="668"/>
      <c r="AE15" s="517"/>
      <c r="AF15" s="666"/>
      <c r="AG15" s="667"/>
      <c r="AH15" s="667"/>
      <c r="AI15" s="668"/>
      <c r="AJ15" s="517"/>
      <c r="AK15" s="666"/>
      <c r="AL15" s="667"/>
      <c r="AM15" s="667"/>
      <c r="AN15" s="668"/>
      <c r="AO15" s="517"/>
      <c r="AP15" s="666"/>
      <c r="AQ15" s="667"/>
      <c r="AR15" s="667"/>
      <c r="AS15" s="668"/>
      <c r="AT15" s="517"/>
    </row>
    <row r="16" spans="1:46" ht="9" customHeight="1">
      <c r="A16" s="278"/>
      <c r="B16" s="518"/>
      <c r="C16" s="519"/>
      <c r="D16" s="519"/>
      <c r="E16" s="520"/>
      <c r="G16" s="518"/>
      <c r="H16" s="519"/>
      <c r="I16" s="519"/>
      <c r="J16" s="520"/>
      <c r="L16" s="518"/>
      <c r="M16" s="519"/>
      <c r="N16" s="519"/>
      <c r="O16" s="520"/>
      <c r="Q16" s="518"/>
      <c r="R16" s="519"/>
      <c r="S16" s="519"/>
      <c r="T16" s="520"/>
      <c r="V16" s="518"/>
      <c r="W16" s="519"/>
      <c r="X16" s="519"/>
      <c r="Y16" s="520"/>
      <c r="AA16" s="518"/>
      <c r="AB16" s="519"/>
      <c r="AC16" s="519"/>
      <c r="AD16" s="520"/>
      <c r="AF16" s="521"/>
      <c r="AG16" s="519"/>
      <c r="AH16" s="519"/>
      <c r="AI16" s="522"/>
      <c r="AK16" s="518"/>
      <c r="AL16" s="519"/>
      <c r="AM16" s="519"/>
      <c r="AN16" s="520"/>
      <c r="AP16" s="518"/>
      <c r="AQ16" s="519"/>
      <c r="AR16" s="519"/>
      <c r="AS16" s="520"/>
    </row>
    <row r="17" spans="1:46" ht="9" customHeight="1">
      <c r="A17" s="278"/>
      <c r="B17" s="669" t="s">
        <v>313</v>
      </c>
      <c r="C17" s="670"/>
      <c r="D17" s="670"/>
      <c r="E17" s="671"/>
      <c r="G17" s="672" t="s">
        <v>289</v>
      </c>
      <c r="H17" s="673"/>
      <c r="I17" s="673"/>
      <c r="J17" s="674"/>
      <c r="K17" s="516"/>
      <c r="L17" s="672" t="s">
        <v>290</v>
      </c>
      <c r="M17" s="673"/>
      <c r="N17" s="673"/>
      <c r="O17" s="674"/>
      <c r="P17" s="523"/>
      <c r="Q17" s="672" t="s">
        <v>291</v>
      </c>
      <c r="R17" s="673"/>
      <c r="S17" s="673"/>
      <c r="T17" s="674"/>
      <c r="U17" s="523"/>
      <c r="V17" s="672" t="s">
        <v>292</v>
      </c>
      <c r="W17" s="673"/>
      <c r="X17" s="673"/>
      <c r="Y17" s="674"/>
      <c r="Z17" s="523"/>
      <c r="AA17" s="672" t="s">
        <v>293</v>
      </c>
      <c r="AB17" s="673"/>
      <c r="AC17" s="673"/>
      <c r="AD17" s="674"/>
      <c r="AE17" s="523"/>
      <c r="AF17" s="675" t="s">
        <v>294</v>
      </c>
      <c r="AG17" s="673"/>
      <c r="AH17" s="673"/>
      <c r="AI17" s="676"/>
      <c r="AJ17" s="516"/>
      <c r="AK17" s="672" t="s">
        <v>295</v>
      </c>
      <c r="AL17" s="673"/>
      <c r="AM17" s="673"/>
      <c r="AN17" s="674"/>
      <c r="AO17" s="516"/>
      <c r="AP17" s="672" t="s">
        <v>296</v>
      </c>
      <c r="AQ17" s="673"/>
      <c r="AR17" s="673"/>
      <c r="AS17" s="674"/>
      <c r="AT17" s="523"/>
    </row>
    <row r="18" spans="1:46" ht="9" customHeight="1">
      <c r="A18" s="278"/>
      <c r="B18" s="669"/>
      <c r="C18" s="670"/>
      <c r="D18" s="670"/>
      <c r="E18" s="671"/>
      <c r="G18" s="672"/>
      <c r="H18" s="673"/>
      <c r="I18" s="673"/>
      <c r="J18" s="674"/>
      <c r="K18" s="516"/>
      <c r="L18" s="672"/>
      <c r="M18" s="673"/>
      <c r="N18" s="673"/>
      <c r="O18" s="674"/>
      <c r="P18" s="523"/>
      <c r="Q18" s="672"/>
      <c r="R18" s="673"/>
      <c r="S18" s="673"/>
      <c r="T18" s="674"/>
      <c r="U18" s="523"/>
      <c r="V18" s="672"/>
      <c r="W18" s="673"/>
      <c r="X18" s="673"/>
      <c r="Y18" s="674"/>
      <c r="Z18" s="523"/>
      <c r="AA18" s="672"/>
      <c r="AB18" s="673"/>
      <c r="AC18" s="673"/>
      <c r="AD18" s="674"/>
      <c r="AE18" s="523"/>
      <c r="AF18" s="675"/>
      <c r="AG18" s="673"/>
      <c r="AH18" s="673"/>
      <c r="AI18" s="676"/>
      <c r="AJ18" s="516"/>
      <c r="AK18" s="672"/>
      <c r="AL18" s="673"/>
      <c r="AM18" s="673"/>
      <c r="AN18" s="674"/>
      <c r="AO18" s="516"/>
      <c r="AP18" s="672"/>
      <c r="AQ18" s="673"/>
      <c r="AR18" s="673"/>
      <c r="AS18" s="674"/>
      <c r="AT18" s="523"/>
    </row>
    <row r="19" spans="1:46" ht="9" customHeight="1">
      <c r="A19" s="278"/>
      <c r="B19" s="669"/>
      <c r="C19" s="670"/>
      <c r="D19" s="670"/>
      <c r="E19" s="671"/>
      <c r="F19" s="516" t="s">
        <v>297</v>
      </c>
      <c r="G19" s="672"/>
      <c r="H19" s="673"/>
      <c r="I19" s="673"/>
      <c r="J19" s="674"/>
      <c r="K19" s="516" t="s">
        <v>297</v>
      </c>
      <c r="L19" s="672"/>
      <c r="M19" s="673"/>
      <c r="N19" s="673"/>
      <c r="O19" s="674"/>
      <c r="P19" s="523" t="s">
        <v>297</v>
      </c>
      <c r="Q19" s="672"/>
      <c r="R19" s="673"/>
      <c r="S19" s="673"/>
      <c r="T19" s="674"/>
      <c r="U19" s="523" t="s">
        <v>297</v>
      </c>
      <c r="V19" s="672"/>
      <c r="W19" s="673"/>
      <c r="X19" s="673"/>
      <c r="Y19" s="674"/>
      <c r="Z19" s="523" t="s">
        <v>297</v>
      </c>
      <c r="AA19" s="672"/>
      <c r="AB19" s="673"/>
      <c r="AC19" s="673"/>
      <c r="AD19" s="674"/>
      <c r="AE19" s="523" t="s">
        <v>297</v>
      </c>
      <c r="AF19" s="675"/>
      <c r="AG19" s="673"/>
      <c r="AH19" s="673"/>
      <c r="AI19" s="676"/>
      <c r="AJ19" s="516" t="s">
        <v>297</v>
      </c>
      <c r="AK19" s="672"/>
      <c r="AL19" s="673"/>
      <c r="AM19" s="673"/>
      <c r="AN19" s="674"/>
      <c r="AO19" s="516" t="s">
        <v>297</v>
      </c>
      <c r="AP19" s="672"/>
      <c r="AQ19" s="673"/>
      <c r="AR19" s="673"/>
      <c r="AS19" s="674"/>
      <c r="AT19" s="523"/>
    </row>
    <row r="20" spans="1:46" ht="9" customHeight="1">
      <c r="A20" s="278"/>
      <c r="B20" s="669"/>
      <c r="C20" s="670"/>
      <c r="D20" s="670"/>
      <c r="E20" s="671"/>
      <c r="G20" s="672"/>
      <c r="H20" s="673"/>
      <c r="I20" s="673"/>
      <c r="J20" s="674"/>
      <c r="K20" s="516"/>
      <c r="L20" s="672"/>
      <c r="M20" s="673"/>
      <c r="N20" s="673"/>
      <c r="O20" s="674"/>
      <c r="P20" s="523"/>
      <c r="Q20" s="672"/>
      <c r="R20" s="673"/>
      <c r="S20" s="673"/>
      <c r="T20" s="674"/>
      <c r="U20" s="523"/>
      <c r="V20" s="672"/>
      <c r="W20" s="673"/>
      <c r="X20" s="673"/>
      <c r="Y20" s="674"/>
      <c r="Z20" s="523"/>
      <c r="AA20" s="672"/>
      <c r="AB20" s="673"/>
      <c r="AC20" s="673"/>
      <c r="AD20" s="674"/>
      <c r="AE20" s="523"/>
      <c r="AF20" s="675"/>
      <c r="AG20" s="673"/>
      <c r="AH20" s="673"/>
      <c r="AI20" s="676"/>
      <c r="AJ20" s="516"/>
      <c r="AK20" s="672"/>
      <c r="AL20" s="673"/>
      <c r="AM20" s="673"/>
      <c r="AN20" s="674"/>
      <c r="AO20" s="516"/>
      <c r="AP20" s="672"/>
      <c r="AQ20" s="673"/>
      <c r="AR20" s="673"/>
      <c r="AS20" s="674"/>
      <c r="AT20" s="523"/>
    </row>
    <row r="21" spans="1:46" ht="9" customHeight="1">
      <c r="A21" s="278"/>
      <c r="B21" s="669"/>
      <c r="C21" s="670"/>
      <c r="D21" s="670"/>
      <c r="E21" s="671"/>
      <c r="G21" s="672"/>
      <c r="H21" s="673"/>
      <c r="I21" s="673"/>
      <c r="J21" s="674"/>
      <c r="K21" s="516"/>
      <c r="L21" s="672"/>
      <c r="M21" s="673"/>
      <c r="N21" s="673"/>
      <c r="O21" s="674"/>
      <c r="P21" s="523"/>
      <c r="Q21" s="672"/>
      <c r="R21" s="673"/>
      <c r="S21" s="673"/>
      <c r="T21" s="674"/>
      <c r="U21" s="523"/>
      <c r="V21" s="672"/>
      <c r="W21" s="673"/>
      <c r="X21" s="673"/>
      <c r="Y21" s="674"/>
      <c r="Z21" s="523"/>
      <c r="AA21" s="672"/>
      <c r="AB21" s="673"/>
      <c r="AC21" s="673"/>
      <c r="AD21" s="674"/>
      <c r="AE21" s="523"/>
      <c r="AF21" s="675"/>
      <c r="AG21" s="673"/>
      <c r="AH21" s="673"/>
      <c r="AI21" s="676"/>
      <c r="AJ21" s="516"/>
      <c r="AK21" s="672"/>
      <c r="AL21" s="673"/>
      <c r="AM21" s="673"/>
      <c r="AN21" s="674"/>
      <c r="AO21" s="516"/>
      <c r="AP21" s="672"/>
      <c r="AQ21" s="673"/>
      <c r="AR21" s="673"/>
      <c r="AS21" s="674"/>
      <c r="AT21" s="523"/>
    </row>
    <row r="22" spans="1:46" ht="9" customHeight="1">
      <c r="A22" s="278"/>
      <c r="B22" s="535" t="s">
        <v>314</v>
      </c>
      <c r="E22" s="525"/>
      <c r="G22" s="524"/>
      <c r="J22" s="525"/>
      <c r="L22" s="524"/>
      <c r="O22" s="525"/>
      <c r="Q22" s="524"/>
      <c r="T22" s="525"/>
      <c r="V22" s="524"/>
      <c r="Y22" s="525"/>
      <c r="AA22" s="524"/>
      <c r="AD22" s="525"/>
      <c r="AF22" s="526"/>
      <c r="AI22" s="527"/>
      <c r="AK22" s="524"/>
      <c r="AN22" s="525"/>
      <c r="AP22" s="524"/>
      <c r="AS22" s="525"/>
    </row>
    <row r="23" spans="1:46" ht="9" customHeight="1">
      <c r="A23" s="278"/>
      <c r="B23" s="524"/>
      <c r="E23" s="525"/>
      <c r="G23" s="524"/>
      <c r="J23" s="525"/>
      <c r="L23" s="524"/>
      <c r="O23" s="525"/>
      <c r="Q23" s="524"/>
      <c r="T23" s="525"/>
      <c r="V23" s="524"/>
      <c r="Y23" s="525"/>
      <c r="AA23" s="524"/>
      <c r="AD23" s="525"/>
      <c r="AF23" s="526"/>
      <c r="AI23" s="527"/>
      <c r="AK23" s="524"/>
      <c r="AN23" s="525"/>
      <c r="AP23" s="524"/>
      <c r="AS23" s="525"/>
    </row>
    <row r="24" spans="1:46" ht="9" customHeight="1">
      <c r="A24" s="278"/>
      <c r="B24" s="528"/>
      <c r="C24" s="529"/>
      <c r="D24" s="529"/>
      <c r="E24" s="530"/>
      <c r="G24" s="528"/>
      <c r="H24" s="529"/>
      <c r="I24" s="529"/>
      <c r="J24" s="530"/>
      <c r="L24" s="528"/>
      <c r="M24" s="529"/>
      <c r="N24" s="529"/>
      <c r="O24" s="530"/>
      <c r="Q24" s="528"/>
      <c r="R24" s="529"/>
      <c r="S24" s="529"/>
      <c r="T24" s="530"/>
      <c r="V24" s="528"/>
      <c r="W24" s="529"/>
      <c r="X24" s="529"/>
      <c r="Y24" s="530"/>
      <c r="AA24" s="528"/>
      <c r="AB24" s="529"/>
      <c r="AC24" s="529"/>
      <c r="AD24" s="530"/>
      <c r="AF24" s="531"/>
      <c r="AG24" s="532"/>
      <c r="AH24" s="532"/>
      <c r="AI24" s="533"/>
      <c r="AK24" s="528"/>
      <c r="AL24" s="529"/>
      <c r="AM24" s="529"/>
      <c r="AN24" s="530"/>
      <c r="AP24" s="528"/>
      <c r="AQ24" s="529"/>
      <c r="AR24" s="529"/>
      <c r="AS24" s="530"/>
    </row>
    <row r="25" spans="1:46" ht="9" customHeight="1">
      <c r="A25" s="278"/>
      <c r="B25" s="278"/>
      <c r="AF25" s="278"/>
      <c r="AG25" s="278"/>
    </row>
    <row r="26" spans="1:46" ht="9" customHeight="1">
      <c r="A26" s="278"/>
      <c r="B26" s="278"/>
      <c r="AF26" s="278"/>
      <c r="AG26" s="278"/>
    </row>
    <row r="27" spans="1:46" ht="14.25" customHeight="1">
      <c r="A27" s="278" t="s">
        <v>284</v>
      </c>
      <c r="B27" s="278" t="s">
        <v>298</v>
      </c>
      <c r="AF27" s="278"/>
      <c r="AG27" s="278"/>
    </row>
    <row r="28" spans="1:46" ht="14.25" customHeight="1">
      <c r="A28" s="278"/>
      <c r="B28" s="278" t="s">
        <v>299</v>
      </c>
      <c r="AF28" s="278"/>
      <c r="AG28" s="278"/>
    </row>
    <row r="29" spans="1:46" ht="14.25" customHeight="1">
      <c r="A29" s="278"/>
      <c r="B29" s="278" t="s">
        <v>300</v>
      </c>
      <c r="AF29" s="278"/>
      <c r="AG29" s="278"/>
    </row>
    <row r="30" spans="1:46" ht="14.25" customHeight="1">
      <c r="A30" s="278"/>
      <c r="B30" s="278" t="s">
        <v>301</v>
      </c>
      <c r="AF30" s="278"/>
      <c r="AG30" s="278"/>
    </row>
    <row r="31" spans="1:46" ht="15.75" customHeight="1">
      <c r="A31" s="278"/>
      <c r="B31" s="278"/>
      <c r="AB31" s="534" t="s">
        <v>302</v>
      </c>
      <c r="AF31" s="278"/>
      <c r="AG31" s="278"/>
    </row>
    <row r="32" spans="1:46" ht="13.5" customHeight="1">
      <c r="A32" s="278"/>
      <c r="B32" s="278"/>
      <c r="AB32" s="701" t="s">
        <v>315</v>
      </c>
      <c r="AC32" s="702"/>
      <c r="AD32" s="701" t="s">
        <v>316</v>
      </c>
      <c r="AE32" s="703"/>
      <c r="AF32" s="703"/>
      <c r="AG32" s="703"/>
      <c r="AH32" s="702"/>
      <c r="AI32" s="701" t="s">
        <v>317</v>
      </c>
      <c r="AJ32" s="703"/>
      <c r="AK32" s="703"/>
      <c r="AL32" s="703"/>
      <c r="AM32" s="703"/>
      <c r="AN32" s="703"/>
      <c r="AO32" s="703"/>
      <c r="AP32" s="703"/>
      <c r="AQ32" s="703"/>
      <c r="AR32" s="702"/>
    </row>
    <row r="33" spans="1:44" ht="15.75" customHeight="1">
      <c r="A33" s="278"/>
      <c r="B33" s="278"/>
      <c r="AB33" s="725" t="s">
        <v>318</v>
      </c>
      <c r="AC33" s="726"/>
      <c r="AD33" s="725" t="s">
        <v>319</v>
      </c>
      <c r="AE33" s="731"/>
      <c r="AF33" s="731"/>
      <c r="AG33" s="731"/>
      <c r="AH33" s="726"/>
      <c r="AI33" s="710" t="s">
        <v>320</v>
      </c>
      <c r="AJ33" s="714"/>
      <c r="AK33" s="714"/>
      <c r="AL33" s="714"/>
      <c r="AM33" s="714"/>
      <c r="AN33" s="714"/>
      <c r="AO33" s="714"/>
      <c r="AP33" s="711"/>
      <c r="AQ33" s="710" t="s">
        <v>321</v>
      </c>
      <c r="AR33" s="711"/>
    </row>
    <row r="34" spans="1:44" ht="9" customHeight="1">
      <c r="A34" s="278"/>
      <c r="B34" s="278"/>
      <c r="AB34" s="727"/>
      <c r="AC34" s="728"/>
      <c r="AD34" s="727"/>
      <c r="AE34" s="732"/>
      <c r="AF34" s="732"/>
      <c r="AG34" s="732"/>
      <c r="AH34" s="728"/>
      <c r="AI34" s="712"/>
      <c r="AJ34" s="715"/>
      <c r="AK34" s="715"/>
      <c r="AL34" s="715"/>
      <c r="AM34" s="715"/>
      <c r="AN34" s="715"/>
      <c r="AO34" s="715"/>
      <c r="AP34" s="713"/>
      <c r="AQ34" s="712"/>
      <c r="AR34" s="713"/>
    </row>
    <row r="35" spans="1:44" ht="9" customHeight="1">
      <c r="A35" s="278"/>
      <c r="B35" s="278"/>
      <c r="AB35" s="727"/>
      <c r="AC35" s="728"/>
      <c r="AD35" s="727"/>
      <c r="AE35" s="732"/>
      <c r="AF35" s="732"/>
      <c r="AG35" s="732"/>
      <c r="AH35" s="728"/>
      <c r="AI35" s="710" t="s">
        <v>322</v>
      </c>
      <c r="AJ35" s="714"/>
      <c r="AK35" s="714"/>
      <c r="AL35" s="714"/>
      <c r="AM35" s="714"/>
      <c r="AN35" s="714"/>
      <c r="AO35" s="714"/>
      <c r="AP35" s="711"/>
      <c r="AQ35" s="710" t="s">
        <v>323</v>
      </c>
      <c r="AR35" s="711"/>
    </row>
    <row r="36" spans="1:44" ht="9" customHeight="1">
      <c r="A36" s="278"/>
      <c r="B36" s="278"/>
      <c r="AB36" s="727"/>
      <c r="AC36" s="728"/>
      <c r="AD36" s="727"/>
      <c r="AE36" s="732"/>
      <c r="AF36" s="732"/>
      <c r="AG36" s="732"/>
      <c r="AH36" s="728"/>
      <c r="AI36" s="712"/>
      <c r="AJ36" s="715"/>
      <c r="AK36" s="715"/>
      <c r="AL36" s="715"/>
      <c r="AM36" s="715"/>
      <c r="AN36" s="715"/>
      <c r="AO36" s="715"/>
      <c r="AP36" s="713"/>
      <c r="AQ36" s="712"/>
      <c r="AR36" s="713"/>
    </row>
    <row r="37" spans="1:44" ht="13.5" customHeight="1">
      <c r="A37" s="278"/>
      <c r="B37" s="695"/>
      <c r="C37" s="696"/>
      <c r="D37" s="696"/>
      <c r="E37" s="697"/>
      <c r="G37" s="695" t="s">
        <v>303</v>
      </c>
      <c r="H37" s="696"/>
      <c r="I37" s="696"/>
      <c r="J37" s="697"/>
      <c r="L37" s="695" t="s">
        <v>303</v>
      </c>
      <c r="M37" s="696"/>
      <c r="N37" s="696"/>
      <c r="O37" s="697"/>
      <c r="Q37" s="695" t="s">
        <v>304</v>
      </c>
      <c r="R37" s="696"/>
      <c r="S37" s="696"/>
      <c r="T37" s="697"/>
      <c r="V37" s="695" t="s">
        <v>304</v>
      </c>
      <c r="W37" s="696"/>
      <c r="X37" s="696"/>
      <c r="Y37" s="697"/>
      <c r="AB37" s="727"/>
      <c r="AC37" s="728"/>
      <c r="AD37" s="727"/>
      <c r="AE37" s="732"/>
      <c r="AF37" s="732"/>
      <c r="AG37" s="732"/>
      <c r="AH37" s="728"/>
      <c r="AI37" s="704" t="s">
        <v>324</v>
      </c>
      <c r="AJ37" s="705"/>
      <c r="AK37" s="705"/>
      <c r="AL37" s="705"/>
      <c r="AM37" s="705"/>
      <c r="AN37" s="705"/>
      <c r="AO37" s="705"/>
      <c r="AP37" s="706"/>
      <c r="AQ37" s="710" t="s">
        <v>325</v>
      </c>
      <c r="AR37" s="711"/>
    </row>
    <row r="38" spans="1:44" ht="9" customHeight="1">
      <c r="A38" s="278"/>
      <c r="B38" s="698"/>
      <c r="C38" s="699"/>
      <c r="D38" s="699"/>
      <c r="E38" s="700"/>
      <c r="G38" s="698"/>
      <c r="H38" s="699"/>
      <c r="I38" s="699"/>
      <c r="J38" s="700"/>
      <c r="L38" s="698"/>
      <c r="M38" s="699"/>
      <c r="N38" s="699"/>
      <c r="O38" s="700"/>
      <c r="Q38" s="698"/>
      <c r="R38" s="699"/>
      <c r="S38" s="699"/>
      <c r="T38" s="700"/>
      <c r="V38" s="698"/>
      <c r="W38" s="699"/>
      <c r="X38" s="699"/>
      <c r="Y38" s="700"/>
      <c r="AB38" s="727"/>
      <c r="AC38" s="728"/>
      <c r="AD38" s="727"/>
      <c r="AE38" s="732"/>
      <c r="AF38" s="732"/>
      <c r="AG38" s="732"/>
      <c r="AH38" s="728"/>
      <c r="AI38" s="707"/>
      <c r="AJ38" s="708"/>
      <c r="AK38" s="708"/>
      <c r="AL38" s="708"/>
      <c r="AM38" s="708"/>
      <c r="AN38" s="708"/>
      <c r="AO38" s="708"/>
      <c r="AP38" s="709"/>
      <c r="AQ38" s="712"/>
      <c r="AR38" s="713"/>
    </row>
    <row r="39" spans="1:44" ht="9" customHeight="1">
      <c r="A39" s="278"/>
      <c r="B39" s="518"/>
      <c r="C39" s="519"/>
      <c r="D39" s="519"/>
      <c r="E39" s="520"/>
      <c r="G39" s="518"/>
      <c r="H39" s="519"/>
      <c r="I39" s="519"/>
      <c r="J39" s="520"/>
      <c r="L39" s="518"/>
      <c r="M39" s="519"/>
      <c r="N39" s="519"/>
      <c r="O39" s="520"/>
      <c r="Q39" s="518"/>
      <c r="R39" s="519"/>
      <c r="S39" s="519"/>
      <c r="T39" s="520"/>
      <c r="V39" s="518"/>
      <c r="W39" s="519"/>
      <c r="X39" s="519"/>
      <c r="Y39" s="520"/>
      <c r="AB39" s="727"/>
      <c r="AC39" s="728"/>
      <c r="AD39" s="727"/>
      <c r="AE39" s="732"/>
      <c r="AF39" s="732"/>
      <c r="AG39" s="732"/>
      <c r="AH39" s="728"/>
      <c r="AI39" s="710" t="s">
        <v>326</v>
      </c>
      <c r="AJ39" s="714"/>
      <c r="AK39" s="714"/>
      <c r="AL39" s="714"/>
      <c r="AM39" s="714"/>
      <c r="AN39" s="714"/>
      <c r="AO39" s="714"/>
      <c r="AP39" s="711"/>
      <c r="AQ39" s="710" t="s">
        <v>327</v>
      </c>
      <c r="AR39" s="711"/>
    </row>
    <row r="40" spans="1:44">
      <c r="A40" s="278"/>
      <c r="B40" s="716" t="s">
        <v>305</v>
      </c>
      <c r="C40" s="717"/>
      <c r="D40" s="717"/>
      <c r="E40" s="718"/>
      <c r="G40" s="719" t="s">
        <v>306</v>
      </c>
      <c r="H40" s="720"/>
      <c r="I40" s="720"/>
      <c r="J40" s="721"/>
      <c r="L40" s="722" t="s">
        <v>307</v>
      </c>
      <c r="M40" s="723"/>
      <c r="N40" s="723"/>
      <c r="O40" s="724"/>
      <c r="Q40" s="719" t="s">
        <v>306</v>
      </c>
      <c r="R40" s="720"/>
      <c r="S40" s="720"/>
      <c r="T40" s="721"/>
      <c r="V40" s="722" t="s">
        <v>307</v>
      </c>
      <c r="W40" s="723"/>
      <c r="X40" s="723"/>
      <c r="Y40" s="724"/>
      <c r="AB40" s="727"/>
      <c r="AC40" s="728"/>
      <c r="AD40" s="727"/>
      <c r="AE40" s="732"/>
      <c r="AF40" s="732"/>
      <c r="AG40" s="732"/>
      <c r="AH40" s="728"/>
      <c r="AI40" s="712"/>
      <c r="AJ40" s="715"/>
      <c r="AK40" s="715"/>
      <c r="AL40" s="715"/>
      <c r="AM40" s="715"/>
      <c r="AN40" s="715"/>
      <c r="AO40" s="715"/>
      <c r="AP40" s="713"/>
      <c r="AQ40" s="712"/>
      <c r="AR40" s="713"/>
    </row>
    <row r="41" spans="1:44" ht="9" customHeight="1">
      <c r="A41" s="278"/>
      <c r="B41" s="716"/>
      <c r="C41" s="717"/>
      <c r="D41" s="717"/>
      <c r="E41" s="718"/>
      <c r="F41" s="516" t="s">
        <v>297</v>
      </c>
      <c r="G41" s="672" t="s">
        <v>308</v>
      </c>
      <c r="H41" s="673"/>
      <c r="I41" s="673"/>
      <c r="J41" s="674"/>
      <c r="K41" s="516" t="s">
        <v>297</v>
      </c>
      <c r="L41" s="722"/>
      <c r="M41" s="723"/>
      <c r="N41" s="723"/>
      <c r="O41" s="724"/>
      <c r="P41" s="516" t="s">
        <v>297</v>
      </c>
      <c r="Q41" s="672" t="s">
        <v>308</v>
      </c>
      <c r="R41" s="673"/>
      <c r="S41" s="673"/>
      <c r="T41" s="674"/>
      <c r="U41" s="516" t="s">
        <v>297</v>
      </c>
      <c r="V41" s="722"/>
      <c r="W41" s="723"/>
      <c r="X41" s="723"/>
      <c r="Y41" s="724"/>
      <c r="AB41" s="727"/>
      <c r="AC41" s="728"/>
      <c r="AD41" s="727"/>
      <c r="AE41" s="732"/>
      <c r="AF41" s="732"/>
      <c r="AG41" s="732"/>
      <c r="AH41" s="728"/>
      <c r="AI41" s="710" t="s">
        <v>328</v>
      </c>
      <c r="AJ41" s="714"/>
      <c r="AK41" s="714"/>
      <c r="AL41" s="714"/>
      <c r="AM41" s="714"/>
      <c r="AN41" s="714"/>
      <c r="AO41" s="714"/>
      <c r="AP41" s="711"/>
      <c r="AQ41" s="710" t="s">
        <v>329</v>
      </c>
      <c r="AR41" s="711"/>
    </row>
    <row r="42" spans="1:44" ht="9" customHeight="1">
      <c r="A42" s="278"/>
      <c r="B42" s="716"/>
      <c r="C42" s="717"/>
      <c r="D42" s="717"/>
      <c r="E42" s="718"/>
      <c r="G42" s="672"/>
      <c r="H42" s="673"/>
      <c r="I42" s="673"/>
      <c r="J42" s="674"/>
      <c r="L42" s="722"/>
      <c r="M42" s="723"/>
      <c r="N42" s="723"/>
      <c r="O42" s="724"/>
      <c r="Q42" s="672"/>
      <c r="R42" s="673"/>
      <c r="S42" s="673"/>
      <c r="T42" s="674"/>
      <c r="V42" s="722"/>
      <c r="W42" s="723"/>
      <c r="X42" s="723"/>
      <c r="Y42" s="724"/>
      <c r="AB42" s="727"/>
      <c r="AC42" s="728"/>
      <c r="AD42" s="727"/>
      <c r="AE42" s="732"/>
      <c r="AF42" s="732"/>
      <c r="AG42" s="732"/>
      <c r="AH42" s="728"/>
      <c r="AI42" s="712"/>
      <c r="AJ42" s="715"/>
      <c r="AK42" s="715"/>
      <c r="AL42" s="715"/>
      <c r="AM42" s="715"/>
      <c r="AN42" s="715"/>
      <c r="AO42" s="715"/>
      <c r="AP42" s="713"/>
      <c r="AQ42" s="712"/>
      <c r="AR42" s="713"/>
    </row>
    <row r="43" spans="1:44" ht="9" customHeight="1">
      <c r="A43" s="278"/>
      <c r="B43" s="716"/>
      <c r="C43" s="717"/>
      <c r="D43" s="717"/>
      <c r="E43" s="718"/>
      <c r="G43" s="672"/>
      <c r="H43" s="673"/>
      <c r="I43" s="673"/>
      <c r="J43" s="674"/>
      <c r="L43" s="722"/>
      <c r="M43" s="723"/>
      <c r="N43" s="723"/>
      <c r="O43" s="724"/>
      <c r="Q43" s="672"/>
      <c r="R43" s="673"/>
      <c r="S43" s="673"/>
      <c r="T43" s="674"/>
      <c r="V43" s="722"/>
      <c r="W43" s="723"/>
      <c r="X43" s="723"/>
      <c r="Y43" s="724"/>
      <c r="AB43" s="727"/>
      <c r="AC43" s="728"/>
      <c r="AD43" s="727"/>
      <c r="AE43" s="732"/>
      <c r="AF43" s="732"/>
      <c r="AG43" s="732"/>
      <c r="AH43" s="728"/>
      <c r="AI43" s="710" t="s">
        <v>330</v>
      </c>
      <c r="AJ43" s="714"/>
      <c r="AK43" s="714"/>
      <c r="AL43" s="714"/>
      <c r="AM43" s="714"/>
      <c r="AN43" s="714"/>
      <c r="AO43" s="714"/>
      <c r="AP43" s="711"/>
      <c r="AQ43" s="710" t="s">
        <v>331</v>
      </c>
      <c r="AR43" s="711"/>
    </row>
    <row r="44" spans="1:44" ht="9" customHeight="1">
      <c r="A44" s="278"/>
      <c r="B44" s="524"/>
      <c r="E44" s="525"/>
      <c r="G44" s="524"/>
      <c r="J44" s="525"/>
      <c r="L44" s="524"/>
      <c r="O44" s="525"/>
      <c r="Q44" s="524"/>
      <c r="T44" s="525"/>
      <c r="V44" s="524"/>
      <c r="Y44" s="525"/>
      <c r="AB44" s="729"/>
      <c r="AC44" s="730"/>
      <c r="AD44" s="729"/>
      <c r="AE44" s="733"/>
      <c r="AF44" s="733"/>
      <c r="AG44" s="733"/>
      <c r="AH44" s="730"/>
      <c r="AI44" s="712"/>
      <c r="AJ44" s="715"/>
      <c r="AK44" s="715"/>
      <c r="AL44" s="715"/>
      <c r="AM44" s="715"/>
      <c r="AN44" s="715"/>
      <c r="AO44" s="715"/>
      <c r="AP44" s="713"/>
      <c r="AQ44" s="712"/>
      <c r="AR44" s="713"/>
    </row>
    <row r="45" spans="1:44" ht="9" customHeight="1">
      <c r="A45" s="278"/>
      <c r="B45" s="524"/>
      <c r="E45" s="525"/>
      <c r="G45" s="524"/>
      <c r="J45" s="525"/>
      <c r="L45" s="524"/>
      <c r="O45" s="525"/>
      <c r="Q45" s="524"/>
      <c r="T45" s="525"/>
      <c r="V45" s="524"/>
      <c r="Y45" s="525"/>
      <c r="AB45" s="734" t="s">
        <v>332</v>
      </c>
      <c r="AC45" s="734"/>
      <c r="AD45" s="735" t="s">
        <v>333</v>
      </c>
      <c r="AE45" s="735"/>
      <c r="AF45" s="735"/>
      <c r="AG45" s="735"/>
      <c r="AH45" s="735"/>
      <c r="AI45" s="734" t="s">
        <v>334</v>
      </c>
      <c r="AJ45" s="734"/>
      <c r="AK45" s="734"/>
      <c r="AL45" s="734"/>
      <c r="AM45" s="734"/>
      <c r="AN45" s="734"/>
      <c r="AO45" s="734"/>
      <c r="AP45" s="734"/>
      <c r="AQ45" s="734" t="s">
        <v>335</v>
      </c>
      <c r="AR45" s="734"/>
    </row>
    <row r="46" spans="1:44" ht="9" customHeight="1">
      <c r="A46" s="278"/>
      <c r="B46" s="528"/>
      <c r="C46" s="529"/>
      <c r="D46" s="529"/>
      <c r="E46" s="530"/>
      <c r="G46" s="528"/>
      <c r="H46" s="529"/>
      <c r="I46" s="529"/>
      <c r="J46" s="530"/>
      <c r="L46" s="528"/>
      <c r="M46" s="529"/>
      <c r="N46" s="529"/>
      <c r="O46" s="530"/>
      <c r="Q46" s="528"/>
      <c r="R46" s="529"/>
      <c r="S46" s="529"/>
      <c r="T46" s="530"/>
      <c r="V46" s="528"/>
      <c r="W46" s="529"/>
      <c r="X46" s="529"/>
      <c r="Y46" s="530"/>
      <c r="AB46" s="734"/>
      <c r="AC46" s="734"/>
      <c r="AD46" s="735"/>
      <c r="AE46" s="735"/>
      <c r="AF46" s="735"/>
      <c r="AG46" s="735"/>
      <c r="AH46" s="735"/>
      <c r="AI46" s="734"/>
      <c r="AJ46" s="734"/>
      <c r="AK46" s="734"/>
      <c r="AL46" s="734"/>
      <c r="AM46" s="734"/>
      <c r="AN46" s="734"/>
      <c r="AO46" s="734"/>
      <c r="AP46" s="734"/>
      <c r="AQ46" s="734"/>
      <c r="AR46" s="734"/>
    </row>
    <row r="47" spans="1:44" ht="9" customHeight="1">
      <c r="A47" s="278"/>
      <c r="B47" s="278"/>
      <c r="AB47" s="734"/>
      <c r="AC47" s="734"/>
      <c r="AD47" s="735"/>
      <c r="AE47" s="735"/>
      <c r="AF47" s="735"/>
      <c r="AG47" s="735"/>
      <c r="AH47" s="735"/>
      <c r="AI47" s="734" t="s">
        <v>336</v>
      </c>
      <c r="AJ47" s="734"/>
      <c r="AK47" s="734"/>
      <c r="AL47" s="734"/>
      <c r="AM47" s="734"/>
      <c r="AN47" s="734"/>
      <c r="AO47" s="734"/>
      <c r="AP47" s="734"/>
      <c r="AQ47" s="734" t="s">
        <v>337</v>
      </c>
      <c r="AR47" s="734"/>
    </row>
    <row r="48" spans="1:44" ht="9" customHeight="1">
      <c r="A48" s="278"/>
      <c r="B48" s="278"/>
      <c r="AB48" s="734"/>
      <c r="AC48" s="734"/>
      <c r="AD48" s="735"/>
      <c r="AE48" s="735"/>
      <c r="AF48" s="735"/>
      <c r="AG48" s="735"/>
      <c r="AH48" s="735"/>
      <c r="AI48" s="734"/>
      <c r="AJ48" s="734"/>
      <c r="AK48" s="734"/>
      <c r="AL48" s="734"/>
      <c r="AM48" s="734"/>
      <c r="AN48" s="734"/>
      <c r="AO48" s="734"/>
      <c r="AP48" s="734"/>
      <c r="AQ48" s="734"/>
      <c r="AR48" s="734"/>
    </row>
    <row r="49" spans="1:44">
      <c r="A49" s="278" t="s">
        <v>284</v>
      </c>
      <c r="B49" s="278" t="s">
        <v>309</v>
      </c>
      <c r="AB49" s="734"/>
      <c r="AC49" s="734"/>
      <c r="AD49" s="735" t="s">
        <v>338</v>
      </c>
      <c r="AE49" s="735"/>
      <c r="AF49" s="735"/>
      <c r="AG49" s="735"/>
      <c r="AH49" s="735"/>
      <c r="AI49" s="734" t="s">
        <v>339</v>
      </c>
      <c r="AJ49" s="734"/>
      <c r="AK49" s="734"/>
      <c r="AL49" s="734"/>
      <c r="AM49" s="734"/>
      <c r="AN49" s="734"/>
      <c r="AO49" s="734"/>
      <c r="AP49" s="734"/>
      <c r="AQ49" s="734" t="s">
        <v>321</v>
      </c>
      <c r="AR49" s="734"/>
    </row>
    <row r="50" spans="1:44" ht="9" customHeight="1">
      <c r="A50" s="278"/>
      <c r="B50" s="278"/>
      <c r="AB50" s="734"/>
      <c r="AC50" s="734"/>
      <c r="AD50" s="735"/>
      <c r="AE50" s="735"/>
      <c r="AF50" s="735"/>
      <c r="AG50" s="735"/>
      <c r="AH50" s="735"/>
      <c r="AI50" s="734"/>
      <c r="AJ50" s="734"/>
      <c r="AK50" s="734"/>
      <c r="AL50" s="734"/>
      <c r="AM50" s="734"/>
      <c r="AN50" s="734"/>
      <c r="AO50" s="734"/>
      <c r="AP50" s="734"/>
      <c r="AQ50" s="734"/>
      <c r="AR50" s="734"/>
    </row>
    <row r="51" spans="1:44">
      <c r="A51" s="278" t="s">
        <v>284</v>
      </c>
      <c r="B51" s="278" t="s">
        <v>310</v>
      </c>
      <c r="AB51" s="734"/>
      <c r="AC51" s="734"/>
      <c r="AD51" s="735"/>
      <c r="AE51" s="735"/>
      <c r="AF51" s="735"/>
      <c r="AG51" s="735"/>
      <c r="AH51" s="735"/>
      <c r="AI51" s="734" t="s">
        <v>336</v>
      </c>
      <c r="AJ51" s="734"/>
      <c r="AK51" s="734"/>
      <c r="AL51" s="734"/>
      <c r="AM51" s="734"/>
      <c r="AN51" s="734"/>
      <c r="AO51" s="734"/>
      <c r="AP51" s="734"/>
      <c r="AQ51" s="734" t="s">
        <v>321</v>
      </c>
      <c r="AR51" s="734"/>
    </row>
    <row r="52" spans="1:44" ht="21" customHeight="1">
      <c r="A52" s="278"/>
      <c r="B52" s="278"/>
      <c r="AB52" s="734"/>
      <c r="AC52" s="734"/>
      <c r="AD52" s="735"/>
      <c r="AE52" s="735"/>
      <c r="AF52" s="735"/>
      <c r="AG52" s="735"/>
      <c r="AH52" s="735"/>
      <c r="AI52" s="734"/>
      <c r="AJ52" s="734"/>
      <c r="AK52" s="734"/>
      <c r="AL52" s="734"/>
      <c r="AM52" s="734"/>
      <c r="AN52" s="734"/>
      <c r="AO52" s="734"/>
      <c r="AP52" s="734"/>
      <c r="AQ52" s="734"/>
      <c r="AR52" s="734"/>
    </row>
    <row r="53" spans="1:44" ht="9" customHeight="1">
      <c r="A53" s="278"/>
      <c r="B53" s="278"/>
      <c r="AF53" s="278"/>
      <c r="AG53" s="278"/>
    </row>
    <row r="54" spans="1:44" ht="12.65" customHeight="1"/>
    <row r="55" spans="1:44" ht="12.65" customHeight="1"/>
    <row r="56" spans="1:44" ht="12.65" customHeight="1"/>
    <row r="57" spans="1:44" ht="12.65" customHeight="1"/>
    <row r="58" spans="1:44" ht="12.65" customHeight="1"/>
    <row r="59" spans="1:44" ht="12.65" customHeight="1"/>
    <row r="60" spans="1:44" ht="12.65" customHeight="1"/>
    <row r="61" spans="1:44" ht="14.25" customHeight="1"/>
    <row r="64" spans="1:44" ht="14.25" customHeight="1"/>
    <row r="67" ht="14.25" customHeight="1"/>
  </sheetData>
  <mergeCells count="58">
    <mergeCell ref="AB45:AC52"/>
    <mergeCell ref="AD45:AH48"/>
    <mergeCell ref="AI45:AP46"/>
    <mergeCell ref="AQ45:AR46"/>
    <mergeCell ref="AI47:AP48"/>
    <mergeCell ref="AQ47:AR48"/>
    <mergeCell ref="AD49:AH52"/>
    <mergeCell ref="AI49:AP50"/>
    <mergeCell ref="AQ49:AR50"/>
    <mergeCell ref="AI51:AP52"/>
    <mergeCell ref="AQ51:AR52"/>
    <mergeCell ref="AI39:AP40"/>
    <mergeCell ref="AQ39:AR40"/>
    <mergeCell ref="B40:E43"/>
    <mergeCell ref="G40:J40"/>
    <mergeCell ref="L40:O43"/>
    <mergeCell ref="Q40:T40"/>
    <mergeCell ref="V40:Y43"/>
    <mergeCell ref="G41:J43"/>
    <mergeCell ref="Q41:T43"/>
    <mergeCell ref="AI41:AP42"/>
    <mergeCell ref="AQ41:AR42"/>
    <mergeCell ref="AI43:AP44"/>
    <mergeCell ref="AQ43:AR44"/>
    <mergeCell ref="AB33:AC44"/>
    <mergeCell ref="AD33:AH44"/>
    <mergeCell ref="AI33:AP34"/>
    <mergeCell ref="AK17:AN21"/>
    <mergeCell ref="AP17:AS21"/>
    <mergeCell ref="B37:E38"/>
    <mergeCell ref="G37:J38"/>
    <mergeCell ref="L37:O38"/>
    <mergeCell ref="Q37:T38"/>
    <mergeCell ref="V37:Y38"/>
    <mergeCell ref="AB32:AC32"/>
    <mergeCell ref="AD32:AH32"/>
    <mergeCell ref="AI32:AR32"/>
    <mergeCell ref="AI37:AP38"/>
    <mergeCell ref="AQ37:AR38"/>
    <mergeCell ref="AQ33:AR34"/>
    <mergeCell ref="AI35:AP36"/>
    <mergeCell ref="AQ35:AR36"/>
    <mergeCell ref="AF14:AI15"/>
    <mergeCell ref="AK14:AN15"/>
    <mergeCell ref="AP14:AS15"/>
    <mergeCell ref="B17:E21"/>
    <mergeCell ref="G17:J21"/>
    <mergeCell ref="L17:O21"/>
    <mergeCell ref="Q17:T21"/>
    <mergeCell ref="V17:Y21"/>
    <mergeCell ref="AA17:AD21"/>
    <mergeCell ref="AF17:AI21"/>
    <mergeCell ref="B14:E15"/>
    <mergeCell ref="G14:J15"/>
    <mergeCell ref="L14:O15"/>
    <mergeCell ref="Q14:T15"/>
    <mergeCell ref="V14:Y15"/>
    <mergeCell ref="AA14:AD15"/>
  </mergeCells>
  <phoneticPr fontId="78"/>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40652-4D6D-4179-B2B5-589E51ADA60D}">
  <sheetPr>
    <tabColor theme="0"/>
    <pageSetUpPr fitToPage="1"/>
  </sheetPr>
  <dimension ref="A1:R62"/>
  <sheetViews>
    <sheetView showGridLines="0" zoomScaleNormal="100" zoomScaleSheetLayoutView="100" workbookViewId="0">
      <selection activeCell="Q3" sqref="Q3"/>
    </sheetView>
  </sheetViews>
  <sheetFormatPr defaultColWidth="9" defaultRowHeight="14"/>
  <cols>
    <col min="1" max="1" width="2.58203125" style="108" customWidth="1"/>
    <col min="2" max="2" width="9" style="108"/>
    <col min="3" max="15" width="7.58203125" style="108" customWidth="1"/>
    <col min="16" max="16" width="9" style="108"/>
    <col min="17" max="17" width="2.5" style="108" customWidth="1"/>
    <col min="18" max="16384" width="9" style="108"/>
  </cols>
  <sheetData>
    <row r="1" spans="1:18" ht="63" customHeight="1"/>
    <row r="2" spans="1:18" ht="29" customHeight="1">
      <c r="Q2" s="603" t="s">
        <v>397</v>
      </c>
    </row>
    <row r="3" spans="1:18" ht="15" customHeight="1"/>
    <row r="4" spans="1:18" ht="21">
      <c r="A4" s="276" t="s">
        <v>234</v>
      </c>
      <c r="L4" s="742" t="s">
        <v>235</v>
      </c>
      <c r="M4" s="742"/>
      <c r="N4" s="744"/>
      <c r="O4" s="744"/>
      <c r="P4" s="744"/>
      <c r="Q4" s="277"/>
      <c r="R4" s="278"/>
    </row>
    <row r="5" spans="1:18" ht="18.75" customHeight="1">
      <c r="J5" s="279"/>
      <c r="K5" s="279"/>
      <c r="L5" s="743"/>
      <c r="M5" s="743"/>
      <c r="N5" s="745"/>
      <c r="O5" s="745"/>
      <c r="P5" s="745"/>
    </row>
    <row r="6" spans="1:18" ht="16.5">
      <c r="Q6" s="256"/>
    </row>
    <row r="7" spans="1:18" ht="16.5">
      <c r="Q7" s="256"/>
    </row>
    <row r="8" spans="1:18" ht="16.5">
      <c r="R8" s="105"/>
    </row>
    <row r="13" spans="1:18" ht="14.5" thickBot="1"/>
    <row r="14" spans="1:18" ht="18.75" customHeight="1">
      <c r="B14" s="746" t="s">
        <v>236</v>
      </c>
      <c r="C14" s="747"/>
      <c r="D14" s="747"/>
      <c r="E14" s="747"/>
      <c r="F14" s="747"/>
      <c r="G14" s="747"/>
      <c r="H14" s="747"/>
      <c r="I14" s="747"/>
      <c r="J14" s="747"/>
      <c r="K14" s="747"/>
      <c r="L14" s="747"/>
      <c r="M14" s="747"/>
      <c r="N14" s="747"/>
      <c r="O14" s="747"/>
      <c r="P14" s="748"/>
    </row>
    <row r="15" spans="1:18" ht="14.25" customHeight="1">
      <c r="B15" s="749"/>
      <c r="C15" s="750"/>
      <c r="D15" s="750"/>
      <c r="E15" s="750"/>
      <c r="F15" s="750"/>
      <c r="G15" s="750"/>
      <c r="H15" s="750"/>
      <c r="I15" s="750"/>
      <c r="J15" s="750"/>
      <c r="K15" s="750"/>
      <c r="L15" s="750"/>
      <c r="M15" s="750"/>
      <c r="N15" s="750"/>
      <c r="O15" s="750"/>
      <c r="P15" s="751"/>
    </row>
    <row r="16" spans="1:18" ht="18.75" customHeight="1">
      <c r="B16" s="749"/>
      <c r="C16" s="750"/>
      <c r="D16" s="750"/>
      <c r="E16" s="750"/>
      <c r="F16" s="750"/>
      <c r="G16" s="750"/>
      <c r="H16" s="750"/>
      <c r="I16" s="750"/>
      <c r="J16" s="750"/>
      <c r="K16" s="750"/>
      <c r="L16" s="750"/>
      <c r="M16" s="750"/>
      <c r="N16" s="750"/>
      <c r="O16" s="750"/>
      <c r="P16" s="751"/>
    </row>
    <row r="17" spans="2:16" ht="14.25" customHeight="1">
      <c r="B17" s="749"/>
      <c r="C17" s="750"/>
      <c r="D17" s="750"/>
      <c r="E17" s="750"/>
      <c r="F17" s="750"/>
      <c r="G17" s="750"/>
      <c r="H17" s="750"/>
      <c r="I17" s="750"/>
      <c r="J17" s="750"/>
      <c r="K17" s="750"/>
      <c r="L17" s="750"/>
      <c r="M17" s="750"/>
      <c r="N17" s="750"/>
      <c r="O17" s="750"/>
      <c r="P17" s="751"/>
    </row>
    <row r="18" spans="2:16" ht="14.25" customHeight="1">
      <c r="B18" s="749"/>
      <c r="C18" s="750"/>
      <c r="D18" s="750"/>
      <c r="E18" s="750"/>
      <c r="F18" s="750"/>
      <c r="G18" s="750"/>
      <c r="H18" s="750"/>
      <c r="I18" s="750"/>
      <c r="J18" s="750"/>
      <c r="K18" s="750"/>
      <c r="L18" s="750"/>
      <c r="M18" s="750"/>
      <c r="N18" s="750"/>
      <c r="O18" s="750"/>
      <c r="P18" s="751"/>
    </row>
    <row r="19" spans="2:16" ht="14.25" customHeight="1">
      <c r="B19" s="749"/>
      <c r="C19" s="750"/>
      <c r="D19" s="750"/>
      <c r="E19" s="750"/>
      <c r="F19" s="750"/>
      <c r="G19" s="750"/>
      <c r="H19" s="750"/>
      <c r="I19" s="750"/>
      <c r="J19" s="750"/>
      <c r="K19" s="750"/>
      <c r="L19" s="750"/>
      <c r="M19" s="750"/>
      <c r="N19" s="750"/>
      <c r="O19" s="750"/>
      <c r="P19" s="751"/>
    </row>
    <row r="20" spans="2:16" ht="14.25" customHeight="1">
      <c r="B20" s="749"/>
      <c r="C20" s="750"/>
      <c r="D20" s="750"/>
      <c r="E20" s="750"/>
      <c r="F20" s="750"/>
      <c r="G20" s="750"/>
      <c r="H20" s="750"/>
      <c r="I20" s="750"/>
      <c r="J20" s="750"/>
      <c r="K20" s="750"/>
      <c r="L20" s="750"/>
      <c r="M20" s="750"/>
      <c r="N20" s="750"/>
      <c r="O20" s="750"/>
      <c r="P20" s="751"/>
    </row>
    <row r="21" spans="2:16" ht="14.25" customHeight="1">
      <c r="B21" s="749"/>
      <c r="C21" s="750"/>
      <c r="D21" s="750"/>
      <c r="E21" s="750"/>
      <c r="F21" s="750"/>
      <c r="G21" s="750"/>
      <c r="H21" s="750"/>
      <c r="I21" s="750"/>
      <c r="J21" s="750"/>
      <c r="K21" s="750"/>
      <c r="L21" s="750"/>
      <c r="M21" s="750"/>
      <c r="N21" s="750"/>
      <c r="O21" s="750"/>
      <c r="P21" s="751"/>
    </row>
    <row r="22" spans="2:16" ht="14.25" customHeight="1">
      <c r="B22" s="749"/>
      <c r="C22" s="750"/>
      <c r="D22" s="750"/>
      <c r="E22" s="750"/>
      <c r="F22" s="750"/>
      <c r="G22" s="750"/>
      <c r="H22" s="750"/>
      <c r="I22" s="750"/>
      <c r="J22" s="750"/>
      <c r="K22" s="750"/>
      <c r="L22" s="750"/>
      <c r="M22" s="750"/>
      <c r="N22" s="750"/>
      <c r="O22" s="750"/>
      <c r="P22" s="751"/>
    </row>
    <row r="23" spans="2:16" ht="14.25" customHeight="1">
      <c r="B23" s="749"/>
      <c r="C23" s="750"/>
      <c r="D23" s="750"/>
      <c r="E23" s="750"/>
      <c r="F23" s="750"/>
      <c r="G23" s="750"/>
      <c r="H23" s="750"/>
      <c r="I23" s="750"/>
      <c r="J23" s="750"/>
      <c r="K23" s="750"/>
      <c r="L23" s="750"/>
      <c r="M23" s="750"/>
      <c r="N23" s="750"/>
      <c r="O23" s="750"/>
      <c r="P23" s="751"/>
    </row>
    <row r="24" spans="2:16" ht="14.25" customHeight="1">
      <c r="B24" s="749"/>
      <c r="C24" s="750"/>
      <c r="D24" s="750"/>
      <c r="E24" s="750"/>
      <c r="F24" s="750"/>
      <c r="G24" s="750"/>
      <c r="H24" s="750"/>
      <c r="I24" s="750"/>
      <c r="J24" s="750"/>
      <c r="K24" s="750"/>
      <c r="L24" s="750"/>
      <c r="M24" s="750"/>
      <c r="N24" s="750"/>
      <c r="O24" s="750"/>
      <c r="P24" s="751"/>
    </row>
    <row r="25" spans="2:16" ht="14.25" customHeight="1">
      <c r="B25" s="749"/>
      <c r="C25" s="750"/>
      <c r="D25" s="750"/>
      <c r="E25" s="750"/>
      <c r="F25" s="750"/>
      <c r="G25" s="750"/>
      <c r="H25" s="750"/>
      <c r="I25" s="750"/>
      <c r="J25" s="750"/>
      <c r="K25" s="750"/>
      <c r="L25" s="750"/>
      <c r="M25" s="750"/>
      <c r="N25" s="750"/>
      <c r="O25" s="750"/>
      <c r="P25" s="751"/>
    </row>
    <row r="26" spans="2:16" ht="14.25" customHeight="1">
      <c r="B26" s="749"/>
      <c r="C26" s="750"/>
      <c r="D26" s="750"/>
      <c r="E26" s="750"/>
      <c r="F26" s="750"/>
      <c r="G26" s="750"/>
      <c r="H26" s="750"/>
      <c r="I26" s="750"/>
      <c r="J26" s="750"/>
      <c r="K26" s="750"/>
      <c r="L26" s="750"/>
      <c r="M26" s="750"/>
      <c r="N26" s="750"/>
      <c r="O26" s="750"/>
      <c r="P26" s="751"/>
    </row>
    <row r="27" spans="2:16" ht="14.25" customHeight="1">
      <c r="B27" s="749"/>
      <c r="C27" s="750"/>
      <c r="D27" s="750"/>
      <c r="E27" s="750"/>
      <c r="F27" s="750"/>
      <c r="G27" s="750"/>
      <c r="H27" s="750"/>
      <c r="I27" s="750"/>
      <c r="J27" s="750"/>
      <c r="K27" s="750"/>
      <c r="L27" s="750"/>
      <c r="M27" s="750"/>
      <c r="N27" s="750"/>
      <c r="O27" s="750"/>
      <c r="P27" s="751"/>
    </row>
    <row r="28" spans="2:16" ht="14.25" customHeight="1">
      <c r="B28" s="749"/>
      <c r="C28" s="750"/>
      <c r="D28" s="750"/>
      <c r="E28" s="750"/>
      <c r="F28" s="750"/>
      <c r="G28" s="750"/>
      <c r="H28" s="750"/>
      <c r="I28" s="750"/>
      <c r="J28" s="750"/>
      <c r="K28" s="750"/>
      <c r="L28" s="750"/>
      <c r="M28" s="750"/>
      <c r="N28" s="750"/>
      <c r="O28" s="750"/>
      <c r="P28" s="751"/>
    </row>
    <row r="29" spans="2:16" ht="14.25" customHeight="1">
      <c r="B29" s="749"/>
      <c r="C29" s="750"/>
      <c r="D29" s="750"/>
      <c r="E29" s="750"/>
      <c r="F29" s="750"/>
      <c r="G29" s="750"/>
      <c r="H29" s="750"/>
      <c r="I29" s="750"/>
      <c r="J29" s="750"/>
      <c r="K29" s="750"/>
      <c r="L29" s="750"/>
      <c r="M29" s="750"/>
      <c r="N29" s="750"/>
      <c r="O29" s="750"/>
      <c r="P29" s="751"/>
    </row>
    <row r="30" spans="2:16" ht="14.25" customHeight="1">
      <c r="B30" s="749"/>
      <c r="C30" s="750"/>
      <c r="D30" s="750"/>
      <c r="E30" s="750"/>
      <c r="F30" s="750"/>
      <c r="G30" s="750"/>
      <c r="H30" s="750"/>
      <c r="I30" s="750"/>
      <c r="J30" s="750"/>
      <c r="K30" s="750"/>
      <c r="L30" s="750"/>
      <c r="M30" s="750"/>
      <c r="N30" s="750"/>
      <c r="O30" s="750"/>
      <c r="P30" s="751"/>
    </row>
    <row r="31" spans="2:16" ht="14.25" customHeight="1">
      <c r="B31" s="749"/>
      <c r="C31" s="750"/>
      <c r="D31" s="750"/>
      <c r="E31" s="750"/>
      <c r="F31" s="750"/>
      <c r="G31" s="750"/>
      <c r="H31" s="750"/>
      <c r="I31" s="750"/>
      <c r="J31" s="750"/>
      <c r="K31" s="750"/>
      <c r="L31" s="750"/>
      <c r="M31" s="750"/>
      <c r="N31" s="750"/>
      <c r="O31" s="750"/>
      <c r="P31" s="751"/>
    </row>
    <row r="32" spans="2:16" ht="14.25" customHeight="1">
      <c r="B32" s="749"/>
      <c r="C32" s="750"/>
      <c r="D32" s="750"/>
      <c r="E32" s="750"/>
      <c r="F32" s="750"/>
      <c r="G32" s="750"/>
      <c r="H32" s="750"/>
      <c r="I32" s="750"/>
      <c r="J32" s="750"/>
      <c r="K32" s="750"/>
      <c r="L32" s="750"/>
      <c r="M32" s="750"/>
      <c r="N32" s="750"/>
      <c r="O32" s="750"/>
      <c r="P32" s="751"/>
    </row>
    <row r="33" spans="2:16" ht="14.25" customHeight="1">
      <c r="B33" s="749"/>
      <c r="C33" s="750"/>
      <c r="D33" s="750"/>
      <c r="E33" s="750"/>
      <c r="F33" s="750"/>
      <c r="G33" s="750"/>
      <c r="H33" s="750"/>
      <c r="I33" s="750"/>
      <c r="J33" s="750"/>
      <c r="K33" s="750"/>
      <c r="L33" s="750"/>
      <c r="M33" s="750"/>
      <c r="N33" s="750"/>
      <c r="O33" s="750"/>
      <c r="P33" s="751"/>
    </row>
    <row r="34" spans="2:16" ht="14.25" customHeight="1">
      <c r="B34" s="749"/>
      <c r="C34" s="750"/>
      <c r="D34" s="750"/>
      <c r="E34" s="750"/>
      <c r="F34" s="750"/>
      <c r="G34" s="750"/>
      <c r="H34" s="750"/>
      <c r="I34" s="750"/>
      <c r="J34" s="750"/>
      <c r="K34" s="750"/>
      <c r="L34" s="750"/>
      <c r="M34" s="750"/>
      <c r="N34" s="750"/>
      <c r="O34" s="750"/>
      <c r="P34" s="751"/>
    </row>
    <row r="35" spans="2:16" ht="14.25" customHeight="1">
      <c r="B35" s="749"/>
      <c r="C35" s="750"/>
      <c r="D35" s="750"/>
      <c r="E35" s="750"/>
      <c r="F35" s="750"/>
      <c r="G35" s="750"/>
      <c r="H35" s="750"/>
      <c r="I35" s="750"/>
      <c r="J35" s="750"/>
      <c r="K35" s="750"/>
      <c r="L35" s="750"/>
      <c r="M35" s="750"/>
      <c r="N35" s="750"/>
      <c r="O35" s="750"/>
      <c r="P35" s="751"/>
    </row>
    <row r="36" spans="2:16" ht="14.25" customHeight="1">
      <c r="B36" s="749"/>
      <c r="C36" s="750"/>
      <c r="D36" s="750"/>
      <c r="E36" s="750"/>
      <c r="F36" s="750"/>
      <c r="G36" s="750"/>
      <c r="H36" s="750"/>
      <c r="I36" s="750"/>
      <c r="J36" s="750"/>
      <c r="K36" s="750"/>
      <c r="L36" s="750"/>
      <c r="M36" s="750"/>
      <c r="N36" s="750"/>
      <c r="O36" s="750"/>
      <c r="P36" s="751"/>
    </row>
    <row r="37" spans="2:16" ht="14.25" customHeight="1">
      <c r="B37" s="749"/>
      <c r="C37" s="750"/>
      <c r="D37" s="750"/>
      <c r="E37" s="750"/>
      <c r="F37" s="750"/>
      <c r="G37" s="750"/>
      <c r="H37" s="750"/>
      <c r="I37" s="750"/>
      <c r="J37" s="750"/>
      <c r="K37" s="750"/>
      <c r="L37" s="750"/>
      <c r="M37" s="750"/>
      <c r="N37" s="750"/>
      <c r="O37" s="750"/>
      <c r="P37" s="751"/>
    </row>
    <row r="38" spans="2:16" ht="14.25" customHeight="1" thickBot="1">
      <c r="B38" s="752"/>
      <c r="C38" s="753"/>
      <c r="D38" s="753"/>
      <c r="E38" s="753"/>
      <c r="F38" s="753"/>
      <c r="G38" s="753"/>
      <c r="H38" s="753"/>
      <c r="I38" s="753"/>
      <c r="J38" s="753"/>
      <c r="K38" s="753"/>
      <c r="L38" s="753"/>
      <c r="M38" s="753"/>
      <c r="N38" s="753"/>
      <c r="O38" s="753"/>
      <c r="P38" s="754"/>
    </row>
    <row r="39" spans="2:16" ht="14.25" customHeight="1">
      <c r="C39" s="280"/>
      <c r="D39" s="280"/>
      <c r="E39" s="280"/>
      <c r="F39" s="280"/>
      <c r="G39" s="280"/>
      <c r="H39" s="280"/>
      <c r="I39" s="280"/>
      <c r="J39" s="280"/>
      <c r="K39" s="280"/>
      <c r="L39" s="280"/>
      <c r="M39" s="280"/>
      <c r="N39" s="280"/>
      <c r="O39" s="280"/>
    </row>
    <row r="40" spans="2:16" ht="14.25" customHeight="1">
      <c r="C40" s="280"/>
      <c r="D40" s="280"/>
      <c r="E40" s="280"/>
      <c r="F40" s="280"/>
      <c r="G40" s="280"/>
      <c r="H40" s="280"/>
      <c r="I40" s="280"/>
      <c r="J40" s="280"/>
      <c r="K40" s="280"/>
      <c r="L40" s="280"/>
      <c r="M40" s="280"/>
      <c r="N40" s="280"/>
      <c r="O40" s="280"/>
    </row>
    <row r="41" spans="2:16" ht="14.25" customHeight="1">
      <c r="C41" s="280"/>
      <c r="D41" s="280"/>
      <c r="E41" s="280"/>
      <c r="F41" s="280"/>
      <c r="G41" s="280"/>
      <c r="H41" s="280"/>
      <c r="I41" s="280"/>
      <c r="J41" s="280"/>
      <c r="K41" s="280"/>
      <c r="L41" s="280"/>
      <c r="M41" s="280"/>
      <c r="N41" s="280"/>
      <c r="O41" s="280"/>
    </row>
    <row r="42" spans="2:16" ht="14.25" customHeight="1">
      <c r="C42" s="280"/>
      <c r="D42" s="280"/>
      <c r="E42" s="280"/>
      <c r="F42" s="280"/>
      <c r="G42" s="280"/>
      <c r="H42" s="280"/>
      <c r="I42" s="280"/>
      <c r="J42" s="280"/>
      <c r="K42" s="280"/>
      <c r="L42" s="280"/>
      <c r="M42" s="280"/>
      <c r="N42" s="280"/>
      <c r="O42" s="280"/>
    </row>
    <row r="43" spans="2:16" ht="14.25" customHeight="1">
      <c r="C43" s="280"/>
      <c r="D43" s="280"/>
      <c r="E43" s="280"/>
      <c r="F43" s="280"/>
      <c r="G43" s="280"/>
      <c r="H43" s="280"/>
      <c r="I43" s="280"/>
      <c r="J43" s="280"/>
      <c r="K43" s="280"/>
      <c r="L43" s="280"/>
      <c r="M43" s="280"/>
      <c r="N43" s="280"/>
      <c r="O43" s="280"/>
    </row>
    <row r="44" spans="2:16" ht="14.25" customHeight="1">
      <c r="C44" s="280"/>
      <c r="D44" s="280"/>
      <c r="E44" s="280"/>
      <c r="F44" s="280"/>
      <c r="G44" s="280"/>
      <c r="H44" s="280"/>
      <c r="I44" s="280"/>
      <c r="J44" s="280"/>
      <c r="K44" s="280"/>
      <c r="L44" s="280"/>
      <c r="M44" s="280"/>
      <c r="N44" s="280"/>
      <c r="O44" s="280"/>
    </row>
    <row r="45" spans="2:16" ht="14.25" customHeight="1">
      <c r="C45" s="280"/>
      <c r="D45" s="280"/>
      <c r="E45" s="280"/>
      <c r="F45" s="280"/>
      <c r="G45" s="280"/>
      <c r="H45" s="280"/>
      <c r="I45" s="280"/>
      <c r="J45" s="280"/>
      <c r="K45" s="280"/>
      <c r="L45" s="280"/>
      <c r="M45" s="280"/>
      <c r="N45" s="280"/>
      <c r="O45" s="280"/>
    </row>
    <row r="46" spans="2:16" ht="14.25" customHeight="1">
      <c r="C46" s="280"/>
      <c r="D46" s="280"/>
      <c r="E46" s="280"/>
      <c r="F46" s="280"/>
      <c r="G46" s="280"/>
      <c r="H46" s="280"/>
      <c r="I46" s="280"/>
      <c r="J46" s="280"/>
      <c r="K46" s="280"/>
      <c r="L46" s="280"/>
      <c r="M46" s="280"/>
      <c r="N46" s="280"/>
      <c r="O46" s="280"/>
    </row>
    <row r="47" spans="2:16" ht="14.25" customHeight="1">
      <c r="C47" s="280"/>
      <c r="D47" s="280"/>
      <c r="E47" s="280"/>
      <c r="F47" s="280"/>
      <c r="G47" s="280"/>
      <c r="H47" s="280"/>
      <c r="I47" s="280"/>
      <c r="J47" s="280"/>
      <c r="K47" s="280"/>
      <c r="L47" s="280"/>
      <c r="M47" s="280"/>
      <c r="N47" s="280"/>
      <c r="O47" s="280"/>
    </row>
    <row r="48" spans="2:16" ht="14.25" customHeight="1">
      <c r="C48" s="280"/>
      <c r="D48" s="280"/>
      <c r="E48" s="280"/>
      <c r="F48" s="280"/>
      <c r="G48" s="280"/>
      <c r="H48" s="280"/>
      <c r="I48" s="280"/>
      <c r="J48" s="280"/>
      <c r="K48" s="280"/>
      <c r="L48" s="280"/>
      <c r="M48" s="280"/>
      <c r="N48" s="280"/>
      <c r="O48" s="280"/>
    </row>
    <row r="49" spans="2:17" ht="14.25" customHeight="1">
      <c r="C49" s="280"/>
      <c r="D49" s="280"/>
      <c r="E49" s="280"/>
      <c r="F49" s="280"/>
      <c r="G49" s="280"/>
      <c r="H49" s="280"/>
      <c r="I49" s="280"/>
      <c r="J49" s="280"/>
      <c r="K49" s="280"/>
      <c r="L49" s="280"/>
      <c r="M49" s="280"/>
      <c r="N49" s="280"/>
      <c r="O49" s="280"/>
    </row>
    <row r="50" spans="2:17" ht="14.25" customHeight="1">
      <c r="C50" s="280"/>
      <c r="D50" s="280"/>
      <c r="E50" s="280"/>
      <c r="F50" s="280"/>
      <c r="G50" s="280"/>
      <c r="H50" s="280"/>
      <c r="I50" s="280"/>
      <c r="J50" s="280"/>
      <c r="K50" s="280"/>
      <c r="L50" s="280"/>
      <c r="M50" s="280"/>
      <c r="N50" s="280"/>
      <c r="O50" s="280"/>
    </row>
    <row r="52" spans="2:17" ht="13.5" customHeight="1"/>
    <row r="53" spans="2:17" ht="30.75" customHeight="1"/>
    <row r="54" spans="2:17" ht="40.4" customHeight="1">
      <c r="B54" s="755" t="s">
        <v>238</v>
      </c>
      <c r="C54" s="755"/>
      <c r="D54" s="755"/>
      <c r="E54" s="755"/>
      <c r="F54" s="755"/>
      <c r="G54" s="755"/>
      <c r="H54" s="755"/>
      <c r="I54" s="755"/>
      <c r="J54" s="755"/>
      <c r="K54" s="755"/>
      <c r="L54" s="755"/>
      <c r="M54" s="755"/>
      <c r="N54" s="755"/>
      <c r="O54" s="755"/>
      <c r="P54" s="755"/>
    </row>
    <row r="55" spans="2:17" s="281" customFormat="1" ht="34.5" customHeight="1">
      <c r="B55" s="755"/>
      <c r="C55" s="755"/>
      <c r="D55" s="755"/>
      <c r="E55" s="755"/>
      <c r="F55" s="755"/>
      <c r="G55" s="755"/>
      <c r="H55" s="755"/>
      <c r="I55" s="755"/>
      <c r="J55" s="755"/>
      <c r="K55" s="755"/>
      <c r="L55" s="755"/>
      <c r="M55" s="755"/>
      <c r="N55" s="755"/>
      <c r="O55" s="755"/>
      <c r="P55" s="755"/>
    </row>
    <row r="56" spans="2:17" s="281" customFormat="1" ht="112.5" customHeight="1">
      <c r="B56" s="756" t="s">
        <v>239</v>
      </c>
      <c r="C56" s="756"/>
      <c r="D56" s="756"/>
      <c r="E56" s="756"/>
      <c r="F56" s="756"/>
      <c r="G56" s="756"/>
      <c r="H56" s="756"/>
      <c r="I56" s="756"/>
      <c r="J56" s="756"/>
      <c r="K56" s="756"/>
      <c r="L56" s="756"/>
      <c r="M56" s="756"/>
      <c r="N56" s="756"/>
      <c r="O56" s="756"/>
      <c r="P56" s="756"/>
      <c r="Q56" s="756"/>
    </row>
    <row r="57" spans="2:17" s="281" customFormat="1" ht="156" customHeight="1">
      <c r="B57" s="756" t="s">
        <v>240</v>
      </c>
      <c r="C57" s="756"/>
      <c r="D57" s="756"/>
      <c r="E57" s="756"/>
      <c r="F57" s="756"/>
      <c r="G57" s="756"/>
      <c r="H57" s="756"/>
      <c r="I57" s="756"/>
      <c r="J57" s="756"/>
      <c r="K57" s="756"/>
      <c r="L57" s="756"/>
      <c r="M57" s="756"/>
      <c r="N57" s="756"/>
      <c r="O57" s="756"/>
      <c r="P57" s="756"/>
      <c r="Q57" s="756"/>
    </row>
    <row r="58" spans="2:17" s="281" customFormat="1" ht="15" customHeight="1">
      <c r="B58" s="282"/>
      <c r="C58" s="282"/>
      <c r="D58" s="282"/>
      <c r="E58" s="282"/>
      <c r="F58" s="282"/>
      <c r="G58" s="282"/>
      <c r="H58" s="282"/>
      <c r="I58" s="282"/>
      <c r="J58" s="282"/>
      <c r="K58" s="282"/>
      <c r="L58" s="282"/>
      <c r="M58" s="282"/>
      <c r="N58" s="282"/>
      <c r="O58" s="282"/>
      <c r="P58" s="282"/>
    </row>
    <row r="59" spans="2:17" ht="24" customHeight="1">
      <c r="B59" s="736" t="s">
        <v>237</v>
      </c>
      <c r="C59" s="737"/>
      <c r="D59" s="283"/>
      <c r="E59" s="283"/>
      <c r="F59" s="283"/>
      <c r="G59" s="283"/>
      <c r="H59" s="283"/>
      <c r="I59" s="283"/>
      <c r="J59" s="283"/>
      <c r="K59" s="283"/>
      <c r="L59" s="283"/>
      <c r="M59" s="283"/>
      <c r="N59" s="283"/>
      <c r="O59" s="283"/>
      <c r="P59" s="284"/>
    </row>
    <row r="60" spans="2:17" ht="109" customHeight="1">
      <c r="B60" s="738"/>
      <c r="C60" s="739"/>
      <c r="D60" s="739"/>
      <c r="E60" s="739"/>
      <c r="F60" s="739"/>
      <c r="G60" s="739"/>
      <c r="H60" s="739"/>
      <c r="I60" s="739"/>
      <c r="J60" s="739"/>
      <c r="K60" s="739"/>
      <c r="L60" s="739"/>
      <c r="M60" s="739"/>
      <c r="N60" s="739"/>
      <c r="O60" s="739"/>
      <c r="P60" s="740"/>
    </row>
    <row r="61" spans="2:17" ht="28.5" customHeight="1">
      <c r="B61" s="285"/>
      <c r="C61" s="285"/>
      <c r="D61" s="285"/>
      <c r="E61" s="285"/>
      <c r="F61" s="285"/>
      <c r="G61" s="285"/>
      <c r="H61" s="285"/>
      <c r="I61" s="285"/>
      <c r="J61" s="285"/>
      <c r="K61" s="285"/>
      <c r="L61" s="285"/>
      <c r="M61" s="285"/>
      <c r="N61" s="285"/>
      <c r="O61" s="285"/>
      <c r="P61" s="285"/>
      <c r="Q61" s="286"/>
    </row>
    <row r="62" spans="2:17" s="281" customFormat="1" ht="28.4" customHeight="1">
      <c r="B62" s="741"/>
      <c r="C62" s="741"/>
      <c r="D62" s="741"/>
      <c r="E62" s="741"/>
      <c r="F62" s="741"/>
      <c r="G62" s="741"/>
      <c r="H62" s="741"/>
      <c r="I62" s="741"/>
      <c r="J62" s="741"/>
      <c r="K62" s="741"/>
      <c r="L62" s="741"/>
      <c r="M62" s="741"/>
      <c r="N62" s="741"/>
      <c r="O62" s="741"/>
    </row>
  </sheetData>
  <mergeCells count="9">
    <mergeCell ref="B59:C59"/>
    <mergeCell ref="B60:P60"/>
    <mergeCell ref="B62:O62"/>
    <mergeCell ref="L4:M5"/>
    <mergeCell ref="N4:P5"/>
    <mergeCell ref="B14:P38"/>
    <mergeCell ref="B54:P55"/>
    <mergeCell ref="B56:Q56"/>
    <mergeCell ref="B57:Q57"/>
  </mergeCells>
  <phoneticPr fontId="17"/>
  <printOptions horizontalCentered="1"/>
  <pageMargins left="0.31496062992125984" right="0.15748031496062992" top="0.59055118110236227" bottom="0.19685039370078741" header="0.51181102362204722" footer="0.15748031496062992"/>
  <pageSetup paperSize="9" scale="6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5A40-869F-4913-8204-B6E1E0179ED9}">
  <sheetPr>
    <tabColor rgb="FFFFC000"/>
  </sheetPr>
  <dimension ref="A1:J37"/>
  <sheetViews>
    <sheetView zoomScaleNormal="100" workbookViewId="0">
      <selection activeCell="I3" sqref="I3"/>
    </sheetView>
  </sheetViews>
  <sheetFormatPr defaultColWidth="9" defaultRowHeight="16.5" outlineLevelRow="1"/>
  <cols>
    <col min="1" max="1" width="9.58203125" style="105" customWidth="1"/>
    <col min="2" max="2" width="10.83203125" style="105" customWidth="1"/>
    <col min="3" max="3" width="9.58203125" style="105" customWidth="1"/>
    <col min="4" max="4" width="9" style="105" customWidth="1"/>
    <col min="5" max="5" width="14" style="105" customWidth="1"/>
    <col min="6" max="8" width="12.08203125" style="105" customWidth="1"/>
    <col min="9" max="9" width="15.08203125" style="105" customWidth="1"/>
    <col min="10" max="16384" width="9" style="105"/>
  </cols>
  <sheetData>
    <row r="1" spans="1:9" ht="53.5" customHeight="1"/>
    <row r="2" spans="1:9" ht="31" customHeight="1">
      <c r="I2" s="603" t="s">
        <v>399</v>
      </c>
    </row>
    <row r="3" spans="1:9" ht="10" customHeight="1"/>
    <row r="4" spans="1:9" s="203" customFormat="1" ht="14">
      <c r="H4" s="317"/>
      <c r="I4" s="318" t="s">
        <v>0</v>
      </c>
    </row>
    <row r="5" spans="1:9" s="203" customFormat="1" ht="14">
      <c r="A5" s="203" t="s">
        <v>1</v>
      </c>
    </row>
    <row r="6" spans="1:9" s="203" customFormat="1" ht="14">
      <c r="A6" s="317" t="s">
        <v>2</v>
      </c>
      <c r="B6" s="317"/>
      <c r="C6" s="317"/>
    </row>
    <row r="7" spans="1:9" s="203" customFormat="1" ht="14">
      <c r="A7" s="317" t="s">
        <v>3</v>
      </c>
      <c r="B7" s="317"/>
      <c r="C7" s="317"/>
    </row>
    <row r="8" spans="1:9" s="203" customFormat="1" ht="14"/>
    <row r="9" spans="1:9" s="203" customFormat="1" ht="28.5" customHeight="1">
      <c r="F9" s="268" t="s">
        <v>4</v>
      </c>
      <c r="G9" s="268" t="str">
        <f>☆はじめに入力してください!C7</f>
        <v>●●●●</v>
      </c>
      <c r="H9" s="268"/>
      <c r="I9" s="268"/>
    </row>
    <row r="10" spans="1:9" s="203" customFormat="1" ht="14">
      <c r="F10" s="239" t="s">
        <v>35</v>
      </c>
      <c r="G10" s="317"/>
      <c r="H10" s="317"/>
      <c r="I10" s="317"/>
    </row>
    <row r="11" spans="1:9" s="203" customFormat="1" ht="14">
      <c r="F11" s="317" t="s">
        <v>5</v>
      </c>
      <c r="G11" s="317"/>
      <c r="H11" s="317"/>
      <c r="I11" s="319" t="s">
        <v>363</v>
      </c>
    </row>
    <row r="12" spans="1:9" s="203" customFormat="1" ht="14">
      <c r="F12" s="317"/>
      <c r="G12" s="317"/>
      <c r="H12" s="317"/>
      <c r="I12" s="319"/>
    </row>
    <row r="13" spans="1:9" s="203" customFormat="1" ht="14">
      <c r="F13" s="268"/>
      <c r="G13" s="268"/>
      <c r="H13" s="268"/>
      <c r="I13" s="269"/>
    </row>
    <row r="14" spans="1:9" s="203" customFormat="1" ht="15.65" customHeight="1" outlineLevel="1">
      <c r="F14" s="320" t="s">
        <v>6</v>
      </c>
      <c r="G14" s="321"/>
      <c r="H14" s="321"/>
      <c r="I14" s="322"/>
    </row>
    <row r="15" spans="1:9" s="203" customFormat="1" ht="15.65" customHeight="1" outlineLevel="1">
      <c r="F15" s="323" t="s">
        <v>7</v>
      </c>
      <c r="G15" s="317"/>
      <c r="H15" s="317"/>
      <c r="I15" s="324"/>
    </row>
    <row r="16" spans="1:9" s="203" customFormat="1" ht="15.65" customHeight="1" outlineLevel="1">
      <c r="F16" s="323" t="s">
        <v>8</v>
      </c>
      <c r="G16" s="317"/>
      <c r="H16" s="317"/>
      <c r="I16" s="324"/>
    </row>
    <row r="17" spans="1:10" s="203" customFormat="1" ht="15.65" customHeight="1" outlineLevel="1">
      <c r="F17" s="323" t="s">
        <v>9</v>
      </c>
      <c r="G17" s="317"/>
      <c r="H17" s="317"/>
      <c r="I17" s="324"/>
    </row>
    <row r="18" spans="1:10" s="203" customFormat="1" ht="15.65" customHeight="1" outlineLevel="1">
      <c r="F18" s="323" t="s">
        <v>10</v>
      </c>
      <c r="G18" s="317" t="s">
        <v>11</v>
      </c>
      <c r="H18" s="317"/>
      <c r="I18" s="324"/>
    </row>
    <row r="19" spans="1:10" s="203" customFormat="1" ht="15.65" customHeight="1" outlineLevel="1">
      <c r="F19" s="323" t="s">
        <v>12</v>
      </c>
      <c r="G19" s="317"/>
      <c r="H19" s="317"/>
      <c r="I19" s="324"/>
    </row>
    <row r="20" spans="1:10" s="203" customFormat="1" ht="15.65" customHeight="1" outlineLevel="1">
      <c r="F20" s="323" t="s">
        <v>7</v>
      </c>
      <c r="G20" s="317"/>
      <c r="H20" s="317"/>
      <c r="I20" s="324"/>
    </row>
    <row r="21" spans="1:10" s="203" customFormat="1" ht="15.65" customHeight="1" outlineLevel="1">
      <c r="F21" s="323" t="s">
        <v>8</v>
      </c>
      <c r="G21" s="317"/>
      <c r="H21" s="317"/>
      <c r="I21" s="324"/>
    </row>
    <row r="22" spans="1:10" s="203" customFormat="1" ht="15.65" customHeight="1" outlineLevel="1">
      <c r="F22" s="323" t="s">
        <v>9</v>
      </c>
      <c r="G22" s="317"/>
      <c r="H22" s="317"/>
      <c r="I22" s="324"/>
    </row>
    <row r="23" spans="1:10" s="203" customFormat="1" ht="15.65" customHeight="1" outlineLevel="1">
      <c r="F23" s="325" t="s">
        <v>10</v>
      </c>
      <c r="G23" s="326" t="s">
        <v>11</v>
      </c>
      <c r="H23" s="326"/>
      <c r="I23" s="327"/>
    </row>
    <row r="24" spans="1:10" ht="15.65" customHeight="1"/>
    <row r="25" spans="1:10">
      <c r="A25" s="760" t="s">
        <v>13</v>
      </c>
      <c r="B25" s="760"/>
      <c r="C25" s="760"/>
      <c r="D25" s="760"/>
      <c r="E25" s="760"/>
      <c r="F25" s="760"/>
      <c r="G25" s="760"/>
      <c r="H25" s="760"/>
      <c r="I25" s="760"/>
    </row>
    <row r="26" spans="1:10" ht="27" customHeight="1">
      <c r="A26" s="760"/>
      <c r="B26" s="760"/>
      <c r="C26" s="760"/>
      <c r="D26" s="760"/>
      <c r="E26" s="760"/>
      <c r="F26" s="760"/>
      <c r="G26" s="760"/>
      <c r="H26" s="760"/>
      <c r="I26" s="760"/>
    </row>
    <row r="27" spans="1:10" ht="27" customHeight="1">
      <c r="A27" s="204" t="s">
        <v>343</v>
      </c>
      <c r="B27" s="106"/>
      <c r="C27" s="106"/>
      <c r="D27" s="106"/>
      <c r="E27" s="106"/>
      <c r="F27" s="106"/>
      <c r="G27" s="106"/>
      <c r="H27" s="106"/>
      <c r="I27" s="106"/>
    </row>
    <row r="28" spans="1:10">
      <c r="E28" s="107"/>
    </row>
    <row r="29" spans="1:10" ht="30.75" customHeight="1">
      <c r="A29" s="205" t="s">
        <v>14</v>
      </c>
      <c r="B29" s="205"/>
      <c r="C29" s="761" t="str">
        <f>☆はじめに入力してください!C8</f>
        <v>●●●●国●●（●型）</v>
      </c>
      <c r="D29" s="761"/>
      <c r="E29" s="761"/>
      <c r="F29" s="761"/>
      <c r="G29" s="761"/>
      <c r="H29" s="761"/>
      <c r="I29" s="761"/>
    </row>
    <row r="30" spans="1:10" ht="30.75" customHeight="1">
      <c r="A30" s="243" t="s">
        <v>209</v>
      </c>
      <c r="B30" s="243"/>
      <c r="C30" s="761" t="str">
        <f>☆はじめに入力してください!C9</f>
        <v>●●国</v>
      </c>
      <c r="D30" s="761"/>
      <c r="E30" s="761"/>
      <c r="F30" s="761"/>
      <c r="G30" s="761"/>
      <c r="H30" s="761"/>
      <c r="I30" s="761"/>
    </row>
    <row r="31" spans="1:10" ht="30.75" customHeight="1">
      <c r="A31" s="243" t="s">
        <v>365</v>
      </c>
      <c r="B31" s="243"/>
      <c r="C31" s="761" t="str">
        <f>☆はじめに入力してください!C10</f>
        <v>23a×××××</v>
      </c>
      <c r="D31" s="761"/>
      <c r="E31" s="761"/>
      <c r="F31" s="761"/>
      <c r="G31" s="761"/>
      <c r="H31" s="761"/>
      <c r="I31" s="761"/>
    </row>
    <row r="32" spans="1:10" ht="63.75" customHeight="1">
      <c r="A32" s="762" t="s">
        <v>225</v>
      </c>
      <c r="B32" s="763"/>
      <c r="C32" s="764" t="s">
        <v>15</v>
      </c>
      <c r="D32" s="764"/>
      <c r="E32" s="764"/>
      <c r="F32" s="764"/>
      <c r="G32" s="764"/>
      <c r="H32" s="764"/>
      <c r="I32" s="764"/>
      <c r="J32" s="108"/>
    </row>
    <row r="33" spans="1:9" ht="169" customHeight="1">
      <c r="A33" s="757" t="s">
        <v>226</v>
      </c>
      <c r="B33" s="758"/>
      <c r="C33" s="759"/>
      <c r="D33" s="759"/>
      <c r="E33" s="759"/>
      <c r="F33" s="759"/>
      <c r="G33" s="759"/>
      <c r="H33" s="759"/>
      <c r="I33" s="759"/>
    </row>
    <row r="34" spans="1:9" s="206" customFormat="1" ht="27.65" customHeight="1">
      <c r="A34" s="206" t="s">
        <v>16</v>
      </c>
      <c r="B34" s="206" t="s">
        <v>17</v>
      </c>
    </row>
    <row r="35" spans="1:9" s="206" customFormat="1" ht="27.65" customHeight="1">
      <c r="A35" s="257" t="s">
        <v>18</v>
      </c>
    </row>
    <row r="36" spans="1:9" s="207" customFormat="1" ht="18" customHeight="1"/>
    <row r="37" spans="1:9">
      <c r="C37" s="256"/>
    </row>
  </sheetData>
  <mergeCells count="8">
    <mergeCell ref="A33:B33"/>
    <mergeCell ref="C33:I33"/>
    <mergeCell ref="A25:I26"/>
    <mergeCell ref="C29:I29"/>
    <mergeCell ref="C30:I30"/>
    <mergeCell ref="A32:B32"/>
    <mergeCell ref="C32:I32"/>
    <mergeCell ref="C31:I31"/>
  </mergeCells>
  <phoneticPr fontId="17"/>
  <dataValidations count="1">
    <dataValidation type="list" allowBlank="1" showInputMessage="1" showErrorMessage="1" sqref="I11" xr:uid="{8D5E563A-3449-45CC-A2D2-676EE4A0EF00}">
      <formula1>"印,（押印省略）"</formula1>
    </dataValidation>
  </dataValidations>
  <pageMargins left="0.25" right="0.25" top="0.75" bottom="0.75"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9943-ECBD-4E27-BCD5-F9C7842496B0}">
  <sheetPr>
    <tabColor rgb="FFFFC000"/>
    <pageSetUpPr fitToPage="1"/>
  </sheetPr>
  <dimension ref="A1:Q52"/>
  <sheetViews>
    <sheetView topLeftCell="C1" zoomScaleNormal="100" workbookViewId="0">
      <selection activeCell="H3" sqref="H3"/>
    </sheetView>
  </sheetViews>
  <sheetFormatPr defaultColWidth="9" defaultRowHeight="14"/>
  <cols>
    <col min="1" max="1" width="22.5" style="208" customWidth="1"/>
    <col min="2" max="2" width="27.08203125" style="208" customWidth="1"/>
    <col min="3" max="3" width="25.33203125" style="208" customWidth="1"/>
    <col min="4" max="4" width="19.5" style="208" customWidth="1"/>
    <col min="5" max="5" width="25.6640625" style="208" customWidth="1"/>
    <col min="6" max="6" width="3.75" style="208" customWidth="1"/>
    <col min="7" max="7" width="26.1640625" style="208" customWidth="1"/>
    <col min="8" max="8" width="9.33203125" style="208" customWidth="1"/>
    <col min="9" max="9" width="9" style="208"/>
    <col min="10" max="10" width="13.83203125" style="208" bestFit="1" customWidth="1"/>
    <col min="11" max="12" width="9" style="208"/>
    <col min="13" max="13" width="19.08203125" style="208" bestFit="1" customWidth="1"/>
    <col min="14" max="16384" width="9" style="208"/>
  </cols>
  <sheetData>
    <row r="1" spans="1:17" ht="42.5" customHeight="1"/>
    <row r="2" spans="1:17" ht="29.5" customHeight="1">
      <c r="H2" s="604" t="s">
        <v>397</v>
      </c>
    </row>
    <row r="3" spans="1:17" ht="14.5" customHeight="1"/>
    <row r="4" spans="1:17" ht="51.65" customHeight="1">
      <c r="A4" s="766" t="s">
        <v>19</v>
      </c>
      <c r="B4" s="766"/>
      <c r="C4" s="766"/>
      <c r="D4" s="766"/>
      <c r="E4" s="767"/>
      <c r="F4" s="767"/>
      <c r="G4" s="767"/>
      <c r="H4" s="767"/>
    </row>
    <row r="5" spans="1:17" ht="156" customHeight="1">
      <c r="A5" s="768" t="s">
        <v>345</v>
      </c>
      <c r="B5" s="769"/>
      <c r="C5" s="769"/>
      <c r="D5" s="769"/>
      <c r="E5" s="770"/>
      <c r="F5" s="770"/>
      <c r="G5" s="770"/>
      <c r="H5" s="771"/>
      <c r="I5" s="209"/>
      <c r="J5" s="209"/>
    </row>
    <row r="6" spans="1:17" ht="11" customHeight="1">
      <c r="A6" s="224"/>
      <c r="B6" s="224"/>
      <c r="C6" s="224"/>
      <c r="D6" s="224"/>
      <c r="E6" s="224"/>
      <c r="F6" s="348"/>
      <c r="G6" s="209"/>
      <c r="H6" s="209"/>
      <c r="I6" s="209"/>
      <c r="J6" s="209"/>
    </row>
    <row r="7" spans="1:17" ht="24" customHeight="1">
      <c r="B7" s="511" t="s">
        <v>20</v>
      </c>
      <c r="C7" s="765" t="str">
        <f>☆はじめに入力してください!C10</f>
        <v>23a×××××</v>
      </c>
      <c r="D7" s="765"/>
      <c r="E7" s="765"/>
      <c r="F7" s="765"/>
      <c r="G7" s="765"/>
      <c r="H7" s="765"/>
      <c r="I7" s="223"/>
      <c r="J7" s="223"/>
    </row>
    <row r="8" spans="1:17" ht="24" customHeight="1">
      <c r="B8" s="511" t="s">
        <v>21</v>
      </c>
      <c r="C8" s="765" t="str">
        <f>☆はじめに入力してください!C8</f>
        <v>●●●●国●●（●型）</v>
      </c>
      <c r="D8" s="765"/>
      <c r="E8" s="765"/>
      <c r="F8" s="765"/>
      <c r="G8" s="765"/>
      <c r="H8" s="765"/>
      <c r="I8" s="223"/>
      <c r="J8" s="603"/>
    </row>
    <row r="9" spans="1:17" ht="24" customHeight="1">
      <c r="B9" s="511" t="s">
        <v>227</v>
      </c>
      <c r="C9" s="765" t="str">
        <f>☆はじめに入力してください!C9</f>
        <v>●●国</v>
      </c>
      <c r="D9" s="765"/>
      <c r="E9" s="765"/>
      <c r="F9" s="765"/>
      <c r="G9" s="765"/>
      <c r="H9" s="765"/>
      <c r="I9" s="223"/>
      <c r="J9" s="223"/>
    </row>
    <row r="10" spans="1:17" ht="12" customHeight="1">
      <c r="A10" s="209"/>
      <c r="B10" s="209"/>
      <c r="C10" s="209"/>
      <c r="D10" s="209"/>
      <c r="E10" s="209"/>
      <c r="F10" s="209"/>
      <c r="G10" s="209"/>
      <c r="H10" s="209"/>
      <c r="I10" s="209"/>
      <c r="J10" s="209"/>
    </row>
    <row r="11" spans="1:17" ht="24" customHeight="1">
      <c r="B11" s="210" t="s">
        <v>22</v>
      </c>
      <c r="C11" s="210"/>
      <c r="D11" s="210"/>
      <c r="E11" s="210"/>
      <c r="F11" s="210"/>
      <c r="G11" s="210"/>
      <c r="H11" s="210"/>
      <c r="I11" s="210"/>
      <c r="J11" s="210"/>
      <c r="K11" s="211"/>
      <c r="L11" s="211"/>
      <c r="M11" s="211"/>
      <c r="N11" s="211"/>
      <c r="O11" s="211"/>
      <c r="P11" s="211"/>
      <c r="Q11" s="211"/>
    </row>
    <row r="12" spans="1:17" ht="12" customHeight="1">
      <c r="A12" s="209"/>
      <c r="B12" s="209"/>
      <c r="C12" s="209"/>
      <c r="D12" s="209"/>
      <c r="E12" s="209"/>
      <c r="F12" s="209"/>
      <c r="G12" s="209"/>
      <c r="H12" s="209"/>
      <c r="I12" s="209"/>
      <c r="J12" s="209"/>
    </row>
    <row r="13" spans="1:17" ht="30" customHeight="1">
      <c r="A13" s="212" t="s">
        <v>23</v>
      </c>
      <c r="B13" s="212"/>
      <c r="C13" s="212"/>
      <c r="D13" s="212"/>
      <c r="E13" s="392">
        <f>直接人件費!C5</f>
        <v>0</v>
      </c>
      <c r="F13" s="219" t="s">
        <v>260</v>
      </c>
      <c r="G13" s="209"/>
      <c r="H13" s="209"/>
      <c r="I13" s="209"/>
      <c r="J13" s="209"/>
    </row>
    <row r="14" spans="1:17" ht="30" customHeight="1">
      <c r="A14" s="212" t="s">
        <v>24</v>
      </c>
      <c r="B14" s="212"/>
      <c r="C14" s="212"/>
      <c r="D14" s="212"/>
      <c r="E14" s="392">
        <f>SUM(E15,E16,E17,E25,E28)</f>
        <v>0</v>
      </c>
      <c r="F14" s="219" t="s">
        <v>260</v>
      </c>
      <c r="G14" s="209"/>
      <c r="H14" s="209"/>
      <c r="I14" s="209"/>
      <c r="J14" s="209"/>
    </row>
    <row r="15" spans="1:17" ht="32.65" customHeight="1">
      <c r="B15" s="209" t="s">
        <v>243</v>
      </c>
      <c r="D15" s="209"/>
      <c r="E15" s="393">
        <f>'旅費（航空賃、日当・宿泊料）'!C6</f>
        <v>0</v>
      </c>
      <c r="F15" s="219" t="s">
        <v>260</v>
      </c>
      <c r="G15" s="209"/>
      <c r="H15" s="209"/>
      <c r="I15" s="209"/>
      <c r="J15" s="209"/>
    </row>
    <row r="16" spans="1:17" ht="32.65" customHeight="1">
      <c r="B16" s="209" t="s">
        <v>244</v>
      </c>
      <c r="D16" s="209"/>
      <c r="E16" s="393">
        <f>'旅費（航空賃、日当・宿泊料）'!C7</f>
        <v>0</v>
      </c>
      <c r="F16" s="219" t="s">
        <v>260</v>
      </c>
      <c r="G16" s="209"/>
      <c r="H16" s="209"/>
      <c r="I16" s="209"/>
      <c r="J16" s="209"/>
    </row>
    <row r="17" spans="1:13" ht="32.65" customHeight="1">
      <c r="B17" s="209" t="s">
        <v>245</v>
      </c>
      <c r="D17" s="329"/>
      <c r="E17" s="393">
        <f>SUM(E18:E24)</f>
        <v>0</v>
      </c>
      <c r="F17" s="219" t="s">
        <v>260</v>
      </c>
      <c r="G17" s="209"/>
      <c r="H17" s="209"/>
      <c r="I17" s="209"/>
      <c r="J17" s="209"/>
    </row>
    <row r="18" spans="1:13" ht="32.65" customHeight="1">
      <c r="B18" s="209"/>
      <c r="C18" s="209" t="s">
        <v>57</v>
      </c>
      <c r="D18" s="209"/>
      <c r="E18" s="394">
        <f>'海外活動経費支払簿(1) '!K4</f>
        <v>0</v>
      </c>
      <c r="F18" s="352" t="s">
        <v>260</v>
      </c>
      <c r="G18" s="209"/>
      <c r="H18" s="209"/>
      <c r="I18" s="209"/>
    </row>
    <row r="19" spans="1:13" ht="32.65" customHeight="1">
      <c r="B19" s="209"/>
      <c r="C19" s="209" t="s">
        <v>58</v>
      </c>
      <c r="D19" s="209"/>
      <c r="E19" s="394">
        <f>'海外活動経費支払簿(2)'!K4</f>
        <v>0</v>
      </c>
      <c r="F19" s="352" t="s">
        <v>260</v>
      </c>
      <c r="G19" s="209"/>
      <c r="H19" s="209"/>
      <c r="I19" s="209"/>
      <c r="J19" s="209"/>
    </row>
    <row r="20" spans="1:13" ht="32.65" customHeight="1">
      <c r="B20" s="209"/>
      <c r="C20" s="772" t="s">
        <v>258</v>
      </c>
      <c r="D20" s="772"/>
      <c r="E20" s="394">
        <f>'海外活動経費支払簿(3)'!K4</f>
        <v>0</v>
      </c>
      <c r="F20" s="352" t="s">
        <v>260</v>
      </c>
      <c r="G20" s="209"/>
      <c r="H20" s="209"/>
      <c r="I20" s="209"/>
      <c r="J20" s="209"/>
    </row>
    <row r="21" spans="1:13" ht="32.65" customHeight="1">
      <c r="B21" s="209"/>
      <c r="C21" s="209" t="s">
        <v>59</v>
      </c>
      <c r="D21" s="209"/>
      <c r="E21" s="394">
        <f>'海外活動経費支払簿(4)'!K4</f>
        <v>0</v>
      </c>
      <c r="F21" s="352" t="s">
        <v>260</v>
      </c>
      <c r="G21" s="209"/>
      <c r="H21" s="209"/>
      <c r="I21" s="209"/>
      <c r="J21" s="209"/>
    </row>
    <row r="22" spans="1:13" ht="32.65" customHeight="1">
      <c r="B22" s="209"/>
      <c r="C22" s="209" t="s">
        <v>60</v>
      </c>
      <c r="D22" s="209"/>
      <c r="E22" s="394">
        <f>'海外活動経費支払簿(5)'!K4</f>
        <v>0</v>
      </c>
      <c r="F22" s="352" t="s">
        <v>260</v>
      </c>
      <c r="G22" s="209"/>
      <c r="H22" s="209"/>
      <c r="I22" s="209"/>
      <c r="J22" s="209"/>
    </row>
    <row r="23" spans="1:13" ht="32.65" customHeight="1">
      <c r="B23" s="209"/>
      <c r="C23" s="209" t="s">
        <v>61</v>
      </c>
      <c r="D23" s="209"/>
      <c r="E23" s="394">
        <f>'海外活動経費支払簿(6)'!K4</f>
        <v>0</v>
      </c>
      <c r="F23" s="352" t="s">
        <v>260</v>
      </c>
      <c r="G23" s="209"/>
      <c r="H23" s="209"/>
      <c r="I23" s="209"/>
      <c r="J23" s="209"/>
    </row>
    <row r="24" spans="1:13" ht="32.65" customHeight="1">
      <c r="B24" s="209"/>
      <c r="C24" s="209" t="s">
        <v>62</v>
      </c>
      <c r="D24" s="209"/>
      <c r="E24" s="394">
        <f>'海外活動経費支払簿(7)'!K4</f>
        <v>0</v>
      </c>
      <c r="F24" s="352" t="s">
        <v>260</v>
      </c>
      <c r="G24" s="209"/>
      <c r="H24" s="209"/>
      <c r="I24" s="209"/>
      <c r="J24" s="209"/>
    </row>
    <row r="25" spans="1:13" ht="32.65" customHeight="1">
      <c r="B25" s="209" t="s">
        <v>246</v>
      </c>
      <c r="C25" s="209"/>
      <c r="D25" s="209"/>
      <c r="E25" s="393">
        <f>SUM(E26:E27)</f>
        <v>0</v>
      </c>
      <c r="F25" s="219" t="s">
        <v>260</v>
      </c>
      <c r="G25" s="209"/>
      <c r="H25" s="209"/>
      <c r="I25" s="209"/>
      <c r="J25" s="209"/>
      <c r="L25" s="209"/>
      <c r="M25" s="209"/>
    </row>
    <row r="26" spans="1:13" ht="32.65" customHeight="1">
      <c r="B26" s="209"/>
      <c r="C26" s="209" t="s">
        <v>250</v>
      </c>
      <c r="D26" s="209"/>
      <c r="E26" s="394">
        <f>'物品・機材費支払簿(1)'!K4</f>
        <v>0</v>
      </c>
      <c r="F26" s="352" t="s">
        <v>260</v>
      </c>
      <c r="G26" s="251"/>
      <c r="H26" s="209"/>
      <c r="I26" s="209"/>
      <c r="J26" s="209"/>
      <c r="L26" s="209"/>
      <c r="M26" s="253"/>
    </row>
    <row r="27" spans="1:13" ht="32.65" customHeight="1">
      <c r="B27" s="209"/>
      <c r="C27" s="209" t="s">
        <v>64</v>
      </c>
      <c r="D27" s="209"/>
      <c r="E27" s="394">
        <f>'物品・機材費支払簿(2)'!K4</f>
        <v>0</v>
      </c>
      <c r="F27" s="352" t="s">
        <v>260</v>
      </c>
      <c r="G27" s="209"/>
      <c r="H27" s="209"/>
      <c r="I27" s="209"/>
      <c r="J27" s="209"/>
      <c r="L27" s="209"/>
      <c r="M27" s="253"/>
    </row>
    <row r="28" spans="1:13" ht="32.65" customHeight="1">
      <c r="B28" s="209" t="s">
        <v>247</v>
      </c>
      <c r="C28" s="209"/>
      <c r="D28" s="209"/>
      <c r="E28" s="394">
        <f>再委託費支払簿!K4</f>
        <v>0</v>
      </c>
      <c r="F28" s="352" t="s">
        <v>260</v>
      </c>
      <c r="G28" s="209"/>
      <c r="H28" s="209"/>
      <c r="I28" s="209"/>
      <c r="J28" s="209"/>
      <c r="M28" s="255"/>
    </row>
    <row r="29" spans="1:13" ht="41" customHeight="1">
      <c r="A29" s="212" t="s">
        <v>248</v>
      </c>
      <c r="B29" s="328"/>
      <c r="C29" s="209" t="s">
        <v>259</v>
      </c>
      <c r="D29" s="209"/>
      <c r="E29" s="393">
        <f>ROUNDDOWN((E13+E14)*B29/100,0)</f>
        <v>0</v>
      </c>
      <c r="F29" s="219" t="s">
        <v>260</v>
      </c>
      <c r="G29" s="772"/>
      <c r="H29" s="772"/>
      <c r="I29" s="209"/>
      <c r="J29" s="209"/>
    </row>
    <row r="30" spans="1:13" ht="33.65" customHeight="1">
      <c r="A30" s="212" t="s">
        <v>249</v>
      </c>
      <c r="B30" s="209"/>
      <c r="C30" s="209"/>
      <c r="D30" s="209"/>
      <c r="E30" s="393">
        <f>※特例経費支払簿!K4</f>
        <v>0</v>
      </c>
      <c r="F30" s="219" t="s">
        <v>260</v>
      </c>
      <c r="G30" s="209"/>
      <c r="H30" s="209"/>
      <c r="I30" s="209"/>
      <c r="J30" s="209"/>
    </row>
    <row r="31" spans="1:13" ht="30" customHeight="1">
      <c r="A31" s="213" t="s">
        <v>25</v>
      </c>
      <c r="B31" s="213"/>
      <c r="C31" s="213"/>
      <c r="D31" s="213"/>
      <c r="E31" s="395">
        <f>SUM(E13,E14,E29,E30)</f>
        <v>0</v>
      </c>
      <c r="F31" s="219" t="s">
        <v>260</v>
      </c>
      <c r="G31" s="212" t="s">
        <v>255</v>
      </c>
      <c r="H31" s="209"/>
      <c r="I31" s="209"/>
      <c r="J31" s="209"/>
    </row>
    <row r="32" spans="1:13" ht="24" customHeight="1">
      <c r="A32" s="209"/>
      <c r="B32" s="209"/>
      <c r="C32" s="209"/>
      <c r="D32" s="209"/>
      <c r="E32" s="209"/>
      <c r="F32" s="209"/>
      <c r="G32" s="209"/>
      <c r="H32" s="209"/>
      <c r="I32" s="209"/>
      <c r="J32" s="209"/>
    </row>
    <row r="33" spans="1:17" ht="24" customHeight="1" thickBot="1">
      <c r="A33" s="210" t="s">
        <v>26</v>
      </c>
      <c r="B33" s="210"/>
      <c r="C33" s="210"/>
      <c r="D33" s="210"/>
      <c r="E33" s="210"/>
      <c r="F33" s="210"/>
      <c r="G33" s="210"/>
      <c r="H33" s="210"/>
      <c r="I33" s="210"/>
      <c r="J33" s="210"/>
      <c r="K33" s="211"/>
      <c r="L33" s="211"/>
      <c r="M33" s="254"/>
      <c r="N33" s="211"/>
      <c r="O33" s="211"/>
      <c r="P33" s="211"/>
      <c r="Q33" s="211"/>
    </row>
    <row r="34" spans="1:17" ht="24" customHeight="1">
      <c r="A34" s="330"/>
      <c r="B34" s="331"/>
      <c r="C34" s="784" t="s">
        <v>27</v>
      </c>
      <c r="D34" s="785"/>
      <c r="E34" s="785"/>
      <c r="F34" s="339"/>
      <c r="G34" s="773" t="s">
        <v>28</v>
      </c>
      <c r="H34" s="774"/>
      <c r="I34" s="209"/>
      <c r="J34" s="209"/>
    </row>
    <row r="35" spans="1:17" ht="30" customHeight="1">
      <c r="A35" s="775" t="s">
        <v>251</v>
      </c>
      <c r="B35" s="776"/>
      <c r="C35" s="786" t="s">
        <v>252</v>
      </c>
      <c r="D35" s="787"/>
      <c r="E35" s="787"/>
      <c r="F35" s="514"/>
      <c r="G35" s="340">
        <f>E31</f>
        <v>0</v>
      </c>
      <c r="H35" s="334" t="s">
        <v>256</v>
      </c>
      <c r="I35" s="209"/>
      <c r="J35" s="209"/>
    </row>
    <row r="36" spans="1:17" ht="30" customHeight="1">
      <c r="A36" s="777"/>
      <c r="B36" s="778"/>
      <c r="C36" s="788" t="s">
        <v>253</v>
      </c>
      <c r="D36" s="789"/>
      <c r="E36" s="789"/>
      <c r="F36" s="583"/>
      <c r="G36" s="341"/>
      <c r="H36" s="335" t="s">
        <v>256</v>
      </c>
      <c r="I36" s="209"/>
      <c r="J36" s="241"/>
    </row>
    <row r="37" spans="1:17" ht="30" customHeight="1">
      <c r="A37" s="779"/>
      <c r="B37" s="780"/>
      <c r="C37" s="790" t="s">
        <v>254</v>
      </c>
      <c r="D37" s="791"/>
      <c r="E37" s="791"/>
      <c r="F37" s="332"/>
      <c r="G37" s="342">
        <f>G35-G36</f>
        <v>0</v>
      </c>
      <c r="H37" s="336" t="s">
        <v>256</v>
      </c>
      <c r="I37" s="209"/>
      <c r="J37" s="241"/>
      <c r="M37" s="214"/>
    </row>
    <row r="38" spans="1:17" ht="30" customHeight="1">
      <c r="A38" s="333" t="s">
        <v>29</v>
      </c>
      <c r="B38" s="600"/>
      <c r="C38" s="792" t="s">
        <v>30</v>
      </c>
      <c r="D38" s="793"/>
      <c r="E38" s="793"/>
      <c r="F38" s="601"/>
      <c r="G38" s="602">
        <f>ROUNDDOWN((G37*9/10),0)</f>
        <v>0</v>
      </c>
      <c r="H38" s="337" t="s">
        <v>256</v>
      </c>
      <c r="I38" s="209"/>
      <c r="J38" s="209"/>
      <c r="M38" s="214"/>
    </row>
    <row r="39" spans="1:17" ht="30" customHeight="1" thickBot="1">
      <c r="A39" s="781" t="s">
        <v>273</v>
      </c>
      <c r="B39" s="782"/>
      <c r="C39" s="794"/>
      <c r="D39" s="795"/>
      <c r="E39" s="795"/>
      <c r="F39" s="349"/>
      <c r="G39" s="343">
        <v>0</v>
      </c>
      <c r="H39" s="338" t="s">
        <v>256</v>
      </c>
      <c r="I39" s="209"/>
      <c r="J39" s="209"/>
    </row>
    <row r="40" spans="1:17" ht="40.5" customHeight="1">
      <c r="A40" s="332"/>
      <c r="B40" s="332"/>
      <c r="C40" s="344"/>
      <c r="D40" s="783" t="s">
        <v>257</v>
      </c>
      <c r="E40" s="783"/>
      <c r="F40" s="350"/>
      <c r="G40" s="345">
        <f>SUM(G38,G39)</f>
        <v>0</v>
      </c>
      <c r="H40" s="346" t="s">
        <v>256</v>
      </c>
      <c r="I40" s="209"/>
      <c r="J40" s="209"/>
    </row>
    <row r="41" spans="1:17" ht="10.5" customHeight="1">
      <c r="A41" s="209"/>
      <c r="B41" s="209"/>
      <c r="C41" s="209"/>
      <c r="D41" s="209"/>
      <c r="E41" s="209"/>
      <c r="F41" s="209"/>
      <c r="G41" s="209"/>
      <c r="H41" s="209"/>
      <c r="I41" s="209"/>
      <c r="J41" s="209"/>
    </row>
    <row r="42" spans="1:17" ht="24" customHeight="1">
      <c r="A42" s="347" t="s">
        <v>261</v>
      </c>
      <c r="B42" s="347"/>
      <c r="C42" s="353"/>
      <c r="D42" s="353"/>
      <c r="E42" s="353"/>
      <c r="F42" s="353"/>
      <c r="G42" s="353"/>
      <c r="H42" s="209"/>
      <c r="I42" s="209"/>
      <c r="J42" s="209"/>
    </row>
    <row r="43" spans="1:17" ht="25.5" customHeight="1">
      <c r="A43" s="360" t="s">
        <v>262</v>
      </c>
      <c r="B43" s="396"/>
      <c r="C43" s="357" t="s">
        <v>229</v>
      </c>
      <c r="D43" s="360" t="s">
        <v>268</v>
      </c>
      <c r="E43" s="396"/>
      <c r="F43" s="357" t="s">
        <v>229</v>
      </c>
      <c r="G43" s="354"/>
      <c r="H43" s="270"/>
    </row>
    <row r="44" spans="1:17" ht="25.5" customHeight="1">
      <c r="A44" s="360" t="s">
        <v>263</v>
      </c>
      <c r="B44" s="396"/>
      <c r="C44" s="208" t="s">
        <v>229</v>
      </c>
      <c r="D44" s="360" t="s">
        <v>269</v>
      </c>
      <c r="E44" s="396"/>
      <c r="F44" s="208" t="s">
        <v>229</v>
      </c>
      <c r="G44" s="354"/>
      <c r="H44" s="270"/>
    </row>
    <row r="45" spans="1:17" ht="25.5" customHeight="1">
      <c r="A45" s="360" t="s">
        <v>264</v>
      </c>
      <c r="B45" s="397"/>
      <c r="C45" s="208" t="s">
        <v>229</v>
      </c>
      <c r="D45" s="360" t="s">
        <v>270</v>
      </c>
      <c r="E45" s="397"/>
      <c r="F45" s="208" t="s">
        <v>229</v>
      </c>
      <c r="G45" s="355"/>
      <c r="H45" s="270"/>
      <c r="I45" s="209"/>
      <c r="J45" s="209"/>
    </row>
    <row r="46" spans="1:17" s="217" customFormat="1" ht="24.75" customHeight="1">
      <c r="A46" s="360" t="s">
        <v>265</v>
      </c>
      <c r="B46" s="398"/>
      <c r="C46" s="208" t="s">
        <v>229</v>
      </c>
      <c r="D46" s="360" t="s">
        <v>271</v>
      </c>
      <c r="E46" s="398"/>
      <c r="F46" s="208" t="s">
        <v>229</v>
      </c>
      <c r="G46" s="271"/>
      <c r="H46" s="270"/>
      <c r="I46" s="216"/>
      <c r="J46" s="216"/>
    </row>
    <row r="47" spans="1:17" ht="25.5" customHeight="1">
      <c r="A47" s="360" t="s">
        <v>266</v>
      </c>
      <c r="B47" s="396"/>
      <c r="C47" s="208" t="s">
        <v>229</v>
      </c>
      <c r="D47" s="360" t="s">
        <v>272</v>
      </c>
      <c r="E47" s="396"/>
      <c r="F47" s="208" t="s">
        <v>229</v>
      </c>
      <c r="G47" s="354"/>
      <c r="H47" s="270"/>
    </row>
    <row r="48" spans="1:17" ht="25.5" customHeight="1">
      <c r="A48" s="360" t="s">
        <v>267</v>
      </c>
      <c r="B48" s="397"/>
      <c r="C48" s="208" t="s">
        <v>229</v>
      </c>
      <c r="D48" s="358"/>
      <c r="E48" s="359"/>
      <c r="F48" s="358"/>
      <c r="G48" s="355"/>
      <c r="H48" s="270"/>
      <c r="I48" s="209"/>
      <c r="J48" s="209"/>
    </row>
    <row r="49" spans="2:10" ht="26.25" customHeight="1">
      <c r="B49" s="259"/>
      <c r="D49" s="270"/>
      <c r="E49" s="270"/>
      <c r="F49" s="270"/>
      <c r="G49" s="356"/>
      <c r="H49" s="270"/>
    </row>
    <row r="50" spans="2:10" s="215" customFormat="1" ht="24" customHeight="1" thickBot="1">
      <c r="B50" s="512" t="s">
        <v>31</v>
      </c>
      <c r="C50" s="399"/>
      <c r="F50" s="351"/>
      <c r="G50" s="209"/>
      <c r="H50" s="209"/>
      <c r="I50" s="209"/>
      <c r="J50" s="209"/>
    </row>
    <row r="51" spans="2:10" s="215" customFormat="1" ht="24" customHeight="1" thickTop="1" thickBot="1">
      <c r="B51" s="513" t="s">
        <v>32</v>
      </c>
      <c r="C51" s="399"/>
      <c r="F51" s="351"/>
      <c r="G51" s="209"/>
      <c r="H51" s="209"/>
      <c r="I51" s="209"/>
      <c r="J51" s="209"/>
    </row>
    <row r="52" spans="2:10" ht="14.5" thickTop="1"/>
  </sheetData>
  <mergeCells count="17">
    <mergeCell ref="D40:E40"/>
    <mergeCell ref="C34:E34"/>
    <mergeCell ref="C35:E35"/>
    <mergeCell ref="C36:E36"/>
    <mergeCell ref="C37:E37"/>
    <mergeCell ref="C38:E38"/>
    <mergeCell ref="C39:E39"/>
    <mergeCell ref="C20:D20"/>
    <mergeCell ref="G29:H29"/>
    <mergeCell ref="G34:H34"/>
    <mergeCell ref="A35:B37"/>
    <mergeCell ref="A39:B39"/>
    <mergeCell ref="C7:H7"/>
    <mergeCell ref="C8:H8"/>
    <mergeCell ref="C9:H9"/>
    <mergeCell ref="A4:H4"/>
    <mergeCell ref="A5:H5"/>
  </mergeCells>
  <phoneticPr fontId="17"/>
  <pageMargins left="0.39370078740157483" right="0.39370078740157483" top="0.74803149606299213" bottom="0.43307086614173229" header="0.31496062992125984" footer="0.23622047244094491"/>
  <pageSetup paperSize="9" scale="51" orientation="portrait" r:id="rId1"/>
  <headerFooter>
    <oddHeader>&amp;R
様式13：契約金相当額計算書 2021年度5月版</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49C6-A05C-489B-A781-34EC7360761F}">
  <sheetPr>
    <tabColor rgb="FF92D050"/>
  </sheetPr>
  <dimension ref="A1:W55"/>
  <sheetViews>
    <sheetView zoomScaleNormal="100" workbookViewId="0">
      <selection activeCell="I3" sqref="I3"/>
    </sheetView>
  </sheetViews>
  <sheetFormatPr defaultColWidth="9" defaultRowHeight="16.5" outlineLevelRow="1"/>
  <cols>
    <col min="1" max="1" width="9.58203125" style="105" customWidth="1"/>
    <col min="2" max="2" width="21.9140625" style="105" customWidth="1"/>
    <col min="3" max="3" width="9.58203125" style="105" customWidth="1"/>
    <col min="4" max="4" width="9" style="105" customWidth="1"/>
    <col min="5" max="5" width="14" style="105" customWidth="1"/>
    <col min="6" max="6" width="16.6640625" style="105" customWidth="1"/>
    <col min="7" max="8" width="12.08203125" style="105" customWidth="1"/>
    <col min="9" max="9" width="15.08203125" style="105" customWidth="1"/>
    <col min="10" max="16384" width="9" style="105"/>
  </cols>
  <sheetData>
    <row r="1" spans="1:9" ht="36.5" customHeight="1"/>
    <row r="2" spans="1:9" ht="20" customHeight="1">
      <c r="I2" s="603" t="s">
        <v>397</v>
      </c>
    </row>
    <row r="3" spans="1:9" ht="14" customHeight="1"/>
    <row r="4" spans="1:9" s="100" customFormat="1" ht="14">
      <c r="H4" s="239"/>
      <c r="I4" s="361" t="s">
        <v>0</v>
      </c>
    </row>
    <row r="5" spans="1:9" s="100" customFormat="1" ht="14">
      <c r="A5" s="100" t="s">
        <v>1</v>
      </c>
    </row>
    <row r="6" spans="1:9" s="100" customFormat="1" ht="14">
      <c r="A6" s="239" t="s">
        <v>33</v>
      </c>
      <c r="B6" s="239"/>
      <c r="C6" s="239"/>
    </row>
    <row r="7" spans="1:9" s="100" customFormat="1" ht="14">
      <c r="A7" s="239" t="s">
        <v>34</v>
      </c>
      <c r="B7" s="239"/>
      <c r="C7" s="239"/>
    </row>
    <row r="8" spans="1:9" s="100" customFormat="1" ht="14"/>
    <row r="9" spans="1:9" s="100" customFormat="1" ht="14">
      <c r="F9" s="287" t="s">
        <v>4</v>
      </c>
      <c r="G9" s="287" t="str">
        <f>☆はじめに入力してください!C7</f>
        <v>●●●●</v>
      </c>
      <c r="H9" s="287"/>
      <c r="I9" s="287"/>
    </row>
    <row r="10" spans="1:9" s="100" customFormat="1" ht="21.5" customHeight="1">
      <c r="F10" s="239" t="s">
        <v>35</v>
      </c>
      <c r="G10" s="239"/>
      <c r="H10" s="239"/>
      <c r="I10" s="239"/>
    </row>
    <row r="11" spans="1:9" s="100" customFormat="1" ht="24" customHeight="1">
      <c r="F11" s="239" t="s">
        <v>341</v>
      </c>
      <c r="G11" s="239"/>
      <c r="H11" s="239"/>
      <c r="I11" s="362" t="s">
        <v>222</v>
      </c>
    </row>
    <row r="12" spans="1:9" s="100" customFormat="1" ht="14">
      <c r="F12" s="287"/>
      <c r="G12" s="287"/>
      <c r="H12" s="287"/>
      <c r="I12" s="288"/>
    </row>
    <row r="13" spans="1:9" s="100" customFormat="1" ht="14" outlineLevel="1">
      <c r="F13" s="363" t="s">
        <v>6</v>
      </c>
      <c r="G13" s="364"/>
      <c r="H13" s="364"/>
      <c r="I13" s="365"/>
    </row>
    <row r="14" spans="1:9" s="100" customFormat="1" ht="14" outlineLevel="1">
      <c r="F14" s="366" t="s">
        <v>7</v>
      </c>
      <c r="G14" s="239"/>
      <c r="H14" s="239"/>
      <c r="I14" s="367"/>
    </row>
    <row r="15" spans="1:9" s="100" customFormat="1" ht="14" outlineLevel="1">
      <c r="F15" s="366" t="s">
        <v>8</v>
      </c>
      <c r="G15" s="239"/>
      <c r="H15" s="239"/>
      <c r="I15" s="367"/>
    </row>
    <row r="16" spans="1:9" s="100" customFormat="1" ht="14" outlineLevel="1">
      <c r="F16" s="366" t="s">
        <v>9</v>
      </c>
      <c r="G16" s="239"/>
      <c r="H16" s="239"/>
      <c r="I16" s="367"/>
    </row>
    <row r="17" spans="1:23" s="100" customFormat="1" ht="26.15" customHeight="1" outlineLevel="1">
      <c r="F17" s="366" t="s">
        <v>10</v>
      </c>
      <c r="G17" s="239" t="s">
        <v>11</v>
      </c>
      <c r="H17" s="239"/>
      <c r="I17" s="367"/>
    </row>
    <row r="18" spans="1:23" s="100" customFormat="1" ht="14" outlineLevel="1">
      <c r="F18" s="366" t="s">
        <v>12</v>
      </c>
      <c r="G18" s="239"/>
      <c r="H18" s="239"/>
      <c r="I18" s="367"/>
    </row>
    <row r="19" spans="1:23" s="100" customFormat="1" ht="14" outlineLevel="1">
      <c r="F19" s="366" t="s">
        <v>7</v>
      </c>
      <c r="G19" s="239"/>
      <c r="H19" s="239"/>
      <c r="I19" s="367"/>
    </row>
    <row r="20" spans="1:23" s="100" customFormat="1" ht="14" outlineLevel="1">
      <c r="F20" s="366" t="s">
        <v>8</v>
      </c>
      <c r="G20" s="239"/>
      <c r="H20" s="239"/>
      <c r="I20" s="367"/>
    </row>
    <row r="21" spans="1:23" s="100" customFormat="1" ht="14" outlineLevel="1">
      <c r="F21" s="366" t="s">
        <v>9</v>
      </c>
      <c r="G21" s="239"/>
      <c r="H21" s="239"/>
      <c r="I21" s="367"/>
    </row>
    <row r="22" spans="1:23" s="100" customFormat="1" ht="26.15" customHeight="1" outlineLevel="1">
      <c r="F22" s="368" t="s">
        <v>10</v>
      </c>
      <c r="G22" s="369" t="s">
        <v>11</v>
      </c>
      <c r="H22" s="369"/>
      <c r="I22" s="370"/>
    </row>
    <row r="24" spans="1:23">
      <c r="A24" s="760" t="s">
        <v>342</v>
      </c>
      <c r="B24" s="760"/>
      <c r="C24" s="760"/>
      <c r="D24" s="760"/>
      <c r="E24" s="760"/>
      <c r="F24" s="760"/>
      <c r="G24" s="760"/>
      <c r="H24" s="760"/>
      <c r="I24" s="760"/>
    </row>
    <row r="25" spans="1:23" ht="27" customHeight="1">
      <c r="A25" s="760"/>
      <c r="B25" s="760"/>
      <c r="C25" s="760"/>
      <c r="D25" s="760"/>
      <c r="E25" s="760"/>
      <c r="F25" s="760"/>
      <c r="G25" s="760"/>
      <c r="H25" s="760"/>
      <c r="I25" s="760"/>
    </row>
    <row r="26" spans="1:23" ht="15" customHeight="1">
      <c r="A26" s="106"/>
      <c r="B26" s="106"/>
      <c r="C26" s="106"/>
      <c r="D26" s="106"/>
      <c r="E26" s="106"/>
      <c r="F26" s="106"/>
      <c r="G26" s="106"/>
      <c r="H26" s="106"/>
      <c r="I26" s="106"/>
    </row>
    <row r="28" spans="1:23">
      <c r="A28" s="798" t="str">
        <f>☆はじめに入力してください!C11</f>
        <v>●●●●年●●月●●日</v>
      </c>
      <c r="B28" s="799"/>
      <c r="C28" s="105" t="s">
        <v>384</v>
      </c>
    </row>
    <row r="29" spans="1:23" s="199" customFormat="1">
      <c r="A29" s="199" t="s">
        <v>340</v>
      </c>
      <c r="C29" s="200"/>
      <c r="E29" s="201"/>
      <c r="I29" s="105"/>
      <c r="J29" s="105"/>
      <c r="K29" s="105"/>
      <c r="L29" s="105"/>
      <c r="M29" s="105"/>
      <c r="N29" s="105"/>
      <c r="O29" s="105"/>
      <c r="P29" s="105"/>
      <c r="Q29" s="105"/>
      <c r="R29" s="105"/>
      <c r="S29" s="105"/>
      <c r="T29" s="105"/>
      <c r="U29" s="105"/>
      <c r="V29" s="105"/>
      <c r="W29" s="105"/>
    </row>
    <row r="33" spans="1:9">
      <c r="A33" s="796" t="s">
        <v>36</v>
      </c>
      <c r="B33" s="796"/>
      <c r="C33" s="796"/>
      <c r="D33" s="796"/>
      <c r="E33" s="796"/>
      <c r="F33" s="796"/>
      <c r="G33" s="796"/>
      <c r="H33" s="796"/>
      <c r="I33" s="796"/>
    </row>
    <row r="34" spans="1:9">
      <c r="E34" s="107"/>
    </row>
    <row r="35" spans="1:9" ht="32.25" customHeight="1">
      <c r="B35" s="108" t="s">
        <v>14</v>
      </c>
      <c r="C35" s="797" t="str">
        <f>☆はじめに入力してください!C8</f>
        <v>●●●●国●●（●型）</v>
      </c>
      <c r="D35" s="797"/>
      <c r="E35" s="797"/>
      <c r="F35" s="797"/>
      <c r="G35" s="797"/>
      <c r="H35" s="797"/>
      <c r="I35" s="797"/>
    </row>
    <row r="36" spans="1:9" ht="32.25" customHeight="1">
      <c r="B36" s="108" t="s">
        <v>210</v>
      </c>
      <c r="C36" s="797" t="str">
        <f>☆はじめに入力してください!C9</f>
        <v>●●国</v>
      </c>
      <c r="D36" s="797"/>
      <c r="E36" s="797"/>
      <c r="F36" s="797"/>
      <c r="G36" s="797"/>
      <c r="H36" s="797"/>
      <c r="I36" s="797"/>
    </row>
    <row r="37" spans="1:9" ht="32.25" customHeight="1">
      <c r="B37" s="108" t="s">
        <v>211</v>
      </c>
      <c r="C37" s="797" t="str">
        <f>☆はじめに入力してください!C10</f>
        <v>23a×××××</v>
      </c>
      <c r="D37" s="797"/>
      <c r="E37" s="797"/>
      <c r="F37" s="797"/>
      <c r="G37" s="797"/>
      <c r="H37" s="797"/>
      <c r="I37" s="797"/>
    </row>
    <row r="38" spans="1:9" ht="32.25" customHeight="1">
      <c r="B38" s="108" t="s">
        <v>232</v>
      </c>
      <c r="D38" s="105" t="s">
        <v>37</v>
      </c>
    </row>
    <row r="39" spans="1:9" ht="21" customHeight="1">
      <c r="B39" s="108"/>
      <c r="D39" s="105" t="s">
        <v>38</v>
      </c>
    </row>
    <row r="40" spans="1:9" ht="21" customHeight="1">
      <c r="D40" s="105" t="s">
        <v>39</v>
      </c>
    </row>
    <row r="41" spans="1:9" ht="21" customHeight="1">
      <c r="D41" s="105" t="s">
        <v>40</v>
      </c>
    </row>
    <row r="42" spans="1:9" ht="21" customHeight="1">
      <c r="D42" s="105" t="s">
        <v>41</v>
      </c>
    </row>
    <row r="43" spans="1:9" ht="21" customHeight="1">
      <c r="D43" s="105" t="s">
        <v>42</v>
      </c>
    </row>
    <row r="44" spans="1:9" ht="21" customHeight="1">
      <c r="D44" s="105" t="s">
        <v>43</v>
      </c>
    </row>
    <row r="45" spans="1:9" ht="21" customHeight="1">
      <c r="D45" s="105" t="s">
        <v>44</v>
      </c>
    </row>
    <row r="46" spans="1:9" ht="21" customHeight="1">
      <c r="D46" s="105" t="s">
        <v>45</v>
      </c>
    </row>
    <row r="47" spans="1:9">
      <c r="D47" s="105" t="s">
        <v>46</v>
      </c>
    </row>
    <row r="48" spans="1:9">
      <c r="A48" s="109"/>
      <c r="I48" s="108" t="s">
        <v>47</v>
      </c>
    </row>
    <row r="55" spans="9:9">
      <c r="I55" s="110"/>
    </row>
  </sheetData>
  <mergeCells count="6">
    <mergeCell ref="A33:I33"/>
    <mergeCell ref="C35:I35"/>
    <mergeCell ref="C36:I36"/>
    <mergeCell ref="C37:I37"/>
    <mergeCell ref="A24:I25"/>
    <mergeCell ref="A28:B28"/>
  </mergeCells>
  <phoneticPr fontId="17"/>
  <dataValidations count="1">
    <dataValidation type="list" allowBlank="1" showInputMessage="1" showErrorMessage="1" sqref="I11" xr:uid="{88E26340-8580-46F7-B623-A3800897A60B}">
      <formula1>"印,（押印省略）"</formula1>
    </dataValidation>
  </dataValidations>
  <pageMargins left="0.25" right="0.25"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EF0C5-BC62-4526-9EF6-0C13A319E636}">
  <sheetPr>
    <tabColor rgb="FF92D050"/>
    <pageSetUpPr fitToPage="1"/>
  </sheetPr>
  <dimension ref="B1:Z36"/>
  <sheetViews>
    <sheetView zoomScale="60" zoomScaleNormal="60" workbookViewId="0">
      <selection activeCell="J3" sqref="J3"/>
    </sheetView>
  </sheetViews>
  <sheetFormatPr defaultColWidth="9" defaultRowHeight="14"/>
  <cols>
    <col min="1" max="1" width="9" style="112"/>
    <col min="2" max="2" width="6.08203125" style="112" customWidth="1"/>
    <col min="3" max="3" width="18.5" style="112" customWidth="1"/>
    <col min="4" max="4" width="21.75" style="112" customWidth="1"/>
    <col min="5" max="5" width="33.5" style="112" customWidth="1"/>
    <col min="6" max="6" width="13.83203125" style="112" customWidth="1"/>
    <col min="7" max="7" width="27.75" style="112" customWidth="1"/>
    <col min="8" max="8" width="28.08203125" style="112" customWidth="1"/>
    <col min="9" max="9" width="32.83203125" style="112" customWidth="1"/>
    <col min="10" max="10" width="28" style="112" customWidth="1"/>
    <col min="11" max="16384" width="9" style="112"/>
  </cols>
  <sheetData>
    <row r="1" spans="2:26" ht="53" customHeight="1"/>
    <row r="2" spans="2:26" ht="21.5" customHeight="1">
      <c r="J2" s="644" t="s">
        <v>397</v>
      </c>
    </row>
    <row r="3" spans="2:26">
      <c r="J3" s="152"/>
    </row>
    <row r="4" spans="2:26" ht="30">
      <c r="B4" s="111" t="s">
        <v>48</v>
      </c>
      <c r="E4" s="113"/>
      <c r="F4" s="113"/>
      <c r="G4" s="113"/>
      <c r="H4" s="308"/>
      <c r="I4" s="308"/>
      <c r="J4" s="308"/>
    </row>
    <row r="5" spans="2:26" ht="32.5" customHeight="1">
      <c r="B5" s="804" t="s">
        <v>228</v>
      </c>
      <c r="C5" s="804"/>
      <c r="D5" s="821" t="str">
        <f>☆はじめに入力してください!C10</f>
        <v>23a×××××</v>
      </c>
      <c r="E5" s="821"/>
      <c r="F5" s="821"/>
      <c r="G5" s="821"/>
      <c r="H5" s="821"/>
      <c r="I5" s="308"/>
      <c r="J5" s="308"/>
    </row>
    <row r="6" spans="2:26" ht="34.5" customHeight="1">
      <c r="B6" s="807" t="s">
        <v>49</v>
      </c>
      <c r="C6" s="807"/>
      <c r="D6" s="808" t="str">
        <f>☆はじめに入力してください!C7</f>
        <v>●●●●</v>
      </c>
      <c r="E6" s="808"/>
      <c r="F6" s="808"/>
      <c r="G6" s="808"/>
      <c r="H6" s="808"/>
      <c r="I6" s="258"/>
    </row>
    <row r="7" spans="2:26" ht="27.5" customHeight="1">
      <c r="B7" s="807" t="s">
        <v>50</v>
      </c>
      <c r="C7" s="807"/>
      <c r="D7" s="808" t="str">
        <f>☆はじめに入力してください!C8</f>
        <v>●●●●国●●（●型）</v>
      </c>
      <c r="E7" s="808"/>
      <c r="F7" s="808"/>
      <c r="G7" s="808"/>
      <c r="H7" s="808"/>
      <c r="I7" s="258"/>
      <c r="J7" s="114"/>
    </row>
    <row r="8" spans="2:26" s="121" customFormat="1" ht="19.5" thickBot="1">
      <c r="B8" s="115"/>
      <c r="C8" s="116"/>
      <c r="D8" s="117"/>
      <c r="E8" s="118"/>
      <c r="F8" s="118"/>
      <c r="G8" s="119"/>
      <c r="H8" s="119"/>
      <c r="I8" s="119"/>
      <c r="J8" s="120"/>
      <c r="K8" s="112"/>
      <c r="L8" s="112"/>
      <c r="M8" s="112"/>
      <c r="N8" s="112"/>
      <c r="O8" s="112"/>
      <c r="P8" s="112"/>
      <c r="Q8" s="112"/>
      <c r="R8" s="112"/>
      <c r="S8" s="112"/>
      <c r="T8" s="112"/>
    </row>
    <row r="9" spans="2:26" ht="36" customHeight="1">
      <c r="B9" s="809" t="s">
        <v>51</v>
      </c>
      <c r="C9" s="810"/>
      <c r="D9" s="810"/>
      <c r="E9" s="810"/>
      <c r="F9" s="293"/>
      <c r="G9" s="815" t="s">
        <v>385</v>
      </c>
      <c r="H9" s="818" t="s">
        <v>274</v>
      </c>
      <c r="I9" s="818" t="s">
        <v>393</v>
      </c>
      <c r="J9" s="822" t="s">
        <v>396</v>
      </c>
    </row>
    <row r="10" spans="2:26" ht="14.25" customHeight="1">
      <c r="B10" s="811"/>
      <c r="C10" s="812"/>
      <c r="D10" s="812"/>
      <c r="E10" s="812"/>
      <c r="F10" s="294"/>
      <c r="G10" s="816"/>
      <c r="H10" s="819"/>
      <c r="I10" s="819"/>
      <c r="J10" s="823"/>
    </row>
    <row r="11" spans="2:26" ht="23.9" customHeight="1" thickBot="1">
      <c r="B11" s="813"/>
      <c r="C11" s="814"/>
      <c r="D11" s="814"/>
      <c r="E11" s="814"/>
      <c r="F11" s="295"/>
      <c r="G11" s="817"/>
      <c r="H11" s="820"/>
      <c r="I11" s="820"/>
      <c r="J11" s="824"/>
    </row>
    <row r="12" spans="2:26" s="151" customFormat="1" ht="32.15" customHeight="1" thickBot="1">
      <c r="B12" s="825" t="s">
        <v>52</v>
      </c>
      <c r="C12" s="826"/>
      <c r="D12" s="826"/>
      <c r="E12" s="826"/>
      <c r="F12" s="296"/>
      <c r="G12" s="536"/>
      <c r="H12" s="407">
        <f>直接人件費!C5</f>
        <v>0</v>
      </c>
      <c r="I12" s="372"/>
      <c r="J12" s="537"/>
      <c r="K12" s="112"/>
      <c r="L12" s="112"/>
      <c r="M12" s="112"/>
      <c r="N12" s="112"/>
      <c r="O12" s="112"/>
      <c r="P12" s="112"/>
      <c r="Q12" s="112"/>
      <c r="R12" s="112"/>
      <c r="S12" s="112"/>
      <c r="T12" s="112"/>
      <c r="U12" s="112"/>
      <c r="V12" s="112"/>
      <c r="W12" s="112"/>
      <c r="X12" s="112"/>
      <c r="Y12" s="112"/>
      <c r="Z12" s="112"/>
    </row>
    <row r="13" spans="2:26" s="151" customFormat="1" ht="32.15" customHeight="1">
      <c r="B13" s="827" t="s">
        <v>53</v>
      </c>
      <c r="C13" s="828"/>
      <c r="D13" s="829"/>
      <c r="E13" s="830"/>
      <c r="F13" s="541"/>
      <c r="G13" s="542">
        <f>SUM(G14,G15,G16,G24,G27)</f>
        <v>0</v>
      </c>
      <c r="H13" s="542">
        <f>SUM(H14,H15,H16,H24,H27)</f>
        <v>0</v>
      </c>
      <c r="I13" s="543"/>
      <c r="J13" s="544"/>
      <c r="K13" s="112"/>
      <c r="L13" s="112"/>
      <c r="M13" s="112"/>
      <c r="N13" s="112"/>
      <c r="O13" s="112"/>
      <c r="P13" s="112"/>
      <c r="Q13" s="112"/>
      <c r="R13" s="112"/>
      <c r="S13" s="112"/>
      <c r="T13" s="112"/>
      <c r="U13" s="112"/>
      <c r="V13" s="112"/>
      <c r="W13" s="112"/>
      <c r="X13" s="112"/>
      <c r="Y13" s="112"/>
      <c r="Z13" s="112"/>
    </row>
    <row r="14" spans="2:26" s="122" customFormat="1" ht="32.15" customHeight="1">
      <c r="B14" s="297"/>
      <c r="C14" s="298"/>
      <c r="D14" s="805" t="s">
        <v>54</v>
      </c>
      <c r="E14" s="806"/>
      <c r="F14" s="299"/>
      <c r="G14" s="402"/>
      <c r="H14" s="405">
        <f>'旅費（航空賃、日当・宿泊料）'!C6</f>
        <v>0</v>
      </c>
      <c r="I14" s="373"/>
      <c r="J14" s="374"/>
      <c r="K14" s="112"/>
      <c r="L14" s="112"/>
      <c r="M14" s="112"/>
      <c r="N14" s="112"/>
      <c r="O14" s="112"/>
      <c r="P14" s="112"/>
      <c r="Q14" s="112"/>
      <c r="R14" s="112"/>
      <c r="S14" s="112"/>
      <c r="T14" s="112"/>
      <c r="U14" s="112"/>
      <c r="V14" s="112"/>
      <c r="W14" s="112"/>
      <c r="X14" s="112"/>
      <c r="Y14" s="112"/>
      <c r="Z14" s="112"/>
    </row>
    <row r="15" spans="2:26" s="122" customFormat="1" ht="32.15" customHeight="1">
      <c r="B15" s="297"/>
      <c r="C15" s="298"/>
      <c r="D15" s="805" t="s">
        <v>55</v>
      </c>
      <c r="E15" s="806"/>
      <c r="F15" s="299"/>
      <c r="G15" s="402"/>
      <c r="H15" s="401">
        <f>'旅費（航空賃、日当・宿泊料）'!C7</f>
        <v>0</v>
      </c>
      <c r="I15" s="373"/>
      <c r="J15" s="374"/>
      <c r="K15" s="112"/>
      <c r="L15" s="112"/>
      <c r="M15" s="112"/>
      <c r="N15" s="112"/>
      <c r="O15" s="112"/>
      <c r="P15" s="112"/>
      <c r="Q15" s="112"/>
      <c r="R15" s="112"/>
      <c r="S15" s="112"/>
      <c r="T15" s="112"/>
      <c r="U15" s="112"/>
      <c r="V15" s="112"/>
      <c r="W15" s="112"/>
      <c r="X15" s="112"/>
      <c r="Y15" s="112"/>
      <c r="Z15" s="112"/>
    </row>
    <row r="16" spans="2:26" s="122" customFormat="1" ht="32.15" customHeight="1">
      <c r="B16" s="300"/>
      <c r="C16" s="298"/>
      <c r="D16" s="833" t="s">
        <v>56</v>
      </c>
      <c r="E16" s="806"/>
      <c r="F16" s="299"/>
      <c r="G16" s="401">
        <f>SUM(G17:G23)</f>
        <v>0</v>
      </c>
      <c r="H16" s="401">
        <f>SUM(H17:H23)</f>
        <v>0</v>
      </c>
      <c r="I16" s="373"/>
      <c r="J16" s="374"/>
      <c r="K16" s="112"/>
      <c r="L16" s="112"/>
      <c r="M16" s="112"/>
      <c r="N16" s="112"/>
      <c r="O16" s="112"/>
      <c r="P16" s="112"/>
      <c r="Q16" s="112"/>
      <c r="R16" s="112"/>
      <c r="S16" s="112"/>
      <c r="T16" s="112"/>
      <c r="U16" s="112"/>
      <c r="V16" s="112"/>
      <c r="W16" s="112"/>
      <c r="X16" s="112"/>
      <c r="Y16" s="112"/>
      <c r="Z16" s="112"/>
    </row>
    <row r="17" spans="2:26" s="122" customFormat="1" ht="32.15" customHeight="1">
      <c r="B17" s="297"/>
      <c r="C17" s="298"/>
      <c r="D17" s="301"/>
      <c r="E17" s="552" t="s">
        <v>57</v>
      </c>
      <c r="F17" s="553"/>
      <c r="G17" s="554"/>
      <c r="H17" s="405">
        <f>'海外活動経費支払簿(1) '!K4</f>
        <v>0</v>
      </c>
      <c r="I17" s="378"/>
      <c r="J17" s="540"/>
      <c r="K17" s="112"/>
      <c r="L17" s="112"/>
      <c r="M17" s="112"/>
      <c r="N17" s="112"/>
      <c r="O17" s="112"/>
      <c r="P17" s="112"/>
      <c r="Q17" s="112"/>
      <c r="R17" s="112"/>
      <c r="S17" s="112"/>
      <c r="T17" s="112"/>
      <c r="U17" s="112"/>
      <c r="V17" s="112"/>
      <c r="W17" s="112"/>
      <c r="X17" s="112"/>
      <c r="Y17" s="112"/>
      <c r="Z17" s="112"/>
    </row>
    <row r="18" spans="2:26" s="122" customFormat="1" ht="32.15" customHeight="1">
      <c r="B18" s="297"/>
      <c r="C18" s="298"/>
      <c r="D18" s="301"/>
      <c r="E18" s="610" t="s">
        <v>58</v>
      </c>
      <c r="F18" s="611"/>
      <c r="G18" s="559"/>
      <c r="H18" s="560">
        <f>'海外活動経費支払簿(2)'!K4</f>
        <v>0</v>
      </c>
      <c r="I18" s="561"/>
      <c r="J18" s="562"/>
      <c r="K18" s="112"/>
      <c r="L18" s="112"/>
      <c r="M18" s="112"/>
      <c r="N18" s="112"/>
      <c r="O18" s="112"/>
      <c r="P18" s="112"/>
      <c r="Q18" s="112"/>
      <c r="R18" s="112"/>
      <c r="S18" s="112"/>
      <c r="T18" s="112"/>
      <c r="U18" s="112"/>
      <c r="V18" s="112"/>
      <c r="W18" s="112"/>
      <c r="X18" s="112"/>
      <c r="Y18" s="112"/>
      <c r="Z18" s="112"/>
    </row>
    <row r="19" spans="2:26" s="122" customFormat="1" ht="54.75" customHeight="1">
      <c r="B19" s="297"/>
      <c r="C19" s="298"/>
      <c r="D19" s="301"/>
      <c r="E19" s="845" t="s">
        <v>275</v>
      </c>
      <c r="F19" s="846"/>
      <c r="G19" s="559"/>
      <c r="H19" s="560">
        <f>'海外活動経費支払簿(3)'!K4</f>
        <v>0</v>
      </c>
      <c r="I19" s="561"/>
      <c r="J19" s="562"/>
      <c r="K19" s="112"/>
      <c r="L19" s="112"/>
      <c r="M19" s="112"/>
      <c r="N19" s="112"/>
      <c r="O19" s="112"/>
      <c r="P19" s="112"/>
      <c r="Q19" s="112"/>
      <c r="R19" s="112"/>
      <c r="S19" s="112"/>
      <c r="T19" s="112"/>
      <c r="U19" s="112"/>
      <c r="V19" s="112"/>
      <c r="W19" s="112"/>
      <c r="X19" s="112"/>
      <c r="Y19" s="112"/>
      <c r="Z19" s="112"/>
    </row>
    <row r="20" spans="2:26" s="122" customFormat="1" ht="32.15" customHeight="1">
      <c r="B20" s="300"/>
      <c r="C20" s="298"/>
      <c r="D20" s="301"/>
      <c r="E20" s="610" t="s">
        <v>59</v>
      </c>
      <c r="F20" s="611"/>
      <c r="G20" s="563"/>
      <c r="H20" s="564">
        <f>'海外活動経費支払簿(4)'!K4</f>
        <v>0</v>
      </c>
      <c r="I20" s="565"/>
      <c r="J20" s="562"/>
      <c r="K20" s="112"/>
      <c r="L20" s="112"/>
      <c r="M20" s="112"/>
      <c r="N20" s="112"/>
      <c r="O20" s="112"/>
      <c r="P20" s="112"/>
      <c r="Q20" s="112"/>
      <c r="R20" s="112"/>
      <c r="S20" s="112"/>
      <c r="T20" s="112"/>
      <c r="U20" s="112"/>
      <c r="V20" s="112"/>
      <c r="W20" s="112"/>
      <c r="X20" s="112"/>
      <c r="Y20" s="112"/>
      <c r="Z20" s="112"/>
    </row>
    <row r="21" spans="2:26" s="122" customFormat="1" ht="32.15" customHeight="1">
      <c r="B21" s="302"/>
      <c r="C21" s="298"/>
      <c r="D21" s="301"/>
      <c r="E21" s="610" t="s">
        <v>60</v>
      </c>
      <c r="F21" s="611"/>
      <c r="G21" s="563"/>
      <c r="H21" s="564">
        <f>'海外活動経費支払簿(5)'!K4</f>
        <v>0</v>
      </c>
      <c r="I21" s="565"/>
      <c r="J21" s="562"/>
      <c r="K21" s="112"/>
      <c r="L21" s="112"/>
      <c r="M21" s="112"/>
      <c r="N21" s="112"/>
      <c r="O21" s="112"/>
      <c r="P21" s="112"/>
      <c r="Q21" s="112"/>
      <c r="R21" s="112"/>
      <c r="S21" s="112"/>
      <c r="T21" s="112"/>
      <c r="U21" s="112"/>
      <c r="V21" s="112"/>
      <c r="W21" s="112"/>
      <c r="X21" s="112"/>
      <c r="Y21" s="112"/>
      <c r="Z21" s="112"/>
    </row>
    <row r="22" spans="2:26" s="122" customFormat="1" ht="32.15" customHeight="1">
      <c r="B22" s="302"/>
      <c r="C22" s="298"/>
      <c r="D22" s="301"/>
      <c r="E22" s="566" t="s">
        <v>61</v>
      </c>
      <c r="F22" s="567"/>
      <c r="G22" s="563"/>
      <c r="H22" s="564">
        <f>'海外活動経費支払簿(6)'!K4</f>
        <v>0</v>
      </c>
      <c r="I22" s="565"/>
      <c r="J22" s="562"/>
      <c r="K22" s="112"/>
      <c r="L22" s="112"/>
      <c r="M22" s="112"/>
      <c r="N22" s="112"/>
      <c r="O22" s="112"/>
      <c r="P22" s="112"/>
      <c r="Q22" s="112"/>
      <c r="R22" s="112"/>
      <c r="S22" s="112"/>
      <c r="T22" s="112"/>
      <c r="U22" s="112"/>
      <c r="V22" s="112"/>
      <c r="W22" s="112"/>
      <c r="X22" s="112"/>
      <c r="Y22" s="112"/>
      <c r="Z22" s="112"/>
    </row>
    <row r="23" spans="2:26" s="122" customFormat="1" ht="32.15" customHeight="1">
      <c r="B23" s="302"/>
      <c r="C23" s="298"/>
      <c r="D23" s="303"/>
      <c r="E23" s="555" t="s">
        <v>62</v>
      </c>
      <c r="F23" s="556"/>
      <c r="G23" s="400"/>
      <c r="H23" s="557">
        <f>'海外活動経費支払簿(7)'!K4</f>
        <v>0</v>
      </c>
      <c r="I23" s="558"/>
      <c r="J23" s="374"/>
      <c r="K23" s="112"/>
      <c r="L23" s="112"/>
      <c r="M23" s="112"/>
      <c r="N23" s="112"/>
      <c r="O23" s="112"/>
      <c r="P23" s="112"/>
      <c r="Q23" s="112"/>
      <c r="R23" s="112"/>
      <c r="S23" s="112"/>
      <c r="T23" s="112"/>
      <c r="U23" s="112"/>
      <c r="V23" s="112"/>
      <c r="W23" s="112"/>
      <c r="X23" s="112"/>
      <c r="Y23" s="112"/>
      <c r="Z23" s="112"/>
    </row>
    <row r="24" spans="2:26" s="122" customFormat="1" ht="32.15" customHeight="1">
      <c r="B24" s="300"/>
      <c r="C24" s="304"/>
      <c r="D24" s="833" t="s">
        <v>63</v>
      </c>
      <c r="E24" s="806"/>
      <c r="F24" s="299"/>
      <c r="G24" s="403">
        <f>SUM(G25,G26)</f>
        <v>0</v>
      </c>
      <c r="H24" s="403">
        <f>SUM(H25,H26)</f>
        <v>0</v>
      </c>
      <c r="I24" s="375"/>
      <c r="J24" s="376"/>
      <c r="K24" s="112"/>
      <c r="L24" s="112"/>
      <c r="M24" s="112"/>
      <c r="N24" s="112"/>
      <c r="O24" s="112"/>
      <c r="P24" s="112"/>
      <c r="Q24" s="112"/>
      <c r="R24" s="112"/>
      <c r="S24" s="112"/>
      <c r="T24" s="112"/>
      <c r="U24" s="112"/>
      <c r="V24" s="112"/>
      <c r="W24" s="112"/>
      <c r="X24" s="112"/>
      <c r="Y24" s="112"/>
      <c r="Z24" s="112"/>
    </row>
    <row r="25" spans="2:26" s="122" customFormat="1" ht="32.15" customHeight="1">
      <c r="B25" s="302"/>
      <c r="C25" s="304"/>
      <c r="D25" s="305"/>
      <c r="E25" s="552" t="s">
        <v>230</v>
      </c>
      <c r="F25" s="553"/>
      <c r="G25" s="404"/>
      <c r="H25" s="568">
        <f>'物品・機材費支払簿(1)'!K4</f>
        <v>0</v>
      </c>
      <c r="I25" s="569"/>
      <c r="J25" s="377"/>
      <c r="K25" s="112"/>
      <c r="L25" s="112"/>
      <c r="M25" s="112"/>
      <c r="N25" s="112"/>
      <c r="O25" s="112"/>
      <c r="P25" s="112"/>
      <c r="Q25" s="112"/>
      <c r="R25" s="112"/>
      <c r="S25" s="112"/>
      <c r="T25" s="112"/>
      <c r="U25" s="112"/>
      <c r="V25" s="112"/>
      <c r="W25" s="112"/>
      <c r="X25" s="112"/>
      <c r="Y25" s="112"/>
      <c r="Z25" s="112"/>
    </row>
    <row r="26" spans="2:26" s="122" customFormat="1" ht="32.15" customHeight="1">
      <c r="B26" s="306"/>
      <c r="C26" s="307"/>
      <c r="D26" s="305"/>
      <c r="E26" s="570" t="s">
        <v>64</v>
      </c>
      <c r="F26" s="571"/>
      <c r="G26" s="572"/>
      <c r="H26" s="573">
        <f>'物品・機材費支払簿(2)'!K4</f>
        <v>0</v>
      </c>
      <c r="I26" s="574"/>
      <c r="J26" s="575"/>
      <c r="K26" s="112"/>
      <c r="L26" s="112"/>
      <c r="M26" s="112"/>
      <c r="N26" s="112"/>
      <c r="O26" s="112"/>
      <c r="P26" s="112"/>
      <c r="Q26" s="112"/>
      <c r="R26" s="112"/>
      <c r="S26" s="112"/>
      <c r="T26" s="112"/>
      <c r="U26" s="112"/>
      <c r="V26" s="112"/>
      <c r="W26" s="112"/>
      <c r="X26" s="112"/>
      <c r="Y26" s="112"/>
      <c r="Z26" s="112"/>
    </row>
    <row r="27" spans="2:26" s="122" customFormat="1" ht="32.15" customHeight="1" thickBot="1">
      <c r="B27" s="545"/>
      <c r="C27" s="546"/>
      <c r="D27" s="834" t="s">
        <v>65</v>
      </c>
      <c r="E27" s="835"/>
      <c r="F27" s="547"/>
      <c r="G27" s="548"/>
      <c r="H27" s="549">
        <f>再委託費支払簿!K4</f>
        <v>0</v>
      </c>
      <c r="I27" s="550"/>
      <c r="J27" s="551"/>
      <c r="K27" s="112"/>
      <c r="L27" s="112"/>
      <c r="M27" s="112"/>
      <c r="N27" s="112"/>
      <c r="O27" s="112"/>
      <c r="P27" s="112"/>
      <c r="Q27" s="112"/>
      <c r="R27" s="112"/>
      <c r="S27" s="112"/>
      <c r="T27" s="112"/>
      <c r="U27" s="112"/>
      <c r="V27" s="112"/>
      <c r="W27" s="112"/>
      <c r="X27" s="112"/>
      <c r="Y27" s="112"/>
      <c r="Z27" s="112"/>
    </row>
    <row r="28" spans="2:26" s="122" customFormat="1" ht="40.4" customHeight="1" thickBot="1">
      <c r="B28" s="836" t="s">
        <v>66</v>
      </c>
      <c r="C28" s="837"/>
      <c r="D28" s="837"/>
      <c r="E28" s="837"/>
      <c r="F28" s="538"/>
      <c r="G28" s="576">
        <f>SUM(G12,G13)</f>
        <v>0</v>
      </c>
      <c r="H28" s="577">
        <f>SUM(H12,H13)</f>
        <v>0</v>
      </c>
      <c r="I28" s="539"/>
      <c r="J28" s="540"/>
      <c r="K28" s="112"/>
      <c r="L28" s="112"/>
      <c r="M28" s="112"/>
      <c r="N28" s="112"/>
      <c r="O28" s="112"/>
      <c r="P28" s="112"/>
      <c r="Q28" s="112"/>
      <c r="R28" s="112"/>
      <c r="S28" s="112"/>
      <c r="T28" s="112"/>
      <c r="U28" s="112"/>
      <c r="V28" s="112"/>
      <c r="W28" s="112"/>
      <c r="X28" s="112"/>
      <c r="Y28" s="112"/>
      <c r="Z28" s="112"/>
    </row>
    <row r="29" spans="2:26" s="122" customFormat="1" ht="29.5" customHeight="1" thickBot="1">
      <c r="B29" s="838" t="s">
        <v>391</v>
      </c>
      <c r="C29" s="839"/>
      <c r="D29" s="839"/>
      <c r="E29" s="371"/>
      <c r="F29" s="290" t="s">
        <v>231</v>
      </c>
      <c r="G29" s="578"/>
      <c r="H29" s="579">
        <f>ROUNDDOWN((H28*(E29/100)),0)</f>
        <v>0</v>
      </c>
      <c r="I29" s="379"/>
      <c r="J29" s="380"/>
      <c r="K29" s="112"/>
      <c r="L29" s="112"/>
      <c r="M29" s="112"/>
      <c r="N29" s="112"/>
      <c r="O29" s="112"/>
      <c r="P29" s="112"/>
      <c r="Q29" s="112"/>
      <c r="R29" s="112"/>
      <c r="S29" s="112"/>
      <c r="T29" s="112"/>
      <c r="U29" s="112"/>
      <c r="V29" s="112"/>
      <c r="W29" s="112"/>
      <c r="X29" s="112"/>
      <c r="Y29" s="112"/>
      <c r="Z29" s="112"/>
    </row>
    <row r="30" spans="2:26" s="122" customFormat="1" ht="30.65" customHeight="1">
      <c r="B30" s="840" t="s">
        <v>67</v>
      </c>
      <c r="C30" s="841"/>
      <c r="D30" s="841"/>
      <c r="E30" s="841"/>
      <c r="F30" s="291"/>
      <c r="G30" s="582">
        <v>0</v>
      </c>
      <c r="H30" s="581">
        <f>※特例経費支払簿!K4</f>
        <v>0</v>
      </c>
      <c r="I30" s="381"/>
      <c r="J30" s="537"/>
      <c r="K30" s="112"/>
      <c r="L30" s="112"/>
      <c r="M30" s="112"/>
      <c r="N30" s="112"/>
      <c r="O30" s="112"/>
      <c r="P30" s="112"/>
      <c r="Q30" s="112"/>
      <c r="R30" s="112"/>
      <c r="S30" s="112"/>
      <c r="T30" s="112"/>
      <c r="U30" s="112"/>
      <c r="V30" s="112"/>
      <c r="W30" s="112"/>
      <c r="X30" s="112"/>
      <c r="Y30" s="112"/>
      <c r="Z30" s="112"/>
    </row>
    <row r="31" spans="2:26" s="122" customFormat="1" ht="30.65" customHeight="1">
      <c r="B31" s="842" t="s">
        <v>68</v>
      </c>
      <c r="C31" s="843"/>
      <c r="D31" s="843"/>
      <c r="E31" s="844"/>
      <c r="F31" s="292"/>
      <c r="G31" s="580">
        <v>0</v>
      </c>
      <c r="H31" s="580">
        <v>0</v>
      </c>
      <c r="I31" s="373"/>
      <c r="J31" s="607"/>
      <c r="K31" s="112"/>
      <c r="L31" s="112"/>
      <c r="M31" s="112"/>
      <c r="N31" s="112"/>
      <c r="O31" s="112"/>
      <c r="P31" s="112"/>
      <c r="Q31" s="112"/>
      <c r="R31" s="112"/>
      <c r="S31" s="112"/>
      <c r="T31" s="112"/>
      <c r="U31" s="112"/>
      <c r="V31" s="112"/>
      <c r="W31" s="112"/>
      <c r="X31" s="112"/>
      <c r="Y31" s="112"/>
      <c r="Z31" s="112"/>
    </row>
    <row r="32" spans="2:26" s="123" customFormat="1" ht="40.15" customHeight="1" thickBot="1">
      <c r="B32" s="831" t="s">
        <v>69</v>
      </c>
      <c r="C32" s="832"/>
      <c r="D32" s="832"/>
      <c r="E32" s="832"/>
      <c r="F32" s="289"/>
      <c r="G32" s="406">
        <f>SUM(G29,G30,G31,G28)</f>
        <v>0</v>
      </c>
      <c r="H32" s="408">
        <f>SUM(H28,H29,H30,H31)</f>
        <v>0</v>
      </c>
      <c r="I32" s="409"/>
      <c r="J32" s="608">
        <f>H32-I32</f>
        <v>0</v>
      </c>
      <c r="K32" s="112"/>
      <c r="L32" s="112"/>
      <c r="M32" s="112"/>
      <c r="N32" s="112"/>
      <c r="O32" s="112"/>
      <c r="P32" s="112"/>
      <c r="Q32" s="112"/>
      <c r="R32" s="112"/>
      <c r="S32" s="112"/>
      <c r="T32" s="112"/>
      <c r="U32" s="112"/>
      <c r="V32" s="112"/>
      <c r="W32" s="112"/>
      <c r="X32" s="112"/>
      <c r="Y32" s="112"/>
      <c r="Z32" s="112"/>
    </row>
    <row r="33" spans="2:26" s="124" customFormat="1" ht="26" customHeight="1">
      <c r="B33" s="645" t="s">
        <v>386</v>
      </c>
      <c r="C33" s="800" t="s">
        <v>387</v>
      </c>
      <c r="D33" s="800"/>
      <c r="E33" s="800"/>
      <c r="F33" s="800"/>
      <c r="G33" s="800"/>
      <c r="H33" s="800"/>
      <c r="I33" s="800"/>
      <c r="J33" s="800"/>
      <c r="L33" s="112"/>
      <c r="M33" s="112"/>
      <c r="N33" s="112"/>
      <c r="O33" s="112"/>
      <c r="P33" s="112"/>
      <c r="Q33" s="112"/>
      <c r="R33" s="112"/>
      <c r="S33" s="112"/>
      <c r="T33" s="112"/>
      <c r="U33" s="112"/>
      <c r="V33" s="112"/>
      <c r="W33" s="112"/>
      <c r="X33" s="112"/>
      <c r="Y33" s="112"/>
      <c r="Z33" s="112"/>
    </row>
    <row r="34" spans="2:26" ht="24.5" customHeight="1">
      <c r="B34" s="645" t="s">
        <v>389</v>
      </c>
      <c r="C34" s="801" t="s">
        <v>390</v>
      </c>
      <c r="D34" s="801"/>
      <c r="E34" s="801"/>
      <c r="F34" s="801"/>
      <c r="G34" s="801"/>
      <c r="H34" s="801"/>
      <c r="I34" s="801"/>
    </row>
    <row r="35" spans="2:26" ht="27" customHeight="1">
      <c r="B35" s="646" t="s">
        <v>394</v>
      </c>
      <c r="C35" s="802" t="s">
        <v>392</v>
      </c>
      <c r="D35" s="802"/>
      <c r="E35" s="802"/>
      <c r="F35" s="802"/>
      <c r="G35" s="802"/>
      <c r="H35" s="802"/>
      <c r="I35" s="802"/>
    </row>
    <row r="36" spans="2:26" ht="23" customHeight="1">
      <c r="B36" s="646" t="s">
        <v>388</v>
      </c>
      <c r="C36" s="803" t="s">
        <v>395</v>
      </c>
      <c r="D36" s="803"/>
      <c r="E36" s="803"/>
      <c r="F36" s="803"/>
      <c r="G36" s="803"/>
      <c r="H36" s="803"/>
      <c r="I36" s="803"/>
    </row>
  </sheetData>
  <mergeCells count="28">
    <mergeCell ref="B13:E13"/>
    <mergeCell ref="D14:E14"/>
    <mergeCell ref="I9:I11"/>
    <mergeCell ref="B32:E32"/>
    <mergeCell ref="D16:E16"/>
    <mergeCell ref="D24:E24"/>
    <mergeCell ref="D27:E27"/>
    <mergeCell ref="B28:E28"/>
    <mergeCell ref="B29:D29"/>
    <mergeCell ref="B30:E30"/>
    <mergeCell ref="B31:E31"/>
    <mergeCell ref="E19:F19"/>
    <mergeCell ref="C33:J33"/>
    <mergeCell ref="C34:I34"/>
    <mergeCell ref="C35:I35"/>
    <mergeCell ref="C36:I36"/>
    <mergeCell ref="B5:C5"/>
    <mergeCell ref="D15:E15"/>
    <mergeCell ref="B6:C6"/>
    <mergeCell ref="D6:H6"/>
    <mergeCell ref="B7:C7"/>
    <mergeCell ref="D7:H7"/>
    <mergeCell ref="B9:E11"/>
    <mergeCell ref="G9:G11"/>
    <mergeCell ref="H9:H11"/>
    <mergeCell ref="D5:H5"/>
    <mergeCell ref="J9:J11"/>
    <mergeCell ref="B12:E12"/>
  </mergeCells>
  <phoneticPr fontId="17"/>
  <conditionalFormatting sqref="H12:I27 H30:I31">
    <cfRule type="expression" dxfId="1" priority="4">
      <formula>#REF!&lt;&gt;""</formula>
    </cfRule>
  </conditionalFormatting>
  <conditionalFormatting sqref="J24">
    <cfRule type="expression" dxfId="0" priority="2">
      <formula>#REF!&lt;&gt;""</formula>
    </cfRule>
  </conditionalFormatting>
  <printOptions horizontalCentered="1"/>
  <pageMargins left="0.31496062992125984" right="0.15748031496062992" top="0.39370078740157483" bottom="0.23622047244094491" header="0.51181102362204722" footer="0.15748031496062992"/>
  <pageSetup paperSize="9" scale="59" orientation="landscape" r:id="rId1"/>
  <headerFooter alignWithMargins="0"/>
  <ignoredErrors>
    <ignoredError sqref="H12"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pageSetUpPr fitToPage="1"/>
  </sheetPr>
  <dimension ref="A1:M112"/>
  <sheetViews>
    <sheetView topLeftCell="A2" zoomScaleNormal="100" workbookViewId="0">
      <selection activeCell="J3" sqref="J3"/>
    </sheetView>
  </sheetViews>
  <sheetFormatPr defaultColWidth="10.58203125" defaultRowHeight="20.25" customHeight="1" outlineLevelRow="1"/>
  <cols>
    <col min="1" max="1" width="36.33203125" style="1" customWidth="1"/>
    <col min="2" max="2" width="8.08203125" style="1" customWidth="1"/>
    <col min="3" max="3" width="28.75" style="1" customWidth="1"/>
    <col min="4" max="4" width="8.75" style="1" bestFit="1" customWidth="1" collapsed="1"/>
    <col min="5" max="5" width="8.58203125" style="1" customWidth="1"/>
    <col min="6" max="6" width="7.83203125" style="1" customWidth="1"/>
    <col min="7" max="7" width="10.08203125" style="1" customWidth="1"/>
    <col min="8" max="8" width="22.83203125" style="1" customWidth="1"/>
    <col min="9" max="9" width="33.25" style="1" customWidth="1"/>
    <col min="10" max="10" width="3.58203125" style="1" customWidth="1"/>
    <col min="11" max="11" width="10.08203125" style="1" customWidth="1"/>
    <col min="12" max="16384" width="10.58203125" style="1"/>
  </cols>
  <sheetData>
    <row r="1" spans="1:13" ht="86.5" customHeight="1"/>
    <row r="2" spans="1:13" ht="21" customHeight="1">
      <c r="J2" s="609" t="s">
        <v>397</v>
      </c>
    </row>
    <row r="3" spans="1:13" ht="20.5" customHeight="1"/>
    <row r="4" spans="1:13" ht="20.25" customHeight="1">
      <c r="A4" s="382" t="s">
        <v>70</v>
      </c>
      <c r="B4" s="233" t="s">
        <v>276</v>
      </c>
      <c r="H4" s="235"/>
    </row>
    <row r="5" spans="1:13" ht="24" customHeight="1">
      <c r="A5" s="222" t="s">
        <v>71</v>
      </c>
      <c r="B5" s="227" t="s">
        <v>72</v>
      </c>
      <c r="C5" s="410">
        <f>H103</f>
        <v>0</v>
      </c>
      <c r="D5" s="2" t="s">
        <v>73</v>
      </c>
      <c r="E5" s="2"/>
      <c r="F5" s="2"/>
      <c r="G5" s="2"/>
    </row>
    <row r="6" spans="1:13" ht="28.5" customHeight="1" thickBot="1"/>
    <row r="7" spans="1:13" ht="23.9" customHeight="1">
      <c r="A7" s="854" t="s">
        <v>74</v>
      </c>
      <c r="B7" s="856" t="s">
        <v>75</v>
      </c>
      <c r="C7" s="858" t="s">
        <v>76</v>
      </c>
      <c r="D7" s="860" t="s">
        <v>346</v>
      </c>
      <c r="E7" s="861"/>
      <c r="F7" s="862"/>
      <c r="G7" s="863" t="s">
        <v>347</v>
      </c>
      <c r="H7" s="852" t="s">
        <v>78</v>
      </c>
      <c r="I7" s="850" t="s">
        <v>79</v>
      </c>
      <c r="K7" s="93"/>
      <c r="L7" s="93"/>
      <c r="M7" s="93"/>
    </row>
    <row r="8" spans="1:13" ht="20.9" customHeight="1" thickBot="1">
      <c r="A8" s="855"/>
      <c r="B8" s="857"/>
      <c r="C8" s="859"/>
      <c r="D8" s="242" t="s">
        <v>80</v>
      </c>
      <c r="E8" s="588" t="s">
        <v>81</v>
      </c>
      <c r="F8" s="238" t="s">
        <v>72</v>
      </c>
      <c r="G8" s="864"/>
      <c r="H8" s="853"/>
      <c r="I8" s="851"/>
      <c r="K8" s="93"/>
      <c r="L8" s="93"/>
      <c r="M8" s="93"/>
    </row>
    <row r="9" spans="1:13" ht="24" customHeight="1" thickTop="1">
      <c r="A9" s="411"/>
      <c r="B9" s="412"/>
      <c r="C9" s="383"/>
      <c r="D9" s="653"/>
      <c r="E9" s="653"/>
      <c r="F9" s="312">
        <f>SUM(D9,E9)</f>
        <v>0</v>
      </c>
      <c r="G9" s="312">
        <f>ROUND((F9/20),2)</f>
        <v>0</v>
      </c>
      <c r="H9" s="309">
        <f>ROUNDDOWN((C9*G9),0)</f>
        <v>0</v>
      </c>
      <c r="I9" s="388"/>
      <c r="K9" s="93"/>
      <c r="L9" s="93"/>
      <c r="M9" s="93"/>
    </row>
    <row r="10" spans="1:13" ht="24" customHeight="1">
      <c r="A10" s="237"/>
      <c r="B10" s="412"/>
      <c r="C10" s="383"/>
      <c r="D10" s="653"/>
      <c r="E10" s="654"/>
      <c r="F10" s="312">
        <f t="shared" ref="F10:F39" si="0">SUM(D10,E10)</f>
        <v>0</v>
      </c>
      <c r="G10" s="312">
        <f t="shared" ref="G10:G73" si="1">ROUND((F10/20),2)</f>
        <v>0</v>
      </c>
      <c r="H10" s="309">
        <f t="shared" ref="H10:H73" si="2">ROUNDDOWN((C10*G10),0)</f>
        <v>0</v>
      </c>
      <c r="I10" s="388"/>
      <c r="K10" s="93"/>
      <c r="L10" s="93"/>
      <c r="M10" s="93"/>
    </row>
    <row r="11" spans="1:13" ht="24" customHeight="1">
      <c r="A11" s="411"/>
      <c r="B11" s="412"/>
      <c r="C11" s="383"/>
      <c r="D11" s="653"/>
      <c r="E11" s="654"/>
      <c r="F11" s="312">
        <f t="shared" si="0"/>
        <v>0</v>
      </c>
      <c r="G11" s="312">
        <f t="shared" si="1"/>
        <v>0</v>
      </c>
      <c r="H11" s="309">
        <f t="shared" si="2"/>
        <v>0</v>
      </c>
      <c r="I11" s="388"/>
      <c r="K11" s="93"/>
      <c r="L11" s="93"/>
      <c r="M11" s="93"/>
    </row>
    <row r="12" spans="1:13" ht="24" customHeight="1">
      <c r="A12" s="411"/>
      <c r="B12" s="412"/>
      <c r="C12" s="383"/>
      <c r="D12" s="653"/>
      <c r="E12" s="654"/>
      <c r="F12" s="312">
        <f t="shared" si="0"/>
        <v>0</v>
      </c>
      <c r="G12" s="312">
        <f t="shared" si="1"/>
        <v>0</v>
      </c>
      <c r="H12" s="309">
        <f t="shared" si="2"/>
        <v>0</v>
      </c>
      <c r="I12" s="389"/>
      <c r="K12" s="93"/>
      <c r="L12" s="93"/>
      <c r="M12" s="93"/>
    </row>
    <row r="13" spans="1:13" ht="24" customHeight="1">
      <c r="A13" s="237"/>
      <c r="B13" s="412"/>
      <c r="C13" s="383"/>
      <c r="D13" s="653"/>
      <c r="E13" s="654"/>
      <c r="F13" s="312">
        <f t="shared" si="0"/>
        <v>0</v>
      </c>
      <c r="G13" s="312">
        <f t="shared" si="1"/>
        <v>0</v>
      </c>
      <c r="H13" s="309">
        <f t="shared" si="2"/>
        <v>0</v>
      </c>
      <c r="I13" s="389"/>
      <c r="K13" s="93"/>
      <c r="L13" s="93"/>
      <c r="M13" s="93"/>
    </row>
    <row r="14" spans="1:13" ht="24" customHeight="1">
      <c r="A14" s="411"/>
      <c r="B14" s="412"/>
      <c r="C14" s="383"/>
      <c r="D14" s="653"/>
      <c r="E14" s="654"/>
      <c r="F14" s="312">
        <f t="shared" si="0"/>
        <v>0</v>
      </c>
      <c r="G14" s="312">
        <f t="shared" si="1"/>
        <v>0</v>
      </c>
      <c r="H14" s="309">
        <f t="shared" si="2"/>
        <v>0</v>
      </c>
      <c r="I14" s="389"/>
      <c r="K14" s="93"/>
      <c r="L14" s="93"/>
      <c r="M14" s="93"/>
    </row>
    <row r="15" spans="1:13" ht="24" customHeight="1">
      <c r="A15" s="411"/>
      <c r="B15" s="412"/>
      <c r="C15" s="383"/>
      <c r="D15" s="653"/>
      <c r="E15" s="654"/>
      <c r="F15" s="312">
        <f t="shared" si="0"/>
        <v>0</v>
      </c>
      <c r="G15" s="312">
        <f t="shared" si="1"/>
        <v>0</v>
      </c>
      <c r="H15" s="309">
        <f t="shared" si="2"/>
        <v>0</v>
      </c>
      <c r="I15" s="388"/>
      <c r="K15" s="93"/>
      <c r="L15" s="93"/>
      <c r="M15" s="93"/>
    </row>
    <row r="16" spans="1:13" ht="24" customHeight="1">
      <c r="A16" s="411"/>
      <c r="B16" s="412"/>
      <c r="C16" s="383"/>
      <c r="D16" s="653"/>
      <c r="E16" s="654"/>
      <c r="F16" s="312">
        <f t="shared" si="0"/>
        <v>0</v>
      </c>
      <c r="G16" s="312">
        <f t="shared" si="1"/>
        <v>0</v>
      </c>
      <c r="H16" s="309">
        <f t="shared" si="2"/>
        <v>0</v>
      </c>
      <c r="I16" s="388"/>
      <c r="K16" s="93"/>
      <c r="L16" s="93"/>
      <c r="M16" s="93"/>
    </row>
    <row r="17" spans="1:13" ht="24" customHeight="1">
      <c r="A17" s="411"/>
      <c r="B17" s="412"/>
      <c r="C17" s="384"/>
      <c r="D17" s="653"/>
      <c r="E17" s="654"/>
      <c r="F17" s="312">
        <f t="shared" si="0"/>
        <v>0</v>
      </c>
      <c r="G17" s="312">
        <f t="shared" si="1"/>
        <v>0</v>
      </c>
      <c r="H17" s="309">
        <f t="shared" si="2"/>
        <v>0</v>
      </c>
      <c r="I17" s="389"/>
      <c r="K17" s="93"/>
      <c r="L17" s="93"/>
      <c r="M17" s="93"/>
    </row>
    <row r="18" spans="1:13" ht="24" customHeight="1">
      <c r="A18" s="413"/>
      <c r="B18" s="414"/>
      <c r="C18" s="384"/>
      <c r="D18" s="653"/>
      <c r="E18" s="655"/>
      <c r="F18" s="312">
        <f t="shared" si="0"/>
        <v>0</v>
      </c>
      <c r="G18" s="312">
        <f t="shared" si="1"/>
        <v>0</v>
      </c>
      <c r="H18" s="309">
        <f t="shared" si="2"/>
        <v>0</v>
      </c>
      <c r="I18" s="389"/>
    </row>
    <row r="19" spans="1:13" ht="24" hidden="1" customHeight="1" outlineLevel="1">
      <c r="A19" s="415"/>
      <c r="B19" s="416"/>
      <c r="C19" s="385"/>
      <c r="D19" s="653"/>
      <c r="E19" s="656"/>
      <c r="F19" s="312">
        <f t="shared" si="0"/>
        <v>0</v>
      </c>
      <c r="G19" s="312">
        <f t="shared" si="1"/>
        <v>0</v>
      </c>
      <c r="H19" s="309">
        <f t="shared" si="2"/>
        <v>0</v>
      </c>
      <c r="I19" s="389"/>
    </row>
    <row r="20" spans="1:13" ht="24" hidden="1" customHeight="1" outlineLevel="1">
      <c r="A20" s="413"/>
      <c r="B20" s="414"/>
      <c r="C20" s="386"/>
      <c r="D20" s="653"/>
      <c r="E20" s="655"/>
      <c r="F20" s="312">
        <f t="shared" si="0"/>
        <v>0</v>
      </c>
      <c r="G20" s="312">
        <f t="shared" si="1"/>
        <v>0</v>
      </c>
      <c r="H20" s="309">
        <f t="shared" si="2"/>
        <v>0</v>
      </c>
      <c r="I20" s="389"/>
    </row>
    <row r="21" spans="1:13" ht="24" hidden="1" customHeight="1" outlineLevel="1">
      <c r="A21" s="413"/>
      <c r="B21" s="648"/>
      <c r="C21" s="649"/>
      <c r="D21" s="655"/>
      <c r="E21" s="655"/>
      <c r="F21" s="312">
        <f t="shared" si="0"/>
        <v>0</v>
      </c>
      <c r="G21" s="312">
        <f t="shared" si="1"/>
        <v>0</v>
      </c>
      <c r="H21" s="309">
        <f t="shared" si="2"/>
        <v>0</v>
      </c>
      <c r="I21" s="389"/>
    </row>
    <row r="22" spans="1:13" ht="24" hidden="1" customHeight="1" outlineLevel="1">
      <c r="A22" s="413"/>
      <c r="B22" s="648"/>
      <c r="C22" s="650"/>
      <c r="D22" s="657"/>
      <c r="E22" s="655"/>
      <c r="F22" s="312">
        <f>SUM(D22,E22)</f>
        <v>0</v>
      </c>
      <c r="G22" s="312">
        <f t="shared" si="1"/>
        <v>0</v>
      </c>
      <c r="H22" s="309">
        <f t="shared" si="2"/>
        <v>0</v>
      </c>
      <c r="I22" s="389"/>
      <c r="K22" s="93"/>
      <c r="L22" s="93"/>
      <c r="M22" s="93"/>
    </row>
    <row r="23" spans="1:13" ht="24" hidden="1" customHeight="1" outlineLevel="1">
      <c r="A23" s="237"/>
      <c r="B23" s="412"/>
      <c r="C23" s="383"/>
      <c r="D23" s="653"/>
      <c r="E23" s="654"/>
      <c r="F23" s="312">
        <f t="shared" ref="F23:F38" si="3">SUM(D23,E23)</f>
        <v>0</v>
      </c>
      <c r="G23" s="312">
        <f t="shared" si="1"/>
        <v>0</v>
      </c>
      <c r="H23" s="309">
        <f t="shared" si="2"/>
        <v>0</v>
      </c>
      <c r="I23" s="388"/>
      <c r="K23" s="93"/>
      <c r="L23" s="93"/>
      <c r="M23" s="93"/>
    </row>
    <row r="24" spans="1:13" ht="24" hidden="1" customHeight="1" outlineLevel="1">
      <c r="A24" s="411"/>
      <c r="B24" s="412"/>
      <c r="C24" s="383"/>
      <c r="D24" s="653"/>
      <c r="E24" s="654"/>
      <c r="F24" s="312">
        <f t="shared" si="3"/>
        <v>0</v>
      </c>
      <c r="G24" s="312">
        <f t="shared" si="1"/>
        <v>0</v>
      </c>
      <c r="H24" s="309">
        <f t="shared" si="2"/>
        <v>0</v>
      </c>
      <c r="I24" s="388"/>
      <c r="K24" s="93"/>
      <c r="L24" s="93"/>
      <c r="M24" s="93"/>
    </row>
    <row r="25" spans="1:13" ht="24" hidden="1" customHeight="1" outlineLevel="1">
      <c r="A25" s="411"/>
      <c r="B25" s="412"/>
      <c r="C25" s="383"/>
      <c r="D25" s="653"/>
      <c r="E25" s="654"/>
      <c r="F25" s="312">
        <f t="shared" si="3"/>
        <v>0</v>
      </c>
      <c r="G25" s="312">
        <f t="shared" si="1"/>
        <v>0</v>
      </c>
      <c r="H25" s="309">
        <f t="shared" si="2"/>
        <v>0</v>
      </c>
      <c r="I25" s="389"/>
      <c r="K25" s="93"/>
      <c r="L25" s="93"/>
      <c r="M25" s="93"/>
    </row>
    <row r="26" spans="1:13" ht="24" hidden="1" customHeight="1" outlineLevel="1">
      <c r="A26" s="237"/>
      <c r="B26" s="412"/>
      <c r="C26" s="383"/>
      <c r="D26" s="653"/>
      <c r="E26" s="654"/>
      <c r="F26" s="312">
        <f t="shared" si="3"/>
        <v>0</v>
      </c>
      <c r="G26" s="312">
        <f t="shared" si="1"/>
        <v>0</v>
      </c>
      <c r="H26" s="309">
        <f t="shared" si="2"/>
        <v>0</v>
      </c>
      <c r="I26" s="389"/>
      <c r="K26" s="93"/>
      <c r="L26" s="93"/>
      <c r="M26" s="93"/>
    </row>
    <row r="27" spans="1:13" ht="24" hidden="1" customHeight="1" outlineLevel="1">
      <c r="A27" s="411"/>
      <c r="B27" s="412"/>
      <c r="C27" s="383"/>
      <c r="D27" s="653"/>
      <c r="E27" s="654"/>
      <c r="F27" s="312">
        <f t="shared" si="3"/>
        <v>0</v>
      </c>
      <c r="G27" s="312">
        <f t="shared" si="1"/>
        <v>0</v>
      </c>
      <c r="H27" s="309">
        <f t="shared" si="2"/>
        <v>0</v>
      </c>
      <c r="I27" s="389"/>
      <c r="K27" s="93"/>
      <c r="L27" s="93"/>
      <c r="M27" s="93"/>
    </row>
    <row r="28" spans="1:13" ht="24" hidden="1" customHeight="1" outlineLevel="1">
      <c r="A28" s="411"/>
      <c r="B28" s="412"/>
      <c r="C28" s="383"/>
      <c r="D28" s="653"/>
      <c r="E28" s="654"/>
      <c r="F28" s="312">
        <f t="shared" si="3"/>
        <v>0</v>
      </c>
      <c r="G28" s="312">
        <f t="shared" si="1"/>
        <v>0</v>
      </c>
      <c r="H28" s="309">
        <f t="shared" si="2"/>
        <v>0</v>
      </c>
      <c r="I28" s="388"/>
      <c r="K28" s="93"/>
      <c r="L28" s="93"/>
      <c r="M28" s="93"/>
    </row>
    <row r="29" spans="1:13" ht="24" hidden="1" customHeight="1" outlineLevel="1">
      <c r="A29" s="411"/>
      <c r="B29" s="412"/>
      <c r="C29" s="383"/>
      <c r="D29" s="653"/>
      <c r="E29" s="654"/>
      <c r="F29" s="312">
        <f t="shared" si="3"/>
        <v>0</v>
      </c>
      <c r="G29" s="312">
        <f t="shared" si="1"/>
        <v>0</v>
      </c>
      <c r="H29" s="309">
        <f t="shared" si="2"/>
        <v>0</v>
      </c>
      <c r="I29" s="388"/>
      <c r="K29" s="93"/>
      <c r="L29" s="93"/>
      <c r="M29" s="93"/>
    </row>
    <row r="30" spans="1:13" ht="24" hidden="1" customHeight="1" outlineLevel="1">
      <c r="A30" s="411"/>
      <c r="B30" s="412"/>
      <c r="C30" s="384"/>
      <c r="D30" s="653"/>
      <c r="E30" s="654"/>
      <c r="F30" s="312">
        <f t="shared" si="3"/>
        <v>0</v>
      </c>
      <c r="G30" s="312">
        <f t="shared" si="1"/>
        <v>0</v>
      </c>
      <c r="H30" s="309">
        <f t="shared" si="2"/>
        <v>0</v>
      </c>
      <c r="I30" s="389"/>
      <c r="K30" s="93"/>
      <c r="L30" s="93"/>
      <c r="M30" s="93"/>
    </row>
    <row r="31" spans="1:13" ht="24" hidden="1" customHeight="1" outlineLevel="1">
      <c r="A31" s="413"/>
      <c r="B31" s="414"/>
      <c r="C31" s="384"/>
      <c r="D31" s="653"/>
      <c r="E31" s="655"/>
      <c r="F31" s="312">
        <f t="shared" si="3"/>
        <v>0</v>
      </c>
      <c r="G31" s="312">
        <f t="shared" si="1"/>
        <v>0</v>
      </c>
      <c r="H31" s="309">
        <f t="shared" si="2"/>
        <v>0</v>
      </c>
      <c r="I31" s="389"/>
    </row>
    <row r="32" spans="1:13" ht="24" hidden="1" customHeight="1" outlineLevel="1">
      <c r="A32" s="415"/>
      <c r="B32" s="416"/>
      <c r="C32" s="385"/>
      <c r="D32" s="653"/>
      <c r="E32" s="656"/>
      <c r="F32" s="312">
        <f t="shared" si="3"/>
        <v>0</v>
      </c>
      <c r="G32" s="312">
        <f t="shared" si="1"/>
        <v>0</v>
      </c>
      <c r="H32" s="309">
        <f t="shared" si="2"/>
        <v>0</v>
      </c>
      <c r="I32" s="389"/>
    </row>
    <row r="33" spans="1:13" ht="24" hidden="1" customHeight="1" outlineLevel="1">
      <c r="A33" s="413"/>
      <c r="B33" s="414"/>
      <c r="C33" s="386"/>
      <c r="D33" s="653"/>
      <c r="E33" s="655"/>
      <c r="F33" s="312">
        <f t="shared" ref="F33" si="4">SUM(D33,E33)</f>
        <v>0</v>
      </c>
      <c r="G33" s="312">
        <f t="shared" si="1"/>
        <v>0</v>
      </c>
      <c r="H33" s="309">
        <f t="shared" si="2"/>
        <v>0</v>
      </c>
      <c r="I33" s="389"/>
    </row>
    <row r="34" spans="1:13" ht="24" hidden="1" customHeight="1" outlineLevel="1">
      <c r="A34" s="413"/>
      <c r="B34" s="414"/>
      <c r="C34" s="386"/>
      <c r="D34" s="653"/>
      <c r="E34" s="655"/>
      <c r="F34" s="312">
        <f t="shared" ref="F34:F36" si="5">SUM(D34,E34)</f>
        <v>0</v>
      </c>
      <c r="G34" s="312">
        <f t="shared" si="1"/>
        <v>0</v>
      </c>
      <c r="H34" s="309">
        <f t="shared" si="2"/>
        <v>0</v>
      </c>
      <c r="I34" s="389"/>
    </row>
    <row r="35" spans="1:13" ht="24" hidden="1" customHeight="1" outlineLevel="1">
      <c r="A35" s="413"/>
      <c r="B35" s="414"/>
      <c r="C35" s="386"/>
      <c r="D35" s="653"/>
      <c r="E35" s="655"/>
      <c r="F35" s="312">
        <f t="shared" si="5"/>
        <v>0</v>
      </c>
      <c r="G35" s="312">
        <f t="shared" si="1"/>
        <v>0</v>
      </c>
      <c r="H35" s="309">
        <f t="shared" si="2"/>
        <v>0</v>
      </c>
      <c r="I35" s="389"/>
    </row>
    <row r="36" spans="1:13" ht="24" hidden="1" customHeight="1" outlineLevel="1">
      <c r="A36" s="413"/>
      <c r="B36" s="414"/>
      <c r="C36" s="386"/>
      <c r="D36" s="653"/>
      <c r="E36" s="655"/>
      <c r="F36" s="312">
        <f t="shared" si="5"/>
        <v>0</v>
      </c>
      <c r="G36" s="312">
        <f t="shared" si="1"/>
        <v>0</v>
      </c>
      <c r="H36" s="309">
        <f t="shared" si="2"/>
        <v>0</v>
      </c>
      <c r="I36" s="389"/>
    </row>
    <row r="37" spans="1:13" ht="24" hidden="1" customHeight="1" outlineLevel="1">
      <c r="A37" s="413"/>
      <c r="B37" s="414"/>
      <c r="C37" s="386"/>
      <c r="D37" s="653"/>
      <c r="E37" s="655"/>
      <c r="F37" s="312">
        <f t="shared" ref="F37" si="6">SUM(D37,E37)</f>
        <v>0</v>
      </c>
      <c r="G37" s="312">
        <f t="shared" si="1"/>
        <v>0</v>
      </c>
      <c r="H37" s="309">
        <f t="shared" si="2"/>
        <v>0</v>
      </c>
      <c r="I37" s="389"/>
    </row>
    <row r="38" spans="1:13" ht="24" hidden="1" customHeight="1" outlineLevel="1">
      <c r="A38" s="415"/>
      <c r="B38" s="416"/>
      <c r="C38" s="385"/>
      <c r="D38" s="658"/>
      <c r="E38" s="656"/>
      <c r="F38" s="312">
        <f t="shared" si="3"/>
        <v>0</v>
      </c>
      <c r="G38" s="312">
        <f t="shared" si="1"/>
        <v>0</v>
      </c>
      <c r="H38" s="309">
        <f t="shared" si="2"/>
        <v>0</v>
      </c>
      <c r="I38" s="389"/>
    </row>
    <row r="39" spans="1:13" ht="24" customHeight="1" collapsed="1">
      <c r="A39" s="413"/>
      <c r="B39" s="651"/>
      <c r="C39" s="649"/>
      <c r="D39" s="655"/>
      <c r="E39" s="655"/>
      <c r="F39" s="312">
        <f t="shared" si="0"/>
        <v>0</v>
      </c>
      <c r="G39" s="312">
        <f t="shared" si="1"/>
        <v>0</v>
      </c>
      <c r="H39" s="309">
        <f t="shared" si="2"/>
        <v>0</v>
      </c>
      <c r="I39" s="652"/>
    </row>
    <row r="40" spans="1:13" ht="24" hidden="1" customHeight="1" outlineLevel="1">
      <c r="A40" s="413"/>
      <c r="B40" s="648"/>
      <c r="C40" s="649"/>
      <c r="D40" s="657"/>
      <c r="E40" s="655"/>
      <c r="F40" s="312">
        <f t="shared" ref="F40:F42" si="7">SUM(D40,E40)</f>
        <v>0</v>
      </c>
      <c r="G40" s="312">
        <f t="shared" si="1"/>
        <v>0</v>
      </c>
      <c r="H40" s="309">
        <f t="shared" si="2"/>
        <v>0</v>
      </c>
      <c r="I40" s="389"/>
    </row>
    <row r="41" spans="1:13" ht="24" hidden="1" customHeight="1" outlineLevel="1">
      <c r="A41" s="413"/>
      <c r="B41" s="414"/>
      <c r="C41" s="386"/>
      <c r="D41" s="653"/>
      <c r="E41" s="655"/>
      <c r="F41" s="312">
        <f t="shared" si="7"/>
        <v>0</v>
      </c>
      <c r="G41" s="312">
        <f t="shared" si="1"/>
        <v>0</v>
      </c>
      <c r="H41" s="309">
        <f t="shared" si="2"/>
        <v>0</v>
      </c>
      <c r="I41" s="389"/>
    </row>
    <row r="42" spans="1:13" ht="24" hidden="1" customHeight="1" outlineLevel="1">
      <c r="A42" s="413"/>
      <c r="B42" s="648"/>
      <c r="C42" s="649"/>
      <c r="D42" s="655"/>
      <c r="E42" s="655"/>
      <c r="F42" s="312">
        <f t="shared" si="7"/>
        <v>0</v>
      </c>
      <c r="G42" s="312">
        <f t="shared" si="1"/>
        <v>0</v>
      </c>
      <c r="H42" s="309">
        <f t="shared" si="2"/>
        <v>0</v>
      </c>
      <c r="I42" s="389"/>
    </row>
    <row r="43" spans="1:13" ht="24" hidden="1" customHeight="1" outlineLevel="1">
      <c r="A43" s="413"/>
      <c r="B43" s="648"/>
      <c r="C43" s="650"/>
      <c r="D43" s="657"/>
      <c r="E43" s="655"/>
      <c r="F43" s="312">
        <f>SUM(D43,E43)</f>
        <v>0</v>
      </c>
      <c r="G43" s="312">
        <f t="shared" si="1"/>
        <v>0</v>
      </c>
      <c r="H43" s="309">
        <f t="shared" si="2"/>
        <v>0</v>
      </c>
      <c r="I43" s="389"/>
      <c r="K43" s="93"/>
      <c r="L43" s="93"/>
      <c r="M43" s="93"/>
    </row>
    <row r="44" spans="1:13" ht="24" hidden="1" customHeight="1" outlineLevel="1">
      <c r="A44" s="237"/>
      <c r="B44" s="412"/>
      <c r="C44" s="383"/>
      <c r="D44" s="653"/>
      <c r="E44" s="654"/>
      <c r="F44" s="312">
        <f t="shared" ref="F44:F63" si="8">SUM(D44,E44)</f>
        <v>0</v>
      </c>
      <c r="G44" s="312">
        <f t="shared" si="1"/>
        <v>0</v>
      </c>
      <c r="H44" s="309">
        <f t="shared" si="2"/>
        <v>0</v>
      </c>
      <c r="I44" s="388"/>
      <c r="K44" s="93"/>
      <c r="L44" s="93"/>
      <c r="M44" s="93"/>
    </row>
    <row r="45" spans="1:13" ht="24" hidden="1" customHeight="1" outlineLevel="1">
      <c r="A45" s="411"/>
      <c r="B45" s="412"/>
      <c r="C45" s="383"/>
      <c r="D45" s="653"/>
      <c r="E45" s="654"/>
      <c r="F45" s="312">
        <f t="shared" si="8"/>
        <v>0</v>
      </c>
      <c r="G45" s="312">
        <f t="shared" si="1"/>
        <v>0</v>
      </c>
      <c r="H45" s="309">
        <f t="shared" si="2"/>
        <v>0</v>
      </c>
      <c r="I45" s="388"/>
      <c r="K45" s="93"/>
      <c r="L45" s="93"/>
      <c r="M45" s="93"/>
    </row>
    <row r="46" spans="1:13" ht="24" hidden="1" customHeight="1" outlineLevel="1">
      <c r="A46" s="411"/>
      <c r="B46" s="412"/>
      <c r="C46" s="383"/>
      <c r="D46" s="653"/>
      <c r="E46" s="654"/>
      <c r="F46" s="312">
        <f t="shared" si="8"/>
        <v>0</v>
      </c>
      <c r="G46" s="312">
        <f t="shared" si="1"/>
        <v>0</v>
      </c>
      <c r="H46" s="309">
        <f t="shared" si="2"/>
        <v>0</v>
      </c>
      <c r="I46" s="389"/>
      <c r="K46" s="93"/>
      <c r="L46" s="93"/>
      <c r="M46" s="93"/>
    </row>
    <row r="47" spans="1:13" ht="24" hidden="1" customHeight="1" outlineLevel="1">
      <c r="A47" s="237"/>
      <c r="B47" s="412"/>
      <c r="C47" s="383"/>
      <c r="D47" s="653"/>
      <c r="E47" s="654"/>
      <c r="F47" s="312">
        <f t="shared" si="8"/>
        <v>0</v>
      </c>
      <c r="G47" s="312">
        <f t="shared" si="1"/>
        <v>0</v>
      </c>
      <c r="H47" s="309">
        <f t="shared" si="2"/>
        <v>0</v>
      </c>
      <c r="I47" s="389"/>
      <c r="K47" s="93"/>
      <c r="L47" s="93"/>
      <c r="M47" s="93"/>
    </row>
    <row r="48" spans="1:13" ht="24" hidden="1" customHeight="1" outlineLevel="1">
      <c r="A48" s="411"/>
      <c r="B48" s="412"/>
      <c r="C48" s="383"/>
      <c r="D48" s="653"/>
      <c r="E48" s="654"/>
      <c r="F48" s="312">
        <f t="shared" si="8"/>
        <v>0</v>
      </c>
      <c r="G48" s="312">
        <f t="shared" si="1"/>
        <v>0</v>
      </c>
      <c r="H48" s="309">
        <f t="shared" si="2"/>
        <v>0</v>
      </c>
      <c r="I48" s="389"/>
      <c r="K48" s="93"/>
      <c r="L48" s="93"/>
      <c r="M48" s="93"/>
    </row>
    <row r="49" spans="1:13" ht="24" hidden="1" customHeight="1" outlineLevel="1">
      <c r="A49" s="411"/>
      <c r="B49" s="412"/>
      <c r="C49" s="383"/>
      <c r="D49" s="653"/>
      <c r="E49" s="654"/>
      <c r="F49" s="312">
        <f t="shared" si="8"/>
        <v>0</v>
      </c>
      <c r="G49" s="312">
        <f t="shared" si="1"/>
        <v>0</v>
      </c>
      <c r="H49" s="309">
        <f t="shared" si="2"/>
        <v>0</v>
      </c>
      <c r="I49" s="388"/>
      <c r="K49" s="93"/>
      <c r="L49" s="93"/>
      <c r="M49" s="93"/>
    </row>
    <row r="50" spans="1:13" ht="24" hidden="1" customHeight="1" outlineLevel="1">
      <c r="A50" s="411"/>
      <c r="B50" s="412"/>
      <c r="C50" s="383"/>
      <c r="D50" s="653"/>
      <c r="E50" s="654"/>
      <c r="F50" s="312">
        <f t="shared" si="8"/>
        <v>0</v>
      </c>
      <c r="G50" s="312">
        <f t="shared" si="1"/>
        <v>0</v>
      </c>
      <c r="H50" s="309">
        <f t="shared" si="2"/>
        <v>0</v>
      </c>
      <c r="I50" s="388"/>
      <c r="K50" s="93"/>
      <c r="L50" s="93"/>
      <c r="M50" s="93"/>
    </row>
    <row r="51" spans="1:13" ht="24" hidden="1" customHeight="1" outlineLevel="1">
      <c r="A51" s="411"/>
      <c r="B51" s="412"/>
      <c r="C51" s="384"/>
      <c r="D51" s="653"/>
      <c r="E51" s="654"/>
      <c r="F51" s="312">
        <f t="shared" si="8"/>
        <v>0</v>
      </c>
      <c r="G51" s="312">
        <f t="shared" si="1"/>
        <v>0</v>
      </c>
      <c r="H51" s="309">
        <f t="shared" si="2"/>
        <v>0</v>
      </c>
      <c r="I51" s="389"/>
      <c r="K51" s="93"/>
      <c r="L51" s="93"/>
      <c r="M51" s="93"/>
    </row>
    <row r="52" spans="1:13" ht="24" hidden="1" customHeight="1" outlineLevel="1">
      <c r="A52" s="413"/>
      <c r="B52" s="414"/>
      <c r="C52" s="384"/>
      <c r="D52" s="653"/>
      <c r="E52" s="655"/>
      <c r="F52" s="312">
        <f t="shared" si="8"/>
        <v>0</v>
      </c>
      <c r="G52" s="312">
        <f t="shared" si="1"/>
        <v>0</v>
      </c>
      <c r="H52" s="309">
        <f t="shared" si="2"/>
        <v>0</v>
      </c>
      <c r="I52" s="389"/>
    </row>
    <row r="53" spans="1:13" ht="24" hidden="1" customHeight="1" outlineLevel="1">
      <c r="A53" s="415"/>
      <c r="B53" s="416"/>
      <c r="C53" s="385"/>
      <c r="D53" s="653"/>
      <c r="E53" s="656"/>
      <c r="F53" s="312">
        <f t="shared" si="8"/>
        <v>0</v>
      </c>
      <c r="G53" s="312">
        <f t="shared" si="1"/>
        <v>0</v>
      </c>
      <c r="H53" s="309">
        <f t="shared" si="2"/>
        <v>0</v>
      </c>
      <c r="I53" s="389"/>
    </row>
    <row r="54" spans="1:13" ht="24" hidden="1" customHeight="1" outlineLevel="1">
      <c r="A54" s="413"/>
      <c r="B54" s="414"/>
      <c r="C54" s="386"/>
      <c r="D54" s="653"/>
      <c r="E54" s="655"/>
      <c r="F54" s="312">
        <f t="shared" si="8"/>
        <v>0</v>
      </c>
      <c r="G54" s="312">
        <f t="shared" si="1"/>
        <v>0</v>
      </c>
      <c r="H54" s="309">
        <f t="shared" si="2"/>
        <v>0</v>
      </c>
      <c r="I54" s="389"/>
    </row>
    <row r="55" spans="1:13" ht="24" hidden="1" customHeight="1" outlineLevel="1">
      <c r="A55" s="413"/>
      <c r="B55" s="414"/>
      <c r="C55" s="386"/>
      <c r="D55" s="653"/>
      <c r="E55" s="655"/>
      <c r="F55" s="312">
        <f t="shared" si="8"/>
        <v>0</v>
      </c>
      <c r="G55" s="312">
        <f t="shared" si="1"/>
        <v>0</v>
      </c>
      <c r="H55" s="309">
        <f t="shared" si="2"/>
        <v>0</v>
      </c>
      <c r="I55" s="389"/>
    </row>
    <row r="56" spans="1:13" ht="24" hidden="1" customHeight="1" outlineLevel="1">
      <c r="A56" s="413"/>
      <c r="B56" s="414"/>
      <c r="C56" s="386"/>
      <c r="D56" s="653"/>
      <c r="E56" s="655"/>
      <c r="F56" s="312">
        <f t="shared" si="8"/>
        <v>0</v>
      </c>
      <c r="G56" s="312">
        <f t="shared" si="1"/>
        <v>0</v>
      </c>
      <c r="H56" s="309">
        <f t="shared" si="2"/>
        <v>0</v>
      </c>
      <c r="I56" s="389"/>
    </row>
    <row r="57" spans="1:13" ht="24" hidden="1" customHeight="1" outlineLevel="1">
      <c r="A57" s="413"/>
      <c r="B57" s="414"/>
      <c r="C57" s="386"/>
      <c r="D57" s="653"/>
      <c r="E57" s="655"/>
      <c r="F57" s="312">
        <f t="shared" si="8"/>
        <v>0</v>
      </c>
      <c r="G57" s="312">
        <f t="shared" si="1"/>
        <v>0</v>
      </c>
      <c r="H57" s="309">
        <f t="shared" si="2"/>
        <v>0</v>
      </c>
      <c r="I57" s="389"/>
    </row>
    <row r="58" spans="1:13" ht="24" hidden="1" customHeight="1" outlineLevel="1">
      <c r="A58" s="413"/>
      <c r="B58" s="414"/>
      <c r="C58" s="386"/>
      <c r="D58" s="653"/>
      <c r="E58" s="655"/>
      <c r="F58" s="312">
        <f t="shared" si="8"/>
        <v>0</v>
      </c>
      <c r="G58" s="312">
        <f t="shared" si="1"/>
        <v>0</v>
      </c>
      <c r="H58" s="309">
        <f t="shared" si="2"/>
        <v>0</v>
      </c>
      <c r="I58" s="389"/>
    </row>
    <row r="59" spans="1:13" ht="24" hidden="1" customHeight="1" outlineLevel="1">
      <c r="A59" s="415"/>
      <c r="B59" s="416"/>
      <c r="C59" s="385"/>
      <c r="D59" s="658"/>
      <c r="E59" s="656"/>
      <c r="F59" s="312">
        <f t="shared" si="8"/>
        <v>0</v>
      </c>
      <c r="G59" s="312">
        <f t="shared" si="1"/>
        <v>0</v>
      </c>
      <c r="H59" s="309">
        <f t="shared" si="2"/>
        <v>0</v>
      </c>
      <c r="I59" s="389"/>
    </row>
    <row r="60" spans="1:13" ht="24" customHeight="1" collapsed="1">
      <c r="A60" s="413"/>
      <c r="B60" s="651"/>
      <c r="C60" s="649"/>
      <c r="D60" s="655"/>
      <c r="E60" s="655"/>
      <c r="F60" s="312">
        <f t="shared" si="8"/>
        <v>0</v>
      </c>
      <c r="G60" s="312">
        <f t="shared" si="1"/>
        <v>0</v>
      </c>
      <c r="H60" s="309">
        <f t="shared" si="2"/>
        <v>0</v>
      </c>
      <c r="I60" s="652"/>
    </row>
    <row r="61" spans="1:13" ht="24" hidden="1" customHeight="1" outlineLevel="1">
      <c r="A61" s="413"/>
      <c r="B61" s="648"/>
      <c r="C61" s="649"/>
      <c r="D61" s="657"/>
      <c r="E61" s="655"/>
      <c r="F61" s="312">
        <f t="shared" si="8"/>
        <v>0</v>
      </c>
      <c r="G61" s="312">
        <f t="shared" si="1"/>
        <v>0</v>
      </c>
      <c r="H61" s="309">
        <f t="shared" si="2"/>
        <v>0</v>
      </c>
      <c r="I61" s="389"/>
    </row>
    <row r="62" spans="1:13" ht="24" hidden="1" customHeight="1" outlineLevel="1">
      <c r="A62" s="413"/>
      <c r="B62" s="414"/>
      <c r="C62" s="386"/>
      <c r="D62" s="653"/>
      <c r="E62" s="655"/>
      <c r="F62" s="312">
        <f t="shared" si="8"/>
        <v>0</v>
      </c>
      <c r="G62" s="312">
        <f t="shared" si="1"/>
        <v>0</v>
      </c>
      <c r="H62" s="309">
        <f t="shared" si="2"/>
        <v>0</v>
      </c>
      <c r="I62" s="389"/>
    </row>
    <row r="63" spans="1:13" ht="24" hidden="1" customHeight="1" outlineLevel="1">
      <c r="A63" s="413"/>
      <c r="B63" s="648"/>
      <c r="C63" s="649"/>
      <c r="D63" s="655"/>
      <c r="E63" s="655"/>
      <c r="F63" s="312">
        <f t="shared" si="8"/>
        <v>0</v>
      </c>
      <c r="G63" s="312">
        <f t="shared" si="1"/>
        <v>0</v>
      </c>
      <c r="H63" s="309">
        <f t="shared" si="2"/>
        <v>0</v>
      </c>
      <c r="I63" s="389"/>
    </row>
    <row r="64" spans="1:13" ht="24" hidden="1" customHeight="1" outlineLevel="1">
      <c r="A64" s="413"/>
      <c r="B64" s="648"/>
      <c r="C64" s="650"/>
      <c r="D64" s="657"/>
      <c r="E64" s="655"/>
      <c r="F64" s="312">
        <f>SUM(D64,E64)</f>
        <v>0</v>
      </c>
      <c r="G64" s="312">
        <f t="shared" si="1"/>
        <v>0</v>
      </c>
      <c r="H64" s="309">
        <f t="shared" si="2"/>
        <v>0</v>
      </c>
      <c r="I64" s="389"/>
      <c r="K64" s="93"/>
      <c r="L64" s="93"/>
      <c r="M64" s="93"/>
    </row>
    <row r="65" spans="1:13" ht="24" hidden="1" customHeight="1" outlineLevel="1">
      <c r="A65" s="237"/>
      <c r="B65" s="412"/>
      <c r="C65" s="383"/>
      <c r="D65" s="653"/>
      <c r="E65" s="654"/>
      <c r="F65" s="312">
        <f t="shared" ref="F65:F84" si="9">SUM(D65,E65)</f>
        <v>0</v>
      </c>
      <c r="G65" s="312">
        <f t="shared" si="1"/>
        <v>0</v>
      </c>
      <c r="H65" s="309">
        <f t="shared" si="2"/>
        <v>0</v>
      </c>
      <c r="I65" s="388"/>
      <c r="K65" s="93"/>
      <c r="L65" s="93"/>
      <c r="M65" s="93"/>
    </row>
    <row r="66" spans="1:13" ht="24" hidden="1" customHeight="1" outlineLevel="1">
      <c r="A66" s="411"/>
      <c r="B66" s="412"/>
      <c r="C66" s="383"/>
      <c r="D66" s="653"/>
      <c r="E66" s="654"/>
      <c r="F66" s="312">
        <f t="shared" si="9"/>
        <v>0</v>
      </c>
      <c r="G66" s="312">
        <f t="shared" si="1"/>
        <v>0</v>
      </c>
      <c r="H66" s="309">
        <f t="shared" si="2"/>
        <v>0</v>
      </c>
      <c r="I66" s="388"/>
      <c r="K66" s="93"/>
      <c r="L66" s="93"/>
      <c r="M66" s="93"/>
    </row>
    <row r="67" spans="1:13" ht="24" hidden="1" customHeight="1" outlineLevel="1">
      <c r="A67" s="411"/>
      <c r="B67" s="412"/>
      <c r="C67" s="383"/>
      <c r="D67" s="653"/>
      <c r="E67" s="654"/>
      <c r="F67" s="312">
        <f t="shared" si="9"/>
        <v>0</v>
      </c>
      <c r="G67" s="312">
        <f t="shared" si="1"/>
        <v>0</v>
      </c>
      <c r="H67" s="309">
        <f t="shared" si="2"/>
        <v>0</v>
      </c>
      <c r="I67" s="389"/>
      <c r="K67" s="93"/>
      <c r="L67" s="93"/>
      <c r="M67" s="93"/>
    </row>
    <row r="68" spans="1:13" ht="24" hidden="1" customHeight="1" outlineLevel="1">
      <c r="A68" s="237"/>
      <c r="B68" s="412"/>
      <c r="C68" s="383"/>
      <c r="D68" s="653"/>
      <c r="E68" s="654"/>
      <c r="F68" s="312">
        <f t="shared" si="9"/>
        <v>0</v>
      </c>
      <c r="G68" s="312">
        <f t="shared" si="1"/>
        <v>0</v>
      </c>
      <c r="H68" s="309">
        <f t="shared" si="2"/>
        <v>0</v>
      </c>
      <c r="I68" s="389"/>
      <c r="K68" s="93"/>
      <c r="L68" s="93"/>
      <c r="M68" s="93"/>
    </row>
    <row r="69" spans="1:13" ht="24" hidden="1" customHeight="1" outlineLevel="1">
      <c r="A69" s="411"/>
      <c r="B69" s="412"/>
      <c r="C69" s="383"/>
      <c r="D69" s="653"/>
      <c r="E69" s="654"/>
      <c r="F69" s="312">
        <f t="shared" si="9"/>
        <v>0</v>
      </c>
      <c r="G69" s="312">
        <f t="shared" si="1"/>
        <v>0</v>
      </c>
      <c r="H69" s="309">
        <f t="shared" si="2"/>
        <v>0</v>
      </c>
      <c r="I69" s="389"/>
      <c r="K69" s="93"/>
      <c r="L69" s="93"/>
      <c r="M69" s="93"/>
    </row>
    <row r="70" spans="1:13" ht="24" hidden="1" customHeight="1" outlineLevel="1">
      <c r="A70" s="411"/>
      <c r="B70" s="412"/>
      <c r="C70" s="383"/>
      <c r="D70" s="653"/>
      <c r="E70" s="654"/>
      <c r="F70" s="312">
        <f t="shared" si="9"/>
        <v>0</v>
      </c>
      <c r="G70" s="312">
        <f t="shared" si="1"/>
        <v>0</v>
      </c>
      <c r="H70" s="309">
        <f t="shared" si="2"/>
        <v>0</v>
      </c>
      <c r="I70" s="388"/>
      <c r="K70" s="93"/>
      <c r="L70" s="93"/>
      <c r="M70" s="93"/>
    </row>
    <row r="71" spans="1:13" ht="24" hidden="1" customHeight="1" outlineLevel="1">
      <c r="A71" s="411"/>
      <c r="B71" s="412"/>
      <c r="C71" s="383"/>
      <c r="D71" s="653"/>
      <c r="E71" s="654"/>
      <c r="F71" s="312">
        <f t="shared" si="9"/>
        <v>0</v>
      </c>
      <c r="G71" s="312">
        <f t="shared" si="1"/>
        <v>0</v>
      </c>
      <c r="H71" s="309">
        <f t="shared" si="2"/>
        <v>0</v>
      </c>
      <c r="I71" s="388"/>
      <c r="K71" s="93"/>
      <c r="L71" s="93"/>
      <c r="M71" s="93"/>
    </row>
    <row r="72" spans="1:13" ht="24" hidden="1" customHeight="1" outlineLevel="1">
      <c r="A72" s="411"/>
      <c r="B72" s="412"/>
      <c r="C72" s="384"/>
      <c r="D72" s="653"/>
      <c r="E72" s="654"/>
      <c r="F72" s="312">
        <f t="shared" si="9"/>
        <v>0</v>
      </c>
      <c r="G72" s="312">
        <f t="shared" si="1"/>
        <v>0</v>
      </c>
      <c r="H72" s="309">
        <f t="shared" si="2"/>
        <v>0</v>
      </c>
      <c r="I72" s="389"/>
      <c r="K72" s="93"/>
      <c r="L72" s="93"/>
      <c r="M72" s="93"/>
    </row>
    <row r="73" spans="1:13" ht="24" hidden="1" customHeight="1" outlineLevel="1">
      <c r="A73" s="413"/>
      <c r="B73" s="414"/>
      <c r="C73" s="384"/>
      <c r="D73" s="653"/>
      <c r="E73" s="655"/>
      <c r="F73" s="312">
        <f t="shared" si="9"/>
        <v>0</v>
      </c>
      <c r="G73" s="312">
        <f t="shared" si="1"/>
        <v>0</v>
      </c>
      <c r="H73" s="309">
        <f t="shared" si="2"/>
        <v>0</v>
      </c>
      <c r="I73" s="389"/>
    </row>
    <row r="74" spans="1:13" ht="24" hidden="1" customHeight="1" outlineLevel="1">
      <c r="A74" s="415"/>
      <c r="B74" s="416"/>
      <c r="C74" s="385"/>
      <c r="D74" s="653"/>
      <c r="E74" s="656"/>
      <c r="F74" s="312">
        <f t="shared" si="9"/>
        <v>0</v>
      </c>
      <c r="G74" s="312">
        <f t="shared" ref="G74:G102" si="10">ROUND((F74/20),2)</f>
        <v>0</v>
      </c>
      <c r="H74" s="309">
        <f t="shared" ref="H74:H102" si="11">ROUNDDOWN((C74*G74),0)</f>
        <v>0</v>
      </c>
      <c r="I74" s="389"/>
    </row>
    <row r="75" spans="1:13" ht="24" hidden="1" customHeight="1" outlineLevel="1">
      <c r="A75" s="413"/>
      <c r="B75" s="414"/>
      <c r="C75" s="386"/>
      <c r="D75" s="653"/>
      <c r="E75" s="655"/>
      <c r="F75" s="312">
        <f t="shared" si="9"/>
        <v>0</v>
      </c>
      <c r="G75" s="312">
        <f t="shared" si="10"/>
        <v>0</v>
      </c>
      <c r="H75" s="309">
        <f t="shared" si="11"/>
        <v>0</v>
      </c>
      <c r="I75" s="389"/>
    </row>
    <row r="76" spans="1:13" ht="24" hidden="1" customHeight="1" outlineLevel="1">
      <c r="A76" s="413"/>
      <c r="B76" s="414"/>
      <c r="C76" s="386"/>
      <c r="D76" s="653"/>
      <c r="E76" s="655"/>
      <c r="F76" s="312">
        <f t="shared" si="9"/>
        <v>0</v>
      </c>
      <c r="G76" s="312">
        <f t="shared" si="10"/>
        <v>0</v>
      </c>
      <c r="H76" s="309">
        <f t="shared" si="11"/>
        <v>0</v>
      </c>
      <c r="I76" s="389"/>
    </row>
    <row r="77" spans="1:13" ht="24" hidden="1" customHeight="1" outlineLevel="1">
      <c r="A77" s="413"/>
      <c r="B77" s="414"/>
      <c r="C77" s="386"/>
      <c r="D77" s="653"/>
      <c r="E77" s="655"/>
      <c r="F77" s="312">
        <f t="shared" si="9"/>
        <v>0</v>
      </c>
      <c r="G77" s="312">
        <f t="shared" si="10"/>
        <v>0</v>
      </c>
      <c r="H77" s="309">
        <f t="shared" si="11"/>
        <v>0</v>
      </c>
      <c r="I77" s="389"/>
    </row>
    <row r="78" spans="1:13" ht="24" hidden="1" customHeight="1" outlineLevel="1">
      <c r="A78" s="413"/>
      <c r="B78" s="414"/>
      <c r="C78" s="386"/>
      <c r="D78" s="653"/>
      <c r="E78" s="655"/>
      <c r="F78" s="312">
        <f t="shared" si="9"/>
        <v>0</v>
      </c>
      <c r="G78" s="312">
        <f t="shared" si="10"/>
        <v>0</v>
      </c>
      <c r="H78" s="309">
        <f t="shared" si="11"/>
        <v>0</v>
      </c>
      <c r="I78" s="389"/>
    </row>
    <row r="79" spans="1:13" ht="24" hidden="1" customHeight="1" outlineLevel="1">
      <c r="A79" s="413"/>
      <c r="B79" s="414"/>
      <c r="C79" s="386"/>
      <c r="D79" s="653"/>
      <c r="E79" s="655"/>
      <c r="F79" s="312">
        <f t="shared" si="9"/>
        <v>0</v>
      </c>
      <c r="G79" s="312">
        <f t="shared" si="10"/>
        <v>0</v>
      </c>
      <c r="H79" s="309">
        <f t="shared" si="11"/>
        <v>0</v>
      </c>
      <c r="I79" s="389"/>
    </row>
    <row r="80" spans="1:13" ht="24" hidden="1" customHeight="1" outlineLevel="1">
      <c r="A80" s="415"/>
      <c r="B80" s="416"/>
      <c r="C80" s="385"/>
      <c r="D80" s="658"/>
      <c r="E80" s="656"/>
      <c r="F80" s="312">
        <f t="shared" si="9"/>
        <v>0</v>
      </c>
      <c r="G80" s="312">
        <f t="shared" si="10"/>
        <v>0</v>
      </c>
      <c r="H80" s="309">
        <f t="shared" si="11"/>
        <v>0</v>
      </c>
      <c r="I80" s="389"/>
    </row>
    <row r="81" spans="1:13" ht="24" customHeight="1" collapsed="1">
      <c r="A81" s="413"/>
      <c r="B81" s="651"/>
      <c r="C81" s="649"/>
      <c r="D81" s="655"/>
      <c r="E81" s="655"/>
      <c r="F81" s="312">
        <f t="shared" si="9"/>
        <v>0</v>
      </c>
      <c r="G81" s="312">
        <f t="shared" si="10"/>
        <v>0</v>
      </c>
      <c r="H81" s="309">
        <f t="shared" si="11"/>
        <v>0</v>
      </c>
      <c r="I81" s="652"/>
    </row>
    <row r="82" spans="1:13" ht="24" hidden="1" customHeight="1" outlineLevel="1">
      <c r="A82" s="413"/>
      <c r="B82" s="648"/>
      <c r="C82" s="649"/>
      <c r="D82" s="657"/>
      <c r="E82" s="655"/>
      <c r="F82" s="312">
        <f t="shared" si="9"/>
        <v>0</v>
      </c>
      <c r="G82" s="312">
        <f t="shared" si="10"/>
        <v>0</v>
      </c>
      <c r="H82" s="309">
        <f t="shared" si="11"/>
        <v>0</v>
      </c>
      <c r="I82" s="389"/>
    </row>
    <row r="83" spans="1:13" ht="24" hidden="1" customHeight="1" outlineLevel="1">
      <c r="A83" s="413"/>
      <c r="B83" s="414"/>
      <c r="C83" s="386"/>
      <c r="D83" s="653"/>
      <c r="E83" s="655"/>
      <c r="F83" s="312">
        <f t="shared" si="9"/>
        <v>0</v>
      </c>
      <c r="G83" s="312">
        <f t="shared" si="10"/>
        <v>0</v>
      </c>
      <c r="H83" s="309">
        <f t="shared" si="11"/>
        <v>0</v>
      </c>
      <c r="I83" s="389"/>
    </row>
    <row r="84" spans="1:13" ht="24" hidden="1" customHeight="1" outlineLevel="1">
      <c r="A84" s="413"/>
      <c r="B84" s="648"/>
      <c r="C84" s="649"/>
      <c r="D84" s="655"/>
      <c r="E84" s="655"/>
      <c r="F84" s="312">
        <f t="shared" si="9"/>
        <v>0</v>
      </c>
      <c r="G84" s="312">
        <f t="shared" si="10"/>
        <v>0</v>
      </c>
      <c r="H84" s="309">
        <f t="shared" si="11"/>
        <v>0</v>
      </c>
      <c r="I84" s="389"/>
    </row>
    <row r="85" spans="1:13" ht="24" hidden="1" customHeight="1" outlineLevel="1">
      <c r="A85" s="413"/>
      <c r="B85" s="648"/>
      <c r="C85" s="650"/>
      <c r="D85" s="657"/>
      <c r="E85" s="655"/>
      <c r="F85" s="312">
        <f>SUM(D85,E85)</f>
        <v>0</v>
      </c>
      <c r="G85" s="312">
        <f t="shared" si="10"/>
        <v>0</v>
      </c>
      <c r="H85" s="309">
        <f t="shared" si="11"/>
        <v>0</v>
      </c>
      <c r="I85" s="389"/>
      <c r="K85" s="93"/>
      <c r="L85" s="93"/>
      <c r="M85" s="93"/>
    </row>
    <row r="86" spans="1:13" ht="24" hidden="1" customHeight="1" outlineLevel="1">
      <c r="A86" s="237"/>
      <c r="B86" s="412"/>
      <c r="C86" s="383"/>
      <c r="D86" s="653"/>
      <c r="E86" s="654"/>
      <c r="F86" s="312">
        <f t="shared" ref="F86:F102" si="12">SUM(D86,E86)</f>
        <v>0</v>
      </c>
      <c r="G86" s="312">
        <f t="shared" si="10"/>
        <v>0</v>
      </c>
      <c r="H86" s="309">
        <f t="shared" si="11"/>
        <v>0</v>
      </c>
      <c r="I86" s="388"/>
      <c r="K86" s="93"/>
      <c r="L86" s="93"/>
      <c r="M86" s="93"/>
    </row>
    <row r="87" spans="1:13" ht="24" hidden="1" customHeight="1" outlineLevel="1">
      <c r="A87" s="411"/>
      <c r="B87" s="412"/>
      <c r="C87" s="383"/>
      <c r="D87" s="653"/>
      <c r="E87" s="654"/>
      <c r="F87" s="312">
        <f t="shared" si="12"/>
        <v>0</v>
      </c>
      <c r="G87" s="312">
        <f t="shared" si="10"/>
        <v>0</v>
      </c>
      <c r="H87" s="309">
        <f t="shared" si="11"/>
        <v>0</v>
      </c>
      <c r="I87" s="388"/>
      <c r="K87" s="93"/>
      <c r="L87" s="93"/>
      <c r="M87" s="93"/>
    </row>
    <row r="88" spans="1:13" ht="24" hidden="1" customHeight="1" outlineLevel="1">
      <c r="A88" s="411"/>
      <c r="B88" s="412"/>
      <c r="C88" s="383"/>
      <c r="D88" s="653"/>
      <c r="E88" s="654"/>
      <c r="F88" s="312">
        <f t="shared" si="12"/>
        <v>0</v>
      </c>
      <c r="G88" s="312">
        <f t="shared" si="10"/>
        <v>0</v>
      </c>
      <c r="H88" s="309">
        <f t="shared" si="11"/>
        <v>0</v>
      </c>
      <c r="I88" s="389"/>
      <c r="K88" s="93"/>
      <c r="L88" s="93"/>
      <c r="M88" s="93"/>
    </row>
    <row r="89" spans="1:13" ht="24" hidden="1" customHeight="1" outlineLevel="1">
      <c r="A89" s="237"/>
      <c r="B89" s="412"/>
      <c r="C89" s="383"/>
      <c r="D89" s="653"/>
      <c r="E89" s="654"/>
      <c r="F89" s="312">
        <f t="shared" si="12"/>
        <v>0</v>
      </c>
      <c r="G89" s="312">
        <f t="shared" si="10"/>
        <v>0</v>
      </c>
      <c r="H89" s="309">
        <f t="shared" si="11"/>
        <v>0</v>
      </c>
      <c r="I89" s="389"/>
      <c r="K89" s="93"/>
      <c r="L89" s="93"/>
      <c r="M89" s="93"/>
    </row>
    <row r="90" spans="1:13" ht="24" hidden="1" customHeight="1" outlineLevel="1">
      <c r="A90" s="411"/>
      <c r="B90" s="412"/>
      <c r="C90" s="383"/>
      <c r="D90" s="653"/>
      <c r="E90" s="654"/>
      <c r="F90" s="312">
        <f t="shared" si="12"/>
        <v>0</v>
      </c>
      <c r="G90" s="312">
        <f t="shared" si="10"/>
        <v>0</v>
      </c>
      <c r="H90" s="309">
        <f t="shared" si="11"/>
        <v>0</v>
      </c>
      <c r="I90" s="389"/>
      <c r="K90" s="93"/>
      <c r="L90" s="93"/>
      <c r="M90" s="93"/>
    </row>
    <row r="91" spans="1:13" ht="24" hidden="1" customHeight="1" outlineLevel="1">
      <c r="A91" s="411"/>
      <c r="B91" s="412"/>
      <c r="C91" s="383"/>
      <c r="D91" s="653"/>
      <c r="E91" s="654"/>
      <c r="F91" s="312">
        <f t="shared" si="12"/>
        <v>0</v>
      </c>
      <c r="G91" s="312">
        <f t="shared" si="10"/>
        <v>0</v>
      </c>
      <c r="H91" s="309">
        <f t="shared" si="11"/>
        <v>0</v>
      </c>
      <c r="I91" s="388"/>
      <c r="K91" s="93"/>
      <c r="L91" s="93"/>
      <c r="M91" s="93"/>
    </row>
    <row r="92" spans="1:13" ht="24" hidden="1" customHeight="1" outlineLevel="1">
      <c r="A92" s="411"/>
      <c r="B92" s="412"/>
      <c r="C92" s="383"/>
      <c r="D92" s="653"/>
      <c r="E92" s="654"/>
      <c r="F92" s="312">
        <f t="shared" si="12"/>
        <v>0</v>
      </c>
      <c r="G92" s="312">
        <f t="shared" si="10"/>
        <v>0</v>
      </c>
      <c r="H92" s="309">
        <f t="shared" si="11"/>
        <v>0</v>
      </c>
      <c r="I92" s="388"/>
      <c r="K92" s="93"/>
      <c r="L92" s="93"/>
      <c r="M92" s="93"/>
    </row>
    <row r="93" spans="1:13" ht="24" hidden="1" customHeight="1" outlineLevel="1">
      <c r="A93" s="411"/>
      <c r="B93" s="412"/>
      <c r="C93" s="384"/>
      <c r="D93" s="653"/>
      <c r="E93" s="654"/>
      <c r="F93" s="312">
        <f t="shared" si="12"/>
        <v>0</v>
      </c>
      <c r="G93" s="312">
        <f t="shared" si="10"/>
        <v>0</v>
      </c>
      <c r="H93" s="309">
        <f t="shared" si="11"/>
        <v>0</v>
      </c>
      <c r="I93" s="389"/>
      <c r="K93" s="93"/>
      <c r="L93" s="93"/>
      <c r="M93" s="93"/>
    </row>
    <row r="94" spans="1:13" ht="24" hidden="1" customHeight="1" outlineLevel="1">
      <c r="A94" s="413"/>
      <c r="B94" s="414"/>
      <c r="C94" s="384"/>
      <c r="D94" s="653"/>
      <c r="E94" s="655"/>
      <c r="F94" s="312">
        <f t="shared" si="12"/>
        <v>0</v>
      </c>
      <c r="G94" s="312">
        <f t="shared" si="10"/>
        <v>0</v>
      </c>
      <c r="H94" s="309">
        <f t="shared" si="11"/>
        <v>0</v>
      </c>
      <c r="I94" s="389"/>
    </row>
    <row r="95" spans="1:13" ht="24" hidden="1" customHeight="1" outlineLevel="1">
      <c r="A95" s="415"/>
      <c r="B95" s="416"/>
      <c r="C95" s="385"/>
      <c r="D95" s="653"/>
      <c r="E95" s="656"/>
      <c r="F95" s="312">
        <f t="shared" si="12"/>
        <v>0</v>
      </c>
      <c r="G95" s="312">
        <f t="shared" si="10"/>
        <v>0</v>
      </c>
      <c r="H95" s="309">
        <f t="shared" si="11"/>
        <v>0</v>
      </c>
      <c r="I95" s="389"/>
    </row>
    <row r="96" spans="1:13" ht="24" hidden="1" customHeight="1" outlineLevel="1">
      <c r="A96" s="413"/>
      <c r="B96" s="414"/>
      <c r="C96" s="386"/>
      <c r="D96" s="653"/>
      <c r="E96" s="655"/>
      <c r="F96" s="312">
        <f t="shared" si="12"/>
        <v>0</v>
      </c>
      <c r="G96" s="312">
        <f t="shared" si="10"/>
        <v>0</v>
      </c>
      <c r="H96" s="309">
        <f t="shared" si="11"/>
        <v>0</v>
      </c>
      <c r="I96" s="389"/>
    </row>
    <row r="97" spans="1:9" ht="24" hidden="1" customHeight="1" outlineLevel="1">
      <c r="A97" s="413"/>
      <c r="B97" s="414"/>
      <c r="C97" s="386"/>
      <c r="D97" s="653"/>
      <c r="E97" s="655"/>
      <c r="F97" s="312">
        <f t="shared" si="12"/>
        <v>0</v>
      </c>
      <c r="G97" s="312">
        <f t="shared" si="10"/>
        <v>0</v>
      </c>
      <c r="H97" s="309">
        <f t="shared" si="11"/>
        <v>0</v>
      </c>
      <c r="I97" s="389"/>
    </row>
    <row r="98" spans="1:9" ht="24" hidden="1" customHeight="1" outlineLevel="1">
      <c r="A98" s="413"/>
      <c r="B98" s="414"/>
      <c r="C98" s="386"/>
      <c r="D98" s="653"/>
      <c r="E98" s="655"/>
      <c r="F98" s="312">
        <f t="shared" si="12"/>
        <v>0</v>
      </c>
      <c r="G98" s="312">
        <f t="shared" si="10"/>
        <v>0</v>
      </c>
      <c r="H98" s="309">
        <f t="shared" si="11"/>
        <v>0</v>
      </c>
      <c r="I98" s="389"/>
    </row>
    <row r="99" spans="1:9" ht="24" hidden="1" customHeight="1" outlineLevel="1">
      <c r="A99" s="413"/>
      <c r="B99" s="414"/>
      <c r="C99" s="386"/>
      <c r="D99" s="653"/>
      <c r="E99" s="655"/>
      <c r="F99" s="312">
        <f t="shared" si="12"/>
        <v>0</v>
      </c>
      <c r="G99" s="312">
        <f t="shared" si="10"/>
        <v>0</v>
      </c>
      <c r="H99" s="309">
        <f t="shared" si="11"/>
        <v>0</v>
      </c>
      <c r="I99" s="389"/>
    </row>
    <row r="100" spans="1:9" ht="24" hidden="1" customHeight="1" outlineLevel="1">
      <c r="A100" s="413"/>
      <c r="B100" s="414"/>
      <c r="C100" s="386"/>
      <c r="D100" s="653"/>
      <c r="E100" s="655"/>
      <c r="F100" s="312">
        <f t="shared" si="12"/>
        <v>0</v>
      </c>
      <c r="G100" s="312">
        <f t="shared" si="10"/>
        <v>0</v>
      </c>
      <c r="H100" s="309">
        <f t="shared" si="11"/>
        <v>0</v>
      </c>
      <c r="I100" s="389"/>
    </row>
    <row r="101" spans="1:9" ht="24" hidden="1" customHeight="1" outlineLevel="1">
      <c r="A101" s="415"/>
      <c r="B101" s="416"/>
      <c r="C101" s="385"/>
      <c r="D101" s="658"/>
      <c r="E101" s="656"/>
      <c r="F101" s="312">
        <f t="shared" si="12"/>
        <v>0</v>
      </c>
      <c r="G101" s="312">
        <f t="shared" si="10"/>
        <v>0</v>
      </c>
      <c r="H101" s="309">
        <f t="shared" si="11"/>
        <v>0</v>
      </c>
      <c r="I101" s="389"/>
    </row>
    <row r="102" spans="1:9" ht="24" customHeight="1" collapsed="1" thickBot="1">
      <c r="A102" s="417"/>
      <c r="B102" s="418"/>
      <c r="C102" s="387"/>
      <c r="D102" s="659"/>
      <c r="E102" s="660"/>
      <c r="F102" s="312">
        <f t="shared" si="12"/>
        <v>0</v>
      </c>
      <c r="G102" s="313">
        <f t="shared" si="10"/>
        <v>0</v>
      </c>
      <c r="H102" s="309">
        <f t="shared" si="11"/>
        <v>0</v>
      </c>
      <c r="I102" s="390"/>
    </row>
    <row r="103" spans="1:9" ht="24" customHeight="1" thickTop="1" thickBot="1">
      <c r="A103" s="310"/>
      <c r="B103" s="311"/>
      <c r="C103" s="311" t="s">
        <v>83</v>
      </c>
      <c r="D103" s="661">
        <f>SUM(D9:D39)</f>
        <v>0</v>
      </c>
      <c r="E103" s="662">
        <f>SUM(E9:E39)</f>
        <v>0</v>
      </c>
      <c r="F103" s="314">
        <f>SUM(F9:F39)</f>
        <v>0</v>
      </c>
      <c r="G103" s="314">
        <f>SUM(G9:G39)</f>
        <v>0</v>
      </c>
      <c r="H103" s="391">
        <f>SUM(H9:H39)</f>
        <v>0</v>
      </c>
      <c r="I103" s="236"/>
    </row>
    <row r="104" spans="1:9" ht="25" customHeight="1">
      <c r="A104" s="848" t="s">
        <v>348</v>
      </c>
      <c r="B104" s="848"/>
      <c r="C104" s="848"/>
      <c r="D104" s="848"/>
      <c r="E104" s="848"/>
      <c r="F104" s="848"/>
      <c r="G104" s="849"/>
      <c r="H104" s="848"/>
      <c r="I104" s="848"/>
    </row>
    <row r="105" spans="1:9" ht="21" customHeight="1">
      <c r="A105" s="847" t="s">
        <v>349</v>
      </c>
      <c r="B105" s="847"/>
      <c r="C105" s="847"/>
      <c r="D105" s="847"/>
      <c r="E105" s="847"/>
      <c r="F105" s="847"/>
      <c r="G105" s="847"/>
      <c r="H105" s="847"/>
      <c r="I105" s="847"/>
    </row>
    <row r="106" spans="1:9" ht="20.25" customHeight="1">
      <c r="A106" s="240" t="s">
        <v>277</v>
      </c>
    </row>
    <row r="107" spans="1:9" ht="20.25" customHeight="1">
      <c r="A107" s="240" t="s">
        <v>84</v>
      </c>
    </row>
    <row r="108" spans="1:9" ht="20.25" customHeight="1">
      <c r="A108" s="240" t="s">
        <v>85</v>
      </c>
    </row>
    <row r="109" spans="1:9" ht="20.25" customHeight="1">
      <c r="A109" s="647" t="s">
        <v>383</v>
      </c>
    </row>
    <row r="110" spans="1:9" ht="20.25" customHeight="1">
      <c r="A110" s="240"/>
    </row>
    <row r="111" spans="1:9" ht="20.25" customHeight="1">
      <c r="A111" s="240"/>
    </row>
    <row r="112" spans="1:9" ht="20.25" customHeight="1">
      <c r="A112" s="240"/>
    </row>
  </sheetData>
  <mergeCells count="9">
    <mergeCell ref="A105:I105"/>
    <mergeCell ref="A104:I104"/>
    <mergeCell ref="I7:I8"/>
    <mergeCell ref="H7:H8"/>
    <mergeCell ref="A7:A8"/>
    <mergeCell ref="B7:B8"/>
    <mergeCell ref="C7:C8"/>
    <mergeCell ref="D7:F7"/>
    <mergeCell ref="G7:G8"/>
  </mergeCells>
  <phoneticPr fontId="17"/>
  <dataValidations count="2">
    <dataValidation type="list" allowBlank="1" showInputMessage="1" showErrorMessage="1" sqref="A4" xr:uid="{5FDD47B4-3731-44B7-B67F-B2E31A51DB4C}">
      <formula1>"契約金相当額計算書用,経費精算報告書用（内訳書）"</formula1>
    </dataValidation>
    <dataValidation type="custom" allowBlank="1" showInputMessage="1" showErrorMessage="1" sqref="D9:E102" xr:uid="{796DDE02-E70B-44FC-8AE8-F20229A7E99E}">
      <formula1>D9*10=INT(D9*10)</formula1>
    </dataValidation>
  </dataValidations>
  <pageMargins left="0.98425196850393704" right="0.98425196850393704" top="0.98425196850393704" bottom="0.98425196850393704" header="0.51181102362204722" footer="0.51181102362204722"/>
  <pageSetup paperSize="9" scale="68" orientation="landscape"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2F98-158C-44FD-9EE9-1E31244C9754}">
  <sheetPr>
    <tabColor theme="8" tint="0.79998168889431442"/>
  </sheetPr>
  <dimension ref="A1:AT215"/>
  <sheetViews>
    <sheetView topLeftCell="AB1" zoomScaleNormal="100" workbookViewId="0">
      <selection activeCell="AS3" sqref="AS3"/>
    </sheetView>
  </sheetViews>
  <sheetFormatPr defaultColWidth="9" defaultRowHeight="14" outlineLevelRow="1"/>
  <cols>
    <col min="1" max="1" width="38.08203125" style="156" customWidth="1"/>
    <col min="2" max="2" width="12" style="156" customWidth="1"/>
    <col min="3" max="3" width="16.83203125" style="159" bestFit="1" customWidth="1"/>
    <col min="4" max="4" width="8.58203125" style="159" customWidth="1"/>
    <col min="5" max="6" width="11.08203125" style="159" customWidth="1"/>
    <col min="7" max="7" width="13" style="159" bestFit="1" customWidth="1"/>
    <col min="8" max="8" width="9" style="160" customWidth="1"/>
    <col min="9" max="9" width="8.25" style="160" customWidth="1"/>
    <col min="10" max="11" width="7.58203125" style="160" customWidth="1"/>
    <col min="12" max="12" width="5.58203125" style="160" customWidth="1"/>
    <col min="13" max="13" width="3.08203125" style="160" customWidth="1"/>
    <col min="14" max="14" width="10.58203125" style="160" customWidth="1"/>
    <col min="15" max="15" width="3.08203125" style="160" customWidth="1"/>
    <col min="16" max="16" width="10.33203125" style="160" customWidth="1"/>
    <col min="17" max="17" width="5.58203125" style="160" customWidth="1"/>
    <col min="18" max="18" width="3.08203125" style="160" customWidth="1"/>
    <col min="19" max="19" width="10.58203125" style="160" customWidth="1"/>
    <col min="20" max="20" width="3.08203125" style="160" customWidth="1"/>
    <col min="21" max="21" width="10.33203125" style="160" customWidth="1"/>
    <col min="22" max="22" width="5.58203125" style="160" customWidth="1"/>
    <col min="23" max="23" width="3.08203125" style="160" customWidth="1"/>
    <col min="24" max="24" width="10.58203125" style="160" customWidth="1"/>
    <col min="25" max="25" width="3.58203125" style="160" customWidth="1"/>
    <col min="26" max="26" width="10.33203125" style="160" customWidth="1"/>
    <col min="27" max="27" width="10.08203125" style="160" customWidth="1"/>
    <col min="28" max="28" width="7.58203125" style="160" customWidth="1"/>
    <col min="29" max="29" width="5.58203125" style="160" customWidth="1"/>
    <col min="30" max="30" width="3.08203125" style="160" customWidth="1"/>
    <col min="31" max="31" width="10.58203125" style="160" customWidth="1"/>
    <col min="32" max="32" width="3.08203125" style="160" customWidth="1"/>
    <col min="33" max="33" width="10.33203125" style="160" customWidth="1"/>
    <col min="34" max="34" width="5.58203125" style="160" customWidth="1"/>
    <col min="35" max="35" width="3.08203125" style="160" customWidth="1"/>
    <col min="36" max="36" width="10.58203125" style="160" customWidth="1"/>
    <col min="37" max="37" width="3.08203125" style="160" customWidth="1"/>
    <col min="38" max="38" width="10.33203125" style="160" customWidth="1"/>
    <col min="39" max="39" width="5.58203125" style="160" customWidth="1"/>
    <col min="40" max="40" width="3.08203125" style="160" customWidth="1"/>
    <col min="41" max="41" width="10.58203125" style="160" customWidth="1"/>
    <col min="42" max="42" width="3.58203125" style="160" customWidth="1"/>
    <col min="43" max="43" width="12" style="160" customWidth="1"/>
    <col min="44" max="44" width="10.08203125" style="160" customWidth="1"/>
    <col min="45" max="45" width="16.58203125" style="160" customWidth="1"/>
    <col min="46" max="46" width="27.25" style="272" customWidth="1"/>
    <col min="47" max="16384" width="9" style="156"/>
  </cols>
  <sheetData>
    <row r="1" spans="1:46" ht="157.5" customHeight="1"/>
    <row r="2" spans="1:46" ht="21" customHeight="1">
      <c r="AS2" s="865" t="s">
        <v>397</v>
      </c>
      <c r="AT2" s="866"/>
    </row>
    <row r="3" spans="1:46" ht="18.5" customHeight="1"/>
    <row r="4" spans="1:46" ht="21" customHeight="1">
      <c r="A4" s="584" t="s">
        <v>70</v>
      </c>
      <c r="B4" s="233"/>
      <c r="H4" s="234"/>
      <c r="I4" s="234"/>
    </row>
    <row r="5" spans="1:46" ht="27" customHeight="1">
      <c r="A5" s="194" t="s">
        <v>86</v>
      </c>
      <c r="B5" s="225"/>
      <c r="C5" s="153"/>
      <c r="D5" s="153"/>
      <c r="E5" s="153"/>
      <c r="F5" s="153"/>
      <c r="G5" s="153"/>
      <c r="J5" s="154"/>
      <c r="K5" s="155"/>
      <c r="L5" s="155"/>
      <c r="M5" s="155"/>
      <c r="N5" s="155"/>
      <c r="O5" s="155"/>
      <c r="P5" s="155"/>
      <c r="Q5" s="155"/>
      <c r="R5" s="155"/>
      <c r="S5" s="241"/>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row>
    <row r="6" spans="1:46" ht="16.5">
      <c r="A6" s="194" t="s">
        <v>87</v>
      </c>
      <c r="B6" s="231" t="s">
        <v>88</v>
      </c>
      <c r="C6" s="232">
        <f>C197</f>
        <v>0</v>
      </c>
      <c r="D6" s="202" t="s">
        <v>89</v>
      </c>
      <c r="E6" s="202"/>
      <c r="F6" s="202"/>
      <c r="G6" s="202"/>
      <c r="I6" s="158"/>
      <c r="J6" s="158"/>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row>
    <row r="7" spans="1:46" ht="16.5">
      <c r="A7" s="194" t="s">
        <v>90</v>
      </c>
      <c r="B7" s="226" t="s">
        <v>88</v>
      </c>
      <c r="C7" s="232">
        <f>AS197</f>
        <v>0</v>
      </c>
      <c r="D7" s="202" t="s">
        <v>89</v>
      </c>
      <c r="E7" s="202"/>
      <c r="F7" s="202"/>
      <c r="G7" s="202"/>
      <c r="I7" s="158"/>
      <c r="J7" s="158"/>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row>
    <row r="9" spans="1:46" ht="33" customHeight="1" thickBot="1">
      <c r="A9" s="230" t="s">
        <v>91</v>
      </c>
      <c r="I9" s="157"/>
      <c r="M9" s="157"/>
    </row>
    <row r="10" spans="1:46" ht="35.5" customHeight="1" thickTop="1" thickBot="1">
      <c r="A10" s="872" t="s">
        <v>350</v>
      </c>
      <c r="B10" s="872"/>
      <c r="C10" s="872"/>
      <c r="D10" s="872"/>
      <c r="E10" s="872"/>
      <c r="F10" s="872"/>
      <c r="G10" s="872"/>
      <c r="H10" s="872"/>
      <c r="I10" s="872"/>
      <c r="J10" s="872"/>
      <c r="K10" s="161" t="s">
        <v>92</v>
      </c>
      <c r="L10" s="162"/>
    </row>
    <row r="11" spans="1:46" ht="17.5" customHeight="1" thickTop="1" thickBot="1"/>
    <row r="12" spans="1:46" s="163" customFormat="1" ht="30" customHeight="1" thickBot="1">
      <c r="A12" s="873" t="s">
        <v>93</v>
      </c>
      <c r="B12" s="876" t="s">
        <v>94</v>
      </c>
      <c r="C12" s="879" t="s">
        <v>95</v>
      </c>
      <c r="D12" s="869" t="s">
        <v>233</v>
      </c>
      <c r="E12" s="888" t="s">
        <v>96</v>
      </c>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9"/>
      <c r="AT12" s="885" t="s">
        <v>97</v>
      </c>
    </row>
    <row r="13" spans="1:46" ht="30" customHeight="1">
      <c r="A13" s="874"/>
      <c r="B13" s="877"/>
      <c r="C13" s="880"/>
      <c r="D13" s="870"/>
      <c r="E13" s="892" t="s">
        <v>98</v>
      </c>
      <c r="F13" s="892"/>
      <c r="G13" s="892"/>
      <c r="H13" s="882" t="s">
        <v>281</v>
      </c>
      <c r="I13" s="882" t="s">
        <v>360</v>
      </c>
      <c r="J13" s="882" t="s">
        <v>99</v>
      </c>
      <c r="K13" s="904" t="s">
        <v>100</v>
      </c>
      <c r="L13" s="904"/>
      <c r="M13" s="904"/>
      <c r="N13" s="904"/>
      <c r="O13" s="904"/>
      <c r="P13" s="904"/>
      <c r="Q13" s="904"/>
      <c r="R13" s="904"/>
      <c r="S13" s="904"/>
      <c r="T13" s="904"/>
      <c r="U13" s="904"/>
      <c r="V13" s="904"/>
      <c r="W13" s="904"/>
      <c r="X13" s="904"/>
      <c r="Y13" s="904"/>
      <c r="Z13" s="904"/>
      <c r="AA13" s="904"/>
      <c r="AB13" s="905" t="s">
        <v>101</v>
      </c>
      <c r="AC13" s="895" t="s">
        <v>102</v>
      </c>
      <c r="AD13" s="896"/>
      <c r="AE13" s="896"/>
      <c r="AF13" s="896"/>
      <c r="AG13" s="896"/>
      <c r="AH13" s="896"/>
      <c r="AI13" s="896"/>
      <c r="AJ13" s="896"/>
      <c r="AK13" s="896"/>
      <c r="AL13" s="896"/>
      <c r="AM13" s="896"/>
      <c r="AN13" s="896"/>
      <c r="AO13" s="896"/>
      <c r="AP13" s="896"/>
      <c r="AQ13" s="896"/>
      <c r="AR13" s="897"/>
      <c r="AS13" s="196" t="s">
        <v>103</v>
      </c>
      <c r="AT13" s="886"/>
    </row>
    <row r="14" spans="1:46" ht="30" customHeight="1">
      <c r="A14" s="874"/>
      <c r="B14" s="877"/>
      <c r="C14" s="880"/>
      <c r="D14" s="870"/>
      <c r="E14" s="893" t="s">
        <v>104</v>
      </c>
      <c r="F14" s="882" t="s">
        <v>354</v>
      </c>
      <c r="G14" s="867" t="s">
        <v>353</v>
      </c>
      <c r="H14" s="883"/>
      <c r="I14" s="883"/>
      <c r="J14" s="883"/>
      <c r="K14" s="898" t="s">
        <v>105</v>
      </c>
      <c r="L14" s="900" t="s">
        <v>106</v>
      </c>
      <c r="M14" s="901"/>
      <c r="N14" s="901"/>
      <c r="O14" s="901"/>
      <c r="P14" s="902"/>
      <c r="Q14" s="903" t="s">
        <v>107</v>
      </c>
      <c r="R14" s="901"/>
      <c r="S14" s="901"/>
      <c r="T14" s="901"/>
      <c r="U14" s="902"/>
      <c r="V14" s="903" t="s">
        <v>108</v>
      </c>
      <c r="W14" s="901"/>
      <c r="X14" s="901"/>
      <c r="Y14" s="901"/>
      <c r="Z14" s="902"/>
      <c r="AA14" s="164"/>
      <c r="AB14" s="906"/>
      <c r="AC14" s="900" t="s">
        <v>109</v>
      </c>
      <c r="AD14" s="901"/>
      <c r="AE14" s="901"/>
      <c r="AF14" s="901"/>
      <c r="AG14" s="902"/>
      <c r="AH14" s="903" t="s">
        <v>110</v>
      </c>
      <c r="AI14" s="901"/>
      <c r="AJ14" s="901"/>
      <c r="AK14" s="901"/>
      <c r="AL14" s="902"/>
      <c r="AM14" s="903" t="s">
        <v>111</v>
      </c>
      <c r="AN14" s="901"/>
      <c r="AO14" s="901"/>
      <c r="AP14" s="901"/>
      <c r="AQ14" s="902"/>
      <c r="AR14" s="164"/>
      <c r="AS14" s="197"/>
      <c r="AT14" s="886"/>
    </row>
    <row r="15" spans="1:46" ht="27" customHeight="1" thickBot="1">
      <c r="A15" s="875"/>
      <c r="B15" s="878"/>
      <c r="C15" s="881"/>
      <c r="D15" s="871"/>
      <c r="E15" s="894"/>
      <c r="F15" s="884"/>
      <c r="G15" s="868"/>
      <c r="H15" s="884"/>
      <c r="I15" s="884"/>
      <c r="J15" s="884"/>
      <c r="K15" s="899"/>
      <c r="L15" s="165" t="s">
        <v>112</v>
      </c>
      <c r="M15" s="166"/>
      <c r="N15" s="166" t="s">
        <v>113</v>
      </c>
      <c r="O15" s="166"/>
      <c r="P15" s="167" t="s">
        <v>114</v>
      </c>
      <c r="Q15" s="168" t="s">
        <v>112</v>
      </c>
      <c r="R15" s="166"/>
      <c r="S15" s="166" t="s">
        <v>113</v>
      </c>
      <c r="T15" s="166"/>
      <c r="U15" s="167" t="s">
        <v>114</v>
      </c>
      <c r="V15" s="168" t="s">
        <v>112</v>
      </c>
      <c r="W15" s="166"/>
      <c r="X15" s="166" t="s">
        <v>113</v>
      </c>
      <c r="Y15" s="169"/>
      <c r="Z15" s="167" t="s">
        <v>114</v>
      </c>
      <c r="AA15" s="170" t="s">
        <v>115</v>
      </c>
      <c r="AB15" s="907"/>
      <c r="AC15" s="165" t="s">
        <v>112</v>
      </c>
      <c r="AD15" s="166"/>
      <c r="AE15" s="166" t="s">
        <v>113</v>
      </c>
      <c r="AF15" s="166"/>
      <c r="AG15" s="167" t="s">
        <v>114</v>
      </c>
      <c r="AH15" s="168" t="s">
        <v>112</v>
      </c>
      <c r="AI15" s="166"/>
      <c r="AJ15" s="166" t="s">
        <v>113</v>
      </c>
      <c r="AK15" s="166"/>
      <c r="AL15" s="167" t="s">
        <v>114</v>
      </c>
      <c r="AM15" s="168" t="s">
        <v>112</v>
      </c>
      <c r="AN15" s="166"/>
      <c r="AO15" s="166" t="s">
        <v>113</v>
      </c>
      <c r="AP15" s="169"/>
      <c r="AQ15" s="167" t="s">
        <v>114</v>
      </c>
      <c r="AR15" s="171" t="s">
        <v>116</v>
      </c>
      <c r="AS15" s="198"/>
      <c r="AT15" s="887"/>
    </row>
    <row r="16" spans="1:46" ht="20" customHeight="1" thickTop="1">
      <c r="A16" s="411"/>
      <c r="B16" s="172"/>
      <c r="C16" s="423"/>
      <c r="D16" s="419"/>
      <c r="E16" s="426"/>
      <c r="F16" s="427"/>
      <c r="G16" s="590" t="str">
        <f>☆はじめに入力してください!$C$12</f>
        <v>yyyy/mm/dd</v>
      </c>
      <c r="H16" s="589"/>
      <c r="I16" s="591">
        <f>IF(F16&lt;=G16,DATEDIF(E16,F16,"d")+1,DATEDIF(E16,G16,"d")+1)</f>
        <v>1</v>
      </c>
      <c r="J16" s="436">
        <f>ROUNDUP((H16*1.5),0)</f>
        <v>0</v>
      </c>
      <c r="K16" s="437">
        <f>MIN(I16,J16)</f>
        <v>0</v>
      </c>
      <c r="L16" s="438">
        <f>IF(K16&lt;=30,K16,30)</f>
        <v>0</v>
      </c>
      <c r="M16" s="173" t="s">
        <v>117</v>
      </c>
      <c r="N16" s="444"/>
      <c r="O16" s="173" t="s">
        <v>118</v>
      </c>
      <c r="P16" s="447">
        <f>ROUNDDOWN((L16*N16),0)</f>
        <v>0</v>
      </c>
      <c r="Q16" s="448">
        <f>IF(AND(K16&gt;=31,K16&lt;61),K16-30,IF(K16&lt;=30,0,30))</f>
        <v>0</v>
      </c>
      <c r="R16" s="173" t="s">
        <v>117</v>
      </c>
      <c r="S16" s="451">
        <f>ROUNDUP(N16*90/100,0)</f>
        <v>0</v>
      </c>
      <c r="T16" s="173" t="s">
        <v>118</v>
      </c>
      <c r="U16" s="447">
        <f>ROUNDDOWN((Q16*S16),0)</f>
        <v>0</v>
      </c>
      <c r="V16" s="174">
        <f>IF(K16&gt;=61,K16-60,0)</f>
        <v>0</v>
      </c>
      <c r="W16" s="173" t="s">
        <v>117</v>
      </c>
      <c r="X16" s="451">
        <f>ROUNDUP(N16*80/100,0)</f>
        <v>0</v>
      </c>
      <c r="Y16" s="175" t="s">
        <v>119</v>
      </c>
      <c r="Z16" s="447">
        <f>ROUNDDOWN((V16*X16),0)</f>
        <v>0</v>
      </c>
      <c r="AA16" s="176">
        <f>SUM(P16,U16,Z16)</f>
        <v>0</v>
      </c>
      <c r="AB16" s="452">
        <f>IF($K$10="①",K16-1,K16-2)</f>
        <v>-2</v>
      </c>
      <c r="AC16" s="453">
        <f>IF(AB16&lt;=30,AB16,30)</f>
        <v>-2</v>
      </c>
      <c r="AD16" s="173" t="s">
        <v>117</v>
      </c>
      <c r="AE16" s="444"/>
      <c r="AF16" s="173" t="s">
        <v>118</v>
      </c>
      <c r="AG16" s="447">
        <f>ROUNDDOWN((AC16*AE16),0)</f>
        <v>0</v>
      </c>
      <c r="AH16" s="457">
        <f t="shared" ref="AH16" si="0">IF(AND(AB16&gt;=31,AB16&lt;61),AB16-30,IF(AB16&lt;=30,0,30))</f>
        <v>0</v>
      </c>
      <c r="AI16" s="173" t="s">
        <v>117</v>
      </c>
      <c r="AJ16" s="451">
        <f>ROUNDUP(AE16*90/100,0)</f>
        <v>0</v>
      </c>
      <c r="AK16" s="173" t="s">
        <v>118</v>
      </c>
      <c r="AL16" s="447">
        <f>ROUNDDOWN((AH16*AJ16),0)</f>
        <v>0</v>
      </c>
      <c r="AM16" s="457">
        <f t="shared" ref="AM16" si="1">IF(AB16&gt;=61,AB16-60,0)</f>
        <v>0</v>
      </c>
      <c r="AN16" s="173" t="s">
        <v>117</v>
      </c>
      <c r="AO16" s="451">
        <f>ROUNDUP(AE16*80/100,0)</f>
        <v>0</v>
      </c>
      <c r="AP16" s="175" t="s">
        <v>119</v>
      </c>
      <c r="AQ16" s="447">
        <f>ROUNDDOWN((AM16*AO16),0)</f>
        <v>0</v>
      </c>
      <c r="AR16" s="454">
        <f>SUM(AG16,AL16,AQ16)</f>
        <v>0</v>
      </c>
      <c r="AS16" s="455">
        <f>SUM(AA16,AR16)</f>
        <v>0</v>
      </c>
      <c r="AT16" s="509"/>
    </row>
    <row r="17" spans="1:46" ht="20" customHeight="1">
      <c r="A17" s="640"/>
      <c r="B17" s="178"/>
      <c r="C17" s="423"/>
      <c r="D17" s="420"/>
      <c r="E17" s="428"/>
      <c r="F17" s="427"/>
      <c r="G17" s="590" t="str">
        <f>☆はじめに入力してください!$C$12</f>
        <v>yyyy/mm/dd</v>
      </c>
      <c r="H17" s="439"/>
      <c r="I17" s="621">
        <f>IF(F17&lt;=G17,DATEDIF(E17,F17,"d")+1,DATEDIF(E17,G17,"d")+1)</f>
        <v>1</v>
      </c>
      <c r="J17" s="622">
        <f>ROUNDUP((H17*1.5),0)</f>
        <v>0</v>
      </c>
      <c r="K17" s="623">
        <f t="shared" ref="K17:K164" si="2">MIN(I17,J17)</f>
        <v>0</v>
      </c>
      <c r="L17" s="440">
        <f t="shared" ref="L17:L164" si="3">IF(K17&lt;=30,K17,30)</f>
        <v>0</v>
      </c>
      <c r="M17" s="624" t="s">
        <v>117</v>
      </c>
      <c r="N17" s="445"/>
      <c r="O17" s="624" t="s">
        <v>118</v>
      </c>
      <c r="P17" s="625">
        <f t="shared" ref="P17:P164" si="4">ROUNDDOWN((L17*N17),0)</f>
        <v>0</v>
      </c>
      <c r="Q17" s="449">
        <f t="shared" ref="Q17:Q164" si="5">IF(AND(K17&gt;=31,K17&lt;61),K17-30,IF(K17&lt;=30,0,30))</f>
        <v>0</v>
      </c>
      <c r="R17" s="624" t="s">
        <v>117</v>
      </c>
      <c r="S17" s="626">
        <f t="shared" ref="S17:S164" si="6">ROUNDUP(N17*90/100,0)</f>
        <v>0</v>
      </c>
      <c r="T17" s="624" t="s">
        <v>118</v>
      </c>
      <c r="U17" s="625">
        <f t="shared" ref="U17:U164" si="7">ROUNDDOWN((Q17*S17),0)</f>
        <v>0</v>
      </c>
      <c r="V17" s="180">
        <f t="shared" ref="V17:V164" si="8">IF(K17&gt;=61,K17-60,0)</f>
        <v>0</v>
      </c>
      <c r="W17" s="624" t="s">
        <v>117</v>
      </c>
      <c r="X17" s="626">
        <f t="shared" ref="X17:X164" si="9">ROUNDUP(N17*80/100,0)</f>
        <v>0</v>
      </c>
      <c r="Y17" s="179" t="s">
        <v>119</v>
      </c>
      <c r="Z17" s="625">
        <f t="shared" ref="Z17:Z164" si="10">ROUNDDOWN((V17*X17),0)</f>
        <v>0</v>
      </c>
      <c r="AA17" s="627">
        <f t="shared" ref="AA17:AA164" si="11">SUM(P17,U17,Z17)</f>
        <v>0</v>
      </c>
      <c r="AB17" s="628">
        <f t="shared" ref="AB17:AB164" si="12">IF($K$10="①",K17-1,K17-2)</f>
        <v>-2</v>
      </c>
      <c r="AC17" s="629">
        <f t="shared" ref="AC17:AC164" si="13">IF(AB17&lt;=30,AB17,30)</f>
        <v>-2</v>
      </c>
      <c r="AD17" s="624" t="s">
        <v>117</v>
      </c>
      <c r="AE17" s="445"/>
      <c r="AF17" s="624" t="s">
        <v>118</v>
      </c>
      <c r="AG17" s="625">
        <f t="shared" ref="AG17:AG164" si="14">ROUNDDOWN((AC17*AE17),0)</f>
        <v>0</v>
      </c>
      <c r="AH17" s="630">
        <f t="shared" ref="AH17:AH164" si="15">IF(AND(AB17&gt;=31,AB17&lt;61),AB17-30,IF(AB17&lt;=30,0,30))</f>
        <v>0</v>
      </c>
      <c r="AI17" s="624" t="s">
        <v>117</v>
      </c>
      <c r="AJ17" s="626">
        <f t="shared" ref="AJ17:AJ164" si="16">ROUNDUP(AE17*90/100,0)</f>
        <v>0</v>
      </c>
      <c r="AK17" s="624" t="s">
        <v>118</v>
      </c>
      <c r="AL17" s="625">
        <f t="shared" ref="AL17:AL164" si="17">ROUNDDOWN((AH17*AJ17),0)</f>
        <v>0</v>
      </c>
      <c r="AM17" s="630">
        <f t="shared" ref="AM17:AM164" si="18">IF(AB17&gt;=61,AB17-60,0)</f>
        <v>0</v>
      </c>
      <c r="AN17" s="624" t="s">
        <v>117</v>
      </c>
      <c r="AO17" s="626">
        <f t="shared" ref="AO17:AO164" si="19">ROUNDUP(AE17*80/100,0)</f>
        <v>0</v>
      </c>
      <c r="AP17" s="179" t="s">
        <v>119</v>
      </c>
      <c r="AQ17" s="625">
        <f t="shared" ref="AQ17:AQ164" si="20">ROUNDDOWN((AM17*AO17),0)</f>
        <v>0</v>
      </c>
      <c r="AR17" s="631">
        <f t="shared" ref="AR17:AR164" si="21">SUM(AG17,AL17,AQ17)</f>
        <v>0</v>
      </c>
      <c r="AS17" s="632">
        <f t="shared" ref="AS17:AS164" si="22">SUM(AA17,AR17)</f>
        <v>0</v>
      </c>
      <c r="AT17" s="509"/>
    </row>
    <row r="18" spans="1:46" ht="20" customHeight="1">
      <c r="A18" s="413"/>
      <c r="B18" s="178"/>
      <c r="C18" s="423"/>
      <c r="D18" s="420"/>
      <c r="E18" s="428"/>
      <c r="F18" s="427"/>
      <c r="G18" s="590" t="str">
        <f>☆はじめに入力してください!$C$12</f>
        <v>yyyy/mm/dd</v>
      </c>
      <c r="H18" s="439"/>
      <c r="I18" s="621">
        <f>IF(F18&lt;=G18,DATEDIF(E18,F18,"d")+1,DATEDIF(E18,G18,"d")+1)</f>
        <v>1</v>
      </c>
      <c r="J18" s="622">
        <f>ROUNDUP((H18*1.5),0)</f>
        <v>0</v>
      </c>
      <c r="K18" s="623">
        <f t="shared" si="2"/>
        <v>0</v>
      </c>
      <c r="L18" s="440">
        <f t="shared" si="3"/>
        <v>0</v>
      </c>
      <c r="M18" s="624" t="s">
        <v>117</v>
      </c>
      <c r="N18" s="445"/>
      <c r="O18" s="624" t="s">
        <v>118</v>
      </c>
      <c r="P18" s="625">
        <f t="shared" si="4"/>
        <v>0</v>
      </c>
      <c r="Q18" s="449">
        <f t="shared" si="5"/>
        <v>0</v>
      </c>
      <c r="R18" s="624" t="s">
        <v>117</v>
      </c>
      <c r="S18" s="626">
        <f t="shared" si="6"/>
        <v>0</v>
      </c>
      <c r="T18" s="624" t="s">
        <v>118</v>
      </c>
      <c r="U18" s="625">
        <f t="shared" si="7"/>
        <v>0</v>
      </c>
      <c r="V18" s="180">
        <f t="shared" si="8"/>
        <v>0</v>
      </c>
      <c r="W18" s="624" t="s">
        <v>117</v>
      </c>
      <c r="X18" s="626">
        <f t="shared" si="9"/>
        <v>0</v>
      </c>
      <c r="Y18" s="179" t="s">
        <v>119</v>
      </c>
      <c r="Z18" s="625">
        <f t="shared" si="10"/>
        <v>0</v>
      </c>
      <c r="AA18" s="627">
        <f t="shared" si="11"/>
        <v>0</v>
      </c>
      <c r="AB18" s="628">
        <f t="shared" si="12"/>
        <v>-2</v>
      </c>
      <c r="AC18" s="629">
        <f t="shared" si="13"/>
        <v>-2</v>
      </c>
      <c r="AD18" s="624" t="s">
        <v>117</v>
      </c>
      <c r="AE18" s="445"/>
      <c r="AF18" s="624" t="s">
        <v>118</v>
      </c>
      <c r="AG18" s="625">
        <f t="shared" si="14"/>
        <v>0</v>
      </c>
      <c r="AH18" s="630">
        <f t="shared" si="15"/>
        <v>0</v>
      </c>
      <c r="AI18" s="624" t="s">
        <v>117</v>
      </c>
      <c r="AJ18" s="626">
        <f t="shared" si="16"/>
        <v>0</v>
      </c>
      <c r="AK18" s="624" t="s">
        <v>118</v>
      </c>
      <c r="AL18" s="625">
        <f t="shared" si="17"/>
        <v>0</v>
      </c>
      <c r="AM18" s="630">
        <f t="shared" si="18"/>
        <v>0</v>
      </c>
      <c r="AN18" s="624" t="s">
        <v>117</v>
      </c>
      <c r="AO18" s="626">
        <f t="shared" si="19"/>
        <v>0</v>
      </c>
      <c r="AP18" s="179" t="s">
        <v>119</v>
      </c>
      <c r="AQ18" s="625">
        <f t="shared" si="20"/>
        <v>0</v>
      </c>
      <c r="AR18" s="631">
        <f t="shared" si="21"/>
        <v>0</v>
      </c>
      <c r="AS18" s="632">
        <f t="shared" si="22"/>
        <v>0</v>
      </c>
      <c r="AT18" s="509"/>
    </row>
    <row r="19" spans="1:46" ht="20" customHeight="1">
      <c r="A19" s="413"/>
      <c r="B19" s="178"/>
      <c r="C19" s="423"/>
      <c r="D19" s="420"/>
      <c r="E19" s="429"/>
      <c r="F19" s="430"/>
      <c r="G19" s="590" t="str">
        <f>☆はじめに入力してください!$C$12</f>
        <v>yyyy/mm/dd</v>
      </c>
      <c r="H19" s="439"/>
      <c r="I19" s="621">
        <f t="shared" ref="I19:I164" si="23">IF(F19&lt;=G19,DATEDIF(E19,F19,"d")+1,DATEDIF(E19,G19,"d")+1)</f>
        <v>1</v>
      </c>
      <c r="J19" s="622">
        <f t="shared" ref="J19:J164" si="24">ROUNDUP((H19*1.5),0)</f>
        <v>0</v>
      </c>
      <c r="K19" s="623">
        <f t="shared" si="2"/>
        <v>0</v>
      </c>
      <c r="L19" s="440">
        <f t="shared" si="3"/>
        <v>0</v>
      </c>
      <c r="M19" s="624" t="s">
        <v>117</v>
      </c>
      <c r="N19" s="445"/>
      <c r="O19" s="624" t="s">
        <v>118</v>
      </c>
      <c r="P19" s="625">
        <f t="shared" si="4"/>
        <v>0</v>
      </c>
      <c r="Q19" s="449">
        <f t="shared" si="5"/>
        <v>0</v>
      </c>
      <c r="R19" s="624" t="s">
        <v>117</v>
      </c>
      <c r="S19" s="626">
        <f t="shared" si="6"/>
        <v>0</v>
      </c>
      <c r="T19" s="624" t="s">
        <v>118</v>
      </c>
      <c r="U19" s="625">
        <f t="shared" si="7"/>
        <v>0</v>
      </c>
      <c r="V19" s="180">
        <f t="shared" si="8"/>
        <v>0</v>
      </c>
      <c r="W19" s="624" t="s">
        <v>117</v>
      </c>
      <c r="X19" s="626">
        <f t="shared" si="9"/>
        <v>0</v>
      </c>
      <c r="Y19" s="179" t="s">
        <v>119</v>
      </c>
      <c r="Z19" s="625">
        <f t="shared" si="10"/>
        <v>0</v>
      </c>
      <c r="AA19" s="627">
        <f t="shared" si="11"/>
        <v>0</v>
      </c>
      <c r="AB19" s="628">
        <f t="shared" si="12"/>
        <v>-2</v>
      </c>
      <c r="AC19" s="629">
        <f t="shared" si="13"/>
        <v>-2</v>
      </c>
      <c r="AD19" s="624" t="s">
        <v>117</v>
      </c>
      <c r="AE19" s="445"/>
      <c r="AF19" s="624" t="s">
        <v>118</v>
      </c>
      <c r="AG19" s="625">
        <f t="shared" si="14"/>
        <v>0</v>
      </c>
      <c r="AH19" s="630">
        <f t="shared" si="15"/>
        <v>0</v>
      </c>
      <c r="AI19" s="624" t="s">
        <v>117</v>
      </c>
      <c r="AJ19" s="626">
        <f t="shared" si="16"/>
        <v>0</v>
      </c>
      <c r="AK19" s="624" t="s">
        <v>118</v>
      </c>
      <c r="AL19" s="625">
        <f t="shared" si="17"/>
        <v>0</v>
      </c>
      <c r="AM19" s="630">
        <f t="shared" si="18"/>
        <v>0</v>
      </c>
      <c r="AN19" s="624" t="s">
        <v>117</v>
      </c>
      <c r="AO19" s="626">
        <f t="shared" si="19"/>
        <v>0</v>
      </c>
      <c r="AP19" s="179" t="s">
        <v>119</v>
      </c>
      <c r="AQ19" s="625">
        <f t="shared" si="20"/>
        <v>0</v>
      </c>
      <c r="AR19" s="631">
        <f t="shared" si="21"/>
        <v>0</v>
      </c>
      <c r="AS19" s="632">
        <f t="shared" si="22"/>
        <v>0</v>
      </c>
      <c r="AT19" s="509"/>
    </row>
    <row r="20" spans="1:46" ht="20" customHeight="1">
      <c r="A20" s="640"/>
      <c r="B20" s="178"/>
      <c r="C20" s="424"/>
      <c r="D20" s="421"/>
      <c r="E20" s="431"/>
      <c r="F20" s="432"/>
      <c r="G20" s="590" t="str">
        <f>☆はじめに入力してください!$C$12</f>
        <v>yyyy/mm/dd</v>
      </c>
      <c r="H20" s="439"/>
      <c r="I20" s="621">
        <f t="shared" si="23"/>
        <v>1</v>
      </c>
      <c r="J20" s="622">
        <f t="shared" si="24"/>
        <v>0</v>
      </c>
      <c r="K20" s="623">
        <f t="shared" si="2"/>
        <v>0</v>
      </c>
      <c r="L20" s="440">
        <f t="shared" si="3"/>
        <v>0</v>
      </c>
      <c r="M20" s="624" t="s">
        <v>117</v>
      </c>
      <c r="N20" s="445"/>
      <c r="O20" s="624" t="s">
        <v>118</v>
      </c>
      <c r="P20" s="625">
        <f t="shared" si="4"/>
        <v>0</v>
      </c>
      <c r="Q20" s="449">
        <f t="shared" si="5"/>
        <v>0</v>
      </c>
      <c r="R20" s="624" t="s">
        <v>117</v>
      </c>
      <c r="S20" s="626">
        <f t="shared" si="6"/>
        <v>0</v>
      </c>
      <c r="T20" s="624" t="s">
        <v>118</v>
      </c>
      <c r="U20" s="625">
        <f t="shared" si="7"/>
        <v>0</v>
      </c>
      <c r="V20" s="180">
        <f t="shared" si="8"/>
        <v>0</v>
      </c>
      <c r="W20" s="624" t="s">
        <v>117</v>
      </c>
      <c r="X20" s="626">
        <f t="shared" si="9"/>
        <v>0</v>
      </c>
      <c r="Y20" s="179" t="s">
        <v>119</v>
      </c>
      <c r="Z20" s="625">
        <f t="shared" si="10"/>
        <v>0</v>
      </c>
      <c r="AA20" s="627">
        <f t="shared" si="11"/>
        <v>0</v>
      </c>
      <c r="AB20" s="628">
        <f t="shared" si="12"/>
        <v>-2</v>
      </c>
      <c r="AC20" s="629">
        <f t="shared" si="13"/>
        <v>-2</v>
      </c>
      <c r="AD20" s="624" t="s">
        <v>117</v>
      </c>
      <c r="AE20" s="445"/>
      <c r="AF20" s="624" t="s">
        <v>118</v>
      </c>
      <c r="AG20" s="625">
        <f t="shared" si="14"/>
        <v>0</v>
      </c>
      <c r="AH20" s="630">
        <f t="shared" si="15"/>
        <v>0</v>
      </c>
      <c r="AI20" s="624" t="s">
        <v>117</v>
      </c>
      <c r="AJ20" s="626">
        <f t="shared" si="16"/>
        <v>0</v>
      </c>
      <c r="AK20" s="624" t="s">
        <v>118</v>
      </c>
      <c r="AL20" s="625">
        <f t="shared" si="17"/>
        <v>0</v>
      </c>
      <c r="AM20" s="630">
        <f t="shared" si="18"/>
        <v>0</v>
      </c>
      <c r="AN20" s="624" t="s">
        <v>117</v>
      </c>
      <c r="AO20" s="626">
        <f t="shared" si="19"/>
        <v>0</v>
      </c>
      <c r="AP20" s="179" t="s">
        <v>119</v>
      </c>
      <c r="AQ20" s="625">
        <f t="shared" si="20"/>
        <v>0</v>
      </c>
      <c r="AR20" s="631">
        <f t="shared" si="21"/>
        <v>0</v>
      </c>
      <c r="AS20" s="632">
        <f t="shared" si="22"/>
        <v>0</v>
      </c>
      <c r="AT20" s="509"/>
    </row>
    <row r="21" spans="1:46" ht="20" customHeight="1">
      <c r="A21" s="413"/>
      <c r="B21" s="178"/>
      <c r="C21" s="423"/>
      <c r="D21" s="420"/>
      <c r="E21" s="429"/>
      <c r="F21" s="430"/>
      <c r="G21" s="590" t="str">
        <f>☆はじめに入力してください!$C$12</f>
        <v>yyyy/mm/dd</v>
      </c>
      <c r="H21" s="439"/>
      <c r="I21" s="621">
        <f t="shared" si="23"/>
        <v>1</v>
      </c>
      <c r="J21" s="622">
        <f t="shared" si="24"/>
        <v>0</v>
      </c>
      <c r="K21" s="623">
        <f t="shared" si="2"/>
        <v>0</v>
      </c>
      <c r="L21" s="440">
        <f t="shared" si="3"/>
        <v>0</v>
      </c>
      <c r="M21" s="624" t="s">
        <v>117</v>
      </c>
      <c r="N21" s="445"/>
      <c r="O21" s="624" t="s">
        <v>118</v>
      </c>
      <c r="P21" s="625">
        <f t="shared" si="4"/>
        <v>0</v>
      </c>
      <c r="Q21" s="449">
        <f t="shared" si="5"/>
        <v>0</v>
      </c>
      <c r="R21" s="624" t="s">
        <v>117</v>
      </c>
      <c r="S21" s="626">
        <f t="shared" si="6"/>
        <v>0</v>
      </c>
      <c r="T21" s="624" t="s">
        <v>118</v>
      </c>
      <c r="U21" s="625">
        <f t="shared" si="7"/>
        <v>0</v>
      </c>
      <c r="V21" s="180">
        <f t="shared" si="8"/>
        <v>0</v>
      </c>
      <c r="W21" s="624" t="s">
        <v>117</v>
      </c>
      <c r="X21" s="626">
        <f t="shared" si="9"/>
        <v>0</v>
      </c>
      <c r="Y21" s="179" t="s">
        <v>119</v>
      </c>
      <c r="Z21" s="625">
        <f t="shared" si="10"/>
        <v>0</v>
      </c>
      <c r="AA21" s="627">
        <f t="shared" si="11"/>
        <v>0</v>
      </c>
      <c r="AB21" s="628">
        <f t="shared" si="12"/>
        <v>-2</v>
      </c>
      <c r="AC21" s="629">
        <f t="shared" si="13"/>
        <v>-2</v>
      </c>
      <c r="AD21" s="624" t="s">
        <v>117</v>
      </c>
      <c r="AE21" s="445"/>
      <c r="AF21" s="624" t="s">
        <v>118</v>
      </c>
      <c r="AG21" s="625">
        <f t="shared" si="14"/>
        <v>0</v>
      </c>
      <c r="AH21" s="630">
        <f t="shared" si="15"/>
        <v>0</v>
      </c>
      <c r="AI21" s="624" t="s">
        <v>117</v>
      </c>
      <c r="AJ21" s="626">
        <f t="shared" si="16"/>
        <v>0</v>
      </c>
      <c r="AK21" s="624" t="s">
        <v>118</v>
      </c>
      <c r="AL21" s="625">
        <f t="shared" si="17"/>
        <v>0</v>
      </c>
      <c r="AM21" s="630">
        <f t="shared" si="18"/>
        <v>0</v>
      </c>
      <c r="AN21" s="624" t="s">
        <v>117</v>
      </c>
      <c r="AO21" s="626">
        <f t="shared" si="19"/>
        <v>0</v>
      </c>
      <c r="AP21" s="179" t="s">
        <v>119</v>
      </c>
      <c r="AQ21" s="625">
        <f t="shared" si="20"/>
        <v>0</v>
      </c>
      <c r="AR21" s="631">
        <f t="shared" si="21"/>
        <v>0</v>
      </c>
      <c r="AS21" s="632">
        <f t="shared" si="22"/>
        <v>0</v>
      </c>
      <c r="AT21" s="509"/>
    </row>
    <row r="22" spans="1:46" ht="20" customHeight="1">
      <c r="A22" s="640"/>
      <c r="B22" s="178"/>
      <c r="C22" s="423"/>
      <c r="D22" s="420"/>
      <c r="E22" s="431"/>
      <c r="F22" s="432"/>
      <c r="G22" s="590" t="str">
        <f>☆はじめに入力してください!$C$12</f>
        <v>yyyy/mm/dd</v>
      </c>
      <c r="H22" s="439"/>
      <c r="I22" s="621">
        <f t="shared" si="23"/>
        <v>1</v>
      </c>
      <c r="J22" s="622">
        <f t="shared" si="24"/>
        <v>0</v>
      </c>
      <c r="K22" s="623">
        <f t="shared" si="2"/>
        <v>0</v>
      </c>
      <c r="L22" s="440">
        <f t="shared" si="3"/>
        <v>0</v>
      </c>
      <c r="M22" s="624" t="s">
        <v>117</v>
      </c>
      <c r="N22" s="445"/>
      <c r="O22" s="624" t="s">
        <v>118</v>
      </c>
      <c r="P22" s="625">
        <f t="shared" si="4"/>
        <v>0</v>
      </c>
      <c r="Q22" s="449">
        <f t="shared" si="5"/>
        <v>0</v>
      </c>
      <c r="R22" s="624" t="s">
        <v>117</v>
      </c>
      <c r="S22" s="626">
        <f t="shared" si="6"/>
        <v>0</v>
      </c>
      <c r="T22" s="624" t="s">
        <v>118</v>
      </c>
      <c r="U22" s="625">
        <f t="shared" si="7"/>
        <v>0</v>
      </c>
      <c r="V22" s="180">
        <f t="shared" si="8"/>
        <v>0</v>
      </c>
      <c r="W22" s="624" t="s">
        <v>117</v>
      </c>
      <c r="X22" s="626">
        <f t="shared" si="9"/>
        <v>0</v>
      </c>
      <c r="Y22" s="179" t="s">
        <v>119</v>
      </c>
      <c r="Z22" s="625">
        <f t="shared" si="10"/>
        <v>0</v>
      </c>
      <c r="AA22" s="627">
        <f t="shared" si="11"/>
        <v>0</v>
      </c>
      <c r="AB22" s="628">
        <f t="shared" si="12"/>
        <v>-2</v>
      </c>
      <c r="AC22" s="629">
        <f t="shared" si="13"/>
        <v>-2</v>
      </c>
      <c r="AD22" s="624" t="s">
        <v>117</v>
      </c>
      <c r="AE22" s="445"/>
      <c r="AF22" s="624" t="s">
        <v>118</v>
      </c>
      <c r="AG22" s="625">
        <f t="shared" si="14"/>
        <v>0</v>
      </c>
      <c r="AH22" s="630">
        <f t="shared" si="15"/>
        <v>0</v>
      </c>
      <c r="AI22" s="624" t="s">
        <v>117</v>
      </c>
      <c r="AJ22" s="626">
        <f t="shared" si="16"/>
        <v>0</v>
      </c>
      <c r="AK22" s="624" t="s">
        <v>118</v>
      </c>
      <c r="AL22" s="625">
        <f t="shared" si="17"/>
        <v>0</v>
      </c>
      <c r="AM22" s="630">
        <f t="shared" si="18"/>
        <v>0</v>
      </c>
      <c r="AN22" s="624" t="s">
        <v>117</v>
      </c>
      <c r="AO22" s="626">
        <f t="shared" si="19"/>
        <v>0</v>
      </c>
      <c r="AP22" s="179" t="s">
        <v>119</v>
      </c>
      <c r="AQ22" s="625">
        <f t="shared" si="20"/>
        <v>0</v>
      </c>
      <c r="AR22" s="631">
        <f t="shared" si="21"/>
        <v>0</v>
      </c>
      <c r="AS22" s="632">
        <f t="shared" si="22"/>
        <v>0</v>
      </c>
      <c r="AT22" s="510"/>
    </row>
    <row r="23" spans="1:46" ht="20" customHeight="1">
      <c r="A23" s="640"/>
      <c r="B23" s="178"/>
      <c r="C23" s="423"/>
      <c r="D23" s="420"/>
      <c r="E23" s="433"/>
      <c r="F23" s="430"/>
      <c r="G23" s="590" t="str">
        <f>☆はじめに入力してください!$C$12</f>
        <v>yyyy/mm/dd</v>
      </c>
      <c r="H23" s="439"/>
      <c r="I23" s="621">
        <f t="shared" si="23"/>
        <v>1</v>
      </c>
      <c r="J23" s="622">
        <f t="shared" si="24"/>
        <v>0</v>
      </c>
      <c r="K23" s="623">
        <f t="shared" si="2"/>
        <v>0</v>
      </c>
      <c r="L23" s="440">
        <f t="shared" si="3"/>
        <v>0</v>
      </c>
      <c r="M23" s="624" t="s">
        <v>117</v>
      </c>
      <c r="N23" s="445"/>
      <c r="O23" s="624" t="s">
        <v>118</v>
      </c>
      <c r="P23" s="625">
        <f t="shared" si="4"/>
        <v>0</v>
      </c>
      <c r="Q23" s="449">
        <f t="shared" si="5"/>
        <v>0</v>
      </c>
      <c r="R23" s="624" t="s">
        <v>117</v>
      </c>
      <c r="S23" s="626">
        <f t="shared" si="6"/>
        <v>0</v>
      </c>
      <c r="T23" s="624" t="s">
        <v>118</v>
      </c>
      <c r="U23" s="625">
        <f t="shared" si="7"/>
        <v>0</v>
      </c>
      <c r="V23" s="180">
        <f t="shared" si="8"/>
        <v>0</v>
      </c>
      <c r="W23" s="624" t="s">
        <v>117</v>
      </c>
      <c r="X23" s="626">
        <f t="shared" si="9"/>
        <v>0</v>
      </c>
      <c r="Y23" s="179" t="s">
        <v>119</v>
      </c>
      <c r="Z23" s="625">
        <f t="shared" si="10"/>
        <v>0</v>
      </c>
      <c r="AA23" s="627">
        <f t="shared" si="11"/>
        <v>0</v>
      </c>
      <c r="AB23" s="628">
        <f t="shared" si="12"/>
        <v>-2</v>
      </c>
      <c r="AC23" s="629">
        <f t="shared" si="13"/>
        <v>-2</v>
      </c>
      <c r="AD23" s="624" t="s">
        <v>117</v>
      </c>
      <c r="AE23" s="445"/>
      <c r="AF23" s="624" t="s">
        <v>118</v>
      </c>
      <c r="AG23" s="625">
        <f t="shared" si="14"/>
        <v>0</v>
      </c>
      <c r="AH23" s="630">
        <f t="shared" si="15"/>
        <v>0</v>
      </c>
      <c r="AI23" s="624" t="s">
        <v>117</v>
      </c>
      <c r="AJ23" s="626">
        <f t="shared" si="16"/>
        <v>0</v>
      </c>
      <c r="AK23" s="624" t="s">
        <v>118</v>
      </c>
      <c r="AL23" s="625">
        <f t="shared" si="17"/>
        <v>0</v>
      </c>
      <c r="AM23" s="630">
        <f t="shared" si="18"/>
        <v>0</v>
      </c>
      <c r="AN23" s="624" t="s">
        <v>117</v>
      </c>
      <c r="AO23" s="626">
        <f t="shared" si="19"/>
        <v>0</v>
      </c>
      <c r="AP23" s="179" t="s">
        <v>119</v>
      </c>
      <c r="AQ23" s="625">
        <f t="shared" si="20"/>
        <v>0</v>
      </c>
      <c r="AR23" s="631">
        <f t="shared" si="21"/>
        <v>0</v>
      </c>
      <c r="AS23" s="632">
        <f t="shared" si="22"/>
        <v>0</v>
      </c>
      <c r="AT23" s="510"/>
    </row>
    <row r="24" spans="1:46" ht="20" customHeight="1">
      <c r="A24" s="177"/>
      <c r="B24" s="178"/>
      <c r="C24" s="423"/>
      <c r="D24" s="420"/>
      <c r="E24" s="433"/>
      <c r="F24" s="430"/>
      <c r="G24" s="590" t="str">
        <f>☆はじめに入力してください!$C$12</f>
        <v>yyyy/mm/dd</v>
      </c>
      <c r="H24" s="439"/>
      <c r="I24" s="621">
        <f t="shared" si="23"/>
        <v>1</v>
      </c>
      <c r="J24" s="622">
        <f t="shared" si="24"/>
        <v>0</v>
      </c>
      <c r="K24" s="623">
        <f t="shared" si="2"/>
        <v>0</v>
      </c>
      <c r="L24" s="440">
        <f t="shared" si="3"/>
        <v>0</v>
      </c>
      <c r="M24" s="624" t="s">
        <v>117</v>
      </c>
      <c r="N24" s="445"/>
      <c r="O24" s="624" t="s">
        <v>118</v>
      </c>
      <c r="P24" s="625">
        <f t="shared" si="4"/>
        <v>0</v>
      </c>
      <c r="Q24" s="449">
        <f t="shared" si="5"/>
        <v>0</v>
      </c>
      <c r="R24" s="624" t="s">
        <v>117</v>
      </c>
      <c r="S24" s="626">
        <f t="shared" si="6"/>
        <v>0</v>
      </c>
      <c r="T24" s="624" t="s">
        <v>118</v>
      </c>
      <c r="U24" s="625">
        <f t="shared" si="7"/>
        <v>0</v>
      </c>
      <c r="V24" s="180">
        <f t="shared" si="8"/>
        <v>0</v>
      </c>
      <c r="W24" s="624" t="s">
        <v>117</v>
      </c>
      <c r="X24" s="626">
        <f t="shared" si="9"/>
        <v>0</v>
      </c>
      <c r="Y24" s="179" t="s">
        <v>119</v>
      </c>
      <c r="Z24" s="625">
        <f t="shared" si="10"/>
        <v>0</v>
      </c>
      <c r="AA24" s="627">
        <f t="shared" si="11"/>
        <v>0</v>
      </c>
      <c r="AB24" s="628">
        <f t="shared" si="12"/>
        <v>-2</v>
      </c>
      <c r="AC24" s="629">
        <f t="shared" si="13"/>
        <v>-2</v>
      </c>
      <c r="AD24" s="624" t="s">
        <v>117</v>
      </c>
      <c r="AE24" s="445"/>
      <c r="AF24" s="624" t="s">
        <v>118</v>
      </c>
      <c r="AG24" s="625">
        <f t="shared" si="14"/>
        <v>0</v>
      </c>
      <c r="AH24" s="630">
        <f t="shared" si="15"/>
        <v>0</v>
      </c>
      <c r="AI24" s="624" t="s">
        <v>117</v>
      </c>
      <c r="AJ24" s="626">
        <f t="shared" si="16"/>
        <v>0</v>
      </c>
      <c r="AK24" s="624" t="s">
        <v>118</v>
      </c>
      <c r="AL24" s="625">
        <f t="shared" si="17"/>
        <v>0</v>
      </c>
      <c r="AM24" s="630">
        <f t="shared" si="18"/>
        <v>0</v>
      </c>
      <c r="AN24" s="624" t="s">
        <v>117</v>
      </c>
      <c r="AO24" s="626">
        <f t="shared" si="19"/>
        <v>0</v>
      </c>
      <c r="AP24" s="179" t="s">
        <v>119</v>
      </c>
      <c r="AQ24" s="625">
        <f t="shared" si="20"/>
        <v>0</v>
      </c>
      <c r="AR24" s="631">
        <f t="shared" si="21"/>
        <v>0</v>
      </c>
      <c r="AS24" s="632">
        <f t="shared" si="22"/>
        <v>0</v>
      </c>
      <c r="AT24" s="510"/>
    </row>
    <row r="25" spans="1:46" ht="20" customHeight="1">
      <c r="A25" s="177"/>
      <c r="B25" s="178"/>
      <c r="C25" s="423"/>
      <c r="D25" s="420"/>
      <c r="E25" s="433"/>
      <c r="F25" s="430"/>
      <c r="G25" s="590" t="str">
        <f>☆はじめに入力してください!$C$12</f>
        <v>yyyy/mm/dd</v>
      </c>
      <c r="H25" s="439"/>
      <c r="I25" s="621">
        <f t="shared" si="23"/>
        <v>1</v>
      </c>
      <c r="J25" s="622">
        <f t="shared" si="24"/>
        <v>0</v>
      </c>
      <c r="K25" s="623">
        <f t="shared" si="2"/>
        <v>0</v>
      </c>
      <c r="L25" s="440">
        <f t="shared" si="3"/>
        <v>0</v>
      </c>
      <c r="M25" s="624" t="s">
        <v>117</v>
      </c>
      <c r="N25" s="445"/>
      <c r="O25" s="624" t="s">
        <v>118</v>
      </c>
      <c r="P25" s="625">
        <f t="shared" si="4"/>
        <v>0</v>
      </c>
      <c r="Q25" s="449">
        <f t="shared" si="5"/>
        <v>0</v>
      </c>
      <c r="R25" s="624" t="s">
        <v>117</v>
      </c>
      <c r="S25" s="626">
        <f t="shared" si="6"/>
        <v>0</v>
      </c>
      <c r="T25" s="624" t="s">
        <v>118</v>
      </c>
      <c r="U25" s="625">
        <f t="shared" si="7"/>
        <v>0</v>
      </c>
      <c r="V25" s="180">
        <f t="shared" si="8"/>
        <v>0</v>
      </c>
      <c r="W25" s="624" t="s">
        <v>117</v>
      </c>
      <c r="X25" s="626">
        <f t="shared" si="9"/>
        <v>0</v>
      </c>
      <c r="Y25" s="179" t="s">
        <v>119</v>
      </c>
      <c r="Z25" s="625">
        <f t="shared" si="10"/>
        <v>0</v>
      </c>
      <c r="AA25" s="627">
        <f t="shared" si="11"/>
        <v>0</v>
      </c>
      <c r="AB25" s="628">
        <f t="shared" si="12"/>
        <v>-2</v>
      </c>
      <c r="AC25" s="629">
        <f t="shared" si="13"/>
        <v>-2</v>
      </c>
      <c r="AD25" s="624" t="s">
        <v>117</v>
      </c>
      <c r="AE25" s="445"/>
      <c r="AF25" s="624" t="s">
        <v>118</v>
      </c>
      <c r="AG25" s="625">
        <f t="shared" si="14"/>
        <v>0</v>
      </c>
      <c r="AH25" s="630">
        <f t="shared" si="15"/>
        <v>0</v>
      </c>
      <c r="AI25" s="624" t="s">
        <v>117</v>
      </c>
      <c r="AJ25" s="626">
        <f t="shared" si="16"/>
        <v>0</v>
      </c>
      <c r="AK25" s="624" t="s">
        <v>118</v>
      </c>
      <c r="AL25" s="625">
        <f t="shared" si="17"/>
        <v>0</v>
      </c>
      <c r="AM25" s="630">
        <f t="shared" si="18"/>
        <v>0</v>
      </c>
      <c r="AN25" s="624" t="s">
        <v>117</v>
      </c>
      <c r="AO25" s="626">
        <f t="shared" si="19"/>
        <v>0</v>
      </c>
      <c r="AP25" s="179" t="s">
        <v>119</v>
      </c>
      <c r="AQ25" s="625">
        <f t="shared" si="20"/>
        <v>0</v>
      </c>
      <c r="AR25" s="631">
        <f t="shared" si="21"/>
        <v>0</v>
      </c>
      <c r="AS25" s="632">
        <f t="shared" si="22"/>
        <v>0</v>
      </c>
      <c r="AT25" s="510"/>
    </row>
    <row r="26" spans="1:46" ht="20" hidden="1" customHeight="1" outlineLevel="1">
      <c r="A26" s="177"/>
      <c r="B26" s="178"/>
      <c r="C26" s="423"/>
      <c r="D26" s="420"/>
      <c r="E26" s="433"/>
      <c r="F26" s="430"/>
      <c r="G26" s="590" t="str">
        <f>☆はじめに入力してください!$C$12</f>
        <v>yyyy/mm/dd</v>
      </c>
      <c r="H26" s="439"/>
      <c r="I26" s="621">
        <f t="shared" si="23"/>
        <v>1</v>
      </c>
      <c r="J26" s="622">
        <f t="shared" si="24"/>
        <v>0</v>
      </c>
      <c r="K26" s="623">
        <f t="shared" si="2"/>
        <v>0</v>
      </c>
      <c r="L26" s="440">
        <f t="shared" si="3"/>
        <v>0</v>
      </c>
      <c r="M26" s="624" t="s">
        <v>117</v>
      </c>
      <c r="N26" s="445"/>
      <c r="O26" s="624" t="s">
        <v>118</v>
      </c>
      <c r="P26" s="625">
        <f t="shared" si="4"/>
        <v>0</v>
      </c>
      <c r="Q26" s="449">
        <f t="shared" si="5"/>
        <v>0</v>
      </c>
      <c r="R26" s="624" t="s">
        <v>117</v>
      </c>
      <c r="S26" s="626">
        <f t="shared" si="6"/>
        <v>0</v>
      </c>
      <c r="T26" s="624" t="s">
        <v>118</v>
      </c>
      <c r="U26" s="625">
        <f t="shared" si="7"/>
        <v>0</v>
      </c>
      <c r="V26" s="180">
        <f t="shared" si="8"/>
        <v>0</v>
      </c>
      <c r="W26" s="624" t="s">
        <v>117</v>
      </c>
      <c r="X26" s="626">
        <f t="shared" si="9"/>
        <v>0</v>
      </c>
      <c r="Y26" s="179" t="s">
        <v>119</v>
      </c>
      <c r="Z26" s="625">
        <f t="shared" si="10"/>
        <v>0</v>
      </c>
      <c r="AA26" s="627">
        <f t="shared" si="11"/>
        <v>0</v>
      </c>
      <c r="AB26" s="628">
        <f t="shared" si="12"/>
        <v>-2</v>
      </c>
      <c r="AC26" s="629">
        <f t="shared" si="13"/>
        <v>-2</v>
      </c>
      <c r="AD26" s="624" t="s">
        <v>117</v>
      </c>
      <c r="AE26" s="445"/>
      <c r="AF26" s="624" t="s">
        <v>118</v>
      </c>
      <c r="AG26" s="625">
        <f t="shared" si="14"/>
        <v>0</v>
      </c>
      <c r="AH26" s="630">
        <f t="shared" si="15"/>
        <v>0</v>
      </c>
      <c r="AI26" s="624" t="s">
        <v>117</v>
      </c>
      <c r="AJ26" s="626">
        <f t="shared" si="16"/>
        <v>0</v>
      </c>
      <c r="AK26" s="624" t="s">
        <v>118</v>
      </c>
      <c r="AL26" s="625">
        <f t="shared" si="17"/>
        <v>0</v>
      </c>
      <c r="AM26" s="630">
        <f t="shared" si="18"/>
        <v>0</v>
      </c>
      <c r="AN26" s="624" t="s">
        <v>117</v>
      </c>
      <c r="AO26" s="626">
        <f t="shared" si="19"/>
        <v>0</v>
      </c>
      <c r="AP26" s="179" t="s">
        <v>119</v>
      </c>
      <c r="AQ26" s="625">
        <f t="shared" si="20"/>
        <v>0</v>
      </c>
      <c r="AR26" s="631">
        <f t="shared" si="21"/>
        <v>0</v>
      </c>
      <c r="AS26" s="632">
        <f t="shared" si="22"/>
        <v>0</v>
      </c>
      <c r="AT26" s="510"/>
    </row>
    <row r="27" spans="1:46" ht="20" hidden="1" customHeight="1" outlineLevel="1">
      <c r="A27" s="177"/>
      <c r="B27" s="178"/>
      <c r="C27" s="423"/>
      <c r="D27" s="420"/>
      <c r="E27" s="433"/>
      <c r="F27" s="430"/>
      <c r="G27" s="590" t="str">
        <f>☆はじめに入力してください!$C$12</f>
        <v>yyyy/mm/dd</v>
      </c>
      <c r="H27" s="439"/>
      <c r="I27" s="621">
        <f t="shared" si="23"/>
        <v>1</v>
      </c>
      <c r="J27" s="622">
        <f t="shared" si="24"/>
        <v>0</v>
      </c>
      <c r="K27" s="623">
        <f t="shared" si="2"/>
        <v>0</v>
      </c>
      <c r="L27" s="440">
        <f t="shared" si="3"/>
        <v>0</v>
      </c>
      <c r="M27" s="624" t="s">
        <v>117</v>
      </c>
      <c r="N27" s="445"/>
      <c r="O27" s="624" t="s">
        <v>118</v>
      </c>
      <c r="P27" s="625">
        <f t="shared" si="4"/>
        <v>0</v>
      </c>
      <c r="Q27" s="449">
        <f t="shared" si="5"/>
        <v>0</v>
      </c>
      <c r="R27" s="624" t="s">
        <v>117</v>
      </c>
      <c r="S27" s="626">
        <f t="shared" si="6"/>
        <v>0</v>
      </c>
      <c r="T27" s="624" t="s">
        <v>118</v>
      </c>
      <c r="U27" s="625">
        <f t="shared" si="7"/>
        <v>0</v>
      </c>
      <c r="V27" s="180">
        <f t="shared" si="8"/>
        <v>0</v>
      </c>
      <c r="W27" s="624" t="s">
        <v>117</v>
      </c>
      <c r="X27" s="626">
        <f t="shared" si="9"/>
        <v>0</v>
      </c>
      <c r="Y27" s="179" t="s">
        <v>119</v>
      </c>
      <c r="Z27" s="625">
        <f t="shared" si="10"/>
        <v>0</v>
      </c>
      <c r="AA27" s="627">
        <f t="shared" si="11"/>
        <v>0</v>
      </c>
      <c r="AB27" s="628">
        <f t="shared" si="12"/>
        <v>-2</v>
      </c>
      <c r="AC27" s="629">
        <f t="shared" si="13"/>
        <v>-2</v>
      </c>
      <c r="AD27" s="624" t="s">
        <v>117</v>
      </c>
      <c r="AE27" s="445"/>
      <c r="AF27" s="624" t="s">
        <v>118</v>
      </c>
      <c r="AG27" s="625">
        <f t="shared" si="14"/>
        <v>0</v>
      </c>
      <c r="AH27" s="630">
        <f t="shared" si="15"/>
        <v>0</v>
      </c>
      <c r="AI27" s="624" t="s">
        <v>117</v>
      </c>
      <c r="AJ27" s="626">
        <f t="shared" si="16"/>
        <v>0</v>
      </c>
      <c r="AK27" s="624" t="s">
        <v>118</v>
      </c>
      <c r="AL27" s="625">
        <f t="shared" si="17"/>
        <v>0</v>
      </c>
      <c r="AM27" s="630">
        <f t="shared" si="18"/>
        <v>0</v>
      </c>
      <c r="AN27" s="624" t="s">
        <v>117</v>
      </c>
      <c r="AO27" s="626">
        <f t="shared" si="19"/>
        <v>0</v>
      </c>
      <c r="AP27" s="179" t="s">
        <v>119</v>
      </c>
      <c r="AQ27" s="625">
        <f t="shared" si="20"/>
        <v>0</v>
      </c>
      <c r="AR27" s="631">
        <f t="shared" si="21"/>
        <v>0</v>
      </c>
      <c r="AS27" s="632">
        <f t="shared" si="22"/>
        <v>0</v>
      </c>
      <c r="AT27" s="510"/>
    </row>
    <row r="28" spans="1:46" ht="20" hidden="1" customHeight="1" outlineLevel="1">
      <c r="A28" s="640"/>
      <c r="B28" s="178"/>
      <c r="C28" s="633"/>
      <c r="D28" s="634"/>
      <c r="E28" s="635"/>
      <c r="F28" s="636"/>
      <c r="G28" s="590" t="str">
        <f>☆はじめに入力してください!$C$12</f>
        <v>yyyy/mm/dd</v>
      </c>
      <c r="H28" s="637"/>
      <c r="I28" s="621">
        <f t="shared" ref="I28:I111" si="25">IF(F28&lt;=G28,DATEDIF(E28,F28,"d")+1,DATEDIF(E28,G28,"d")+1)</f>
        <v>1</v>
      </c>
      <c r="J28" s="638">
        <f t="shared" ref="J28:J111" si="26">ROUNDUP((H28*1.5),0)</f>
        <v>0</v>
      </c>
      <c r="K28" s="623">
        <f t="shared" ref="K28:K91" si="27">MIN(I28,J28)</f>
        <v>0</v>
      </c>
      <c r="L28" s="440">
        <f t="shared" si="3"/>
        <v>0</v>
      </c>
      <c r="M28" s="624" t="s">
        <v>117</v>
      </c>
      <c r="N28" s="445"/>
      <c r="O28" s="624" t="s">
        <v>118</v>
      </c>
      <c r="P28" s="625">
        <f t="shared" ref="P28:P111" si="28">ROUNDDOWN((L28*N28),0)</f>
        <v>0</v>
      </c>
      <c r="Q28" s="449">
        <f t="shared" ref="Q28:Q111" si="29">IF(AND(K28&gt;=31,K28&lt;61),K28-30,IF(K28&lt;=30,0,30))</f>
        <v>0</v>
      </c>
      <c r="R28" s="624" t="s">
        <v>117</v>
      </c>
      <c r="S28" s="626">
        <f t="shared" ref="S28:S111" si="30">ROUNDUP(N28*90/100,0)</f>
        <v>0</v>
      </c>
      <c r="T28" s="624" t="s">
        <v>118</v>
      </c>
      <c r="U28" s="625">
        <f t="shared" ref="U28:U111" si="31">ROUNDDOWN((Q28*S28),0)</f>
        <v>0</v>
      </c>
      <c r="V28" s="180">
        <f t="shared" ref="V28:V111" si="32">IF(K28&gt;=61,K28-60,0)</f>
        <v>0</v>
      </c>
      <c r="W28" s="624" t="s">
        <v>117</v>
      </c>
      <c r="X28" s="626">
        <f t="shared" ref="X28:X111" si="33">ROUNDUP(N28*80/100,0)</f>
        <v>0</v>
      </c>
      <c r="Y28" s="179" t="s">
        <v>119</v>
      </c>
      <c r="Z28" s="625">
        <f t="shared" ref="Z28:Z111" si="34">ROUNDDOWN((V28*X28),0)</f>
        <v>0</v>
      </c>
      <c r="AA28" s="627">
        <f t="shared" ref="AA28:AA91" si="35">SUM(P28,U28,Z28)</f>
        <v>0</v>
      </c>
      <c r="AB28" s="628">
        <f t="shared" ref="AB28:AB111" si="36">IF($K$10="①",K28-1,K28-2)</f>
        <v>-2</v>
      </c>
      <c r="AC28" s="629">
        <f t="shared" si="13"/>
        <v>-2</v>
      </c>
      <c r="AD28" s="624" t="s">
        <v>117</v>
      </c>
      <c r="AE28" s="445"/>
      <c r="AF28" s="624" t="s">
        <v>118</v>
      </c>
      <c r="AG28" s="625">
        <f t="shared" ref="AG28:AG111" si="37">ROUNDDOWN((AC28*AE28),0)</f>
        <v>0</v>
      </c>
      <c r="AH28" s="630">
        <f t="shared" ref="AH28:AH111" si="38">IF(AND(AB28&gt;=31,AB28&lt;61),AB28-30,IF(AB28&lt;=30,0,30))</f>
        <v>0</v>
      </c>
      <c r="AI28" s="624" t="s">
        <v>117</v>
      </c>
      <c r="AJ28" s="626">
        <f t="shared" ref="AJ28:AJ111" si="39">ROUNDUP(AE28*90/100,0)</f>
        <v>0</v>
      </c>
      <c r="AK28" s="624" t="s">
        <v>118</v>
      </c>
      <c r="AL28" s="625">
        <f t="shared" ref="AL28:AL111" si="40">ROUNDDOWN((AH28*AJ28),0)</f>
        <v>0</v>
      </c>
      <c r="AM28" s="630">
        <f t="shared" ref="AM28:AM111" si="41">IF(AB28&gt;=61,AB28-60,0)</f>
        <v>0</v>
      </c>
      <c r="AN28" s="624" t="s">
        <v>117</v>
      </c>
      <c r="AO28" s="626">
        <f t="shared" ref="AO28:AO111" si="42">ROUNDUP(AE28*80/100,0)</f>
        <v>0</v>
      </c>
      <c r="AP28" s="179" t="s">
        <v>119</v>
      </c>
      <c r="AQ28" s="625">
        <f t="shared" ref="AQ28:AQ111" si="43">ROUNDDOWN((AM28*AO28),0)</f>
        <v>0</v>
      </c>
      <c r="AR28" s="631">
        <f t="shared" ref="AR28:AR91" si="44">SUM(AG28,AL28,AQ28)</f>
        <v>0</v>
      </c>
      <c r="AS28" s="632">
        <f t="shared" ref="AS28:AS91" si="45">SUM(AA28,AR28)</f>
        <v>0</v>
      </c>
      <c r="AT28" s="510"/>
    </row>
    <row r="29" spans="1:46" ht="20" hidden="1" customHeight="1" outlineLevel="1">
      <c r="A29" s="177"/>
      <c r="B29" s="178"/>
      <c r="C29" s="423"/>
      <c r="D29" s="420"/>
      <c r="E29" s="428"/>
      <c r="F29" s="427"/>
      <c r="G29" s="590" t="str">
        <f>☆はじめに入力してください!$C$12</f>
        <v>yyyy/mm/dd</v>
      </c>
      <c r="H29" s="439"/>
      <c r="I29" s="621">
        <f t="shared" si="25"/>
        <v>1</v>
      </c>
      <c r="J29" s="622">
        <f t="shared" si="26"/>
        <v>0</v>
      </c>
      <c r="K29" s="623">
        <f t="shared" si="27"/>
        <v>0</v>
      </c>
      <c r="L29" s="440">
        <f t="shared" si="3"/>
        <v>0</v>
      </c>
      <c r="M29" s="624" t="s">
        <v>117</v>
      </c>
      <c r="N29" s="445"/>
      <c r="O29" s="624" t="s">
        <v>118</v>
      </c>
      <c r="P29" s="625">
        <f t="shared" si="28"/>
        <v>0</v>
      </c>
      <c r="Q29" s="449">
        <f t="shared" si="29"/>
        <v>0</v>
      </c>
      <c r="R29" s="624" t="s">
        <v>117</v>
      </c>
      <c r="S29" s="626">
        <f t="shared" si="30"/>
        <v>0</v>
      </c>
      <c r="T29" s="624" t="s">
        <v>118</v>
      </c>
      <c r="U29" s="625">
        <f t="shared" si="31"/>
        <v>0</v>
      </c>
      <c r="V29" s="180">
        <f t="shared" si="32"/>
        <v>0</v>
      </c>
      <c r="W29" s="624" t="s">
        <v>117</v>
      </c>
      <c r="X29" s="626">
        <f t="shared" si="33"/>
        <v>0</v>
      </c>
      <c r="Y29" s="179" t="s">
        <v>119</v>
      </c>
      <c r="Z29" s="625">
        <f t="shared" si="34"/>
        <v>0</v>
      </c>
      <c r="AA29" s="627">
        <f t="shared" si="35"/>
        <v>0</v>
      </c>
      <c r="AB29" s="628">
        <f t="shared" si="36"/>
        <v>-2</v>
      </c>
      <c r="AC29" s="629">
        <f t="shared" si="13"/>
        <v>-2</v>
      </c>
      <c r="AD29" s="624" t="s">
        <v>117</v>
      </c>
      <c r="AE29" s="445"/>
      <c r="AF29" s="624" t="s">
        <v>118</v>
      </c>
      <c r="AG29" s="625">
        <f t="shared" si="37"/>
        <v>0</v>
      </c>
      <c r="AH29" s="630">
        <f t="shared" si="38"/>
        <v>0</v>
      </c>
      <c r="AI29" s="624" t="s">
        <v>117</v>
      </c>
      <c r="AJ29" s="626">
        <f t="shared" si="39"/>
        <v>0</v>
      </c>
      <c r="AK29" s="624" t="s">
        <v>118</v>
      </c>
      <c r="AL29" s="625">
        <f t="shared" si="40"/>
        <v>0</v>
      </c>
      <c r="AM29" s="630">
        <f t="shared" si="41"/>
        <v>0</v>
      </c>
      <c r="AN29" s="624" t="s">
        <v>117</v>
      </c>
      <c r="AO29" s="626">
        <f t="shared" si="42"/>
        <v>0</v>
      </c>
      <c r="AP29" s="179" t="s">
        <v>119</v>
      </c>
      <c r="AQ29" s="625">
        <f t="shared" si="43"/>
        <v>0</v>
      </c>
      <c r="AR29" s="631">
        <f t="shared" si="44"/>
        <v>0</v>
      </c>
      <c r="AS29" s="632">
        <f t="shared" si="45"/>
        <v>0</v>
      </c>
      <c r="AT29" s="509"/>
    </row>
    <row r="30" spans="1:46" ht="20" hidden="1" customHeight="1" outlineLevel="1">
      <c r="A30" s="413"/>
      <c r="B30" s="178"/>
      <c r="C30" s="423"/>
      <c r="D30" s="420"/>
      <c r="E30" s="428"/>
      <c r="F30" s="427"/>
      <c r="G30" s="590" t="str">
        <f>☆はじめに入力してください!$C$12</f>
        <v>yyyy/mm/dd</v>
      </c>
      <c r="H30" s="439"/>
      <c r="I30" s="621">
        <f t="shared" si="25"/>
        <v>1</v>
      </c>
      <c r="J30" s="622">
        <f t="shared" si="26"/>
        <v>0</v>
      </c>
      <c r="K30" s="623">
        <f t="shared" si="27"/>
        <v>0</v>
      </c>
      <c r="L30" s="440">
        <f t="shared" si="3"/>
        <v>0</v>
      </c>
      <c r="M30" s="624" t="s">
        <v>117</v>
      </c>
      <c r="N30" s="445"/>
      <c r="O30" s="624" t="s">
        <v>118</v>
      </c>
      <c r="P30" s="625">
        <f t="shared" si="28"/>
        <v>0</v>
      </c>
      <c r="Q30" s="449">
        <f t="shared" si="29"/>
        <v>0</v>
      </c>
      <c r="R30" s="624" t="s">
        <v>117</v>
      </c>
      <c r="S30" s="626">
        <f t="shared" si="30"/>
        <v>0</v>
      </c>
      <c r="T30" s="624" t="s">
        <v>118</v>
      </c>
      <c r="U30" s="625">
        <f t="shared" si="31"/>
        <v>0</v>
      </c>
      <c r="V30" s="180">
        <f t="shared" si="32"/>
        <v>0</v>
      </c>
      <c r="W30" s="624" t="s">
        <v>117</v>
      </c>
      <c r="X30" s="626">
        <f t="shared" si="33"/>
        <v>0</v>
      </c>
      <c r="Y30" s="179" t="s">
        <v>119</v>
      </c>
      <c r="Z30" s="625">
        <f t="shared" si="34"/>
        <v>0</v>
      </c>
      <c r="AA30" s="627">
        <f t="shared" si="35"/>
        <v>0</v>
      </c>
      <c r="AB30" s="628">
        <f t="shared" si="36"/>
        <v>-2</v>
      </c>
      <c r="AC30" s="629">
        <f t="shared" si="13"/>
        <v>-2</v>
      </c>
      <c r="AD30" s="624" t="s">
        <v>117</v>
      </c>
      <c r="AE30" s="445"/>
      <c r="AF30" s="624" t="s">
        <v>118</v>
      </c>
      <c r="AG30" s="625">
        <f t="shared" si="37"/>
        <v>0</v>
      </c>
      <c r="AH30" s="630">
        <f t="shared" si="38"/>
        <v>0</v>
      </c>
      <c r="AI30" s="624" t="s">
        <v>117</v>
      </c>
      <c r="AJ30" s="626">
        <f t="shared" si="39"/>
        <v>0</v>
      </c>
      <c r="AK30" s="624" t="s">
        <v>118</v>
      </c>
      <c r="AL30" s="625">
        <f t="shared" si="40"/>
        <v>0</v>
      </c>
      <c r="AM30" s="630">
        <f t="shared" si="41"/>
        <v>0</v>
      </c>
      <c r="AN30" s="624" t="s">
        <v>117</v>
      </c>
      <c r="AO30" s="626">
        <f t="shared" si="42"/>
        <v>0</v>
      </c>
      <c r="AP30" s="179" t="s">
        <v>119</v>
      </c>
      <c r="AQ30" s="625">
        <f t="shared" si="43"/>
        <v>0</v>
      </c>
      <c r="AR30" s="631">
        <f t="shared" si="44"/>
        <v>0</v>
      </c>
      <c r="AS30" s="632">
        <f t="shared" si="45"/>
        <v>0</v>
      </c>
      <c r="AT30" s="509"/>
    </row>
    <row r="31" spans="1:46" ht="20" hidden="1" customHeight="1" outlineLevel="1">
      <c r="A31" s="413"/>
      <c r="B31" s="178"/>
      <c r="C31" s="423"/>
      <c r="D31" s="420"/>
      <c r="E31" s="429"/>
      <c r="F31" s="430"/>
      <c r="G31" s="590" t="str">
        <f>☆はじめに入力してください!$C$12</f>
        <v>yyyy/mm/dd</v>
      </c>
      <c r="H31" s="439"/>
      <c r="I31" s="621">
        <f t="shared" si="25"/>
        <v>1</v>
      </c>
      <c r="J31" s="622">
        <f t="shared" si="26"/>
        <v>0</v>
      </c>
      <c r="K31" s="623">
        <f t="shared" si="27"/>
        <v>0</v>
      </c>
      <c r="L31" s="440">
        <f t="shared" si="3"/>
        <v>0</v>
      </c>
      <c r="M31" s="624" t="s">
        <v>117</v>
      </c>
      <c r="N31" s="445"/>
      <c r="O31" s="624" t="s">
        <v>118</v>
      </c>
      <c r="P31" s="625">
        <f t="shared" si="28"/>
        <v>0</v>
      </c>
      <c r="Q31" s="449">
        <f t="shared" si="29"/>
        <v>0</v>
      </c>
      <c r="R31" s="624" t="s">
        <v>117</v>
      </c>
      <c r="S31" s="626">
        <f t="shared" si="30"/>
        <v>0</v>
      </c>
      <c r="T31" s="624" t="s">
        <v>118</v>
      </c>
      <c r="U31" s="625">
        <f t="shared" si="31"/>
        <v>0</v>
      </c>
      <c r="V31" s="180">
        <f t="shared" si="32"/>
        <v>0</v>
      </c>
      <c r="W31" s="624" t="s">
        <v>117</v>
      </c>
      <c r="X31" s="626">
        <f t="shared" si="33"/>
        <v>0</v>
      </c>
      <c r="Y31" s="179" t="s">
        <v>119</v>
      </c>
      <c r="Z31" s="625">
        <f t="shared" si="34"/>
        <v>0</v>
      </c>
      <c r="AA31" s="627">
        <f t="shared" si="35"/>
        <v>0</v>
      </c>
      <c r="AB31" s="628">
        <f t="shared" si="36"/>
        <v>-2</v>
      </c>
      <c r="AC31" s="629">
        <f t="shared" si="13"/>
        <v>-2</v>
      </c>
      <c r="AD31" s="624" t="s">
        <v>117</v>
      </c>
      <c r="AE31" s="445"/>
      <c r="AF31" s="624" t="s">
        <v>118</v>
      </c>
      <c r="AG31" s="625">
        <f t="shared" si="37"/>
        <v>0</v>
      </c>
      <c r="AH31" s="630">
        <f t="shared" si="38"/>
        <v>0</v>
      </c>
      <c r="AI31" s="624" t="s">
        <v>117</v>
      </c>
      <c r="AJ31" s="626">
        <f t="shared" si="39"/>
        <v>0</v>
      </c>
      <c r="AK31" s="624" t="s">
        <v>118</v>
      </c>
      <c r="AL31" s="625">
        <f t="shared" si="40"/>
        <v>0</v>
      </c>
      <c r="AM31" s="630">
        <f t="shared" si="41"/>
        <v>0</v>
      </c>
      <c r="AN31" s="624" t="s">
        <v>117</v>
      </c>
      <c r="AO31" s="626">
        <f t="shared" si="42"/>
        <v>0</v>
      </c>
      <c r="AP31" s="179" t="s">
        <v>119</v>
      </c>
      <c r="AQ31" s="625">
        <f t="shared" si="43"/>
        <v>0</v>
      </c>
      <c r="AR31" s="631">
        <f t="shared" si="44"/>
        <v>0</v>
      </c>
      <c r="AS31" s="632">
        <f t="shared" si="45"/>
        <v>0</v>
      </c>
      <c r="AT31" s="509"/>
    </row>
    <row r="32" spans="1:46" ht="20" hidden="1" customHeight="1" outlineLevel="1">
      <c r="A32" s="640"/>
      <c r="B32" s="178"/>
      <c r="C32" s="424"/>
      <c r="D32" s="421"/>
      <c r="E32" s="431"/>
      <c r="F32" s="432"/>
      <c r="G32" s="590" t="str">
        <f>☆はじめに入力してください!$C$12</f>
        <v>yyyy/mm/dd</v>
      </c>
      <c r="H32" s="439"/>
      <c r="I32" s="621">
        <f t="shared" si="25"/>
        <v>1</v>
      </c>
      <c r="J32" s="622">
        <f t="shared" si="26"/>
        <v>0</v>
      </c>
      <c r="K32" s="623">
        <f t="shared" si="27"/>
        <v>0</v>
      </c>
      <c r="L32" s="440">
        <f t="shared" si="3"/>
        <v>0</v>
      </c>
      <c r="M32" s="624" t="s">
        <v>117</v>
      </c>
      <c r="N32" s="445"/>
      <c r="O32" s="624" t="s">
        <v>118</v>
      </c>
      <c r="P32" s="625">
        <f t="shared" si="28"/>
        <v>0</v>
      </c>
      <c r="Q32" s="449">
        <f t="shared" si="29"/>
        <v>0</v>
      </c>
      <c r="R32" s="624" t="s">
        <v>117</v>
      </c>
      <c r="S32" s="626">
        <f t="shared" si="30"/>
        <v>0</v>
      </c>
      <c r="T32" s="624" t="s">
        <v>118</v>
      </c>
      <c r="U32" s="625">
        <f t="shared" si="31"/>
        <v>0</v>
      </c>
      <c r="V32" s="180">
        <f t="shared" si="32"/>
        <v>0</v>
      </c>
      <c r="W32" s="624" t="s">
        <v>117</v>
      </c>
      <c r="X32" s="626">
        <f t="shared" si="33"/>
        <v>0</v>
      </c>
      <c r="Y32" s="179" t="s">
        <v>119</v>
      </c>
      <c r="Z32" s="625">
        <f t="shared" si="34"/>
        <v>0</v>
      </c>
      <c r="AA32" s="627">
        <f t="shared" si="35"/>
        <v>0</v>
      </c>
      <c r="AB32" s="628">
        <f t="shared" si="36"/>
        <v>-2</v>
      </c>
      <c r="AC32" s="629">
        <f t="shared" si="13"/>
        <v>-2</v>
      </c>
      <c r="AD32" s="624" t="s">
        <v>117</v>
      </c>
      <c r="AE32" s="445"/>
      <c r="AF32" s="624" t="s">
        <v>118</v>
      </c>
      <c r="AG32" s="625">
        <f t="shared" si="37"/>
        <v>0</v>
      </c>
      <c r="AH32" s="630">
        <f t="shared" si="38"/>
        <v>0</v>
      </c>
      <c r="AI32" s="624" t="s">
        <v>117</v>
      </c>
      <c r="AJ32" s="626">
        <f t="shared" si="39"/>
        <v>0</v>
      </c>
      <c r="AK32" s="624" t="s">
        <v>118</v>
      </c>
      <c r="AL32" s="625">
        <f t="shared" si="40"/>
        <v>0</v>
      </c>
      <c r="AM32" s="630">
        <f t="shared" si="41"/>
        <v>0</v>
      </c>
      <c r="AN32" s="624" t="s">
        <v>117</v>
      </c>
      <c r="AO32" s="626">
        <f t="shared" si="42"/>
        <v>0</v>
      </c>
      <c r="AP32" s="179" t="s">
        <v>119</v>
      </c>
      <c r="AQ32" s="625">
        <f t="shared" si="43"/>
        <v>0</v>
      </c>
      <c r="AR32" s="631">
        <f t="shared" si="44"/>
        <v>0</v>
      </c>
      <c r="AS32" s="632">
        <f t="shared" si="45"/>
        <v>0</v>
      </c>
      <c r="AT32" s="509"/>
    </row>
    <row r="33" spans="1:46" ht="20" hidden="1" customHeight="1" outlineLevel="1">
      <c r="A33" s="413"/>
      <c r="B33" s="178"/>
      <c r="C33" s="423"/>
      <c r="D33" s="420"/>
      <c r="E33" s="429"/>
      <c r="F33" s="430"/>
      <c r="G33" s="590" t="str">
        <f>☆はじめに入力してください!$C$12</f>
        <v>yyyy/mm/dd</v>
      </c>
      <c r="H33" s="439"/>
      <c r="I33" s="621">
        <f t="shared" si="25"/>
        <v>1</v>
      </c>
      <c r="J33" s="622">
        <f t="shared" si="26"/>
        <v>0</v>
      </c>
      <c r="K33" s="623">
        <f t="shared" si="27"/>
        <v>0</v>
      </c>
      <c r="L33" s="440">
        <f t="shared" si="3"/>
        <v>0</v>
      </c>
      <c r="M33" s="624" t="s">
        <v>117</v>
      </c>
      <c r="N33" s="445"/>
      <c r="O33" s="624" t="s">
        <v>118</v>
      </c>
      <c r="P33" s="625">
        <f t="shared" si="28"/>
        <v>0</v>
      </c>
      <c r="Q33" s="449">
        <f t="shared" si="29"/>
        <v>0</v>
      </c>
      <c r="R33" s="624" t="s">
        <v>117</v>
      </c>
      <c r="S33" s="626">
        <f t="shared" si="30"/>
        <v>0</v>
      </c>
      <c r="T33" s="624" t="s">
        <v>118</v>
      </c>
      <c r="U33" s="625">
        <f t="shared" si="31"/>
        <v>0</v>
      </c>
      <c r="V33" s="180">
        <f t="shared" si="32"/>
        <v>0</v>
      </c>
      <c r="W33" s="624" t="s">
        <v>117</v>
      </c>
      <c r="X33" s="626">
        <f t="shared" si="33"/>
        <v>0</v>
      </c>
      <c r="Y33" s="179" t="s">
        <v>119</v>
      </c>
      <c r="Z33" s="625">
        <f t="shared" si="34"/>
        <v>0</v>
      </c>
      <c r="AA33" s="627">
        <f t="shared" si="35"/>
        <v>0</v>
      </c>
      <c r="AB33" s="628">
        <f t="shared" si="36"/>
        <v>-2</v>
      </c>
      <c r="AC33" s="629">
        <f t="shared" si="13"/>
        <v>-2</v>
      </c>
      <c r="AD33" s="624" t="s">
        <v>117</v>
      </c>
      <c r="AE33" s="445"/>
      <c r="AF33" s="624" t="s">
        <v>118</v>
      </c>
      <c r="AG33" s="625">
        <f t="shared" si="37"/>
        <v>0</v>
      </c>
      <c r="AH33" s="630">
        <f t="shared" si="38"/>
        <v>0</v>
      </c>
      <c r="AI33" s="624" t="s">
        <v>117</v>
      </c>
      <c r="AJ33" s="626">
        <f t="shared" si="39"/>
        <v>0</v>
      </c>
      <c r="AK33" s="624" t="s">
        <v>118</v>
      </c>
      <c r="AL33" s="625">
        <f t="shared" si="40"/>
        <v>0</v>
      </c>
      <c r="AM33" s="630">
        <f t="shared" si="41"/>
        <v>0</v>
      </c>
      <c r="AN33" s="624" t="s">
        <v>117</v>
      </c>
      <c r="AO33" s="626">
        <f t="shared" si="42"/>
        <v>0</v>
      </c>
      <c r="AP33" s="179" t="s">
        <v>119</v>
      </c>
      <c r="AQ33" s="625">
        <f t="shared" si="43"/>
        <v>0</v>
      </c>
      <c r="AR33" s="631">
        <f t="shared" si="44"/>
        <v>0</v>
      </c>
      <c r="AS33" s="632">
        <f t="shared" si="45"/>
        <v>0</v>
      </c>
      <c r="AT33" s="509"/>
    </row>
    <row r="34" spans="1:46" ht="20" hidden="1" customHeight="1" outlineLevel="1">
      <c r="A34" s="640"/>
      <c r="B34" s="178"/>
      <c r="C34" s="423"/>
      <c r="D34" s="420"/>
      <c r="E34" s="431"/>
      <c r="F34" s="432"/>
      <c r="G34" s="590" t="str">
        <f>☆はじめに入力してください!$C$12</f>
        <v>yyyy/mm/dd</v>
      </c>
      <c r="H34" s="439"/>
      <c r="I34" s="621">
        <f t="shared" si="25"/>
        <v>1</v>
      </c>
      <c r="J34" s="622">
        <f t="shared" si="26"/>
        <v>0</v>
      </c>
      <c r="K34" s="623">
        <f t="shared" si="27"/>
        <v>0</v>
      </c>
      <c r="L34" s="440">
        <f t="shared" si="3"/>
        <v>0</v>
      </c>
      <c r="M34" s="624" t="s">
        <v>117</v>
      </c>
      <c r="N34" s="445"/>
      <c r="O34" s="624" t="s">
        <v>118</v>
      </c>
      <c r="P34" s="625">
        <f t="shared" si="28"/>
        <v>0</v>
      </c>
      <c r="Q34" s="449">
        <f t="shared" si="29"/>
        <v>0</v>
      </c>
      <c r="R34" s="624" t="s">
        <v>117</v>
      </c>
      <c r="S34" s="626">
        <f t="shared" si="30"/>
        <v>0</v>
      </c>
      <c r="T34" s="624" t="s">
        <v>118</v>
      </c>
      <c r="U34" s="625">
        <f t="shared" si="31"/>
        <v>0</v>
      </c>
      <c r="V34" s="180">
        <f t="shared" si="32"/>
        <v>0</v>
      </c>
      <c r="W34" s="624" t="s">
        <v>117</v>
      </c>
      <c r="X34" s="626">
        <f t="shared" si="33"/>
        <v>0</v>
      </c>
      <c r="Y34" s="179" t="s">
        <v>119</v>
      </c>
      <c r="Z34" s="625">
        <f t="shared" si="34"/>
        <v>0</v>
      </c>
      <c r="AA34" s="627">
        <f t="shared" si="35"/>
        <v>0</v>
      </c>
      <c r="AB34" s="628">
        <f t="shared" si="36"/>
        <v>-2</v>
      </c>
      <c r="AC34" s="629">
        <f t="shared" si="13"/>
        <v>-2</v>
      </c>
      <c r="AD34" s="624" t="s">
        <v>117</v>
      </c>
      <c r="AE34" s="445"/>
      <c r="AF34" s="624" t="s">
        <v>118</v>
      </c>
      <c r="AG34" s="625">
        <f t="shared" si="37"/>
        <v>0</v>
      </c>
      <c r="AH34" s="630">
        <f t="shared" si="38"/>
        <v>0</v>
      </c>
      <c r="AI34" s="624" t="s">
        <v>117</v>
      </c>
      <c r="AJ34" s="626">
        <f t="shared" si="39"/>
        <v>0</v>
      </c>
      <c r="AK34" s="624" t="s">
        <v>118</v>
      </c>
      <c r="AL34" s="625">
        <f t="shared" si="40"/>
        <v>0</v>
      </c>
      <c r="AM34" s="630">
        <f t="shared" si="41"/>
        <v>0</v>
      </c>
      <c r="AN34" s="624" t="s">
        <v>117</v>
      </c>
      <c r="AO34" s="626">
        <f t="shared" si="42"/>
        <v>0</v>
      </c>
      <c r="AP34" s="179" t="s">
        <v>119</v>
      </c>
      <c r="AQ34" s="625">
        <f t="shared" si="43"/>
        <v>0</v>
      </c>
      <c r="AR34" s="631">
        <f t="shared" si="44"/>
        <v>0</v>
      </c>
      <c r="AS34" s="632">
        <f t="shared" si="45"/>
        <v>0</v>
      </c>
      <c r="AT34" s="510"/>
    </row>
    <row r="35" spans="1:46" ht="20" hidden="1" customHeight="1" outlineLevel="1">
      <c r="A35" s="640"/>
      <c r="B35" s="178"/>
      <c r="C35" s="423"/>
      <c r="D35" s="420"/>
      <c r="E35" s="433"/>
      <c r="F35" s="430"/>
      <c r="G35" s="590" t="str">
        <f>☆はじめに入力してください!$C$12</f>
        <v>yyyy/mm/dd</v>
      </c>
      <c r="H35" s="439"/>
      <c r="I35" s="621">
        <f t="shared" si="25"/>
        <v>1</v>
      </c>
      <c r="J35" s="622">
        <f t="shared" si="26"/>
        <v>0</v>
      </c>
      <c r="K35" s="623">
        <f t="shared" si="27"/>
        <v>0</v>
      </c>
      <c r="L35" s="440">
        <f t="shared" si="3"/>
        <v>0</v>
      </c>
      <c r="M35" s="624" t="s">
        <v>117</v>
      </c>
      <c r="N35" s="445"/>
      <c r="O35" s="624" t="s">
        <v>118</v>
      </c>
      <c r="P35" s="625">
        <f t="shared" si="28"/>
        <v>0</v>
      </c>
      <c r="Q35" s="449">
        <f t="shared" si="29"/>
        <v>0</v>
      </c>
      <c r="R35" s="624" t="s">
        <v>117</v>
      </c>
      <c r="S35" s="626">
        <f t="shared" si="30"/>
        <v>0</v>
      </c>
      <c r="T35" s="624" t="s">
        <v>118</v>
      </c>
      <c r="U35" s="625">
        <f t="shared" si="31"/>
        <v>0</v>
      </c>
      <c r="V35" s="180">
        <f t="shared" si="32"/>
        <v>0</v>
      </c>
      <c r="W35" s="624" t="s">
        <v>117</v>
      </c>
      <c r="X35" s="626">
        <f t="shared" si="33"/>
        <v>0</v>
      </c>
      <c r="Y35" s="179" t="s">
        <v>119</v>
      </c>
      <c r="Z35" s="625">
        <f t="shared" si="34"/>
        <v>0</v>
      </c>
      <c r="AA35" s="627">
        <f t="shared" si="35"/>
        <v>0</v>
      </c>
      <c r="AB35" s="628">
        <f t="shared" si="36"/>
        <v>-2</v>
      </c>
      <c r="AC35" s="629">
        <f t="shared" si="13"/>
        <v>-2</v>
      </c>
      <c r="AD35" s="624" t="s">
        <v>117</v>
      </c>
      <c r="AE35" s="445"/>
      <c r="AF35" s="624" t="s">
        <v>118</v>
      </c>
      <c r="AG35" s="625">
        <f t="shared" si="37"/>
        <v>0</v>
      </c>
      <c r="AH35" s="630">
        <f t="shared" si="38"/>
        <v>0</v>
      </c>
      <c r="AI35" s="624" t="s">
        <v>117</v>
      </c>
      <c r="AJ35" s="626">
        <f t="shared" si="39"/>
        <v>0</v>
      </c>
      <c r="AK35" s="624" t="s">
        <v>118</v>
      </c>
      <c r="AL35" s="625">
        <f t="shared" si="40"/>
        <v>0</v>
      </c>
      <c r="AM35" s="630">
        <f t="shared" si="41"/>
        <v>0</v>
      </c>
      <c r="AN35" s="624" t="s">
        <v>117</v>
      </c>
      <c r="AO35" s="626">
        <f t="shared" si="42"/>
        <v>0</v>
      </c>
      <c r="AP35" s="179" t="s">
        <v>119</v>
      </c>
      <c r="AQ35" s="625">
        <f t="shared" si="43"/>
        <v>0</v>
      </c>
      <c r="AR35" s="631">
        <f t="shared" si="44"/>
        <v>0</v>
      </c>
      <c r="AS35" s="632">
        <f t="shared" si="45"/>
        <v>0</v>
      </c>
      <c r="AT35" s="510"/>
    </row>
    <row r="36" spans="1:46" ht="20" hidden="1" customHeight="1" outlineLevel="1">
      <c r="A36" s="177"/>
      <c r="B36" s="178"/>
      <c r="C36" s="423"/>
      <c r="D36" s="420"/>
      <c r="E36" s="433"/>
      <c r="F36" s="430"/>
      <c r="G36" s="590" t="str">
        <f>☆はじめに入力してください!$C$12</f>
        <v>yyyy/mm/dd</v>
      </c>
      <c r="H36" s="439"/>
      <c r="I36" s="621">
        <f t="shared" si="25"/>
        <v>1</v>
      </c>
      <c r="J36" s="622">
        <f t="shared" si="26"/>
        <v>0</v>
      </c>
      <c r="K36" s="623">
        <f t="shared" si="27"/>
        <v>0</v>
      </c>
      <c r="L36" s="440">
        <f t="shared" si="3"/>
        <v>0</v>
      </c>
      <c r="M36" s="624" t="s">
        <v>117</v>
      </c>
      <c r="N36" s="445"/>
      <c r="O36" s="624" t="s">
        <v>118</v>
      </c>
      <c r="P36" s="625">
        <f t="shared" si="28"/>
        <v>0</v>
      </c>
      <c r="Q36" s="449">
        <f t="shared" si="29"/>
        <v>0</v>
      </c>
      <c r="R36" s="624" t="s">
        <v>117</v>
      </c>
      <c r="S36" s="626">
        <f t="shared" si="30"/>
        <v>0</v>
      </c>
      <c r="T36" s="624" t="s">
        <v>118</v>
      </c>
      <c r="U36" s="625">
        <f t="shared" si="31"/>
        <v>0</v>
      </c>
      <c r="V36" s="180">
        <f t="shared" si="32"/>
        <v>0</v>
      </c>
      <c r="W36" s="624" t="s">
        <v>117</v>
      </c>
      <c r="X36" s="626">
        <f t="shared" si="33"/>
        <v>0</v>
      </c>
      <c r="Y36" s="179" t="s">
        <v>119</v>
      </c>
      <c r="Z36" s="625">
        <f t="shared" si="34"/>
        <v>0</v>
      </c>
      <c r="AA36" s="627">
        <f t="shared" si="35"/>
        <v>0</v>
      </c>
      <c r="AB36" s="628">
        <f t="shared" si="36"/>
        <v>-2</v>
      </c>
      <c r="AC36" s="629">
        <f t="shared" si="13"/>
        <v>-2</v>
      </c>
      <c r="AD36" s="624" t="s">
        <v>117</v>
      </c>
      <c r="AE36" s="445"/>
      <c r="AF36" s="624" t="s">
        <v>118</v>
      </c>
      <c r="AG36" s="625">
        <f t="shared" si="37"/>
        <v>0</v>
      </c>
      <c r="AH36" s="630">
        <f t="shared" si="38"/>
        <v>0</v>
      </c>
      <c r="AI36" s="624" t="s">
        <v>117</v>
      </c>
      <c r="AJ36" s="626">
        <f t="shared" si="39"/>
        <v>0</v>
      </c>
      <c r="AK36" s="624" t="s">
        <v>118</v>
      </c>
      <c r="AL36" s="625">
        <f t="shared" si="40"/>
        <v>0</v>
      </c>
      <c r="AM36" s="630">
        <f t="shared" si="41"/>
        <v>0</v>
      </c>
      <c r="AN36" s="624" t="s">
        <v>117</v>
      </c>
      <c r="AO36" s="626">
        <f t="shared" si="42"/>
        <v>0</v>
      </c>
      <c r="AP36" s="179" t="s">
        <v>119</v>
      </c>
      <c r="AQ36" s="625">
        <f t="shared" si="43"/>
        <v>0</v>
      </c>
      <c r="AR36" s="631">
        <f t="shared" si="44"/>
        <v>0</v>
      </c>
      <c r="AS36" s="632">
        <f t="shared" si="45"/>
        <v>0</v>
      </c>
      <c r="AT36" s="510"/>
    </row>
    <row r="37" spans="1:46" ht="20" hidden="1" customHeight="1" outlineLevel="1">
      <c r="A37" s="177"/>
      <c r="B37" s="178"/>
      <c r="C37" s="423"/>
      <c r="D37" s="420"/>
      <c r="E37" s="433"/>
      <c r="F37" s="430"/>
      <c r="G37" s="590" t="str">
        <f>☆はじめに入力してください!$C$12</f>
        <v>yyyy/mm/dd</v>
      </c>
      <c r="H37" s="439"/>
      <c r="I37" s="621">
        <f t="shared" si="25"/>
        <v>1</v>
      </c>
      <c r="J37" s="622">
        <f t="shared" si="26"/>
        <v>0</v>
      </c>
      <c r="K37" s="623">
        <f t="shared" si="27"/>
        <v>0</v>
      </c>
      <c r="L37" s="440">
        <f t="shared" si="3"/>
        <v>0</v>
      </c>
      <c r="M37" s="624" t="s">
        <v>117</v>
      </c>
      <c r="N37" s="445"/>
      <c r="O37" s="624" t="s">
        <v>118</v>
      </c>
      <c r="P37" s="625">
        <f t="shared" si="28"/>
        <v>0</v>
      </c>
      <c r="Q37" s="449">
        <f t="shared" si="29"/>
        <v>0</v>
      </c>
      <c r="R37" s="624" t="s">
        <v>117</v>
      </c>
      <c r="S37" s="626">
        <f t="shared" si="30"/>
        <v>0</v>
      </c>
      <c r="T37" s="624" t="s">
        <v>118</v>
      </c>
      <c r="U37" s="625">
        <f t="shared" si="31"/>
        <v>0</v>
      </c>
      <c r="V37" s="180">
        <f t="shared" si="32"/>
        <v>0</v>
      </c>
      <c r="W37" s="624" t="s">
        <v>117</v>
      </c>
      <c r="X37" s="626">
        <f t="shared" si="33"/>
        <v>0</v>
      </c>
      <c r="Y37" s="179" t="s">
        <v>119</v>
      </c>
      <c r="Z37" s="625">
        <f t="shared" si="34"/>
        <v>0</v>
      </c>
      <c r="AA37" s="627">
        <f t="shared" si="35"/>
        <v>0</v>
      </c>
      <c r="AB37" s="628">
        <f t="shared" si="36"/>
        <v>-2</v>
      </c>
      <c r="AC37" s="629">
        <f t="shared" si="13"/>
        <v>-2</v>
      </c>
      <c r="AD37" s="624" t="s">
        <v>117</v>
      </c>
      <c r="AE37" s="445"/>
      <c r="AF37" s="624" t="s">
        <v>118</v>
      </c>
      <c r="AG37" s="625">
        <f t="shared" si="37"/>
        <v>0</v>
      </c>
      <c r="AH37" s="630">
        <f t="shared" si="38"/>
        <v>0</v>
      </c>
      <c r="AI37" s="624" t="s">
        <v>117</v>
      </c>
      <c r="AJ37" s="626">
        <f t="shared" si="39"/>
        <v>0</v>
      </c>
      <c r="AK37" s="624" t="s">
        <v>118</v>
      </c>
      <c r="AL37" s="625">
        <f t="shared" si="40"/>
        <v>0</v>
      </c>
      <c r="AM37" s="630">
        <f t="shared" si="41"/>
        <v>0</v>
      </c>
      <c r="AN37" s="624" t="s">
        <v>117</v>
      </c>
      <c r="AO37" s="626">
        <f t="shared" si="42"/>
        <v>0</v>
      </c>
      <c r="AP37" s="179" t="s">
        <v>119</v>
      </c>
      <c r="AQ37" s="625">
        <f t="shared" si="43"/>
        <v>0</v>
      </c>
      <c r="AR37" s="631">
        <f t="shared" si="44"/>
        <v>0</v>
      </c>
      <c r="AS37" s="632">
        <f t="shared" si="45"/>
        <v>0</v>
      </c>
      <c r="AT37" s="510"/>
    </row>
    <row r="38" spans="1:46" ht="20" hidden="1" customHeight="1" outlineLevel="1">
      <c r="A38" s="177"/>
      <c r="B38" s="178"/>
      <c r="C38" s="423"/>
      <c r="D38" s="420"/>
      <c r="E38" s="433"/>
      <c r="F38" s="430"/>
      <c r="G38" s="590" t="str">
        <f>☆はじめに入力してください!$C$12</f>
        <v>yyyy/mm/dd</v>
      </c>
      <c r="H38" s="439"/>
      <c r="I38" s="621">
        <f t="shared" si="25"/>
        <v>1</v>
      </c>
      <c r="J38" s="622">
        <f t="shared" si="26"/>
        <v>0</v>
      </c>
      <c r="K38" s="623">
        <f t="shared" si="27"/>
        <v>0</v>
      </c>
      <c r="L38" s="440">
        <f t="shared" si="3"/>
        <v>0</v>
      </c>
      <c r="M38" s="624" t="s">
        <v>117</v>
      </c>
      <c r="N38" s="445"/>
      <c r="O38" s="624" t="s">
        <v>118</v>
      </c>
      <c r="P38" s="625">
        <f t="shared" si="28"/>
        <v>0</v>
      </c>
      <c r="Q38" s="449">
        <f t="shared" si="29"/>
        <v>0</v>
      </c>
      <c r="R38" s="624" t="s">
        <v>117</v>
      </c>
      <c r="S38" s="626">
        <f t="shared" si="30"/>
        <v>0</v>
      </c>
      <c r="T38" s="624" t="s">
        <v>118</v>
      </c>
      <c r="U38" s="625">
        <f t="shared" si="31"/>
        <v>0</v>
      </c>
      <c r="V38" s="180">
        <f t="shared" si="32"/>
        <v>0</v>
      </c>
      <c r="W38" s="624" t="s">
        <v>117</v>
      </c>
      <c r="X38" s="626">
        <f t="shared" si="33"/>
        <v>0</v>
      </c>
      <c r="Y38" s="179" t="s">
        <v>119</v>
      </c>
      <c r="Z38" s="625">
        <f t="shared" si="34"/>
        <v>0</v>
      </c>
      <c r="AA38" s="627">
        <f t="shared" si="35"/>
        <v>0</v>
      </c>
      <c r="AB38" s="628">
        <f t="shared" si="36"/>
        <v>-2</v>
      </c>
      <c r="AC38" s="629">
        <f t="shared" si="13"/>
        <v>-2</v>
      </c>
      <c r="AD38" s="624" t="s">
        <v>117</v>
      </c>
      <c r="AE38" s="445"/>
      <c r="AF38" s="624" t="s">
        <v>118</v>
      </c>
      <c r="AG38" s="625">
        <f t="shared" si="37"/>
        <v>0</v>
      </c>
      <c r="AH38" s="630">
        <f t="shared" si="38"/>
        <v>0</v>
      </c>
      <c r="AI38" s="624" t="s">
        <v>117</v>
      </c>
      <c r="AJ38" s="626">
        <f t="shared" si="39"/>
        <v>0</v>
      </c>
      <c r="AK38" s="624" t="s">
        <v>118</v>
      </c>
      <c r="AL38" s="625">
        <f t="shared" si="40"/>
        <v>0</v>
      </c>
      <c r="AM38" s="630">
        <f t="shared" si="41"/>
        <v>0</v>
      </c>
      <c r="AN38" s="624" t="s">
        <v>117</v>
      </c>
      <c r="AO38" s="626">
        <f t="shared" si="42"/>
        <v>0</v>
      </c>
      <c r="AP38" s="179" t="s">
        <v>119</v>
      </c>
      <c r="AQ38" s="625">
        <f t="shared" si="43"/>
        <v>0</v>
      </c>
      <c r="AR38" s="631">
        <f t="shared" si="44"/>
        <v>0</v>
      </c>
      <c r="AS38" s="632">
        <f t="shared" si="45"/>
        <v>0</v>
      </c>
      <c r="AT38" s="510"/>
    </row>
    <row r="39" spans="1:46" ht="20" hidden="1" customHeight="1" outlineLevel="1">
      <c r="A39" s="177"/>
      <c r="B39" s="178"/>
      <c r="C39" s="423"/>
      <c r="D39" s="420"/>
      <c r="E39" s="433"/>
      <c r="F39" s="430"/>
      <c r="G39" s="590" t="str">
        <f>☆はじめに入力してください!$C$12</f>
        <v>yyyy/mm/dd</v>
      </c>
      <c r="H39" s="439"/>
      <c r="I39" s="621">
        <f t="shared" si="25"/>
        <v>1</v>
      </c>
      <c r="J39" s="622">
        <f t="shared" si="26"/>
        <v>0</v>
      </c>
      <c r="K39" s="623">
        <f t="shared" si="27"/>
        <v>0</v>
      </c>
      <c r="L39" s="440">
        <f t="shared" si="3"/>
        <v>0</v>
      </c>
      <c r="M39" s="624" t="s">
        <v>117</v>
      </c>
      <c r="N39" s="445"/>
      <c r="O39" s="624" t="s">
        <v>118</v>
      </c>
      <c r="P39" s="625">
        <f t="shared" si="28"/>
        <v>0</v>
      </c>
      <c r="Q39" s="449">
        <f t="shared" si="29"/>
        <v>0</v>
      </c>
      <c r="R39" s="624" t="s">
        <v>117</v>
      </c>
      <c r="S39" s="626">
        <f t="shared" si="30"/>
        <v>0</v>
      </c>
      <c r="T39" s="624" t="s">
        <v>118</v>
      </c>
      <c r="U39" s="625">
        <f t="shared" si="31"/>
        <v>0</v>
      </c>
      <c r="V39" s="180">
        <f t="shared" si="32"/>
        <v>0</v>
      </c>
      <c r="W39" s="624" t="s">
        <v>117</v>
      </c>
      <c r="X39" s="626">
        <f t="shared" si="33"/>
        <v>0</v>
      </c>
      <c r="Y39" s="179" t="s">
        <v>119</v>
      </c>
      <c r="Z39" s="625">
        <f t="shared" si="34"/>
        <v>0</v>
      </c>
      <c r="AA39" s="627">
        <f t="shared" si="35"/>
        <v>0</v>
      </c>
      <c r="AB39" s="628">
        <f t="shared" si="36"/>
        <v>-2</v>
      </c>
      <c r="AC39" s="629">
        <f t="shared" si="13"/>
        <v>-2</v>
      </c>
      <c r="AD39" s="624" t="s">
        <v>117</v>
      </c>
      <c r="AE39" s="445"/>
      <c r="AF39" s="624" t="s">
        <v>118</v>
      </c>
      <c r="AG39" s="625">
        <f t="shared" si="37"/>
        <v>0</v>
      </c>
      <c r="AH39" s="630">
        <f t="shared" si="38"/>
        <v>0</v>
      </c>
      <c r="AI39" s="624" t="s">
        <v>117</v>
      </c>
      <c r="AJ39" s="626">
        <f t="shared" si="39"/>
        <v>0</v>
      </c>
      <c r="AK39" s="624" t="s">
        <v>118</v>
      </c>
      <c r="AL39" s="625">
        <f t="shared" si="40"/>
        <v>0</v>
      </c>
      <c r="AM39" s="630">
        <f t="shared" si="41"/>
        <v>0</v>
      </c>
      <c r="AN39" s="624" t="s">
        <v>117</v>
      </c>
      <c r="AO39" s="626">
        <f t="shared" si="42"/>
        <v>0</v>
      </c>
      <c r="AP39" s="179" t="s">
        <v>119</v>
      </c>
      <c r="AQ39" s="625">
        <f t="shared" si="43"/>
        <v>0</v>
      </c>
      <c r="AR39" s="631">
        <f t="shared" si="44"/>
        <v>0</v>
      </c>
      <c r="AS39" s="632">
        <f t="shared" si="45"/>
        <v>0</v>
      </c>
      <c r="AT39" s="510"/>
    </row>
    <row r="40" spans="1:46" ht="20" hidden="1" customHeight="1" outlineLevel="1">
      <c r="A40" s="177"/>
      <c r="B40" s="178"/>
      <c r="C40" s="633"/>
      <c r="D40" s="634"/>
      <c r="E40" s="635"/>
      <c r="F40" s="636"/>
      <c r="G40" s="590" t="str">
        <f>☆はじめに入力してください!$C$12</f>
        <v>yyyy/mm/dd</v>
      </c>
      <c r="H40" s="637"/>
      <c r="I40" s="621">
        <f t="shared" si="25"/>
        <v>1</v>
      </c>
      <c r="J40" s="638">
        <f t="shared" si="26"/>
        <v>0</v>
      </c>
      <c r="K40" s="623">
        <f t="shared" si="27"/>
        <v>0</v>
      </c>
      <c r="L40" s="440">
        <f t="shared" si="3"/>
        <v>0</v>
      </c>
      <c r="M40" s="624" t="s">
        <v>117</v>
      </c>
      <c r="N40" s="445"/>
      <c r="O40" s="624" t="s">
        <v>118</v>
      </c>
      <c r="P40" s="625">
        <f t="shared" si="28"/>
        <v>0</v>
      </c>
      <c r="Q40" s="449">
        <f t="shared" si="29"/>
        <v>0</v>
      </c>
      <c r="R40" s="624" t="s">
        <v>117</v>
      </c>
      <c r="S40" s="626">
        <f t="shared" si="30"/>
        <v>0</v>
      </c>
      <c r="T40" s="624" t="s">
        <v>118</v>
      </c>
      <c r="U40" s="625">
        <f t="shared" si="31"/>
        <v>0</v>
      </c>
      <c r="V40" s="180">
        <f t="shared" si="32"/>
        <v>0</v>
      </c>
      <c r="W40" s="624" t="s">
        <v>117</v>
      </c>
      <c r="X40" s="626">
        <f t="shared" si="33"/>
        <v>0</v>
      </c>
      <c r="Y40" s="179" t="s">
        <v>119</v>
      </c>
      <c r="Z40" s="625">
        <f t="shared" si="34"/>
        <v>0</v>
      </c>
      <c r="AA40" s="627">
        <f t="shared" si="35"/>
        <v>0</v>
      </c>
      <c r="AB40" s="628">
        <f t="shared" si="36"/>
        <v>-2</v>
      </c>
      <c r="AC40" s="629">
        <f t="shared" si="13"/>
        <v>-2</v>
      </c>
      <c r="AD40" s="624" t="s">
        <v>117</v>
      </c>
      <c r="AE40" s="445"/>
      <c r="AF40" s="624" t="s">
        <v>118</v>
      </c>
      <c r="AG40" s="625">
        <f t="shared" si="37"/>
        <v>0</v>
      </c>
      <c r="AH40" s="630">
        <f t="shared" si="38"/>
        <v>0</v>
      </c>
      <c r="AI40" s="624" t="s">
        <v>117</v>
      </c>
      <c r="AJ40" s="626">
        <f t="shared" si="39"/>
        <v>0</v>
      </c>
      <c r="AK40" s="624" t="s">
        <v>118</v>
      </c>
      <c r="AL40" s="625">
        <f t="shared" si="40"/>
        <v>0</v>
      </c>
      <c r="AM40" s="630">
        <f t="shared" si="41"/>
        <v>0</v>
      </c>
      <c r="AN40" s="624" t="s">
        <v>117</v>
      </c>
      <c r="AO40" s="626">
        <f t="shared" si="42"/>
        <v>0</v>
      </c>
      <c r="AP40" s="179" t="s">
        <v>119</v>
      </c>
      <c r="AQ40" s="625">
        <f t="shared" si="43"/>
        <v>0</v>
      </c>
      <c r="AR40" s="631">
        <f t="shared" si="44"/>
        <v>0</v>
      </c>
      <c r="AS40" s="632">
        <f t="shared" si="45"/>
        <v>0</v>
      </c>
      <c r="AT40" s="510"/>
    </row>
    <row r="41" spans="1:46" ht="20" hidden="1" customHeight="1" outlineLevel="1">
      <c r="A41" s="640"/>
      <c r="B41" s="178"/>
      <c r="C41" s="423"/>
      <c r="D41" s="420"/>
      <c r="E41" s="428"/>
      <c r="F41" s="427"/>
      <c r="G41" s="590" t="str">
        <f>☆はじめに入力してください!$C$12</f>
        <v>yyyy/mm/dd</v>
      </c>
      <c r="H41" s="439"/>
      <c r="I41" s="621">
        <f t="shared" si="25"/>
        <v>1</v>
      </c>
      <c r="J41" s="622">
        <f t="shared" si="26"/>
        <v>0</v>
      </c>
      <c r="K41" s="623">
        <f t="shared" si="27"/>
        <v>0</v>
      </c>
      <c r="L41" s="440">
        <f t="shared" si="3"/>
        <v>0</v>
      </c>
      <c r="M41" s="624" t="s">
        <v>117</v>
      </c>
      <c r="N41" s="445"/>
      <c r="O41" s="624" t="s">
        <v>118</v>
      </c>
      <c r="P41" s="625">
        <f t="shared" si="28"/>
        <v>0</v>
      </c>
      <c r="Q41" s="449">
        <f t="shared" si="29"/>
        <v>0</v>
      </c>
      <c r="R41" s="624" t="s">
        <v>117</v>
      </c>
      <c r="S41" s="626">
        <f t="shared" si="30"/>
        <v>0</v>
      </c>
      <c r="T41" s="624" t="s">
        <v>118</v>
      </c>
      <c r="U41" s="625">
        <f t="shared" si="31"/>
        <v>0</v>
      </c>
      <c r="V41" s="180">
        <f t="shared" si="32"/>
        <v>0</v>
      </c>
      <c r="W41" s="624" t="s">
        <v>117</v>
      </c>
      <c r="X41" s="626">
        <f t="shared" si="33"/>
        <v>0</v>
      </c>
      <c r="Y41" s="179" t="s">
        <v>119</v>
      </c>
      <c r="Z41" s="625">
        <f t="shared" si="34"/>
        <v>0</v>
      </c>
      <c r="AA41" s="627">
        <f t="shared" si="35"/>
        <v>0</v>
      </c>
      <c r="AB41" s="628">
        <f t="shared" si="36"/>
        <v>-2</v>
      </c>
      <c r="AC41" s="629">
        <f t="shared" si="13"/>
        <v>-2</v>
      </c>
      <c r="AD41" s="624" t="s">
        <v>117</v>
      </c>
      <c r="AE41" s="445"/>
      <c r="AF41" s="624" t="s">
        <v>118</v>
      </c>
      <c r="AG41" s="625">
        <f t="shared" si="37"/>
        <v>0</v>
      </c>
      <c r="AH41" s="630">
        <f t="shared" si="38"/>
        <v>0</v>
      </c>
      <c r="AI41" s="624" t="s">
        <v>117</v>
      </c>
      <c r="AJ41" s="626">
        <f t="shared" si="39"/>
        <v>0</v>
      </c>
      <c r="AK41" s="624" t="s">
        <v>118</v>
      </c>
      <c r="AL41" s="625">
        <f t="shared" si="40"/>
        <v>0</v>
      </c>
      <c r="AM41" s="630">
        <f t="shared" si="41"/>
        <v>0</v>
      </c>
      <c r="AN41" s="624" t="s">
        <v>117</v>
      </c>
      <c r="AO41" s="626">
        <f t="shared" si="42"/>
        <v>0</v>
      </c>
      <c r="AP41" s="179" t="s">
        <v>119</v>
      </c>
      <c r="AQ41" s="625">
        <f t="shared" si="43"/>
        <v>0</v>
      </c>
      <c r="AR41" s="631">
        <f t="shared" si="44"/>
        <v>0</v>
      </c>
      <c r="AS41" s="632">
        <f t="shared" si="45"/>
        <v>0</v>
      </c>
      <c r="AT41" s="509"/>
    </row>
    <row r="42" spans="1:46" ht="20" hidden="1" customHeight="1" outlineLevel="1">
      <c r="A42" s="413"/>
      <c r="B42" s="178"/>
      <c r="C42" s="423"/>
      <c r="D42" s="420"/>
      <c r="E42" s="428"/>
      <c r="F42" s="427"/>
      <c r="G42" s="590" t="str">
        <f>☆はじめに入力してください!$C$12</f>
        <v>yyyy/mm/dd</v>
      </c>
      <c r="H42" s="439"/>
      <c r="I42" s="621">
        <f t="shared" si="25"/>
        <v>1</v>
      </c>
      <c r="J42" s="622">
        <f t="shared" si="26"/>
        <v>0</v>
      </c>
      <c r="K42" s="623">
        <f t="shared" si="27"/>
        <v>0</v>
      </c>
      <c r="L42" s="440">
        <f t="shared" si="3"/>
        <v>0</v>
      </c>
      <c r="M42" s="624" t="s">
        <v>117</v>
      </c>
      <c r="N42" s="445"/>
      <c r="O42" s="624" t="s">
        <v>118</v>
      </c>
      <c r="P42" s="625">
        <f t="shared" si="28"/>
        <v>0</v>
      </c>
      <c r="Q42" s="449">
        <f t="shared" si="29"/>
        <v>0</v>
      </c>
      <c r="R42" s="624" t="s">
        <v>117</v>
      </c>
      <c r="S42" s="626">
        <f t="shared" si="30"/>
        <v>0</v>
      </c>
      <c r="T42" s="624" t="s">
        <v>118</v>
      </c>
      <c r="U42" s="625">
        <f t="shared" si="31"/>
        <v>0</v>
      </c>
      <c r="V42" s="180">
        <f t="shared" si="32"/>
        <v>0</v>
      </c>
      <c r="W42" s="624" t="s">
        <v>117</v>
      </c>
      <c r="X42" s="626">
        <f t="shared" si="33"/>
        <v>0</v>
      </c>
      <c r="Y42" s="179" t="s">
        <v>119</v>
      </c>
      <c r="Z42" s="625">
        <f t="shared" si="34"/>
        <v>0</v>
      </c>
      <c r="AA42" s="627">
        <f t="shared" si="35"/>
        <v>0</v>
      </c>
      <c r="AB42" s="628">
        <f t="shared" si="36"/>
        <v>-2</v>
      </c>
      <c r="AC42" s="629">
        <f t="shared" si="13"/>
        <v>-2</v>
      </c>
      <c r="AD42" s="624" t="s">
        <v>117</v>
      </c>
      <c r="AE42" s="445"/>
      <c r="AF42" s="624" t="s">
        <v>118</v>
      </c>
      <c r="AG42" s="625">
        <f t="shared" si="37"/>
        <v>0</v>
      </c>
      <c r="AH42" s="630">
        <f t="shared" si="38"/>
        <v>0</v>
      </c>
      <c r="AI42" s="624" t="s">
        <v>117</v>
      </c>
      <c r="AJ42" s="626">
        <f t="shared" si="39"/>
        <v>0</v>
      </c>
      <c r="AK42" s="624" t="s">
        <v>118</v>
      </c>
      <c r="AL42" s="625">
        <f t="shared" si="40"/>
        <v>0</v>
      </c>
      <c r="AM42" s="630">
        <f t="shared" si="41"/>
        <v>0</v>
      </c>
      <c r="AN42" s="624" t="s">
        <v>117</v>
      </c>
      <c r="AO42" s="626">
        <f t="shared" si="42"/>
        <v>0</v>
      </c>
      <c r="AP42" s="179" t="s">
        <v>119</v>
      </c>
      <c r="AQ42" s="625">
        <f t="shared" si="43"/>
        <v>0</v>
      </c>
      <c r="AR42" s="631">
        <f t="shared" si="44"/>
        <v>0</v>
      </c>
      <c r="AS42" s="632">
        <f t="shared" si="45"/>
        <v>0</v>
      </c>
      <c r="AT42" s="509"/>
    </row>
    <row r="43" spans="1:46" ht="20" hidden="1" customHeight="1" outlineLevel="1">
      <c r="A43" s="413"/>
      <c r="B43" s="178"/>
      <c r="C43" s="423"/>
      <c r="D43" s="420"/>
      <c r="E43" s="429"/>
      <c r="F43" s="430"/>
      <c r="G43" s="590" t="str">
        <f>☆はじめに入力してください!$C$12</f>
        <v>yyyy/mm/dd</v>
      </c>
      <c r="H43" s="439"/>
      <c r="I43" s="621">
        <f t="shared" si="25"/>
        <v>1</v>
      </c>
      <c r="J43" s="622">
        <f t="shared" si="26"/>
        <v>0</v>
      </c>
      <c r="K43" s="623">
        <f t="shared" si="27"/>
        <v>0</v>
      </c>
      <c r="L43" s="440">
        <f t="shared" si="3"/>
        <v>0</v>
      </c>
      <c r="M43" s="624" t="s">
        <v>117</v>
      </c>
      <c r="N43" s="445"/>
      <c r="O43" s="624" t="s">
        <v>118</v>
      </c>
      <c r="P43" s="625">
        <f t="shared" si="28"/>
        <v>0</v>
      </c>
      <c r="Q43" s="449">
        <f t="shared" si="29"/>
        <v>0</v>
      </c>
      <c r="R43" s="624" t="s">
        <v>117</v>
      </c>
      <c r="S43" s="626">
        <f t="shared" si="30"/>
        <v>0</v>
      </c>
      <c r="T43" s="624" t="s">
        <v>118</v>
      </c>
      <c r="U43" s="625">
        <f t="shared" si="31"/>
        <v>0</v>
      </c>
      <c r="V43" s="180">
        <f t="shared" si="32"/>
        <v>0</v>
      </c>
      <c r="W43" s="624" t="s">
        <v>117</v>
      </c>
      <c r="X43" s="626">
        <f t="shared" si="33"/>
        <v>0</v>
      </c>
      <c r="Y43" s="179" t="s">
        <v>119</v>
      </c>
      <c r="Z43" s="625">
        <f t="shared" si="34"/>
        <v>0</v>
      </c>
      <c r="AA43" s="627">
        <f t="shared" si="35"/>
        <v>0</v>
      </c>
      <c r="AB43" s="628">
        <f t="shared" si="36"/>
        <v>-2</v>
      </c>
      <c r="AC43" s="629">
        <f t="shared" si="13"/>
        <v>-2</v>
      </c>
      <c r="AD43" s="624" t="s">
        <v>117</v>
      </c>
      <c r="AE43" s="445"/>
      <c r="AF43" s="624" t="s">
        <v>118</v>
      </c>
      <c r="AG43" s="625">
        <f t="shared" si="37"/>
        <v>0</v>
      </c>
      <c r="AH43" s="630">
        <f t="shared" si="38"/>
        <v>0</v>
      </c>
      <c r="AI43" s="624" t="s">
        <v>117</v>
      </c>
      <c r="AJ43" s="626">
        <f t="shared" si="39"/>
        <v>0</v>
      </c>
      <c r="AK43" s="624" t="s">
        <v>118</v>
      </c>
      <c r="AL43" s="625">
        <f t="shared" si="40"/>
        <v>0</v>
      </c>
      <c r="AM43" s="630">
        <f t="shared" si="41"/>
        <v>0</v>
      </c>
      <c r="AN43" s="624" t="s">
        <v>117</v>
      </c>
      <c r="AO43" s="626">
        <f t="shared" si="42"/>
        <v>0</v>
      </c>
      <c r="AP43" s="179" t="s">
        <v>119</v>
      </c>
      <c r="AQ43" s="625">
        <f t="shared" si="43"/>
        <v>0</v>
      </c>
      <c r="AR43" s="631">
        <f t="shared" si="44"/>
        <v>0</v>
      </c>
      <c r="AS43" s="632">
        <f t="shared" si="45"/>
        <v>0</v>
      </c>
      <c r="AT43" s="509"/>
    </row>
    <row r="44" spans="1:46" ht="20" hidden="1" customHeight="1" outlineLevel="1">
      <c r="A44" s="640"/>
      <c r="B44" s="178"/>
      <c r="C44" s="424"/>
      <c r="D44" s="421"/>
      <c r="E44" s="431"/>
      <c r="F44" s="432"/>
      <c r="G44" s="590" t="str">
        <f>☆はじめに入力してください!$C$12</f>
        <v>yyyy/mm/dd</v>
      </c>
      <c r="H44" s="439"/>
      <c r="I44" s="621">
        <f t="shared" si="25"/>
        <v>1</v>
      </c>
      <c r="J44" s="622">
        <f t="shared" si="26"/>
        <v>0</v>
      </c>
      <c r="K44" s="623">
        <f t="shared" si="27"/>
        <v>0</v>
      </c>
      <c r="L44" s="440">
        <f t="shared" si="3"/>
        <v>0</v>
      </c>
      <c r="M44" s="624" t="s">
        <v>117</v>
      </c>
      <c r="N44" s="445"/>
      <c r="O44" s="624" t="s">
        <v>118</v>
      </c>
      <c r="P44" s="625">
        <f t="shared" si="28"/>
        <v>0</v>
      </c>
      <c r="Q44" s="449">
        <f t="shared" si="29"/>
        <v>0</v>
      </c>
      <c r="R44" s="624" t="s">
        <v>117</v>
      </c>
      <c r="S44" s="626">
        <f t="shared" si="30"/>
        <v>0</v>
      </c>
      <c r="T44" s="624" t="s">
        <v>118</v>
      </c>
      <c r="U44" s="625">
        <f t="shared" si="31"/>
        <v>0</v>
      </c>
      <c r="V44" s="180">
        <f t="shared" si="32"/>
        <v>0</v>
      </c>
      <c r="W44" s="624" t="s">
        <v>117</v>
      </c>
      <c r="X44" s="626">
        <f t="shared" si="33"/>
        <v>0</v>
      </c>
      <c r="Y44" s="179" t="s">
        <v>119</v>
      </c>
      <c r="Z44" s="625">
        <f t="shared" si="34"/>
        <v>0</v>
      </c>
      <c r="AA44" s="627">
        <f t="shared" si="35"/>
        <v>0</v>
      </c>
      <c r="AB44" s="628">
        <f t="shared" si="36"/>
        <v>-2</v>
      </c>
      <c r="AC44" s="629">
        <f t="shared" si="13"/>
        <v>-2</v>
      </c>
      <c r="AD44" s="624" t="s">
        <v>117</v>
      </c>
      <c r="AE44" s="445"/>
      <c r="AF44" s="624" t="s">
        <v>118</v>
      </c>
      <c r="AG44" s="625">
        <f t="shared" si="37"/>
        <v>0</v>
      </c>
      <c r="AH44" s="630">
        <f t="shared" si="38"/>
        <v>0</v>
      </c>
      <c r="AI44" s="624" t="s">
        <v>117</v>
      </c>
      <c r="AJ44" s="626">
        <f t="shared" si="39"/>
        <v>0</v>
      </c>
      <c r="AK44" s="624" t="s">
        <v>118</v>
      </c>
      <c r="AL44" s="625">
        <f t="shared" si="40"/>
        <v>0</v>
      </c>
      <c r="AM44" s="630">
        <f t="shared" si="41"/>
        <v>0</v>
      </c>
      <c r="AN44" s="624" t="s">
        <v>117</v>
      </c>
      <c r="AO44" s="626">
        <f t="shared" si="42"/>
        <v>0</v>
      </c>
      <c r="AP44" s="179" t="s">
        <v>119</v>
      </c>
      <c r="AQ44" s="625">
        <f t="shared" si="43"/>
        <v>0</v>
      </c>
      <c r="AR44" s="631">
        <f t="shared" si="44"/>
        <v>0</v>
      </c>
      <c r="AS44" s="632">
        <f t="shared" si="45"/>
        <v>0</v>
      </c>
      <c r="AT44" s="509"/>
    </row>
    <row r="45" spans="1:46" ht="20" hidden="1" customHeight="1" outlineLevel="1">
      <c r="A45" s="413"/>
      <c r="B45" s="178"/>
      <c r="C45" s="423"/>
      <c r="D45" s="420"/>
      <c r="E45" s="429"/>
      <c r="F45" s="430"/>
      <c r="G45" s="590" t="str">
        <f>☆はじめに入力してください!$C$12</f>
        <v>yyyy/mm/dd</v>
      </c>
      <c r="H45" s="439"/>
      <c r="I45" s="621">
        <f t="shared" si="25"/>
        <v>1</v>
      </c>
      <c r="J45" s="622">
        <f t="shared" si="26"/>
        <v>0</v>
      </c>
      <c r="K45" s="623">
        <f t="shared" si="27"/>
        <v>0</v>
      </c>
      <c r="L45" s="440">
        <f t="shared" si="3"/>
        <v>0</v>
      </c>
      <c r="M45" s="624" t="s">
        <v>117</v>
      </c>
      <c r="N45" s="445"/>
      <c r="O45" s="624" t="s">
        <v>118</v>
      </c>
      <c r="P45" s="625">
        <f t="shared" si="28"/>
        <v>0</v>
      </c>
      <c r="Q45" s="449">
        <f t="shared" si="29"/>
        <v>0</v>
      </c>
      <c r="R45" s="624" t="s">
        <v>117</v>
      </c>
      <c r="S45" s="626">
        <f t="shared" si="30"/>
        <v>0</v>
      </c>
      <c r="T45" s="624" t="s">
        <v>118</v>
      </c>
      <c r="U45" s="625">
        <f t="shared" si="31"/>
        <v>0</v>
      </c>
      <c r="V45" s="180">
        <f t="shared" si="32"/>
        <v>0</v>
      </c>
      <c r="W45" s="624" t="s">
        <v>117</v>
      </c>
      <c r="X45" s="626">
        <f t="shared" si="33"/>
        <v>0</v>
      </c>
      <c r="Y45" s="179" t="s">
        <v>119</v>
      </c>
      <c r="Z45" s="625">
        <f t="shared" si="34"/>
        <v>0</v>
      </c>
      <c r="AA45" s="627">
        <f t="shared" si="35"/>
        <v>0</v>
      </c>
      <c r="AB45" s="628">
        <f t="shared" si="36"/>
        <v>-2</v>
      </c>
      <c r="AC45" s="629">
        <f t="shared" si="13"/>
        <v>-2</v>
      </c>
      <c r="AD45" s="624" t="s">
        <v>117</v>
      </c>
      <c r="AE45" s="445"/>
      <c r="AF45" s="624" t="s">
        <v>118</v>
      </c>
      <c r="AG45" s="625">
        <f t="shared" si="37"/>
        <v>0</v>
      </c>
      <c r="AH45" s="630">
        <f t="shared" si="38"/>
        <v>0</v>
      </c>
      <c r="AI45" s="624" t="s">
        <v>117</v>
      </c>
      <c r="AJ45" s="626">
        <f t="shared" si="39"/>
        <v>0</v>
      </c>
      <c r="AK45" s="624" t="s">
        <v>118</v>
      </c>
      <c r="AL45" s="625">
        <f t="shared" si="40"/>
        <v>0</v>
      </c>
      <c r="AM45" s="630">
        <f t="shared" si="41"/>
        <v>0</v>
      </c>
      <c r="AN45" s="624" t="s">
        <v>117</v>
      </c>
      <c r="AO45" s="626">
        <f t="shared" si="42"/>
        <v>0</v>
      </c>
      <c r="AP45" s="179" t="s">
        <v>119</v>
      </c>
      <c r="AQ45" s="625">
        <f t="shared" si="43"/>
        <v>0</v>
      </c>
      <c r="AR45" s="631">
        <f t="shared" si="44"/>
        <v>0</v>
      </c>
      <c r="AS45" s="632">
        <f t="shared" si="45"/>
        <v>0</v>
      </c>
      <c r="AT45" s="509"/>
    </row>
    <row r="46" spans="1:46" ht="20" hidden="1" customHeight="1" outlineLevel="1">
      <c r="A46" s="640"/>
      <c r="B46" s="178"/>
      <c r="C46" s="423"/>
      <c r="D46" s="420"/>
      <c r="E46" s="431"/>
      <c r="F46" s="432"/>
      <c r="G46" s="590" t="str">
        <f>☆はじめに入力してください!$C$12</f>
        <v>yyyy/mm/dd</v>
      </c>
      <c r="H46" s="439"/>
      <c r="I46" s="621">
        <f t="shared" si="25"/>
        <v>1</v>
      </c>
      <c r="J46" s="622">
        <f t="shared" si="26"/>
        <v>0</v>
      </c>
      <c r="K46" s="623">
        <f t="shared" si="27"/>
        <v>0</v>
      </c>
      <c r="L46" s="440">
        <f t="shared" si="3"/>
        <v>0</v>
      </c>
      <c r="M46" s="624" t="s">
        <v>117</v>
      </c>
      <c r="N46" s="445"/>
      <c r="O46" s="624" t="s">
        <v>118</v>
      </c>
      <c r="P46" s="625">
        <f t="shared" si="28"/>
        <v>0</v>
      </c>
      <c r="Q46" s="449">
        <f t="shared" si="29"/>
        <v>0</v>
      </c>
      <c r="R46" s="624" t="s">
        <v>117</v>
      </c>
      <c r="S46" s="626">
        <f t="shared" si="30"/>
        <v>0</v>
      </c>
      <c r="T46" s="624" t="s">
        <v>118</v>
      </c>
      <c r="U46" s="625">
        <f t="shared" si="31"/>
        <v>0</v>
      </c>
      <c r="V46" s="180">
        <f t="shared" si="32"/>
        <v>0</v>
      </c>
      <c r="W46" s="624" t="s">
        <v>117</v>
      </c>
      <c r="X46" s="626">
        <f t="shared" si="33"/>
        <v>0</v>
      </c>
      <c r="Y46" s="179" t="s">
        <v>119</v>
      </c>
      <c r="Z46" s="625">
        <f t="shared" si="34"/>
        <v>0</v>
      </c>
      <c r="AA46" s="627">
        <f t="shared" si="35"/>
        <v>0</v>
      </c>
      <c r="AB46" s="628">
        <f t="shared" si="36"/>
        <v>-2</v>
      </c>
      <c r="AC46" s="629">
        <f t="shared" si="13"/>
        <v>-2</v>
      </c>
      <c r="AD46" s="624" t="s">
        <v>117</v>
      </c>
      <c r="AE46" s="445"/>
      <c r="AF46" s="624" t="s">
        <v>118</v>
      </c>
      <c r="AG46" s="625">
        <f t="shared" si="37"/>
        <v>0</v>
      </c>
      <c r="AH46" s="630">
        <f t="shared" si="38"/>
        <v>0</v>
      </c>
      <c r="AI46" s="624" t="s">
        <v>117</v>
      </c>
      <c r="AJ46" s="626">
        <f t="shared" si="39"/>
        <v>0</v>
      </c>
      <c r="AK46" s="624" t="s">
        <v>118</v>
      </c>
      <c r="AL46" s="625">
        <f t="shared" si="40"/>
        <v>0</v>
      </c>
      <c r="AM46" s="630">
        <f t="shared" si="41"/>
        <v>0</v>
      </c>
      <c r="AN46" s="624" t="s">
        <v>117</v>
      </c>
      <c r="AO46" s="626">
        <f t="shared" si="42"/>
        <v>0</v>
      </c>
      <c r="AP46" s="179" t="s">
        <v>119</v>
      </c>
      <c r="AQ46" s="625">
        <f t="shared" si="43"/>
        <v>0</v>
      </c>
      <c r="AR46" s="631">
        <f t="shared" si="44"/>
        <v>0</v>
      </c>
      <c r="AS46" s="632">
        <f t="shared" si="45"/>
        <v>0</v>
      </c>
      <c r="AT46" s="510"/>
    </row>
    <row r="47" spans="1:46" ht="20" customHeight="1" collapsed="1">
      <c r="A47" s="640"/>
      <c r="B47" s="178"/>
      <c r="C47" s="423"/>
      <c r="D47" s="420"/>
      <c r="E47" s="433"/>
      <c r="F47" s="430"/>
      <c r="G47" s="590" t="str">
        <f>☆はじめに入力してください!$C$12</f>
        <v>yyyy/mm/dd</v>
      </c>
      <c r="H47" s="439"/>
      <c r="I47" s="621">
        <f t="shared" si="25"/>
        <v>1</v>
      </c>
      <c r="J47" s="622">
        <f t="shared" si="26"/>
        <v>0</v>
      </c>
      <c r="K47" s="623">
        <f t="shared" si="27"/>
        <v>0</v>
      </c>
      <c r="L47" s="440">
        <f t="shared" si="3"/>
        <v>0</v>
      </c>
      <c r="M47" s="624" t="s">
        <v>117</v>
      </c>
      <c r="N47" s="445"/>
      <c r="O47" s="624" t="s">
        <v>118</v>
      </c>
      <c r="P47" s="625">
        <f t="shared" si="28"/>
        <v>0</v>
      </c>
      <c r="Q47" s="449">
        <f t="shared" si="29"/>
        <v>0</v>
      </c>
      <c r="R47" s="624" t="s">
        <v>117</v>
      </c>
      <c r="S47" s="626">
        <f t="shared" si="30"/>
        <v>0</v>
      </c>
      <c r="T47" s="624" t="s">
        <v>118</v>
      </c>
      <c r="U47" s="625">
        <f t="shared" si="31"/>
        <v>0</v>
      </c>
      <c r="V47" s="180">
        <f t="shared" si="32"/>
        <v>0</v>
      </c>
      <c r="W47" s="624" t="s">
        <v>117</v>
      </c>
      <c r="X47" s="626">
        <f t="shared" si="33"/>
        <v>0</v>
      </c>
      <c r="Y47" s="179" t="s">
        <v>119</v>
      </c>
      <c r="Z47" s="625">
        <f t="shared" si="34"/>
        <v>0</v>
      </c>
      <c r="AA47" s="627">
        <f t="shared" si="35"/>
        <v>0</v>
      </c>
      <c r="AB47" s="628">
        <f t="shared" si="36"/>
        <v>-2</v>
      </c>
      <c r="AC47" s="629">
        <f t="shared" si="13"/>
        <v>-2</v>
      </c>
      <c r="AD47" s="624" t="s">
        <v>117</v>
      </c>
      <c r="AE47" s="445"/>
      <c r="AF47" s="624" t="s">
        <v>118</v>
      </c>
      <c r="AG47" s="625">
        <f t="shared" si="37"/>
        <v>0</v>
      </c>
      <c r="AH47" s="630">
        <f t="shared" si="38"/>
        <v>0</v>
      </c>
      <c r="AI47" s="624" t="s">
        <v>117</v>
      </c>
      <c r="AJ47" s="626">
        <f t="shared" si="39"/>
        <v>0</v>
      </c>
      <c r="AK47" s="624" t="s">
        <v>118</v>
      </c>
      <c r="AL47" s="625">
        <f t="shared" si="40"/>
        <v>0</v>
      </c>
      <c r="AM47" s="630">
        <f t="shared" si="41"/>
        <v>0</v>
      </c>
      <c r="AN47" s="624" t="s">
        <v>117</v>
      </c>
      <c r="AO47" s="626">
        <f t="shared" si="42"/>
        <v>0</v>
      </c>
      <c r="AP47" s="179" t="s">
        <v>119</v>
      </c>
      <c r="AQ47" s="625">
        <f t="shared" si="43"/>
        <v>0</v>
      </c>
      <c r="AR47" s="631">
        <f t="shared" si="44"/>
        <v>0</v>
      </c>
      <c r="AS47" s="632">
        <f t="shared" si="45"/>
        <v>0</v>
      </c>
      <c r="AT47" s="510"/>
    </row>
    <row r="48" spans="1:46" ht="20" hidden="1" customHeight="1" outlineLevel="1">
      <c r="A48" s="177"/>
      <c r="B48" s="178"/>
      <c r="C48" s="423"/>
      <c r="D48" s="420"/>
      <c r="E48" s="433"/>
      <c r="F48" s="430"/>
      <c r="G48" s="590" t="str">
        <f>☆はじめに入力してください!$C$12</f>
        <v>yyyy/mm/dd</v>
      </c>
      <c r="H48" s="439"/>
      <c r="I48" s="621">
        <f t="shared" si="25"/>
        <v>1</v>
      </c>
      <c r="J48" s="622">
        <f t="shared" si="26"/>
        <v>0</v>
      </c>
      <c r="K48" s="623">
        <f t="shared" si="27"/>
        <v>0</v>
      </c>
      <c r="L48" s="440">
        <f t="shared" si="3"/>
        <v>0</v>
      </c>
      <c r="M48" s="624" t="s">
        <v>117</v>
      </c>
      <c r="N48" s="445"/>
      <c r="O48" s="624" t="s">
        <v>118</v>
      </c>
      <c r="P48" s="625">
        <f t="shared" si="28"/>
        <v>0</v>
      </c>
      <c r="Q48" s="449">
        <f t="shared" si="29"/>
        <v>0</v>
      </c>
      <c r="R48" s="624" t="s">
        <v>117</v>
      </c>
      <c r="S48" s="626">
        <f t="shared" si="30"/>
        <v>0</v>
      </c>
      <c r="T48" s="624" t="s">
        <v>118</v>
      </c>
      <c r="U48" s="625">
        <f t="shared" si="31"/>
        <v>0</v>
      </c>
      <c r="V48" s="180">
        <f t="shared" si="32"/>
        <v>0</v>
      </c>
      <c r="W48" s="624" t="s">
        <v>117</v>
      </c>
      <c r="X48" s="626">
        <f t="shared" si="33"/>
        <v>0</v>
      </c>
      <c r="Y48" s="179" t="s">
        <v>119</v>
      </c>
      <c r="Z48" s="625">
        <f t="shared" si="34"/>
        <v>0</v>
      </c>
      <c r="AA48" s="627">
        <f t="shared" si="35"/>
        <v>0</v>
      </c>
      <c r="AB48" s="628">
        <f t="shared" si="36"/>
        <v>-2</v>
      </c>
      <c r="AC48" s="629">
        <f t="shared" si="13"/>
        <v>-2</v>
      </c>
      <c r="AD48" s="624" t="s">
        <v>117</v>
      </c>
      <c r="AE48" s="445"/>
      <c r="AF48" s="624" t="s">
        <v>118</v>
      </c>
      <c r="AG48" s="625">
        <f t="shared" si="37"/>
        <v>0</v>
      </c>
      <c r="AH48" s="630">
        <f t="shared" si="38"/>
        <v>0</v>
      </c>
      <c r="AI48" s="624" t="s">
        <v>117</v>
      </c>
      <c r="AJ48" s="626">
        <f t="shared" si="39"/>
        <v>0</v>
      </c>
      <c r="AK48" s="624" t="s">
        <v>118</v>
      </c>
      <c r="AL48" s="625">
        <f t="shared" si="40"/>
        <v>0</v>
      </c>
      <c r="AM48" s="630">
        <f t="shared" si="41"/>
        <v>0</v>
      </c>
      <c r="AN48" s="624" t="s">
        <v>117</v>
      </c>
      <c r="AO48" s="626">
        <f t="shared" si="42"/>
        <v>0</v>
      </c>
      <c r="AP48" s="179" t="s">
        <v>119</v>
      </c>
      <c r="AQ48" s="625">
        <f t="shared" si="43"/>
        <v>0</v>
      </c>
      <c r="AR48" s="631">
        <f t="shared" si="44"/>
        <v>0</v>
      </c>
      <c r="AS48" s="632">
        <f t="shared" si="45"/>
        <v>0</v>
      </c>
      <c r="AT48" s="510"/>
    </row>
    <row r="49" spans="1:46" ht="20" hidden="1" customHeight="1" outlineLevel="1">
      <c r="A49" s="177"/>
      <c r="B49" s="178"/>
      <c r="C49" s="423"/>
      <c r="D49" s="420"/>
      <c r="E49" s="433"/>
      <c r="F49" s="430"/>
      <c r="G49" s="590" t="str">
        <f>☆はじめに入力してください!$C$12</f>
        <v>yyyy/mm/dd</v>
      </c>
      <c r="H49" s="439"/>
      <c r="I49" s="621">
        <f t="shared" si="25"/>
        <v>1</v>
      </c>
      <c r="J49" s="622">
        <f t="shared" si="26"/>
        <v>0</v>
      </c>
      <c r="K49" s="623">
        <f t="shared" si="27"/>
        <v>0</v>
      </c>
      <c r="L49" s="440">
        <f t="shared" si="3"/>
        <v>0</v>
      </c>
      <c r="M49" s="624" t="s">
        <v>117</v>
      </c>
      <c r="N49" s="445"/>
      <c r="O49" s="624" t="s">
        <v>118</v>
      </c>
      <c r="P49" s="625">
        <f t="shared" si="28"/>
        <v>0</v>
      </c>
      <c r="Q49" s="449">
        <f t="shared" si="29"/>
        <v>0</v>
      </c>
      <c r="R49" s="624" t="s">
        <v>117</v>
      </c>
      <c r="S49" s="626">
        <f t="shared" si="30"/>
        <v>0</v>
      </c>
      <c r="T49" s="624" t="s">
        <v>118</v>
      </c>
      <c r="U49" s="625">
        <f t="shared" si="31"/>
        <v>0</v>
      </c>
      <c r="V49" s="180">
        <f t="shared" si="32"/>
        <v>0</v>
      </c>
      <c r="W49" s="624" t="s">
        <v>117</v>
      </c>
      <c r="X49" s="626">
        <f t="shared" si="33"/>
        <v>0</v>
      </c>
      <c r="Y49" s="179" t="s">
        <v>119</v>
      </c>
      <c r="Z49" s="625">
        <f t="shared" si="34"/>
        <v>0</v>
      </c>
      <c r="AA49" s="627">
        <f t="shared" si="35"/>
        <v>0</v>
      </c>
      <c r="AB49" s="628">
        <f t="shared" si="36"/>
        <v>-2</v>
      </c>
      <c r="AC49" s="629">
        <f t="shared" si="13"/>
        <v>-2</v>
      </c>
      <c r="AD49" s="624" t="s">
        <v>117</v>
      </c>
      <c r="AE49" s="445"/>
      <c r="AF49" s="624" t="s">
        <v>118</v>
      </c>
      <c r="AG49" s="625">
        <f t="shared" si="37"/>
        <v>0</v>
      </c>
      <c r="AH49" s="630">
        <f t="shared" si="38"/>
        <v>0</v>
      </c>
      <c r="AI49" s="624" t="s">
        <v>117</v>
      </c>
      <c r="AJ49" s="626">
        <f t="shared" si="39"/>
        <v>0</v>
      </c>
      <c r="AK49" s="624" t="s">
        <v>118</v>
      </c>
      <c r="AL49" s="625">
        <f t="shared" si="40"/>
        <v>0</v>
      </c>
      <c r="AM49" s="630">
        <f t="shared" si="41"/>
        <v>0</v>
      </c>
      <c r="AN49" s="624" t="s">
        <v>117</v>
      </c>
      <c r="AO49" s="626">
        <f t="shared" si="42"/>
        <v>0</v>
      </c>
      <c r="AP49" s="179" t="s">
        <v>119</v>
      </c>
      <c r="AQ49" s="625">
        <f t="shared" si="43"/>
        <v>0</v>
      </c>
      <c r="AR49" s="631">
        <f t="shared" si="44"/>
        <v>0</v>
      </c>
      <c r="AS49" s="632">
        <f t="shared" si="45"/>
        <v>0</v>
      </c>
      <c r="AT49" s="510"/>
    </row>
    <row r="50" spans="1:46" ht="20" hidden="1" customHeight="1" outlineLevel="1">
      <c r="A50" s="177"/>
      <c r="B50" s="178"/>
      <c r="C50" s="423"/>
      <c r="D50" s="420"/>
      <c r="E50" s="433"/>
      <c r="F50" s="430"/>
      <c r="G50" s="590" t="str">
        <f>☆はじめに入力してください!$C$12</f>
        <v>yyyy/mm/dd</v>
      </c>
      <c r="H50" s="439"/>
      <c r="I50" s="621">
        <f t="shared" si="25"/>
        <v>1</v>
      </c>
      <c r="J50" s="622">
        <f t="shared" si="26"/>
        <v>0</v>
      </c>
      <c r="K50" s="623">
        <f t="shared" si="27"/>
        <v>0</v>
      </c>
      <c r="L50" s="440">
        <f t="shared" si="3"/>
        <v>0</v>
      </c>
      <c r="M50" s="624" t="s">
        <v>117</v>
      </c>
      <c r="N50" s="445"/>
      <c r="O50" s="624" t="s">
        <v>118</v>
      </c>
      <c r="P50" s="625">
        <f t="shared" si="28"/>
        <v>0</v>
      </c>
      <c r="Q50" s="449">
        <f t="shared" si="29"/>
        <v>0</v>
      </c>
      <c r="R50" s="624" t="s">
        <v>117</v>
      </c>
      <c r="S50" s="626">
        <f t="shared" si="30"/>
        <v>0</v>
      </c>
      <c r="T50" s="624" t="s">
        <v>118</v>
      </c>
      <c r="U50" s="625">
        <f t="shared" si="31"/>
        <v>0</v>
      </c>
      <c r="V50" s="180">
        <f t="shared" si="32"/>
        <v>0</v>
      </c>
      <c r="W50" s="624" t="s">
        <v>117</v>
      </c>
      <c r="X50" s="626">
        <f t="shared" si="33"/>
        <v>0</v>
      </c>
      <c r="Y50" s="179" t="s">
        <v>119</v>
      </c>
      <c r="Z50" s="625">
        <f t="shared" si="34"/>
        <v>0</v>
      </c>
      <c r="AA50" s="627">
        <f t="shared" si="35"/>
        <v>0</v>
      </c>
      <c r="AB50" s="628">
        <f t="shared" si="36"/>
        <v>-2</v>
      </c>
      <c r="AC50" s="629">
        <f t="shared" si="13"/>
        <v>-2</v>
      </c>
      <c r="AD50" s="624" t="s">
        <v>117</v>
      </c>
      <c r="AE50" s="445"/>
      <c r="AF50" s="624" t="s">
        <v>118</v>
      </c>
      <c r="AG50" s="625">
        <f t="shared" si="37"/>
        <v>0</v>
      </c>
      <c r="AH50" s="630">
        <f t="shared" si="38"/>
        <v>0</v>
      </c>
      <c r="AI50" s="624" t="s">
        <v>117</v>
      </c>
      <c r="AJ50" s="626">
        <f t="shared" si="39"/>
        <v>0</v>
      </c>
      <c r="AK50" s="624" t="s">
        <v>118</v>
      </c>
      <c r="AL50" s="625">
        <f t="shared" si="40"/>
        <v>0</v>
      </c>
      <c r="AM50" s="630">
        <f t="shared" si="41"/>
        <v>0</v>
      </c>
      <c r="AN50" s="624" t="s">
        <v>117</v>
      </c>
      <c r="AO50" s="626">
        <f t="shared" si="42"/>
        <v>0</v>
      </c>
      <c r="AP50" s="179" t="s">
        <v>119</v>
      </c>
      <c r="AQ50" s="625">
        <f t="shared" si="43"/>
        <v>0</v>
      </c>
      <c r="AR50" s="631">
        <f t="shared" si="44"/>
        <v>0</v>
      </c>
      <c r="AS50" s="632">
        <f t="shared" si="45"/>
        <v>0</v>
      </c>
      <c r="AT50" s="510"/>
    </row>
    <row r="51" spans="1:46" ht="20" hidden="1" customHeight="1" outlineLevel="1">
      <c r="A51" s="177"/>
      <c r="B51" s="178"/>
      <c r="C51" s="423"/>
      <c r="D51" s="420"/>
      <c r="E51" s="433"/>
      <c r="F51" s="430"/>
      <c r="G51" s="590" t="str">
        <f>☆はじめに入力してください!$C$12</f>
        <v>yyyy/mm/dd</v>
      </c>
      <c r="H51" s="439"/>
      <c r="I51" s="621">
        <f t="shared" si="25"/>
        <v>1</v>
      </c>
      <c r="J51" s="622">
        <f t="shared" si="26"/>
        <v>0</v>
      </c>
      <c r="K51" s="623">
        <f t="shared" si="27"/>
        <v>0</v>
      </c>
      <c r="L51" s="440">
        <f t="shared" si="3"/>
        <v>0</v>
      </c>
      <c r="M51" s="624" t="s">
        <v>117</v>
      </c>
      <c r="N51" s="445"/>
      <c r="O51" s="624" t="s">
        <v>118</v>
      </c>
      <c r="P51" s="625">
        <f t="shared" si="28"/>
        <v>0</v>
      </c>
      <c r="Q51" s="449">
        <f t="shared" si="29"/>
        <v>0</v>
      </c>
      <c r="R51" s="624" t="s">
        <v>117</v>
      </c>
      <c r="S51" s="626">
        <f t="shared" si="30"/>
        <v>0</v>
      </c>
      <c r="T51" s="624" t="s">
        <v>118</v>
      </c>
      <c r="U51" s="625">
        <f t="shared" si="31"/>
        <v>0</v>
      </c>
      <c r="V51" s="180">
        <f t="shared" si="32"/>
        <v>0</v>
      </c>
      <c r="W51" s="624" t="s">
        <v>117</v>
      </c>
      <c r="X51" s="626">
        <f t="shared" si="33"/>
        <v>0</v>
      </c>
      <c r="Y51" s="179" t="s">
        <v>119</v>
      </c>
      <c r="Z51" s="625">
        <f t="shared" si="34"/>
        <v>0</v>
      </c>
      <c r="AA51" s="627">
        <f t="shared" si="35"/>
        <v>0</v>
      </c>
      <c r="AB51" s="628">
        <f t="shared" si="36"/>
        <v>-2</v>
      </c>
      <c r="AC51" s="629">
        <f t="shared" si="13"/>
        <v>-2</v>
      </c>
      <c r="AD51" s="624" t="s">
        <v>117</v>
      </c>
      <c r="AE51" s="445"/>
      <c r="AF51" s="624" t="s">
        <v>118</v>
      </c>
      <c r="AG51" s="625">
        <f t="shared" si="37"/>
        <v>0</v>
      </c>
      <c r="AH51" s="630">
        <f t="shared" si="38"/>
        <v>0</v>
      </c>
      <c r="AI51" s="624" t="s">
        <v>117</v>
      </c>
      <c r="AJ51" s="626">
        <f t="shared" si="39"/>
        <v>0</v>
      </c>
      <c r="AK51" s="624" t="s">
        <v>118</v>
      </c>
      <c r="AL51" s="625">
        <f t="shared" si="40"/>
        <v>0</v>
      </c>
      <c r="AM51" s="630">
        <f t="shared" si="41"/>
        <v>0</v>
      </c>
      <c r="AN51" s="624" t="s">
        <v>117</v>
      </c>
      <c r="AO51" s="626">
        <f t="shared" si="42"/>
        <v>0</v>
      </c>
      <c r="AP51" s="179" t="s">
        <v>119</v>
      </c>
      <c r="AQ51" s="625">
        <f t="shared" si="43"/>
        <v>0</v>
      </c>
      <c r="AR51" s="631">
        <f t="shared" si="44"/>
        <v>0</v>
      </c>
      <c r="AS51" s="632">
        <f t="shared" si="45"/>
        <v>0</v>
      </c>
      <c r="AT51" s="510"/>
    </row>
    <row r="52" spans="1:46" ht="20" hidden="1" customHeight="1" outlineLevel="1">
      <c r="A52" s="177"/>
      <c r="B52" s="178"/>
      <c r="C52" s="633"/>
      <c r="D52" s="634"/>
      <c r="E52" s="635"/>
      <c r="F52" s="636"/>
      <c r="G52" s="590" t="str">
        <f>☆はじめに入力してください!$C$12</f>
        <v>yyyy/mm/dd</v>
      </c>
      <c r="H52" s="637"/>
      <c r="I52" s="621">
        <f t="shared" si="25"/>
        <v>1</v>
      </c>
      <c r="J52" s="638">
        <f t="shared" si="26"/>
        <v>0</v>
      </c>
      <c r="K52" s="623">
        <f t="shared" si="27"/>
        <v>0</v>
      </c>
      <c r="L52" s="440">
        <f t="shared" si="3"/>
        <v>0</v>
      </c>
      <c r="M52" s="624" t="s">
        <v>117</v>
      </c>
      <c r="N52" s="445"/>
      <c r="O52" s="624" t="s">
        <v>118</v>
      </c>
      <c r="P52" s="625">
        <f t="shared" si="28"/>
        <v>0</v>
      </c>
      <c r="Q52" s="449">
        <f t="shared" si="29"/>
        <v>0</v>
      </c>
      <c r="R52" s="624" t="s">
        <v>117</v>
      </c>
      <c r="S52" s="626">
        <f t="shared" si="30"/>
        <v>0</v>
      </c>
      <c r="T52" s="624" t="s">
        <v>118</v>
      </c>
      <c r="U52" s="625">
        <f t="shared" si="31"/>
        <v>0</v>
      </c>
      <c r="V52" s="180">
        <f t="shared" si="32"/>
        <v>0</v>
      </c>
      <c r="W52" s="624" t="s">
        <v>117</v>
      </c>
      <c r="X52" s="626">
        <f t="shared" si="33"/>
        <v>0</v>
      </c>
      <c r="Y52" s="179" t="s">
        <v>119</v>
      </c>
      <c r="Z52" s="625">
        <f t="shared" si="34"/>
        <v>0</v>
      </c>
      <c r="AA52" s="627">
        <f t="shared" si="35"/>
        <v>0</v>
      </c>
      <c r="AB52" s="628">
        <f t="shared" si="36"/>
        <v>-2</v>
      </c>
      <c r="AC52" s="629">
        <f t="shared" si="13"/>
        <v>-2</v>
      </c>
      <c r="AD52" s="624" t="s">
        <v>117</v>
      </c>
      <c r="AE52" s="445"/>
      <c r="AF52" s="624" t="s">
        <v>118</v>
      </c>
      <c r="AG52" s="625">
        <f t="shared" si="37"/>
        <v>0</v>
      </c>
      <c r="AH52" s="630">
        <f t="shared" si="38"/>
        <v>0</v>
      </c>
      <c r="AI52" s="624" t="s">
        <v>117</v>
      </c>
      <c r="AJ52" s="626">
        <f t="shared" si="39"/>
        <v>0</v>
      </c>
      <c r="AK52" s="624" t="s">
        <v>118</v>
      </c>
      <c r="AL52" s="625">
        <f t="shared" si="40"/>
        <v>0</v>
      </c>
      <c r="AM52" s="630">
        <f t="shared" si="41"/>
        <v>0</v>
      </c>
      <c r="AN52" s="624" t="s">
        <v>117</v>
      </c>
      <c r="AO52" s="626">
        <f t="shared" si="42"/>
        <v>0</v>
      </c>
      <c r="AP52" s="179" t="s">
        <v>119</v>
      </c>
      <c r="AQ52" s="625">
        <f t="shared" si="43"/>
        <v>0</v>
      </c>
      <c r="AR52" s="631">
        <f t="shared" si="44"/>
        <v>0</v>
      </c>
      <c r="AS52" s="632">
        <f t="shared" si="45"/>
        <v>0</v>
      </c>
      <c r="AT52" s="510"/>
    </row>
    <row r="53" spans="1:46" ht="20" hidden="1" customHeight="1" outlineLevel="1">
      <c r="A53" s="640"/>
      <c r="B53" s="178"/>
      <c r="C53" s="423"/>
      <c r="D53" s="420"/>
      <c r="E53" s="428"/>
      <c r="F53" s="427"/>
      <c r="G53" s="590" t="str">
        <f>☆はじめに入力してください!$C$12</f>
        <v>yyyy/mm/dd</v>
      </c>
      <c r="H53" s="439"/>
      <c r="I53" s="621">
        <f t="shared" si="25"/>
        <v>1</v>
      </c>
      <c r="J53" s="622">
        <f t="shared" si="26"/>
        <v>0</v>
      </c>
      <c r="K53" s="623">
        <f t="shared" si="27"/>
        <v>0</v>
      </c>
      <c r="L53" s="440">
        <f t="shared" si="3"/>
        <v>0</v>
      </c>
      <c r="M53" s="624" t="s">
        <v>117</v>
      </c>
      <c r="N53" s="445"/>
      <c r="O53" s="624" t="s">
        <v>118</v>
      </c>
      <c r="P53" s="625">
        <f t="shared" si="28"/>
        <v>0</v>
      </c>
      <c r="Q53" s="449">
        <f t="shared" si="29"/>
        <v>0</v>
      </c>
      <c r="R53" s="624" t="s">
        <v>117</v>
      </c>
      <c r="S53" s="626">
        <f t="shared" si="30"/>
        <v>0</v>
      </c>
      <c r="T53" s="624" t="s">
        <v>118</v>
      </c>
      <c r="U53" s="625">
        <f t="shared" si="31"/>
        <v>0</v>
      </c>
      <c r="V53" s="180">
        <f t="shared" si="32"/>
        <v>0</v>
      </c>
      <c r="W53" s="624" t="s">
        <v>117</v>
      </c>
      <c r="X53" s="626">
        <f t="shared" si="33"/>
        <v>0</v>
      </c>
      <c r="Y53" s="179" t="s">
        <v>119</v>
      </c>
      <c r="Z53" s="625">
        <f t="shared" si="34"/>
        <v>0</v>
      </c>
      <c r="AA53" s="627">
        <f t="shared" si="35"/>
        <v>0</v>
      </c>
      <c r="AB53" s="628">
        <f t="shared" si="36"/>
        <v>-2</v>
      </c>
      <c r="AC53" s="629">
        <f t="shared" si="13"/>
        <v>-2</v>
      </c>
      <c r="AD53" s="624" t="s">
        <v>117</v>
      </c>
      <c r="AE53" s="445"/>
      <c r="AF53" s="624" t="s">
        <v>118</v>
      </c>
      <c r="AG53" s="625">
        <f t="shared" si="37"/>
        <v>0</v>
      </c>
      <c r="AH53" s="630">
        <f t="shared" si="38"/>
        <v>0</v>
      </c>
      <c r="AI53" s="624" t="s">
        <v>117</v>
      </c>
      <c r="AJ53" s="626">
        <f t="shared" si="39"/>
        <v>0</v>
      </c>
      <c r="AK53" s="624" t="s">
        <v>118</v>
      </c>
      <c r="AL53" s="625">
        <f t="shared" si="40"/>
        <v>0</v>
      </c>
      <c r="AM53" s="630">
        <f t="shared" si="41"/>
        <v>0</v>
      </c>
      <c r="AN53" s="624" t="s">
        <v>117</v>
      </c>
      <c r="AO53" s="626">
        <f t="shared" si="42"/>
        <v>0</v>
      </c>
      <c r="AP53" s="179" t="s">
        <v>119</v>
      </c>
      <c r="AQ53" s="625">
        <f t="shared" si="43"/>
        <v>0</v>
      </c>
      <c r="AR53" s="631">
        <f t="shared" si="44"/>
        <v>0</v>
      </c>
      <c r="AS53" s="632">
        <f t="shared" si="45"/>
        <v>0</v>
      </c>
      <c r="AT53" s="509"/>
    </row>
    <row r="54" spans="1:46" ht="20" hidden="1" customHeight="1" outlineLevel="1">
      <c r="A54" s="413"/>
      <c r="B54" s="178"/>
      <c r="C54" s="423"/>
      <c r="D54" s="420"/>
      <c r="E54" s="428"/>
      <c r="F54" s="427"/>
      <c r="G54" s="590" t="str">
        <f>☆はじめに入力してください!$C$12</f>
        <v>yyyy/mm/dd</v>
      </c>
      <c r="H54" s="439"/>
      <c r="I54" s="621">
        <f t="shared" si="25"/>
        <v>1</v>
      </c>
      <c r="J54" s="622">
        <f t="shared" si="26"/>
        <v>0</v>
      </c>
      <c r="K54" s="623">
        <f t="shared" si="27"/>
        <v>0</v>
      </c>
      <c r="L54" s="440">
        <f t="shared" si="3"/>
        <v>0</v>
      </c>
      <c r="M54" s="624" t="s">
        <v>117</v>
      </c>
      <c r="N54" s="445"/>
      <c r="O54" s="624" t="s">
        <v>118</v>
      </c>
      <c r="P54" s="625">
        <f t="shared" si="28"/>
        <v>0</v>
      </c>
      <c r="Q54" s="449">
        <f t="shared" si="29"/>
        <v>0</v>
      </c>
      <c r="R54" s="624" t="s">
        <v>117</v>
      </c>
      <c r="S54" s="626">
        <f t="shared" si="30"/>
        <v>0</v>
      </c>
      <c r="T54" s="624" t="s">
        <v>118</v>
      </c>
      <c r="U54" s="625">
        <f t="shared" si="31"/>
        <v>0</v>
      </c>
      <c r="V54" s="180">
        <f t="shared" si="32"/>
        <v>0</v>
      </c>
      <c r="W54" s="624" t="s">
        <v>117</v>
      </c>
      <c r="X54" s="626">
        <f t="shared" si="33"/>
        <v>0</v>
      </c>
      <c r="Y54" s="179" t="s">
        <v>119</v>
      </c>
      <c r="Z54" s="625">
        <f t="shared" si="34"/>
        <v>0</v>
      </c>
      <c r="AA54" s="627">
        <f t="shared" si="35"/>
        <v>0</v>
      </c>
      <c r="AB54" s="628">
        <f t="shared" si="36"/>
        <v>-2</v>
      </c>
      <c r="AC54" s="629">
        <f t="shared" si="13"/>
        <v>-2</v>
      </c>
      <c r="AD54" s="624" t="s">
        <v>117</v>
      </c>
      <c r="AE54" s="445"/>
      <c r="AF54" s="624" t="s">
        <v>118</v>
      </c>
      <c r="AG54" s="625">
        <f t="shared" si="37"/>
        <v>0</v>
      </c>
      <c r="AH54" s="630">
        <f t="shared" si="38"/>
        <v>0</v>
      </c>
      <c r="AI54" s="624" t="s">
        <v>117</v>
      </c>
      <c r="AJ54" s="626">
        <f t="shared" si="39"/>
        <v>0</v>
      </c>
      <c r="AK54" s="624" t="s">
        <v>118</v>
      </c>
      <c r="AL54" s="625">
        <f t="shared" si="40"/>
        <v>0</v>
      </c>
      <c r="AM54" s="630">
        <f t="shared" si="41"/>
        <v>0</v>
      </c>
      <c r="AN54" s="624" t="s">
        <v>117</v>
      </c>
      <c r="AO54" s="626">
        <f t="shared" si="42"/>
        <v>0</v>
      </c>
      <c r="AP54" s="179" t="s">
        <v>119</v>
      </c>
      <c r="AQ54" s="625">
        <f t="shared" si="43"/>
        <v>0</v>
      </c>
      <c r="AR54" s="631">
        <f t="shared" si="44"/>
        <v>0</v>
      </c>
      <c r="AS54" s="632">
        <f t="shared" si="45"/>
        <v>0</v>
      </c>
      <c r="AT54" s="509"/>
    </row>
    <row r="55" spans="1:46" ht="20" hidden="1" customHeight="1" outlineLevel="1">
      <c r="A55" s="413"/>
      <c r="B55" s="178"/>
      <c r="C55" s="423"/>
      <c r="D55" s="420"/>
      <c r="E55" s="429"/>
      <c r="F55" s="430"/>
      <c r="G55" s="590" t="str">
        <f>☆はじめに入力してください!$C$12</f>
        <v>yyyy/mm/dd</v>
      </c>
      <c r="H55" s="439"/>
      <c r="I55" s="621">
        <f t="shared" si="25"/>
        <v>1</v>
      </c>
      <c r="J55" s="622">
        <f t="shared" si="26"/>
        <v>0</v>
      </c>
      <c r="K55" s="623">
        <f t="shared" si="27"/>
        <v>0</v>
      </c>
      <c r="L55" s="440">
        <f t="shared" si="3"/>
        <v>0</v>
      </c>
      <c r="M55" s="624" t="s">
        <v>117</v>
      </c>
      <c r="N55" s="445"/>
      <c r="O55" s="624" t="s">
        <v>118</v>
      </c>
      <c r="P55" s="625">
        <f t="shared" si="28"/>
        <v>0</v>
      </c>
      <c r="Q55" s="449">
        <f t="shared" si="29"/>
        <v>0</v>
      </c>
      <c r="R55" s="624" t="s">
        <v>117</v>
      </c>
      <c r="S55" s="626">
        <f t="shared" si="30"/>
        <v>0</v>
      </c>
      <c r="T55" s="624" t="s">
        <v>118</v>
      </c>
      <c r="U55" s="625">
        <f t="shared" si="31"/>
        <v>0</v>
      </c>
      <c r="V55" s="180">
        <f t="shared" si="32"/>
        <v>0</v>
      </c>
      <c r="W55" s="624" t="s">
        <v>117</v>
      </c>
      <c r="X55" s="626">
        <f t="shared" si="33"/>
        <v>0</v>
      </c>
      <c r="Y55" s="179" t="s">
        <v>119</v>
      </c>
      <c r="Z55" s="625">
        <f t="shared" si="34"/>
        <v>0</v>
      </c>
      <c r="AA55" s="627">
        <f t="shared" si="35"/>
        <v>0</v>
      </c>
      <c r="AB55" s="628">
        <f t="shared" si="36"/>
        <v>-2</v>
      </c>
      <c r="AC55" s="629">
        <f t="shared" si="13"/>
        <v>-2</v>
      </c>
      <c r="AD55" s="624" t="s">
        <v>117</v>
      </c>
      <c r="AE55" s="445"/>
      <c r="AF55" s="624" t="s">
        <v>118</v>
      </c>
      <c r="AG55" s="625">
        <f t="shared" si="37"/>
        <v>0</v>
      </c>
      <c r="AH55" s="630">
        <f t="shared" si="38"/>
        <v>0</v>
      </c>
      <c r="AI55" s="624" t="s">
        <v>117</v>
      </c>
      <c r="AJ55" s="626">
        <f t="shared" si="39"/>
        <v>0</v>
      </c>
      <c r="AK55" s="624" t="s">
        <v>118</v>
      </c>
      <c r="AL55" s="625">
        <f t="shared" si="40"/>
        <v>0</v>
      </c>
      <c r="AM55" s="630">
        <f t="shared" si="41"/>
        <v>0</v>
      </c>
      <c r="AN55" s="624" t="s">
        <v>117</v>
      </c>
      <c r="AO55" s="626">
        <f t="shared" si="42"/>
        <v>0</v>
      </c>
      <c r="AP55" s="179" t="s">
        <v>119</v>
      </c>
      <c r="AQ55" s="625">
        <f t="shared" si="43"/>
        <v>0</v>
      </c>
      <c r="AR55" s="631">
        <f t="shared" si="44"/>
        <v>0</v>
      </c>
      <c r="AS55" s="632">
        <f t="shared" si="45"/>
        <v>0</v>
      </c>
      <c r="AT55" s="509"/>
    </row>
    <row r="56" spans="1:46" ht="20" hidden="1" customHeight="1" outlineLevel="1">
      <c r="A56" s="640"/>
      <c r="B56" s="178"/>
      <c r="C56" s="424"/>
      <c r="D56" s="421"/>
      <c r="E56" s="431"/>
      <c r="F56" s="432"/>
      <c r="G56" s="590" t="str">
        <f>☆はじめに入力してください!$C$12</f>
        <v>yyyy/mm/dd</v>
      </c>
      <c r="H56" s="439"/>
      <c r="I56" s="621">
        <f t="shared" si="25"/>
        <v>1</v>
      </c>
      <c r="J56" s="622">
        <f t="shared" si="26"/>
        <v>0</v>
      </c>
      <c r="K56" s="623">
        <f t="shared" si="27"/>
        <v>0</v>
      </c>
      <c r="L56" s="440">
        <f t="shared" si="3"/>
        <v>0</v>
      </c>
      <c r="M56" s="624" t="s">
        <v>117</v>
      </c>
      <c r="N56" s="445"/>
      <c r="O56" s="624" t="s">
        <v>118</v>
      </c>
      <c r="P56" s="625">
        <f t="shared" si="28"/>
        <v>0</v>
      </c>
      <c r="Q56" s="449">
        <f t="shared" si="29"/>
        <v>0</v>
      </c>
      <c r="R56" s="624" t="s">
        <v>117</v>
      </c>
      <c r="S56" s="626">
        <f t="shared" si="30"/>
        <v>0</v>
      </c>
      <c r="T56" s="624" t="s">
        <v>118</v>
      </c>
      <c r="U56" s="625">
        <f t="shared" si="31"/>
        <v>0</v>
      </c>
      <c r="V56" s="180">
        <f t="shared" si="32"/>
        <v>0</v>
      </c>
      <c r="W56" s="624" t="s">
        <v>117</v>
      </c>
      <c r="X56" s="626">
        <f t="shared" si="33"/>
        <v>0</v>
      </c>
      <c r="Y56" s="179" t="s">
        <v>119</v>
      </c>
      <c r="Z56" s="625">
        <f t="shared" si="34"/>
        <v>0</v>
      </c>
      <c r="AA56" s="627">
        <f t="shared" si="35"/>
        <v>0</v>
      </c>
      <c r="AB56" s="628">
        <f t="shared" si="36"/>
        <v>-2</v>
      </c>
      <c r="AC56" s="629">
        <f t="shared" si="13"/>
        <v>-2</v>
      </c>
      <c r="AD56" s="624" t="s">
        <v>117</v>
      </c>
      <c r="AE56" s="445"/>
      <c r="AF56" s="624" t="s">
        <v>118</v>
      </c>
      <c r="AG56" s="625">
        <f t="shared" si="37"/>
        <v>0</v>
      </c>
      <c r="AH56" s="630">
        <f t="shared" si="38"/>
        <v>0</v>
      </c>
      <c r="AI56" s="624" t="s">
        <v>117</v>
      </c>
      <c r="AJ56" s="626">
        <f t="shared" si="39"/>
        <v>0</v>
      </c>
      <c r="AK56" s="624" t="s">
        <v>118</v>
      </c>
      <c r="AL56" s="625">
        <f t="shared" si="40"/>
        <v>0</v>
      </c>
      <c r="AM56" s="630">
        <f t="shared" si="41"/>
        <v>0</v>
      </c>
      <c r="AN56" s="624" t="s">
        <v>117</v>
      </c>
      <c r="AO56" s="626">
        <f t="shared" si="42"/>
        <v>0</v>
      </c>
      <c r="AP56" s="179" t="s">
        <v>119</v>
      </c>
      <c r="AQ56" s="625">
        <f t="shared" si="43"/>
        <v>0</v>
      </c>
      <c r="AR56" s="631">
        <f t="shared" si="44"/>
        <v>0</v>
      </c>
      <c r="AS56" s="632">
        <f t="shared" si="45"/>
        <v>0</v>
      </c>
      <c r="AT56" s="509"/>
    </row>
    <row r="57" spans="1:46" ht="20" hidden="1" customHeight="1" outlineLevel="1">
      <c r="A57" s="413"/>
      <c r="B57" s="178"/>
      <c r="C57" s="423"/>
      <c r="D57" s="420"/>
      <c r="E57" s="429"/>
      <c r="F57" s="430"/>
      <c r="G57" s="590" t="str">
        <f>☆はじめに入力してください!$C$12</f>
        <v>yyyy/mm/dd</v>
      </c>
      <c r="H57" s="439"/>
      <c r="I57" s="621">
        <f t="shared" si="25"/>
        <v>1</v>
      </c>
      <c r="J57" s="622">
        <f t="shared" si="26"/>
        <v>0</v>
      </c>
      <c r="K57" s="623">
        <f t="shared" si="27"/>
        <v>0</v>
      </c>
      <c r="L57" s="440">
        <f t="shared" si="3"/>
        <v>0</v>
      </c>
      <c r="M57" s="624" t="s">
        <v>117</v>
      </c>
      <c r="N57" s="445"/>
      <c r="O57" s="624" t="s">
        <v>118</v>
      </c>
      <c r="P57" s="625">
        <f t="shared" si="28"/>
        <v>0</v>
      </c>
      <c r="Q57" s="449">
        <f t="shared" si="29"/>
        <v>0</v>
      </c>
      <c r="R57" s="624" t="s">
        <v>117</v>
      </c>
      <c r="S57" s="626">
        <f t="shared" si="30"/>
        <v>0</v>
      </c>
      <c r="T57" s="624" t="s">
        <v>118</v>
      </c>
      <c r="U57" s="625">
        <f t="shared" si="31"/>
        <v>0</v>
      </c>
      <c r="V57" s="180">
        <f t="shared" si="32"/>
        <v>0</v>
      </c>
      <c r="W57" s="624" t="s">
        <v>117</v>
      </c>
      <c r="X57" s="626">
        <f t="shared" si="33"/>
        <v>0</v>
      </c>
      <c r="Y57" s="179" t="s">
        <v>119</v>
      </c>
      <c r="Z57" s="625">
        <f t="shared" si="34"/>
        <v>0</v>
      </c>
      <c r="AA57" s="627">
        <f t="shared" si="35"/>
        <v>0</v>
      </c>
      <c r="AB57" s="628">
        <f t="shared" si="36"/>
        <v>-2</v>
      </c>
      <c r="AC57" s="629">
        <f t="shared" si="13"/>
        <v>-2</v>
      </c>
      <c r="AD57" s="624" t="s">
        <v>117</v>
      </c>
      <c r="AE57" s="445"/>
      <c r="AF57" s="624" t="s">
        <v>118</v>
      </c>
      <c r="AG57" s="625">
        <f t="shared" si="37"/>
        <v>0</v>
      </c>
      <c r="AH57" s="630">
        <f t="shared" si="38"/>
        <v>0</v>
      </c>
      <c r="AI57" s="624" t="s">
        <v>117</v>
      </c>
      <c r="AJ57" s="626">
        <f t="shared" si="39"/>
        <v>0</v>
      </c>
      <c r="AK57" s="624" t="s">
        <v>118</v>
      </c>
      <c r="AL57" s="625">
        <f t="shared" si="40"/>
        <v>0</v>
      </c>
      <c r="AM57" s="630">
        <f t="shared" si="41"/>
        <v>0</v>
      </c>
      <c r="AN57" s="624" t="s">
        <v>117</v>
      </c>
      <c r="AO57" s="626">
        <f t="shared" si="42"/>
        <v>0</v>
      </c>
      <c r="AP57" s="179" t="s">
        <v>119</v>
      </c>
      <c r="AQ57" s="625">
        <f t="shared" si="43"/>
        <v>0</v>
      </c>
      <c r="AR57" s="631">
        <f t="shared" si="44"/>
        <v>0</v>
      </c>
      <c r="AS57" s="632">
        <f t="shared" si="45"/>
        <v>0</v>
      </c>
      <c r="AT57" s="509"/>
    </row>
    <row r="58" spans="1:46" ht="20" hidden="1" customHeight="1" outlineLevel="1">
      <c r="A58" s="640"/>
      <c r="B58" s="178"/>
      <c r="C58" s="423"/>
      <c r="D58" s="420"/>
      <c r="E58" s="431"/>
      <c r="F58" s="432"/>
      <c r="G58" s="590" t="str">
        <f>☆はじめに入力してください!$C$12</f>
        <v>yyyy/mm/dd</v>
      </c>
      <c r="H58" s="439"/>
      <c r="I58" s="621">
        <f t="shared" si="25"/>
        <v>1</v>
      </c>
      <c r="J58" s="622">
        <f t="shared" si="26"/>
        <v>0</v>
      </c>
      <c r="K58" s="623">
        <f t="shared" si="27"/>
        <v>0</v>
      </c>
      <c r="L58" s="440">
        <f t="shared" si="3"/>
        <v>0</v>
      </c>
      <c r="M58" s="624" t="s">
        <v>117</v>
      </c>
      <c r="N58" s="445"/>
      <c r="O58" s="624" t="s">
        <v>118</v>
      </c>
      <c r="P58" s="625">
        <f t="shared" si="28"/>
        <v>0</v>
      </c>
      <c r="Q58" s="449">
        <f t="shared" si="29"/>
        <v>0</v>
      </c>
      <c r="R58" s="624" t="s">
        <v>117</v>
      </c>
      <c r="S58" s="626">
        <f t="shared" si="30"/>
        <v>0</v>
      </c>
      <c r="T58" s="624" t="s">
        <v>118</v>
      </c>
      <c r="U58" s="625">
        <f t="shared" si="31"/>
        <v>0</v>
      </c>
      <c r="V58" s="180">
        <f t="shared" si="32"/>
        <v>0</v>
      </c>
      <c r="W58" s="624" t="s">
        <v>117</v>
      </c>
      <c r="X58" s="626">
        <f t="shared" si="33"/>
        <v>0</v>
      </c>
      <c r="Y58" s="179" t="s">
        <v>119</v>
      </c>
      <c r="Z58" s="625">
        <f t="shared" si="34"/>
        <v>0</v>
      </c>
      <c r="AA58" s="627">
        <f t="shared" si="35"/>
        <v>0</v>
      </c>
      <c r="AB58" s="628">
        <f t="shared" si="36"/>
        <v>-2</v>
      </c>
      <c r="AC58" s="629">
        <f t="shared" si="13"/>
        <v>-2</v>
      </c>
      <c r="AD58" s="624" t="s">
        <v>117</v>
      </c>
      <c r="AE58" s="445"/>
      <c r="AF58" s="624" t="s">
        <v>118</v>
      </c>
      <c r="AG58" s="625">
        <f t="shared" si="37"/>
        <v>0</v>
      </c>
      <c r="AH58" s="630">
        <f t="shared" si="38"/>
        <v>0</v>
      </c>
      <c r="AI58" s="624" t="s">
        <v>117</v>
      </c>
      <c r="AJ58" s="626">
        <f t="shared" si="39"/>
        <v>0</v>
      </c>
      <c r="AK58" s="624" t="s">
        <v>118</v>
      </c>
      <c r="AL58" s="625">
        <f t="shared" si="40"/>
        <v>0</v>
      </c>
      <c r="AM58" s="630">
        <f t="shared" si="41"/>
        <v>0</v>
      </c>
      <c r="AN58" s="624" t="s">
        <v>117</v>
      </c>
      <c r="AO58" s="626">
        <f t="shared" si="42"/>
        <v>0</v>
      </c>
      <c r="AP58" s="179" t="s">
        <v>119</v>
      </c>
      <c r="AQ58" s="625">
        <f t="shared" si="43"/>
        <v>0</v>
      </c>
      <c r="AR58" s="631">
        <f t="shared" si="44"/>
        <v>0</v>
      </c>
      <c r="AS58" s="632">
        <f t="shared" si="45"/>
        <v>0</v>
      </c>
      <c r="AT58" s="510"/>
    </row>
    <row r="59" spans="1:46" ht="20" hidden="1" customHeight="1" outlineLevel="1">
      <c r="A59" s="640"/>
      <c r="B59" s="178"/>
      <c r="C59" s="423"/>
      <c r="D59" s="420"/>
      <c r="E59" s="433"/>
      <c r="F59" s="430"/>
      <c r="G59" s="590" t="str">
        <f>☆はじめに入力してください!$C$12</f>
        <v>yyyy/mm/dd</v>
      </c>
      <c r="H59" s="439"/>
      <c r="I59" s="621">
        <f t="shared" si="25"/>
        <v>1</v>
      </c>
      <c r="J59" s="622">
        <f t="shared" si="26"/>
        <v>0</v>
      </c>
      <c r="K59" s="623">
        <f t="shared" si="27"/>
        <v>0</v>
      </c>
      <c r="L59" s="440">
        <f t="shared" si="3"/>
        <v>0</v>
      </c>
      <c r="M59" s="624" t="s">
        <v>117</v>
      </c>
      <c r="N59" s="445"/>
      <c r="O59" s="624" t="s">
        <v>118</v>
      </c>
      <c r="P59" s="625">
        <f t="shared" si="28"/>
        <v>0</v>
      </c>
      <c r="Q59" s="449">
        <f t="shared" si="29"/>
        <v>0</v>
      </c>
      <c r="R59" s="624" t="s">
        <v>117</v>
      </c>
      <c r="S59" s="626">
        <f t="shared" si="30"/>
        <v>0</v>
      </c>
      <c r="T59" s="624" t="s">
        <v>118</v>
      </c>
      <c r="U59" s="625">
        <f t="shared" si="31"/>
        <v>0</v>
      </c>
      <c r="V59" s="180">
        <f t="shared" si="32"/>
        <v>0</v>
      </c>
      <c r="W59" s="624" t="s">
        <v>117</v>
      </c>
      <c r="X59" s="626">
        <f t="shared" si="33"/>
        <v>0</v>
      </c>
      <c r="Y59" s="179" t="s">
        <v>119</v>
      </c>
      <c r="Z59" s="625">
        <f t="shared" si="34"/>
        <v>0</v>
      </c>
      <c r="AA59" s="627">
        <f t="shared" si="35"/>
        <v>0</v>
      </c>
      <c r="AB59" s="628">
        <f t="shared" si="36"/>
        <v>-2</v>
      </c>
      <c r="AC59" s="629">
        <f t="shared" si="13"/>
        <v>-2</v>
      </c>
      <c r="AD59" s="624" t="s">
        <v>117</v>
      </c>
      <c r="AE59" s="445"/>
      <c r="AF59" s="624" t="s">
        <v>118</v>
      </c>
      <c r="AG59" s="625">
        <f t="shared" si="37"/>
        <v>0</v>
      </c>
      <c r="AH59" s="630">
        <f t="shared" si="38"/>
        <v>0</v>
      </c>
      <c r="AI59" s="624" t="s">
        <v>117</v>
      </c>
      <c r="AJ59" s="626">
        <f t="shared" si="39"/>
        <v>0</v>
      </c>
      <c r="AK59" s="624" t="s">
        <v>118</v>
      </c>
      <c r="AL59" s="625">
        <f t="shared" si="40"/>
        <v>0</v>
      </c>
      <c r="AM59" s="630">
        <f t="shared" si="41"/>
        <v>0</v>
      </c>
      <c r="AN59" s="624" t="s">
        <v>117</v>
      </c>
      <c r="AO59" s="626">
        <f t="shared" si="42"/>
        <v>0</v>
      </c>
      <c r="AP59" s="179" t="s">
        <v>119</v>
      </c>
      <c r="AQ59" s="625">
        <f t="shared" si="43"/>
        <v>0</v>
      </c>
      <c r="AR59" s="631">
        <f t="shared" si="44"/>
        <v>0</v>
      </c>
      <c r="AS59" s="632">
        <f t="shared" si="45"/>
        <v>0</v>
      </c>
      <c r="AT59" s="510"/>
    </row>
    <row r="60" spans="1:46" ht="20" hidden="1" customHeight="1" outlineLevel="1">
      <c r="A60" s="177"/>
      <c r="B60" s="178"/>
      <c r="C60" s="423"/>
      <c r="D60" s="420"/>
      <c r="E60" s="433"/>
      <c r="F60" s="430"/>
      <c r="G60" s="590" t="str">
        <f>☆はじめに入力してください!$C$12</f>
        <v>yyyy/mm/dd</v>
      </c>
      <c r="H60" s="439"/>
      <c r="I60" s="621">
        <f t="shared" si="25"/>
        <v>1</v>
      </c>
      <c r="J60" s="622">
        <f t="shared" si="26"/>
        <v>0</v>
      </c>
      <c r="K60" s="623">
        <f t="shared" si="27"/>
        <v>0</v>
      </c>
      <c r="L60" s="440">
        <f t="shared" si="3"/>
        <v>0</v>
      </c>
      <c r="M60" s="624" t="s">
        <v>117</v>
      </c>
      <c r="N60" s="445"/>
      <c r="O60" s="624" t="s">
        <v>118</v>
      </c>
      <c r="P60" s="625">
        <f t="shared" si="28"/>
        <v>0</v>
      </c>
      <c r="Q60" s="449">
        <f t="shared" si="29"/>
        <v>0</v>
      </c>
      <c r="R60" s="624" t="s">
        <v>117</v>
      </c>
      <c r="S60" s="626">
        <f t="shared" si="30"/>
        <v>0</v>
      </c>
      <c r="T60" s="624" t="s">
        <v>118</v>
      </c>
      <c r="U60" s="625">
        <f t="shared" si="31"/>
        <v>0</v>
      </c>
      <c r="V60" s="180">
        <f t="shared" si="32"/>
        <v>0</v>
      </c>
      <c r="W60" s="624" t="s">
        <v>117</v>
      </c>
      <c r="X60" s="626">
        <f t="shared" si="33"/>
        <v>0</v>
      </c>
      <c r="Y60" s="179" t="s">
        <v>119</v>
      </c>
      <c r="Z60" s="625">
        <f t="shared" si="34"/>
        <v>0</v>
      </c>
      <c r="AA60" s="627">
        <f t="shared" si="35"/>
        <v>0</v>
      </c>
      <c r="AB60" s="628">
        <f t="shared" si="36"/>
        <v>-2</v>
      </c>
      <c r="AC60" s="629">
        <f t="shared" si="13"/>
        <v>-2</v>
      </c>
      <c r="AD60" s="624" t="s">
        <v>117</v>
      </c>
      <c r="AE60" s="445"/>
      <c r="AF60" s="624" t="s">
        <v>118</v>
      </c>
      <c r="AG60" s="625">
        <f t="shared" si="37"/>
        <v>0</v>
      </c>
      <c r="AH60" s="630">
        <f t="shared" si="38"/>
        <v>0</v>
      </c>
      <c r="AI60" s="624" t="s">
        <v>117</v>
      </c>
      <c r="AJ60" s="626">
        <f t="shared" si="39"/>
        <v>0</v>
      </c>
      <c r="AK60" s="624" t="s">
        <v>118</v>
      </c>
      <c r="AL60" s="625">
        <f t="shared" si="40"/>
        <v>0</v>
      </c>
      <c r="AM60" s="630">
        <f t="shared" si="41"/>
        <v>0</v>
      </c>
      <c r="AN60" s="624" t="s">
        <v>117</v>
      </c>
      <c r="AO60" s="626">
        <f t="shared" si="42"/>
        <v>0</v>
      </c>
      <c r="AP60" s="179" t="s">
        <v>119</v>
      </c>
      <c r="AQ60" s="625">
        <f t="shared" si="43"/>
        <v>0</v>
      </c>
      <c r="AR60" s="631">
        <f t="shared" si="44"/>
        <v>0</v>
      </c>
      <c r="AS60" s="632">
        <f t="shared" si="45"/>
        <v>0</v>
      </c>
      <c r="AT60" s="510"/>
    </row>
    <row r="61" spans="1:46" ht="20" hidden="1" customHeight="1" outlineLevel="1">
      <c r="A61" s="177"/>
      <c r="B61" s="178"/>
      <c r="C61" s="423"/>
      <c r="D61" s="420"/>
      <c r="E61" s="433"/>
      <c r="F61" s="430"/>
      <c r="G61" s="590" t="str">
        <f>☆はじめに入力してください!$C$12</f>
        <v>yyyy/mm/dd</v>
      </c>
      <c r="H61" s="439"/>
      <c r="I61" s="621">
        <f t="shared" si="25"/>
        <v>1</v>
      </c>
      <c r="J61" s="622">
        <f t="shared" si="26"/>
        <v>0</v>
      </c>
      <c r="K61" s="623">
        <f t="shared" si="27"/>
        <v>0</v>
      </c>
      <c r="L61" s="440">
        <f t="shared" si="3"/>
        <v>0</v>
      </c>
      <c r="M61" s="624" t="s">
        <v>117</v>
      </c>
      <c r="N61" s="445"/>
      <c r="O61" s="624" t="s">
        <v>118</v>
      </c>
      <c r="P61" s="625">
        <f t="shared" si="28"/>
        <v>0</v>
      </c>
      <c r="Q61" s="449">
        <f t="shared" si="29"/>
        <v>0</v>
      </c>
      <c r="R61" s="624" t="s">
        <v>117</v>
      </c>
      <c r="S61" s="626">
        <f t="shared" si="30"/>
        <v>0</v>
      </c>
      <c r="T61" s="624" t="s">
        <v>118</v>
      </c>
      <c r="U61" s="625">
        <f t="shared" si="31"/>
        <v>0</v>
      </c>
      <c r="V61" s="180">
        <f t="shared" si="32"/>
        <v>0</v>
      </c>
      <c r="W61" s="624" t="s">
        <v>117</v>
      </c>
      <c r="X61" s="626">
        <f t="shared" si="33"/>
        <v>0</v>
      </c>
      <c r="Y61" s="179" t="s">
        <v>119</v>
      </c>
      <c r="Z61" s="625">
        <f t="shared" si="34"/>
        <v>0</v>
      </c>
      <c r="AA61" s="627">
        <f t="shared" si="35"/>
        <v>0</v>
      </c>
      <c r="AB61" s="628">
        <f t="shared" si="36"/>
        <v>-2</v>
      </c>
      <c r="AC61" s="629">
        <f t="shared" si="13"/>
        <v>-2</v>
      </c>
      <c r="AD61" s="624" t="s">
        <v>117</v>
      </c>
      <c r="AE61" s="445"/>
      <c r="AF61" s="624" t="s">
        <v>118</v>
      </c>
      <c r="AG61" s="625">
        <f t="shared" si="37"/>
        <v>0</v>
      </c>
      <c r="AH61" s="630">
        <f t="shared" si="38"/>
        <v>0</v>
      </c>
      <c r="AI61" s="624" t="s">
        <v>117</v>
      </c>
      <c r="AJ61" s="626">
        <f t="shared" si="39"/>
        <v>0</v>
      </c>
      <c r="AK61" s="624" t="s">
        <v>118</v>
      </c>
      <c r="AL61" s="625">
        <f t="shared" si="40"/>
        <v>0</v>
      </c>
      <c r="AM61" s="630">
        <f t="shared" si="41"/>
        <v>0</v>
      </c>
      <c r="AN61" s="624" t="s">
        <v>117</v>
      </c>
      <c r="AO61" s="626">
        <f t="shared" si="42"/>
        <v>0</v>
      </c>
      <c r="AP61" s="179" t="s">
        <v>119</v>
      </c>
      <c r="AQ61" s="625">
        <f t="shared" si="43"/>
        <v>0</v>
      </c>
      <c r="AR61" s="631">
        <f t="shared" si="44"/>
        <v>0</v>
      </c>
      <c r="AS61" s="632">
        <f t="shared" si="45"/>
        <v>0</v>
      </c>
      <c r="AT61" s="510"/>
    </row>
    <row r="62" spans="1:46" ht="20" hidden="1" customHeight="1" outlineLevel="1">
      <c r="A62" s="177"/>
      <c r="B62" s="178"/>
      <c r="C62" s="423"/>
      <c r="D62" s="420"/>
      <c r="E62" s="433"/>
      <c r="F62" s="430"/>
      <c r="G62" s="590" t="str">
        <f>☆はじめに入力してください!$C$12</f>
        <v>yyyy/mm/dd</v>
      </c>
      <c r="H62" s="439"/>
      <c r="I62" s="621">
        <f t="shared" si="25"/>
        <v>1</v>
      </c>
      <c r="J62" s="622">
        <f t="shared" si="26"/>
        <v>0</v>
      </c>
      <c r="K62" s="623">
        <f t="shared" si="27"/>
        <v>0</v>
      </c>
      <c r="L62" s="440">
        <f t="shared" si="3"/>
        <v>0</v>
      </c>
      <c r="M62" s="624" t="s">
        <v>117</v>
      </c>
      <c r="N62" s="445"/>
      <c r="O62" s="624" t="s">
        <v>118</v>
      </c>
      <c r="P62" s="625">
        <f t="shared" si="28"/>
        <v>0</v>
      </c>
      <c r="Q62" s="449">
        <f t="shared" si="29"/>
        <v>0</v>
      </c>
      <c r="R62" s="624" t="s">
        <v>117</v>
      </c>
      <c r="S62" s="626">
        <f t="shared" si="30"/>
        <v>0</v>
      </c>
      <c r="T62" s="624" t="s">
        <v>118</v>
      </c>
      <c r="U62" s="625">
        <f t="shared" si="31"/>
        <v>0</v>
      </c>
      <c r="V62" s="180">
        <f t="shared" si="32"/>
        <v>0</v>
      </c>
      <c r="W62" s="624" t="s">
        <v>117</v>
      </c>
      <c r="X62" s="626">
        <f t="shared" si="33"/>
        <v>0</v>
      </c>
      <c r="Y62" s="179" t="s">
        <v>119</v>
      </c>
      <c r="Z62" s="625">
        <f t="shared" si="34"/>
        <v>0</v>
      </c>
      <c r="AA62" s="627">
        <f t="shared" si="35"/>
        <v>0</v>
      </c>
      <c r="AB62" s="628">
        <f t="shared" si="36"/>
        <v>-2</v>
      </c>
      <c r="AC62" s="629">
        <f t="shared" si="13"/>
        <v>-2</v>
      </c>
      <c r="AD62" s="624" t="s">
        <v>117</v>
      </c>
      <c r="AE62" s="445"/>
      <c r="AF62" s="624" t="s">
        <v>118</v>
      </c>
      <c r="AG62" s="625">
        <f t="shared" si="37"/>
        <v>0</v>
      </c>
      <c r="AH62" s="630">
        <f t="shared" si="38"/>
        <v>0</v>
      </c>
      <c r="AI62" s="624" t="s">
        <v>117</v>
      </c>
      <c r="AJ62" s="626">
        <f t="shared" si="39"/>
        <v>0</v>
      </c>
      <c r="AK62" s="624" t="s">
        <v>118</v>
      </c>
      <c r="AL62" s="625">
        <f t="shared" si="40"/>
        <v>0</v>
      </c>
      <c r="AM62" s="630">
        <f t="shared" si="41"/>
        <v>0</v>
      </c>
      <c r="AN62" s="624" t="s">
        <v>117</v>
      </c>
      <c r="AO62" s="626">
        <f t="shared" si="42"/>
        <v>0</v>
      </c>
      <c r="AP62" s="179" t="s">
        <v>119</v>
      </c>
      <c r="AQ62" s="625">
        <f t="shared" si="43"/>
        <v>0</v>
      </c>
      <c r="AR62" s="631">
        <f t="shared" si="44"/>
        <v>0</v>
      </c>
      <c r="AS62" s="632">
        <f t="shared" si="45"/>
        <v>0</v>
      </c>
      <c r="AT62" s="510"/>
    </row>
    <row r="63" spans="1:46" ht="20" hidden="1" customHeight="1" outlineLevel="1">
      <c r="A63" s="177"/>
      <c r="B63" s="178"/>
      <c r="C63" s="423"/>
      <c r="D63" s="420"/>
      <c r="E63" s="433"/>
      <c r="F63" s="430"/>
      <c r="G63" s="590" t="str">
        <f>☆はじめに入力してください!$C$12</f>
        <v>yyyy/mm/dd</v>
      </c>
      <c r="H63" s="439"/>
      <c r="I63" s="621">
        <f t="shared" si="25"/>
        <v>1</v>
      </c>
      <c r="J63" s="622">
        <f t="shared" si="26"/>
        <v>0</v>
      </c>
      <c r="K63" s="623">
        <f t="shared" si="27"/>
        <v>0</v>
      </c>
      <c r="L63" s="440">
        <f t="shared" si="3"/>
        <v>0</v>
      </c>
      <c r="M63" s="624" t="s">
        <v>117</v>
      </c>
      <c r="N63" s="445"/>
      <c r="O63" s="624" t="s">
        <v>118</v>
      </c>
      <c r="P63" s="625">
        <f t="shared" si="28"/>
        <v>0</v>
      </c>
      <c r="Q63" s="449">
        <f t="shared" si="29"/>
        <v>0</v>
      </c>
      <c r="R63" s="624" t="s">
        <v>117</v>
      </c>
      <c r="S63" s="626">
        <f t="shared" si="30"/>
        <v>0</v>
      </c>
      <c r="T63" s="624" t="s">
        <v>118</v>
      </c>
      <c r="U63" s="625">
        <f t="shared" si="31"/>
        <v>0</v>
      </c>
      <c r="V63" s="180">
        <f t="shared" si="32"/>
        <v>0</v>
      </c>
      <c r="W63" s="624" t="s">
        <v>117</v>
      </c>
      <c r="X63" s="626">
        <f t="shared" si="33"/>
        <v>0</v>
      </c>
      <c r="Y63" s="179" t="s">
        <v>119</v>
      </c>
      <c r="Z63" s="625">
        <f t="shared" si="34"/>
        <v>0</v>
      </c>
      <c r="AA63" s="627">
        <f t="shared" si="35"/>
        <v>0</v>
      </c>
      <c r="AB63" s="628">
        <f t="shared" si="36"/>
        <v>-2</v>
      </c>
      <c r="AC63" s="629">
        <f t="shared" si="13"/>
        <v>-2</v>
      </c>
      <c r="AD63" s="624" t="s">
        <v>117</v>
      </c>
      <c r="AE63" s="445"/>
      <c r="AF63" s="624" t="s">
        <v>118</v>
      </c>
      <c r="AG63" s="625">
        <f t="shared" si="37"/>
        <v>0</v>
      </c>
      <c r="AH63" s="630">
        <f t="shared" si="38"/>
        <v>0</v>
      </c>
      <c r="AI63" s="624" t="s">
        <v>117</v>
      </c>
      <c r="AJ63" s="626">
        <f t="shared" si="39"/>
        <v>0</v>
      </c>
      <c r="AK63" s="624" t="s">
        <v>118</v>
      </c>
      <c r="AL63" s="625">
        <f t="shared" si="40"/>
        <v>0</v>
      </c>
      <c r="AM63" s="630">
        <f t="shared" si="41"/>
        <v>0</v>
      </c>
      <c r="AN63" s="624" t="s">
        <v>117</v>
      </c>
      <c r="AO63" s="626">
        <f t="shared" si="42"/>
        <v>0</v>
      </c>
      <c r="AP63" s="179" t="s">
        <v>119</v>
      </c>
      <c r="AQ63" s="625">
        <f t="shared" si="43"/>
        <v>0</v>
      </c>
      <c r="AR63" s="631">
        <f t="shared" si="44"/>
        <v>0</v>
      </c>
      <c r="AS63" s="632">
        <f t="shared" si="45"/>
        <v>0</v>
      </c>
      <c r="AT63" s="510"/>
    </row>
    <row r="64" spans="1:46" ht="20" hidden="1" customHeight="1" outlineLevel="1">
      <c r="A64" s="177"/>
      <c r="B64" s="178"/>
      <c r="C64" s="633"/>
      <c r="D64" s="634"/>
      <c r="E64" s="635"/>
      <c r="F64" s="636"/>
      <c r="G64" s="590" t="str">
        <f>☆はじめに入力してください!$C$12</f>
        <v>yyyy/mm/dd</v>
      </c>
      <c r="H64" s="637"/>
      <c r="I64" s="621">
        <f t="shared" si="25"/>
        <v>1</v>
      </c>
      <c r="J64" s="638">
        <f t="shared" si="26"/>
        <v>0</v>
      </c>
      <c r="K64" s="623">
        <f t="shared" si="27"/>
        <v>0</v>
      </c>
      <c r="L64" s="440">
        <f t="shared" si="3"/>
        <v>0</v>
      </c>
      <c r="M64" s="624" t="s">
        <v>117</v>
      </c>
      <c r="N64" s="445"/>
      <c r="O64" s="624" t="s">
        <v>118</v>
      </c>
      <c r="P64" s="625">
        <f t="shared" si="28"/>
        <v>0</v>
      </c>
      <c r="Q64" s="449">
        <f t="shared" si="29"/>
        <v>0</v>
      </c>
      <c r="R64" s="624" t="s">
        <v>117</v>
      </c>
      <c r="S64" s="626">
        <f t="shared" si="30"/>
        <v>0</v>
      </c>
      <c r="T64" s="624" t="s">
        <v>118</v>
      </c>
      <c r="U64" s="625">
        <f t="shared" si="31"/>
        <v>0</v>
      </c>
      <c r="V64" s="180">
        <f t="shared" si="32"/>
        <v>0</v>
      </c>
      <c r="W64" s="624" t="s">
        <v>117</v>
      </c>
      <c r="X64" s="626">
        <f t="shared" si="33"/>
        <v>0</v>
      </c>
      <c r="Y64" s="179" t="s">
        <v>119</v>
      </c>
      <c r="Z64" s="625">
        <f t="shared" si="34"/>
        <v>0</v>
      </c>
      <c r="AA64" s="627">
        <f t="shared" si="35"/>
        <v>0</v>
      </c>
      <c r="AB64" s="628">
        <f t="shared" si="36"/>
        <v>-2</v>
      </c>
      <c r="AC64" s="629">
        <f t="shared" si="13"/>
        <v>-2</v>
      </c>
      <c r="AD64" s="624" t="s">
        <v>117</v>
      </c>
      <c r="AE64" s="445"/>
      <c r="AF64" s="624" t="s">
        <v>118</v>
      </c>
      <c r="AG64" s="625">
        <f t="shared" si="37"/>
        <v>0</v>
      </c>
      <c r="AH64" s="630">
        <f t="shared" si="38"/>
        <v>0</v>
      </c>
      <c r="AI64" s="624" t="s">
        <v>117</v>
      </c>
      <c r="AJ64" s="626">
        <f t="shared" si="39"/>
        <v>0</v>
      </c>
      <c r="AK64" s="624" t="s">
        <v>118</v>
      </c>
      <c r="AL64" s="625">
        <f t="shared" si="40"/>
        <v>0</v>
      </c>
      <c r="AM64" s="630">
        <f t="shared" si="41"/>
        <v>0</v>
      </c>
      <c r="AN64" s="624" t="s">
        <v>117</v>
      </c>
      <c r="AO64" s="626">
        <f t="shared" si="42"/>
        <v>0</v>
      </c>
      <c r="AP64" s="179" t="s">
        <v>119</v>
      </c>
      <c r="AQ64" s="625">
        <f t="shared" si="43"/>
        <v>0</v>
      </c>
      <c r="AR64" s="631">
        <f t="shared" si="44"/>
        <v>0</v>
      </c>
      <c r="AS64" s="632">
        <f t="shared" si="45"/>
        <v>0</v>
      </c>
      <c r="AT64" s="510"/>
    </row>
    <row r="65" spans="1:46" ht="20" hidden="1" customHeight="1" outlineLevel="1">
      <c r="A65" s="640"/>
      <c r="B65" s="178"/>
      <c r="C65" s="423"/>
      <c r="D65" s="420"/>
      <c r="E65" s="428"/>
      <c r="F65" s="427"/>
      <c r="G65" s="590" t="str">
        <f>☆はじめに入力してください!$C$12</f>
        <v>yyyy/mm/dd</v>
      </c>
      <c r="H65" s="439"/>
      <c r="I65" s="621">
        <f t="shared" si="25"/>
        <v>1</v>
      </c>
      <c r="J65" s="622">
        <f t="shared" si="26"/>
        <v>0</v>
      </c>
      <c r="K65" s="623">
        <f t="shared" si="27"/>
        <v>0</v>
      </c>
      <c r="L65" s="440">
        <f t="shared" si="3"/>
        <v>0</v>
      </c>
      <c r="M65" s="624" t="s">
        <v>117</v>
      </c>
      <c r="N65" s="445"/>
      <c r="O65" s="624" t="s">
        <v>118</v>
      </c>
      <c r="P65" s="625">
        <f t="shared" si="28"/>
        <v>0</v>
      </c>
      <c r="Q65" s="449">
        <f t="shared" si="29"/>
        <v>0</v>
      </c>
      <c r="R65" s="624" t="s">
        <v>117</v>
      </c>
      <c r="S65" s="626">
        <f t="shared" si="30"/>
        <v>0</v>
      </c>
      <c r="T65" s="624" t="s">
        <v>118</v>
      </c>
      <c r="U65" s="625">
        <f t="shared" si="31"/>
        <v>0</v>
      </c>
      <c r="V65" s="180">
        <f t="shared" si="32"/>
        <v>0</v>
      </c>
      <c r="W65" s="624" t="s">
        <v>117</v>
      </c>
      <c r="X65" s="626">
        <f t="shared" si="33"/>
        <v>0</v>
      </c>
      <c r="Y65" s="179" t="s">
        <v>119</v>
      </c>
      <c r="Z65" s="625">
        <f t="shared" si="34"/>
        <v>0</v>
      </c>
      <c r="AA65" s="627">
        <f t="shared" si="35"/>
        <v>0</v>
      </c>
      <c r="AB65" s="628">
        <f t="shared" si="36"/>
        <v>-2</v>
      </c>
      <c r="AC65" s="629">
        <f t="shared" si="13"/>
        <v>-2</v>
      </c>
      <c r="AD65" s="624" t="s">
        <v>117</v>
      </c>
      <c r="AE65" s="445"/>
      <c r="AF65" s="624" t="s">
        <v>118</v>
      </c>
      <c r="AG65" s="625">
        <f t="shared" si="37"/>
        <v>0</v>
      </c>
      <c r="AH65" s="630">
        <f t="shared" si="38"/>
        <v>0</v>
      </c>
      <c r="AI65" s="624" t="s">
        <v>117</v>
      </c>
      <c r="AJ65" s="626">
        <f t="shared" si="39"/>
        <v>0</v>
      </c>
      <c r="AK65" s="624" t="s">
        <v>118</v>
      </c>
      <c r="AL65" s="625">
        <f t="shared" si="40"/>
        <v>0</v>
      </c>
      <c r="AM65" s="630">
        <f t="shared" si="41"/>
        <v>0</v>
      </c>
      <c r="AN65" s="624" t="s">
        <v>117</v>
      </c>
      <c r="AO65" s="626">
        <f t="shared" si="42"/>
        <v>0</v>
      </c>
      <c r="AP65" s="179" t="s">
        <v>119</v>
      </c>
      <c r="AQ65" s="625">
        <f t="shared" si="43"/>
        <v>0</v>
      </c>
      <c r="AR65" s="631">
        <f t="shared" si="44"/>
        <v>0</v>
      </c>
      <c r="AS65" s="632">
        <f t="shared" si="45"/>
        <v>0</v>
      </c>
      <c r="AT65" s="509"/>
    </row>
    <row r="66" spans="1:46" ht="20" hidden="1" customHeight="1" outlineLevel="1">
      <c r="A66" s="413"/>
      <c r="B66" s="178"/>
      <c r="C66" s="423"/>
      <c r="D66" s="420"/>
      <c r="E66" s="428"/>
      <c r="F66" s="427"/>
      <c r="G66" s="590" t="str">
        <f>☆はじめに入力してください!$C$12</f>
        <v>yyyy/mm/dd</v>
      </c>
      <c r="H66" s="439"/>
      <c r="I66" s="621">
        <f t="shared" si="25"/>
        <v>1</v>
      </c>
      <c r="J66" s="622">
        <f t="shared" si="26"/>
        <v>0</v>
      </c>
      <c r="K66" s="623">
        <f t="shared" si="27"/>
        <v>0</v>
      </c>
      <c r="L66" s="440">
        <f t="shared" si="3"/>
        <v>0</v>
      </c>
      <c r="M66" s="624" t="s">
        <v>117</v>
      </c>
      <c r="N66" s="445"/>
      <c r="O66" s="624" t="s">
        <v>118</v>
      </c>
      <c r="P66" s="625">
        <f t="shared" si="28"/>
        <v>0</v>
      </c>
      <c r="Q66" s="449">
        <f t="shared" si="29"/>
        <v>0</v>
      </c>
      <c r="R66" s="624" t="s">
        <v>117</v>
      </c>
      <c r="S66" s="626">
        <f t="shared" si="30"/>
        <v>0</v>
      </c>
      <c r="T66" s="624" t="s">
        <v>118</v>
      </c>
      <c r="U66" s="625">
        <f t="shared" si="31"/>
        <v>0</v>
      </c>
      <c r="V66" s="180">
        <f t="shared" si="32"/>
        <v>0</v>
      </c>
      <c r="W66" s="624" t="s">
        <v>117</v>
      </c>
      <c r="X66" s="626">
        <f t="shared" si="33"/>
        <v>0</v>
      </c>
      <c r="Y66" s="179" t="s">
        <v>119</v>
      </c>
      <c r="Z66" s="625">
        <f t="shared" si="34"/>
        <v>0</v>
      </c>
      <c r="AA66" s="627">
        <f t="shared" si="35"/>
        <v>0</v>
      </c>
      <c r="AB66" s="628">
        <f t="shared" si="36"/>
        <v>-2</v>
      </c>
      <c r="AC66" s="629">
        <f t="shared" si="13"/>
        <v>-2</v>
      </c>
      <c r="AD66" s="624" t="s">
        <v>117</v>
      </c>
      <c r="AE66" s="445"/>
      <c r="AF66" s="624" t="s">
        <v>118</v>
      </c>
      <c r="AG66" s="625">
        <f t="shared" si="37"/>
        <v>0</v>
      </c>
      <c r="AH66" s="630">
        <f t="shared" si="38"/>
        <v>0</v>
      </c>
      <c r="AI66" s="624" t="s">
        <v>117</v>
      </c>
      <c r="AJ66" s="626">
        <f t="shared" si="39"/>
        <v>0</v>
      </c>
      <c r="AK66" s="624" t="s">
        <v>118</v>
      </c>
      <c r="AL66" s="625">
        <f t="shared" si="40"/>
        <v>0</v>
      </c>
      <c r="AM66" s="630">
        <f t="shared" si="41"/>
        <v>0</v>
      </c>
      <c r="AN66" s="624" t="s">
        <v>117</v>
      </c>
      <c r="AO66" s="626">
        <f t="shared" si="42"/>
        <v>0</v>
      </c>
      <c r="AP66" s="179" t="s">
        <v>119</v>
      </c>
      <c r="AQ66" s="625">
        <f t="shared" si="43"/>
        <v>0</v>
      </c>
      <c r="AR66" s="631">
        <f t="shared" si="44"/>
        <v>0</v>
      </c>
      <c r="AS66" s="632">
        <f t="shared" si="45"/>
        <v>0</v>
      </c>
      <c r="AT66" s="509"/>
    </row>
    <row r="67" spans="1:46" ht="20" hidden="1" customHeight="1" outlineLevel="1">
      <c r="A67" s="413"/>
      <c r="B67" s="178"/>
      <c r="C67" s="423"/>
      <c r="D67" s="420"/>
      <c r="E67" s="429"/>
      <c r="F67" s="430"/>
      <c r="G67" s="590" t="str">
        <f>☆はじめに入力してください!$C$12</f>
        <v>yyyy/mm/dd</v>
      </c>
      <c r="H67" s="439"/>
      <c r="I67" s="621">
        <f t="shared" si="25"/>
        <v>1</v>
      </c>
      <c r="J67" s="622">
        <f t="shared" si="26"/>
        <v>0</v>
      </c>
      <c r="K67" s="623">
        <f t="shared" si="27"/>
        <v>0</v>
      </c>
      <c r="L67" s="440">
        <f t="shared" si="3"/>
        <v>0</v>
      </c>
      <c r="M67" s="624" t="s">
        <v>117</v>
      </c>
      <c r="N67" s="445"/>
      <c r="O67" s="624" t="s">
        <v>118</v>
      </c>
      <c r="P67" s="625">
        <f t="shared" si="28"/>
        <v>0</v>
      </c>
      <c r="Q67" s="449">
        <f t="shared" si="29"/>
        <v>0</v>
      </c>
      <c r="R67" s="624" t="s">
        <v>117</v>
      </c>
      <c r="S67" s="626">
        <f t="shared" si="30"/>
        <v>0</v>
      </c>
      <c r="T67" s="624" t="s">
        <v>118</v>
      </c>
      <c r="U67" s="625">
        <f t="shared" si="31"/>
        <v>0</v>
      </c>
      <c r="V67" s="180">
        <f t="shared" si="32"/>
        <v>0</v>
      </c>
      <c r="W67" s="624" t="s">
        <v>117</v>
      </c>
      <c r="X67" s="626">
        <f t="shared" si="33"/>
        <v>0</v>
      </c>
      <c r="Y67" s="179" t="s">
        <v>119</v>
      </c>
      <c r="Z67" s="625">
        <f t="shared" si="34"/>
        <v>0</v>
      </c>
      <c r="AA67" s="627">
        <f t="shared" si="35"/>
        <v>0</v>
      </c>
      <c r="AB67" s="628">
        <f t="shared" si="36"/>
        <v>-2</v>
      </c>
      <c r="AC67" s="629">
        <f t="shared" si="13"/>
        <v>-2</v>
      </c>
      <c r="AD67" s="624" t="s">
        <v>117</v>
      </c>
      <c r="AE67" s="445"/>
      <c r="AF67" s="624" t="s">
        <v>118</v>
      </c>
      <c r="AG67" s="625">
        <f t="shared" si="37"/>
        <v>0</v>
      </c>
      <c r="AH67" s="630">
        <f t="shared" si="38"/>
        <v>0</v>
      </c>
      <c r="AI67" s="624" t="s">
        <v>117</v>
      </c>
      <c r="AJ67" s="626">
        <f t="shared" si="39"/>
        <v>0</v>
      </c>
      <c r="AK67" s="624" t="s">
        <v>118</v>
      </c>
      <c r="AL67" s="625">
        <f t="shared" si="40"/>
        <v>0</v>
      </c>
      <c r="AM67" s="630">
        <f t="shared" si="41"/>
        <v>0</v>
      </c>
      <c r="AN67" s="624" t="s">
        <v>117</v>
      </c>
      <c r="AO67" s="626">
        <f t="shared" si="42"/>
        <v>0</v>
      </c>
      <c r="AP67" s="179" t="s">
        <v>119</v>
      </c>
      <c r="AQ67" s="625">
        <f t="shared" si="43"/>
        <v>0</v>
      </c>
      <c r="AR67" s="631">
        <f t="shared" si="44"/>
        <v>0</v>
      </c>
      <c r="AS67" s="632">
        <f t="shared" si="45"/>
        <v>0</v>
      </c>
      <c r="AT67" s="509"/>
    </row>
    <row r="68" spans="1:46" ht="20" hidden="1" customHeight="1" outlineLevel="1">
      <c r="A68" s="640"/>
      <c r="B68" s="178"/>
      <c r="C68" s="424"/>
      <c r="D68" s="421"/>
      <c r="E68" s="431"/>
      <c r="F68" s="432"/>
      <c r="G68" s="590" t="str">
        <f>☆はじめに入力してください!$C$12</f>
        <v>yyyy/mm/dd</v>
      </c>
      <c r="H68" s="439"/>
      <c r="I68" s="621">
        <f t="shared" si="25"/>
        <v>1</v>
      </c>
      <c r="J68" s="622">
        <f t="shared" si="26"/>
        <v>0</v>
      </c>
      <c r="K68" s="623">
        <f t="shared" si="27"/>
        <v>0</v>
      </c>
      <c r="L68" s="440">
        <f t="shared" si="3"/>
        <v>0</v>
      </c>
      <c r="M68" s="624" t="s">
        <v>117</v>
      </c>
      <c r="N68" s="445"/>
      <c r="O68" s="624" t="s">
        <v>118</v>
      </c>
      <c r="P68" s="625">
        <f t="shared" si="28"/>
        <v>0</v>
      </c>
      <c r="Q68" s="449">
        <f t="shared" si="29"/>
        <v>0</v>
      </c>
      <c r="R68" s="624" t="s">
        <v>117</v>
      </c>
      <c r="S68" s="626">
        <f t="shared" si="30"/>
        <v>0</v>
      </c>
      <c r="T68" s="624" t="s">
        <v>118</v>
      </c>
      <c r="U68" s="625">
        <f t="shared" si="31"/>
        <v>0</v>
      </c>
      <c r="V68" s="180">
        <f t="shared" si="32"/>
        <v>0</v>
      </c>
      <c r="W68" s="624" t="s">
        <v>117</v>
      </c>
      <c r="X68" s="626">
        <f t="shared" si="33"/>
        <v>0</v>
      </c>
      <c r="Y68" s="179" t="s">
        <v>119</v>
      </c>
      <c r="Z68" s="625">
        <f t="shared" si="34"/>
        <v>0</v>
      </c>
      <c r="AA68" s="627">
        <f t="shared" si="35"/>
        <v>0</v>
      </c>
      <c r="AB68" s="628">
        <f t="shared" si="36"/>
        <v>-2</v>
      </c>
      <c r="AC68" s="629">
        <f t="shared" si="13"/>
        <v>-2</v>
      </c>
      <c r="AD68" s="624" t="s">
        <v>117</v>
      </c>
      <c r="AE68" s="445"/>
      <c r="AF68" s="624" t="s">
        <v>118</v>
      </c>
      <c r="AG68" s="625">
        <f t="shared" si="37"/>
        <v>0</v>
      </c>
      <c r="AH68" s="630">
        <f t="shared" si="38"/>
        <v>0</v>
      </c>
      <c r="AI68" s="624" t="s">
        <v>117</v>
      </c>
      <c r="AJ68" s="626">
        <f t="shared" si="39"/>
        <v>0</v>
      </c>
      <c r="AK68" s="624" t="s">
        <v>118</v>
      </c>
      <c r="AL68" s="625">
        <f t="shared" si="40"/>
        <v>0</v>
      </c>
      <c r="AM68" s="630">
        <f t="shared" si="41"/>
        <v>0</v>
      </c>
      <c r="AN68" s="624" t="s">
        <v>117</v>
      </c>
      <c r="AO68" s="626">
        <f t="shared" si="42"/>
        <v>0</v>
      </c>
      <c r="AP68" s="179" t="s">
        <v>119</v>
      </c>
      <c r="AQ68" s="625">
        <f t="shared" si="43"/>
        <v>0</v>
      </c>
      <c r="AR68" s="631">
        <f t="shared" si="44"/>
        <v>0</v>
      </c>
      <c r="AS68" s="632">
        <f t="shared" si="45"/>
        <v>0</v>
      </c>
      <c r="AT68" s="509"/>
    </row>
    <row r="69" spans="1:46" ht="20" customHeight="1" collapsed="1">
      <c r="A69" s="413"/>
      <c r="B69" s="178"/>
      <c r="C69" s="423"/>
      <c r="D69" s="420"/>
      <c r="E69" s="429"/>
      <c r="F69" s="430"/>
      <c r="G69" s="590" t="str">
        <f>☆はじめに入力してください!$C$12</f>
        <v>yyyy/mm/dd</v>
      </c>
      <c r="H69" s="439"/>
      <c r="I69" s="621">
        <f t="shared" si="25"/>
        <v>1</v>
      </c>
      <c r="J69" s="622">
        <f t="shared" si="26"/>
        <v>0</v>
      </c>
      <c r="K69" s="623">
        <f t="shared" si="27"/>
        <v>0</v>
      </c>
      <c r="L69" s="440">
        <f t="shared" si="3"/>
        <v>0</v>
      </c>
      <c r="M69" s="624" t="s">
        <v>117</v>
      </c>
      <c r="N69" s="445"/>
      <c r="O69" s="624" t="s">
        <v>118</v>
      </c>
      <c r="P69" s="625">
        <f t="shared" si="28"/>
        <v>0</v>
      </c>
      <c r="Q69" s="449">
        <f t="shared" si="29"/>
        <v>0</v>
      </c>
      <c r="R69" s="624" t="s">
        <v>117</v>
      </c>
      <c r="S69" s="626">
        <f t="shared" si="30"/>
        <v>0</v>
      </c>
      <c r="T69" s="624" t="s">
        <v>118</v>
      </c>
      <c r="U69" s="625">
        <f t="shared" si="31"/>
        <v>0</v>
      </c>
      <c r="V69" s="180">
        <f t="shared" si="32"/>
        <v>0</v>
      </c>
      <c r="W69" s="624" t="s">
        <v>117</v>
      </c>
      <c r="X69" s="626">
        <f t="shared" si="33"/>
        <v>0</v>
      </c>
      <c r="Y69" s="179" t="s">
        <v>119</v>
      </c>
      <c r="Z69" s="625">
        <f t="shared" si="34"/>
        <v>0</v>
      </c>
      <c r="AA69" s="627">
        <f t="shared" si="35"/>
        <v>0</v>
      </c>
      <c r="AB69" s="628">
        <f t="shared" si="36"/>
        <v>-2</v>
      </c>
      <c r="AC69" s="629">
        <f t="shared" si="13"/>
        <v>-2</v>
      </c>
      <c r="AD69" s="624" t="s">
        <v>117</v>
      </c>
      <c r="AE69" s="445"/>
      <c r="AF69" s="624" t="s">
        <v>118</v>
      </c>
      <c r="AG69" s="625">
        <f t="shared" si="37"/>
        <v>0</v>
      </c>
      <c r="AH69" s="630">
        <f t="shared" si="38"/>
        <v>0</v>
      </c>
      <c r="AI69" s="624" t="s">
        <v>117</v>
      </c>
      <c r="AJ69" s="626">
        <f t="shared" si="39"/>
        <v>0</v>
      </c>
      <c r="AK69" s="624" t="s">
        <v>118</v>
      </c>
      <c r="AL69" s="625">
        <f t="shared" si="40"/>
        <v>0</v>
      </c>
      <c r="AM69" s="630">
        <f t="shared" si="41"/>
        <v>0</v>
      </c>
      <c r="AN69" s="624" t="s">
        <v>117</v>
      </c>
      <c r="AO69" s="626">
        <f t="shared" si="42"/>
        <v>0</v>
      </c>
      <c r="AP69" s="179" t="s">
        <v>119</v>
      </c>
      <c r="AQ69" s="625">
        <f t="shared" si="43"/>
        <v>0</v>
      </c>
      <c r="AR69" s="631">
        <f t="shared" si="44"/>
        <v>0</v>
      </c>
      <c r="AS69" s="632">
        <f t="shared" si="45"/>
        <v>0</v>
      </c>
      <c r="AT69" s="509"/>
    </row>
    <row r="70" spans="1:46" ht="20" hidden="1" customHeight="1" outlineLevel="1">
      <c r="A70" s="640"/>
      <c r="B70" s="178"/>
      <c r="C70" s="423"/>
      <c r="D70" s="420"/>
      <c r="E70" s="431"/>
      <c r="F70" s="432"/>
      <c r="G70" s="590" t="str">
        <f>☆はじめに入力してください!$C$12</f>
        <v>yyyy/mm/dd</v>
      </c>
      <c r="H70" s="439"/>
      <c r="I70" s="621">
        <f t="shared" si="25"/>
        <v>1</v>
      </c>
      <c r="J70" s="622">
        <f t="shared" si="26"/>
        <v>0</v>
      </c>
      <c r="K70" s="623">
        <f t="shared" si="27"/>
        <v>0</v>
      </c>
      <c r="L70" s="440">
        <f t="shared" si="3"/>
        <v>0</v>
      </c>
      <c r="M70" s="624" t="s">
        <v>117</v>
      </c>
      <c r="N70" s="445"/>
      <c r="O70" s="624" t="s">
        <v>118</v>
      </c>
      <c r="P70" s="625">
        <f t="shared" si="28"/>
        <v>0</v>
      </c>
      <c r="Q70" s="449">
        <f t="shared" si="29"/>
        <v>0</v>
      </c>
      <c r="R70" s="624" t="s">
        <v>117</v>
      </c>
      <c r="S70" s="626">
        <f t="shared" si="30"/>
        <v>0</v>
      </c>
      <c r="T70" s="624" t="s">
        <v>118</v>
      </c>
      <c r="U70" s="625">
        <f t="shared" si="31"/>
        <v>0</v>
      </c>
      <c r="V70" s="180">
        <f t="shared" si="32"/>
        <v>0</v>
      </c>
      <c r="W70" s="624" t="s">
        <v>117</v>
      </c>
      <c r="X70" s="626">
        <f t="shared" si="33"/>
        <v>0</v>
      </c>
      <c r="Y70" s="179" t="s">
        <v>119</v>
      </c>
      <c r="Z70" s="625">
        <f t="shared" si="34"/>
        <v>0</v>
      </c>
      <c r="AA70" s="627">
        <f t="shared" si="35"/>
        <v>0</v>
      </c>
      <c r="AB70" s="628">
        <f t="shared" si="36"/>
        <v>-2</v>
      </c>
      <c r="AC70" s="629">
        <f t="shared" si="13"/>
        <v>-2</v>
      </c>
      <c r="AD70" s="624" t="s">
        <v>117</v>
      </c>
      <c r="AE70" s="445"/>
      <c r="AF70" s="624" t="s">
        <v>118</v>
      </c>
      <c r="AG70" s="625">
        <f t="shared" si="37"/>
        <v>0</v>
      </c>
      <c r="AH70" s="630">
        <f t="shared" si="38"/>
        <v>0</v>
      </c>
      <c r="AI70" s="624" t="s">
        <v>117</v>
      </c>
      <c r="AJ70" s="626">
        <f t="shared" si="39"/>
        <v>0</v>
      </c>
      <c r="AK70" s="624" t="s">
        <v>118</v>
      </c>
      <c r="AL70" s="625">
        <f t="shared" si="40"/>
        <v>0</v>
      </c>
      <c r="AM70" s="630">
        <f t="shared" si="41"/>
        <v>0</v>
      </c>
      <c r="AN70" s="624" t="s">
        <v>117</v>
      </c>
      <c r="AO70" s="626">
        <f t="shared" si="42"/>
        <v>0</v>
      </c>
      <c r="AP70" s="179" t="s">
        <v>119</v>
      </c>
      <c r="AQ70" s="625">
        <f t="shared" si="43"/>
        <v>0</v>
      </c>
      <c r="AR70" s="631">
        <f t="shared" si="44"/>
        <v>0</v>
      </c>
      <c r="AS70" s="632">
        <f t="shared" si="45"/>
        <v>0</v>
      </c>
      <c r="AT70" s="510"/>
    </row>
    <row r="71" spans="1:46" ht="20" hidden="1" customHeight="1" outlineLevel="1">
      <c r="A71" s="640"/>
      <c r="B71" s="178"/>
      <c r="C71" s="423"/>
      <c r="D71" s="420"/>
      <c r="E71" s="433"/>
      <c r="F71" s="430"/>
      <c r="G71" s="590" t="str">
        <f>☆はじめに入力してください!$C$12</f>
        <v>yyyy/mm/dd</v>
      </c>
      <c r="H71" s="439"/>
      <c r="I71" s="621">
        <f t="shared" si="25"/>
        <v>1</v>
      </c>
      <c r="J71" s="622">
        <f t="shared" si="26"/>
        <v>0</v>
      </c>
      <c r="K71" s="623">
        <f t="shared" si="27"/>
        <v>0</v>
      </c>
      <c r="L71" s="440">
        <f t="shared" si="3"/>
        <v>0</v>
      </c>
      <c r="M71" s="624" t="s">
        <v>117</v>
      </c>
      <c r="N71" s="445"/>
      <c r="O71" s="624" t="s">
        <v>118</v>
      </c>
      <c r="P71" s="625">
        <f t="shared" si="28"/>
        <v>0</v>
      </c>
      <c r="Q71" s="449">
        <f t="shared" si="29"/>
        <v>0</v>
      </c>
      <c r="R71" s="624" t="s">
        <v>117</v>
      </c>
      <c r="S71" s="626">
        <f t="shared" si="30"/>
        <v>0</v>
      </c>
      <c r="T71" s="624" t="s">
        <v>118</v>
      </c>
      <c r="U71" s="625">
        <f t="shared" si="31"/>
        <v>0</v>
      </c>
      <c r="V71" s="180">
        <f t="shared" si="32"/>
        <v>0</v>
      </c>
      <c r="W71" s="624" t="s">
        <v>117</v>
      </c>
      <c r="X71" s="626">
        <f t="shared" si="33"/>
        <v>0</v>
      </c>
      <c r="Y71" s="179" t="s">
        <v>119</v>
      </c>
      <c r="Z71" s="625">
        <f t="shared" si="34"/>
        <v>0</v>
      </c>
      <c r="AA71" s="627">
        <f t="shared" si="35"/>
        <v>0</v>
      </c>
      <c r="AB71" s="628">
        <f t="shared" si="36"/>
        <v>-2</v>
      </c>
      <c r="AC71" s="629">
        <f t="shared" si="13"/>
        <v>-2</v>
      </c>
      <c r="AD71" s="624" t="s">
        <v>117</v>
      </c>
      <c r="AE71" s="445"/>
      <c r="AF71" s="624" t="s">
        <v>118</v>
      </c>
      <c r="AG71" s="625">
        <f t="shared" si="37"/>
        <v>0</v>
      </c>
      <c r="AH71" s="630">
        <f t="shared" si="38"/>
        <v>0</v>
      </c>
      <c r="AI71" s="624" t="s">
        <v>117</v>
      </c>
      <c r="AJ71" s="626">
        <f t="shared" si="39"/>
        <v>0</v>
      </c>
      <c r="AK71" s="624" t="s">
        <v>118</v>
      </c>
      <c r="AL71" s="625">
        <f t="shared" si="40"/>
        <v>0</v>
      </c>
      <c r="AM71" s="630">
        <f t="shared" si="41"/>
        <v>0</v>
      </c>
      <c r="AN71" s="624" t="s">
        <v>117</v>
      </c>
      <c r="AO71" s="626">
        <f t="shared" si="42"/>
        <v>0</v>
      </c>
      <c r="AP71" s="179" t="s">
        <v>119</v>
      </c>
      <c r="AQ71" s="625">
        <f t="shared" si="43"/>
        <v>0</v>
      </c>
      <c r="AR71" s="631">
        <f t="shared" si="44"/>
        <v>0</v>
      </c>
      <c r="AS71" s="632">
        <f t="shared" si="45"/>
        <v>0</v>
      </c>
      <c r="AT71" s="510"/>
    </row>
    <row r="72" spans="1:46" ht="20" hidden="1" customHeight="1" outlineLevel="1">
      <c r="A72" s="177"/>
      <c r="B72" s="178"/>
      <c r="C72" s="423"/>
      <c r="D72" s="420"/>
      <c r="E72" s="433"/>
      <c r="F72" s="430"/>
      <c r="G72" s="590" t="str">
        <f>☆はじめに入力してください!$C$12</f>
        <v>yyyy/mm/dd</v>
      </c>
      <c r="H72" s="439"/>
      <c r="I72" s="621">
        <f t="shared" si="25"/>
        <v>1</v>
      </c>
      <c r="J72" s="622">
        <f t="shared" si="26"/>
        <v>0</v>
      </c>
      <c r="K72" s="623">
        <f t="shared" si="27"/>
        <v>0</v>
      </c>
      <c r="L72" s="440">
        <f t="shared" si="3"/>
        <v>0</v>
      </c>
      <c r="M72" s="624" t="s">
        <v>117</v>
      </c>
      <c r="N72" s="445"/>
      <c r="O72" s="624" t="s">
        <v>118</v>
      </c>
      <c r="P72" s="625">
        <f t="shared" si="28"/>
        <v>0</v>
      </c>
      <c r="Q72" s="449">
        <f t="shared" si="29"/>
        <v>0</v>
      </c>
      <c r="R72" s="624" t="s">
        <v>117</v>
      </c>
      <c r="S72" s="626">
        <f t="shared" si="30"/>
        <v>0</v>
      </c>
      <c r="T72" s="624" t="s">
        <v>118</v>
      </c>
      <c r="U72" s="625">
        <f t="shared" si="31"/>
        <v>0</v>
      </c>
      <c r="V72" s="180">
        <f t="shared" si="32"/>
        <v>0</v>
      </c>
      <c r="W72" s="624" t="s">
        <v>117</v>
      </c>
      <c r="X72" s="626">
        <f t="shared" si="33"/>
        <v>0</v>
      </c>
      <c r="Y72" s="179" t="s">
        <v>119</v>
      </c>
      <c r="Z72" s="625">
        <f t="shared" si="34"/>
        <v>0</v>
      </c>
      <c r="AA72" s="627">
        <f t="shared" si="35"/>
        <v>0</v>
      </c>
      <c r="AB72" s="628">
        <f t="shared" si="36"/>
        <v>-2</v>
      </c>
      <c r="AC72" s="629">
        <f t="shared" si="13"/>
        <v>-2</v>
      </c>
      <c r="AD72" s="624" t="s">
        <v>117</v>
      </c>
      <c r="AE72" s="445"/>
      <c r="AF72" s="624" t="s">
        <v>118</v>
      </c>
      <c r="AG72" s="625">
        <f t="shared" si="37"/>
        <v>0</v>
      </c>
      <c r="AH72" s="630">
        <f t="shared" si="38"/>
        <v>0</v>
      </c>
      <c r="AI72" s="624" t="s">
        <v>117</v>
      </c>
      <c r="AJ72" s="626">
        <f t="shared" si="39"/>
        <v>0</v>
      </c>
      <c r="AK72" s="624" t="s">
        <v>118</v>
      </c>
      <c r="AL72" s="625">
        <f t="shared" si="40"/>
        <v>0</v>
      </c>
      <c r="AM72" s="630">
        <f t="shared" si="41"/>
        <v>0</v>
      </c>
      <c r="AN72" s="624" t="s">
        <v>117</v>
      </c>
      <c r="AO72" s="626">
        <f t="shared" si="42"/>
        <v>0</v>
      </c>
      <c r="AP72" s="179" t="s">
        <v>119</v>
      </c>
      <c r="AQ72" s="625">
        <f t="shared" si="43"/>
        <v>0</v>
      </c>
      <c r="AR72" s="631">
        <f t="shared" si="44"/>
        <v>0</v>
      </c>
      <c r="AS72" s="632">
        <f t="shared" si="45"/>
        <v>0</v>
      </c>
      <c r="AT72" s="510"/>
    </row>
    <row r="73" spans="1:46" ht="20" hidden="1" customHeight="1" outlineLevel="1">
      <c r="A73" s="177"/>
      <c r="B73" s="178"/>
      <c r="C73" s="423"/>
      <c r="D73" s="420"/>
      <c r="E73" s="433"/>
      <c r="F73" s="430"/>
      <c r="G73" s="590" t="str">
        <f>☆はじめに入力してください!$C$12</f>
        <v>yyyy/mm/dd</v>
      </c>
      <c r="H73" s="439"/>
      <c r="I73" s="621">
        <f t="shared" si="25"/>
        <v>1</v>
      </c>
      <c r="J73" s="622">
        <f t="shared" si="26"/>
        <v>0</v>
      </c>
      <c r="K73" s="623">
        <f t="shared" si="27"/>
        <v>0</v>
      </c>
      <c r="L73" s="440">
        <f t="shared" si="3"/>
        <v>0</v>
      </c>
      <c r="M73" s="624" t="s">
        <v>117</v>
      </c>
      <c r="N73" s="445"/>
      <c r="O73" s="624" t="s">
        <v>118</v>
      </c>
      <c r="P73" s="625">
        <f t="shared" si="28"/>
        <v>0</v>
      </c>
      <c r="Q73" s="449">
        <f t="shared" si="29"/>
        <v>0</v>
      </c>
      <c r="R73" s="624" t="s">
        <v>117</v>
      </c>
      <c r="S73" s="626">
        <f t="shared" si="30"/>
        <v>0</v>
      </c>
      <c r="T73" s="624" t="s">
        <v>118</v>
      </c>
      <c r="U73" s="625">
        <f t="shared" si="31"/>
        <v>0</v>
      </c>
      <c r="V73" s="180">
        <f t="shared" si="32"/>
        <v>0</v>
      </c>
      <c r="W73" s="624" t="s">
        <v>117</v>
      </c>
      <c r="X73" s="626">
        <f t="shared" si="33"/>
        <v>0</v>
      </c>
      <c r="Y73" s="179" t="s">
        <v>119</v>
      </c>
      <c r="Z73" s="625">
        <f t="shared" si="34"/>
        <v>0</v>
      </c>
      <c r="AA73" s="627">
        <f t="shared" si="35"/>
        <v>0</v>
      </c>
      <c r="AB73" s="628">
        <f t="shared" si="36"/>
        <v>-2</v>
      </c>
      <c r="AC73" s="629">
        <f t="shared" si="13"/>
        <v>-2</v>
      </c>
      <c r="AD73" s="624" t="s">
        <v>117</v>
      </c>
      <c r="AE73" s="445"/>
      <c r="AF73" s="624" t="s">
        <v>118</v>
      </c>
      <c r="AG73" s="625">
        <f t="shared" si="37"/>
        <v>0</v>
      </c>
      <c r="AH73" s="630">
        <f t="shared" si="38"/>
        <v>0</v>
      </c>
      <c r="AI73" s="624" t="s">
        <v>117</v>
      </c>
      <c r="AJ73" s="626">
        <f t="shared" si="39"/>
        <v>0</v>
      </c>
      <c r="AK73" s="624" t="s">
        <v>118</v>
      </c>
      <c r="AL73" s="625">
        <f t="shared" si="40"/>
        <v>0</v>
      </c>
      <c r="AM73" s="630">
        <f t="shared" si="41"/>
        <v>0</v>
      </c>
      <c r="AN73" s="624" t="s">
        <v>117</v>
      </c>
      <c r="AO73" s="626">
        <f t="shared" si="42"/>
        <v>0</v>
      </c>
      <c r="AP73" s="179" t="s">
        <v>119</v>
      </c>
      <c r="AQ73" s="625">
        <f t="shared" si="43"/>
        <v>0</v>
      </c>
      <c r="AR73" s="631">
        <f t="shared" si="44"/>
        <v>0</v>
      </c>
      <c r="AS73" s="632">
        <f t="shared" si="45"/>
        <v>0</v>
      </c>
      <c r="AT73" s="510"/>
    </row>
    <row r="74" spans="1:46" ht="20" hidden="1" customHeight="1" outlineLevel="1">
      <c r="A74" s="177"/>
      <c r="B74" s="178"/>
      <c r="C74" s="423"/>
      <c r="D74" s="420"/>
      <c r="E74" s="433"/>
      <c r="F74" s="430"/>
      <c r="G74" s="590" t="str">
        <f>☆はじめに入力してください!$C$12</f>
        <v>yyyy/mm/dd</v>
      </c>
      <c r="H74" s="439"/>
      <c r="I74" s="621">
        <f t="shared" si="25"/>
        <v>1</v>
      </c>
      <c r="J74" s="622">
        <f t="shared" si="26"/>
        <v>0</v>
      </c>
      <c r="K74" s="623">
        <f t="shared" si="27"/>
        <v>0</v>
      </c>
      <c r="L74" s="440">
        <f t="shared" si="3"/>
        <v>0</v>
      </c>
      <c r="M74" s="624" t="s">
        <v>117</v>
      </c>
      <c r="N74" s="445"/>
      <c r="O74" s="624" t="s">
        <v>118</v>
      </c>
      <c r="P74" s="625">
        <f t="shared" si="28"/>
        <v>0</v>
      </c>
      <c r="Q74" s="449">
        <f t="shared" si="29"/>
        <v>0</v>
      </c>
      <c r="R74" s="624" t="s">
        <v>117</v>
      </c>
      <c r="S74" s="626">
        <f t="shared" si="30"/>
        <v>0</v>
      </c>
      <c r="T74" s="624" t="s">
        <v>118</v>
      </c>
      <c r="U74" s="625">
        <f t="shared" si="31"/>
        <v>0</v>
      </c>
      <c r="V74" s="180">
        <f t="shared" si="32"/>
        <v>0</v>
      </c>
      <c r="W74" s="624" t="s">
        <v>117</v>
      </c>
      <c r="X74" s="626">
        <f t="shared" si="33"/>
        <v>0</v>
      </c>
      <c r="Y74" s="179" t="s">
        <v>119</v>
      </c>
      <c r="Z74" s="625">
        <f t="shared" si="34"/>
        <v>0</v>
      </c>
      <c r="AA74" s="627">
        <f t="shared" si="35"/>
        <v>0</v>
      </c>
      <c r="AB74" s="628">
        <f t="shared" si="36"/>
        <v>-2</v>
      </c>
      <c r="AC74" s="629">
        <f t="shared" si="13"/>
        <v>-2</v>
      </c>
      <c r="AD74" s="624" t="s">
        <v>117</v>
      </c>
      <c r="AE74" s="445"/>
      <c r="AF74" s="624" t="s">
        <v>118</v>
      </c>
      <c r="AG74" s="625">
        <f t="shared" si="37"/>
        <v>0</v>
      </c>
      <c r="AH74" s="630">
        <f t="shared" si="38"/>
        <v>0</v>
      </c>
      <c r="AI74" s="624" t="s">
        <v>117</v>
      </c>
      <c r="AJ74" s="626">
        <f t="shared" si="39"/>
        <v>0</v>
      </c>
      <c r="AK74" s="624" t="s">
        <v>118</v>
      </c>
      <c r="AL74" s="625">
        <f t="shared" si="40"/>
        <v>0</v>
      </c>
      <c r="AM74" s="630">
        <f t="shared" si="41"/>
        <v>0</v>
      </c>
      <c r="AN74" s="624" t="s">
        <v>117</v>
      </c>
      <c r="AO74" s="626">
        <f t="shared" si="42"/>
        <v>0</v>
      </c>
      <c r="AP74" s="179" t="s">
        <v>119</v>
      </c>
      <c r="AQ74" s="625">
        <f t="shared" si="43"/>
        <v>0</v>
      </c>
      <c r="AR74" s="631">
        <f t="shared" si="44"/>
        <v>0</v>
      </c>
      <c r="AS74" s="632">
        <f t="shared" si="45"/>
        <v>0</v>
      </c>
      <c r="AT74" s="510"/>
    </row>
    <row r="75" spans="1:46" ht="20" hidden="1" customHeight="1" outlineLevel="1">
      <c r="A75" s="177"/>
      <c r="B75" s="178"/>
      <c r="C75" s="423"/>
      <c r="D75" s="420"/>
      <c r="E75" s="433"/>
      <c r="F75" s="430"/>
      <c r="G75" s="590" t="str">
        <f>☆はじめに入力してください!$C$12</f>
        <v>yyyy/mm/dd</v>
      </c>
      <c r="H75" s="439"/>
      <c r="I75" s="621">
        <f t="shared" si="25"/>
        <v>1</v>
      </c>
      <c r="J75" s="622">
        <f t="shared" si="26"/>
        <v>0</v>
      </c>
      <c r="K75" s="623">
        <f t="shared" si="27"/>
        <v>0</v>
      </c>
      <c r="L75" s="440">
        <f t="shared" si="3"/>
        <v>0</v>
      </c>
      <c r="M75" s="624" t="s">
        <v>117</v>
      </c>
      <c r="N75" s="445"/>
      <c r="O75" s="624" t="s">
        <v>118</v>
      </c>
      <c r="P75" s="625">
        <f t="shared" si="28"/>
        <v>0</v>
      </c>
      <c r="Q75" s="449">
        <f t="shared" si="29"/>
        <v>0</v>
      </c>
      <c r="R75" s="624" t="s">
        <v>117</v>
      </c>
      <c r="S75" s="626">
        <f t="shared" si="30"/>
        <v>0</v>
      </c>
      <c r="T75" s="624" t="s">
        <v>118</v>
      </c>
      <c r="U75" s="625">
        <f t="shared" si="31"/>
        <v>0</v>
      </c>
      <c r="V75" s="180">
        <f t="shared" si="32"/>
        <v>0</v>
      </c>
      <c r="W75" s="624" t="s">
        <v>117</v>
      </c>
      <c r="X75" s="626">
        <f t="shared" si="33"/>
        <v>0</v>
      </c>
      <c r="Y75" s="179" t="s">
        <v>119</v>
      </c>
      <c r="Z75" s="625">
        <f t="shared" si="34"/>
        <v>0</v>
      </c>
      <c r="AA75" s="627">
        <f t="shared" si="35"/>
        <v>0</v>
      </c>
      <c r="AB75" s="628">
        <f t="shared" si="36"/>
        <v>-2</v>
      </c>
      <c r="AC75" s="629">
        <f t="shared" si="13"/>
        <v>-2</v>
      </c>
      <c r="AD75" s="624" t="s">
        <v>117</v>
      </c>
      <c r="AE75" s="445"/>
      <c r="AF75" s="624" t="s">
        <v>118</v>
      </c>
      <c r="AG75" s="625">
        <f t="shared" si="37"/>
        <v>0</v>
      </c>
      <c r="AH75" s="630">
        <f t="shared" si="38"/>
        <v>0</v>
      </c>
      <c r="AI75" s="624" t="s">
        <v>117</v>
      </c>
      <c r="AJ75" s="626">
        <f t="shared" si="39"/>
        <v>0</v>
      </c>
      <c r="AK75" s="624" t="s">
        <v>118</v>
      </c>
      <c r="AL75" s="625">
        <f t="shared" si="40"/>
        <v>0</v>
      </c>
      <c r="AM75" s="630">
        <f t="shared" si="41"/>
        <v>0</v>
      </c>
      <c r="AN75" s="624" t="s">
        <v>117</v>
      </c>
      <c r="AO75" s="626">
        <f t="shared" si="42"/>
        <v>0</v>
      </c>
      <c r="AP75" s="179" t="s">
        <v>119</v>
      </c>
      <c r="AQ75" s="625">
        <f t="shared" si="43"/>
        <v>0</v>
      </c>
      <c r="AR75" s="631">
        <f t="shared" si="44"/>
        <v>0</v>
      </c>
      <c r="AS75" s="632">
        <f t="shared" si="45"/>
        <v>0</v>
      </c>
      <c r="AT75" s="510"/>
    </row>
    <row r="76" spans="1:46" ht="20" hidden="1" customHeight="1" outlineLevel="1">
      <c r="A76" s="177"/>
      <c r="B76" s="178"/>
      <c r="C76" s="633"/>
      <c r="D76" s="634"/>
      <c r="E76" s="635"/>
      <c r="F76" s="636"/>
      <c r="G76" s="590" t="str">
        <f>☆はじめに入力してください!$C$12</f>
        <v>yyyy/mm/dd</v>
      </c>
      <c r="H76" s="637"/>
      <c r="I76" s="621">
        <f t="shared" si="25"/>
        <v>1</v>
      </c>
      <c r="J76" s="638">
        <f t="shared" si="26"/>
        <v>0</v>
      </c>
      <c r="K76" s="623">
        <f t="shared" si="27"/>
        <v>0</v>
      </c>
      <c r="L76" s="440">
        <f t="shared" si="3"/>
        <v>0</v>
      </c>
      <c r="M76" s="624" t="s">
        <v>117</v>
      </c>
      <c r="N76" s="445"/>
      <c r="O76" s="624" t="s">
        <v>118</v>
      </c>
      <c r="P76" s="625">
        <f t="shared" si="28"/>
        <v>0</v>
      </c>
      <c r="Q76" s="449">
        <f t="shared" si="29"/>
        <v>0</v>
      </c>
      <c r="R76" s="624" t="s">
        <v>117</v>
      </c>
      <c r="S76" s="626">
        <f t="shared" si="30"/>
        <v>0</v>
      </c>
      <c r="T76" s="624" t="s">
        <v>118</v>
      </c>
      <c r="U76" s="625">
        <f t="shared" si="31"/>
        <v>0</v>
      </c>
      <c r="V76" s="180">
        <f t="shared" si="32"/>
        <v>0</v>
      </c>
      <c r="W76" s="624" t="s">
        <v>117</v>
      </c>
      <c r="X76" s="626">
        <f t="shared" si="33"/>
        <v>0</v>
      </c>
      <c r="Y76" s="179" t="s">
        <v>119</v>
      </c>
      <c r="Z76" s="625">
        <f t="shared" si="34"/>
        <v>0</v>
      </c>
      <c r="AA76" s="627">
        <f t="shared" si="35"/>
        <v>0</v>
      </c>
      <c r="AB76" s="628">
        <f t="shared" si="36"/>
        <v>-2</v>
      </c>
      <c r="AC76" s="629">
        <f t="shared" si="13"/>
        <v>-2</v>
      </c>
      <c r="AD76" s="624" t="s">
        <v>117</v>
      </c>
      <c r="AE76" s="445"/>
      <c r="AF76" s="624" t="s">
        <v>118</v>
      </c>
      <c r="AG76" s="625">
        <f t="shared" si="37"/>
        <v>0</v>
      </c>
      <c r="AH76" s="630">
        <f t="shared" si="38"/>
        <v>0</v>
      </c>
      <c r="AI76" s="624" t="s">
        <v>117</v>
      </c>
      <c r="AJ76" s="626">
        <f t="shared" si="39"/>
        <v>0</v>
      </c>
      <c r="AK76" s="624" t="s">
        <v>118</v>
      </c>
      <c r="AL76" s="625">
        <f t="shared" si="40"/>
        <v>0</v>
      </c>
      <c r="AM76" s="630">
        <f t="shared" si="41"/>
        <v>0</v>
      </c>
      <c r="AN76" s="624" t="s">
        <v>117</v>
      </c>
      <c r="AO76" s="626">
        <f t="shared" si="42"/>
        <v>0</v>
      </c>
      <c r="AP76" s="179" t="s">
        <v>119</v>
      </c>
      <c r="AQ76" s="625">
        <f t="shared" si="43"/>
        <v>0</v>
      </c>
      <c r="AR76" s="631">
        <f t="shared" si="44"/>
        <v>0</v>
      </c>
      <c r="AS76" s="632">
        <f t="shared" si="45"/>
        <v>0</v>
      </c>
      <c r="AT76" s="510"/>
    </row>
    <row r="77" spans="1:46" ht="20" hidden="1" customHeight="1" outlineLevel="1">
      <c r="A77" s="640"/>
      <c r="B77" s="178"/>
      <c r="C77" s="423"/>
      <c r="D77" s="420"/>
      <c r="E77" s="428"/>
      <c r="F77" s="427"/>
      <c r="G77" s="590" t="str">
        <f>☆はじめに入力してください!$C$12</f>
        <v>yyyy/mm/dd</v>
      </c>
      <c r="H77" s="439"/>
      <c r="I77" s="621">
        <f t="shared" si="25"/>
        <v>1</v>
      </c>
      <c r="J77" s="622">
        <f t="shared" si="26"/>
        <v>0</v>
      </c>
      <c r="K77" s="623">
        <f t="shared" si="27"/>
        <v>0</v>
      </c>
      <c r="L77" s="440">
        <f t="shared" si="3"/>
        <v>0</v>
      </c>
      <c r="M77" s="624" t="s">
        <v>117</v>
      </c>
      <c r="N77" s="445"/>
      <c r="O77" s="624" t="s">
        <v>118</v>
      </c>
      <c r="P77" s="625">
        <f t="shared" si="28"/>
        <v>0</v>
      </c>
      <c r="Q77" s="449">
        <f t="shared" si="29"/>
        <v>0</v>
      </c>
      <c r="R77" s="624" t="s">
        <v>117</v>
      </c>
      <c r="S77" s="626">
        <f t="shared" si="30"/>
        <v>0</v>
      </c>
      <c r="T77" s="624" t="s">
        <v>118</v>
      </c>
      <c r="U77" s="625">
        <f t="shared" si="31"/>
        <v>0</v>
      </c>
      <c r="V77" s="180">
        <f t="shared" si="32"/>
        <v>0</v>
      </c>
      <c r="W77" s="624" t="s">
        <v>117</v>
      </c>
      <c r="X77" s="626">
        <f t="shared" si="33"/>
        <v>0</v>
      </c>
      <c r="Y77" s="179" t="s">
        <v>119</v>
      </c>
      <c r="Z77" s="625">
        <f t="shared" si="34"/>
        <v>0</v>
      </c>
      <c r="AA77" s="627">
        <f t="shared" si="35"/>
        <v>0</v>
      </c>
      <c r="AB77" s="628">
        <f t="shared" si="36"/>
        <v>-2</v>
      </c>
      <c r="AC77" s="629">
        <f t="shared" si="13"/>
        <v>-2</v>
      </c>
      <c r="AD77" s="624" t="s">
        <v>117</v>
      </c>
      <c r="AE77" s="445"/>
      <c r="AF77" s="624" t="s">
        <v>118</v>
      </c>
      <c r="AG77" s="625">
        <f t="shared" si="37"/>
        <v>0</v>
      </c>
      <c r="AH77" s="630">
        <f t="shared" si="38"/>
        <v>0</v>
      </c>
      <c r="AI77" s="624" t="s">
        <v>117</v>
      </c>
      <c r="AJ77" s="626">
        <f t="shared" si="39"/>
        <v>0</v>
      </c>
      <c r="AK77" s="624" t="s">
        <v>118</v>
      </c>
      <c r="AL77" s="625">
        <f t="shared" si="40"/>
        <v>0</v>
      </c>
      <c r="AM77" s="630">
        <f t="shared" si="41"/>
        <v>0</v>
      </c>
      <c r="AN77" s="624" t="s">
        <v>117</v>
      </c>
      <c r="AO77" s="626">
        <f t="shared" si="42"/>
        <v>0</v>
      </c>
      <c r="AP77" s="179" t="s">
        <v>119</v>
      </c>
      <c r="AQ77" s="625">
        <f t="shared" si="43"/>
        <v>0</v>
      </c>
      <c r="AR77" s="631">
        <f t="shared" si="44"/>
        <v>0</v>
      </c>
      <c r="AS77" s="632">
        <f t="shared" si="45"/>
        <v>0</v>
      </c>
      <c r="AT77" s="509"/>
    </row>
    <row r="78" spans="1:46" ht="20" hidden="1" customHeight="1" outlineLevel="1">
      <c r="A78" s="413"/>
      <c r="B78" s="178"/>
      <c r="C78" s="423"/>
      <c r="D78" s="420"/>
      <c r="E78" s="428"/>
      <c r="F78" s="427"/>
      <c r="G78" s="590" t="str">
        <f>☆はじめに入力してください!$C$12</f>
        <v>yyyy/mm/dd</v>
      </c>
      <c r="H78" s="439"/>
      <c r="I78" s="621">
        <f t="shared" si="25"/>
        <v>1</v>
      </c>
      <c r="J78" s="622">
        <f t="shared" si="26"/>
        <v>0</v>
      </c>
      <c r="K78" s="623">
        <f t="shared" si="27"/>
        <v>0</v>
      </c>
      <c r="L78" s="440">
        <f t="shared" si="3"/>
        <v>0</v>
      </c>
      <c r="M78" s="624" t="s">
        <v>117</v>
      </c>
      <c r="N78" s="445"/>
      <c r="O78" s="624" t="s">
        <v>118</v>
      </c>
      <c r="P78" s="625">
        <f t="shared" si="28"/>
        <v>0</v>
      </c>
      <c r="Q78" s="449">
        <f t="shared" si="29"/>
        <v>0</v>
      </c>
      <c r="R78" s="624" t="s">
        <v>117</v>
      </c>
      <c r="S78" s="626">
        <f t="shared" si="30"/>
        <v>0</v>
      </c>
      <c r="T78" s="624" t="s">
        <v>118</v>
      </c>
      <c r="U78" s="625">
        <f t="shared" si="31"/>
        <v>0</v>
      </c>
      <c r="V78" s="180">
        <f t="shared" si="32"/>
        <v>0</v>
      </c>
      <c r="W78" s="624" t="s">
        <v>117</v>
      </c>
      <c r="X78" s="626">
        <f t="shared" si="33"/>
        <v>0</v>
      </c>
      <c r="Y78" s="179" t="s">
        <v>119</v>
      </c>
      <c r="Z78" s="625">
        <f t="shared" si="34"/>
        <v>0</v>
      </c>
      <c r="AA78" s="627">
        <f t="shared" si="35"/>
        <v>0</v>
      </c>
      <c r="AB78" s="628">
        <f t="shared" si="36"/>
        <v>-2</v>
      </c>
      <c r="AC78" s="629">
        <f t="shared" si="13"/>
        <v>-2</v>
      </c>
      <c r="AD78" s="624" t="s">
        <v>117</v>
      </c>
      <c r="AE78" s="445"/>
      <c r="AF78" s="624" t="s">
        <v>118</v>
      </c>
      <c r="AG78" s="625">
        <f t="shared" si="37"/>
        <v>0</v>
      </c>
      <c r="AH78" s="630">
        <f t="shared" si="38"/>
        <v>0</v>
      </c>
      <c r="AI78" s="624" t="s">
        <v>117</v>
      </c>
      <c r="AJ78" s="626">
        <f t="shared" si="39"/>
        <v>0</v>
      </c>
      <c r="AK78" s="624" t="s">
        <v>118</v>
      </c>
      <c r="AL78" s="625">
        <f t="shared" si="40"/>
        <v>0</v>
      </c>
      <c r="AM78" s="630">
        <f t="shared" si="41"/>
        <v>0</v>
      </c>
      <c r="AN78" s="624" t="s">
        <v>117</v>
      </c>
      <c r="AO78" s="626">
        <f t="shared" si="42"/>
        <v>0</v>
      </c>
      <c r="AP78" s="179" t="s">
        <v>119</v>
      </c>
      <c r="AQ78" s="625">
        <f t="shared" si="43"/>
        <v>0</v>
      </c>
      <c r="AR78" s="631">
        <f t="shared" si="44"/>
        <v>0</v>
      </c>
      <c r="AS78" s="632">
        <f t="shared" si="45"/>
        <v>0</v>
      </c>
      <c r="AT78" s="509"/>
    </row>
    <row r="79" spans="1:46" ht="20" hidden="1" customHeight="1" outlineLevel="1">
      <c r="A79" s="413"/>
      <c r="B79" s="178"/>
      <c r="C79" s="423"/>
      <c r="D79" s="420"/>
      <c r="E79" s="429"/>
      <c r="F79" s="430"/>
      <c r="G79" s="590" t="str">
        <f>☆はじめに入力してください!$C$12</f>
        <v>yyyy/mm/dd</v>
      </c>
      <c r="H79" s="439"/>
      <c r="I79" s="621">
        <f t="shared" si="25"/>
        <v>1</v>
      </c>
      <c r="J79" s="622">
        <f t="shared" si="26"/>
        <v>0</v>
      </c>
      <c r="K79" s="623">
        <f t="shared" si="27"/>
        <v>0</v>
      </c>
      <c r="L79" s="440">
        <f t="shared" si="3"/>
        <v>0</v>
      </c>
      <c r="M79" s="624" t="s">
        <v>117</v>
      </c>
      <c r="N79" s="445"/>
      <c r="O79" s="624" t="s">
        <v>118</v>
      </c>
      <c r="P79" s="625">
        <f t="shared" si="28"/>
        <v>0</v>
      </c>
      <c r="Q79" s="449">
        <f t="shared" si="29"/>
        <v>0</v>
      </c>
      <c r="R79" s="624" t="s">
        <v>117</v>
      </c>
      <c r="S79" s="626">
        <f t="shared" si="30"/>
        <v>0</v>
      </c>
      <c r="T79" s="624" t="s">
        <v>118</v>
      </c>
      <c r="U79" s="625">
        <f t="shared" si="31"/>
        <v>0</v>
      </c>
      <c r="V79" s="180">
        <f t="shared" si="32"/>
        <v>0</v>
      </c>
      <c r="W79" s="624" t="s">
        <v>117</v>
      </c>
      <c r="X79" s="626">
        <f t="shared" si="33"/>
        <v>0</v>
      </c>
      <c r="Y79" s="179" t="s">
        <v>119</v>
      </c>
      <c r="Z79" s="625">
        <f t="shared" si="34"/>
        <v>0</v>
      </c>
      <c r="AA79" s="627">
        <f t="shared" si="35"/>
        <v>0</v>
      </c>
      <c r="AB79" s="628">
        <f t="shared" si="36"/>
        <v>-2</v>
      </c>
      <c r="AC79" s="629">
        <f t="shared" si="13"/>
        <v>-2</v>
      </c>
      <c r="AD79" s="624" t="s">
        <v>117</v>
      </c>
      <c r="AE79" s="445"/>
      <c r="AF79" s="624" t="s">
        <v>118</v>
      </c>
      <c r="AG79" s="625">
        <f t="shared" si="37"/>
        <v>0</v>
      </c>
      <c r="AH79" s="630">
        <f t="shared" si="38"/>
        <v>0</v>
      </c>
      <c r="AI79" s="624" t="s">
        <v>117</v>
      </c>
      <c r="AJ79" s="626">
        <f t="shared" si="39"/>
        <v>0</v>
      </c>
      <c r="AK79" s="624" t="s">
        <v>118</v>
      </c>
      <c r="AL79" s="625">
        <f t="shared" si="40"/>
        <v>0</v>
      </c>
      <c r="AM79" s="630">
        <f t="shared" si="41"/>
        <v>0</v>
      </c>
      <c r="AN79" s="624" t="s">
        <v>117</v>
      </c>
      <c r="AO79" s="626">
        <f t="shared" si="42"/>
        <v>0</v>
      </c>
      <c r="AP79" s="179" t="s">
        <v>119</v>
      </c>
      <c r="AQ79" s="625">
        <f t="shared" si="43"/>
        <v>0</v>
      </c>
      <c r="AR79" s="631">
        <f t="shared" si="44"/>
        <v>0</v>
      </c>
      <c r="AS79" s="632">
        <f t="shared" si="45"/>
        <v>0</v>
      </c>
      <c r="AT79" s="509"/>
    </row>
    <row r="80" spans="1:46" ht="20" hidden="1" customHeight="1" outlineLevel="1">
      <c r="A80" s="640"/>
      <c r="B80" s="178"/>
      <c r="C80" s="424"/>
      <c r="D80" s="421"/>
      <c r="E80" s="431"/>
      <c r="F80" s="432"/>
      <c r="G80" s="590" t="str">
        <f>☆はじめに入力してください!$C$12</f>
        <v>yyyy/mm/dd</v>
      </c>
      <c r="H80" s="439"/>
      <c r="I80" s="621">
        <f t="shared" si="25"/>
        <v>1</v>
      </c>
      <c r="J80" s="622">
        <f t="shared" si="26"/>
        <v>0</v>
      </c>
      <c r="K80" s="623">
        <f t="shared" si="27"/>
        <v>0</v>
      </c>
      <c r="L80" s="440">
        <f t="shared" si="3"/>
        <v>0</v>
      </c>
      <c r="M80" s="624" t="s">
        <v>117</v>
      </c>
      <c r="N80" s="445"/>
      <c r="O80" s="624" t="s">
        <v>118</v>
      </c>
      <c r="P80" s="625">
        <f t="shared" si="28"/>
        <v>0</v>
      </c>
      <c r="Q80" s="449">
        <f t="shared" si="29"/>
        <v>0</v>
      </c>
      <c r="R80" s="624" t="s">
        <v>117</v>
      </c>
      <c r="S80" s="626">
        <f t="shared" si="30"/>
        <v>0</v>
      </c>
      <c r="T80" s="624" t="s">
        <v>118</v>
      </c>
      <c r="U80" s="625">
        <f t="shared" si="31"/>
        <v>0</v>
      </c>
      <c r="V80" s="180">
        <f t="shared" si="32"/>
        <v>0</v>
      </c>
      <c r="W80" s="624" t="s">
        <v>117</v>
      </c>
      <c r="X80" s="626">
        <f t="shared" si="33"/>
        <v>0</v>
      </c>
      <c r="Y80" s="179" t="s">
        <v>119</v>
      </c>
      <c r="Z80" s="625">
        <f t="shared" si="34"/>
        <v>0</v>
      </c>
      <c r="AA80" s="627">
        <f t="shared" si="35"/>
        <v>0</v>
      </c>
      <c r="AB80" s="628">
        <f t="shared" si="36"/>
        <v>-2</v>
      </c>
      <c r="AC80" s="629">
        <f t="shared" si="13"/>
        <v>-2</v>
      </c>
      <c r="AD80" s="624" t="s">
        <v>117</v>
      </c>
      <c r="AE80" s="445"/>
      <c r="AF80" s="624" t="s">
        <v>118</v>
      </c>
      <c r="AG80" s="625">
        <f t="shared" si="37"/>
        <v>0</v>
      </c>
      <c r="AH80" s="630">
        <f t="shared" si="38"/>
        <v>0</v>
      </c>
      <c r="AI80" s="624" t="s">
        <v>117</v>
      </c>
      <c r="AJ80" s="626">
        <f t="shared" si="39"/>
        <v>0</v>
      </c>
      <c r="AK80" s="624" t="s">
        <v>118</v>
      </c>
      <c r="AL80" s="625">
        <f t="shared" si="40"/>
        <v>0</v>
      </c>
      <c r="AM80" s="630">
        <f t="shared" si="41"/>
        <v>0</v>
      </c>
      <c r="AN80" s="624" t="s">
        <v>117</v>
      </c>
      <c r="AO80" s="626">
        <f t="shared" si="42"/>
        <v>0</v>
      </c>
      <c r="AP80" s="179" t="s">
        <v>119</v>
      </c>
      <c r="AQ80" s="625">
        <f t="shared" si="43"/>
        <v>0</v>
      </c>
      <c r="AR80" s="631">
        <f t="shared" si="44"/>
        <v>0</v>
      </c>
      <c r="AS80" s="632">
        <f t="shared" si="45"/>
        <v>0</v>
      </c>
      <c r="AT80" s="509"/>
    </row>
    <row r="81" spans="1:46" ht="20" hidden="1" customHeight="1" outlineLevel="1">
      <c r="A81" s="413"/>
      <c r="B81" s="178"/>
      <c r="C81" s="423"/>
      <c r="D81" s="420"/>
      <c r="E81" s="429"/>
      <c r="F81" s="430"/>
      <c r="G81" s="590" t="str">
        <f>☆はじめに入力してください!$C$12</f>
        <v>yyyy/mm/dd</v>
      </c>
      <c r="H81" s="439"/>
      <c r="I81" s="621">
        <f t="shared" si="25"/>
        <v>1</v>
      </c>
      <c r="J81" s="622">
        <f t="shared" si="26"/>
        <v>0</v>
      </c>
      <c r="K81" s="623">
        <f t="shared" si="27"/>
        <v>0</v>
      </c>
      <c r="L81" s="440">
        <f t="shared" si="3"/>
        <v>0</v>
      </c>
      <c r="M81" s="624" t="s">
        <v>117</v>
      </c>
      <c r="N81" s="445"/>
      <c r="O81" s="624" t="s">
        <v>118</v>
      </c>
      <c r="P81" s="625">
        <f t="shared" si="28"/>
        <v>0</v>
      </c>
      <c r="Q81" s="449">
        <f t="shared" si="29"/>
        <v>0</v>
      </c>
      <c r="R81" s="624" t="s">
        <v>117</v>
      </c>
      <c r="S81" s="626">
        <f t="shared" si="30"/>
        <v>0</v>
      </c>
      <c r="T81" s="624" t="s">
        <v>118</v>
      </c>
      <c r="U81" s="625">
        <f t="shared" si="31"/>
        <v>0</v>
      </c>
      <c r="V81" s="180">
        <f t="shared" si="32"/>
        <v>0</v>
      </c>
      <c r="W81" s="624" t="s">
        <v>117</v>
      </c>
      <c r="X81" s="626">
        <f t="shared" si="33"/>
        <v>0</v>
      </c>
      <c r="Y81" s="179" t="s">
        <v>119</v>
      </c>
      <c r="Z81" s="625">
        <f t="shared" si="34"/>
        <v>0</v>
      </c>
      <c r="AA81" s="627">
        <f t="shared" si="35"/>
        <v>0</v>
      </c>
      <c r="AB81" s="628">
        <f t="shared" si="36"/>
        <v>-2</v>
      </c>
      <c r="AC81" s="629">
        <f t="shared" si="13"/>
        <v>-2</v>
      </c>
      <c r="AD81" s="624" t="s">
        <v>117</v>
      </c>
      <c r="AE81" s="445"/>
      <c r="AF81" s="624" t="s">
        <v>118</v>
      </c>
      <c r="AG81" s="625">
        <f t="shared" si="37"/>
        <v>0</v>
      </c>
      <c r="AH81" s="630">
        <f t="shared" si="38"/>
        <v>0</v>
      </c>
      <c r="AI81" s="624" t="s">
        <v>117</v>
      </c>
      <c r="AJ81" s="626">
        <f t="shared" si="39"/>
        <v>0</v>
      </c>
      <c r="AK81" s="624" t="s">
        <v>118</v>
      </c>
      <c r="AL81" s="625">
        <f t="shared" si="40"/>
        <v>0</v>
      </c>
      <c r="AM81" s="630">
        <f t="shared" si="41"/>
        <v>0</v>
      </c>
      <c r="AN81" s="624" t="s">
        <v>117</v>
      </c>
      <c r="AO81" s="626">
        <f t="shared" si="42"/>
        <v>0</v>
      </c>
      <c r="AP81" s="179" t="s">
        <v>119</v>
      </c>
      <c r="AQ81" s="625">
        <f t="shared" si="43"/>
        <v>0</v>
      </c>
      <c r="AR81" s="631">
        <f t="shared" si="44"/>
        <v>0</v>
      </c>
      <c r="AS81" s="632">
        <f t="shared" si="45"/>
        <v>0</v>
      </c>
      <c r="AT81" s="509"/>
    </row>
    <row r="82" spans="1:46" ht="20" hidden="1" customHeight="1" outlineLevel="1">
      <c r="A82" s="640"/>
      <c r="B82" s="178"/>
      <c r="C82" s="423"/>
      <c r="D82" s="420"/>
      <c r="E82" s="431"/>
      <c r="F82" s="432"/>
      <c r="G82" s="590" t="str">
        <f>☆はじめに入力してください!$C$12</f>
        <v>yyyy/mm/dd</v>
      </c>
      <c r="H82" s="439"/>
      <c r="I82" s="621">
        <f t="shared" si="25"/>
        <v>1</v>
      </c>
      <c r="J82" s="622">
        <f t="shared" si="26"/>
        <v>0</v>
      </c>
      <c r="K82" s="623">
        <f t="shared" si="27"/>
        <v>0</v>
      </c>
      <c r="L82" s="440">
        <f t="shared" si="3"/>
        <v>0</v>
      </c>
      <c r="M82" s="624" t="s">
        <v>117</v>
      </c>
      <c r="N82" s="445"/>
      <c r="O82" s="624" t="s">
        <v>118</v>
      </c>
      <c r="P82" s="625">
        <f t="shared" si="28"/>
        <v>0</v>
      </c>
      <c r="Q82" s="449">
        <f t="shared" si="29"/>
        <v>0</v>
      </c>
      <c r="R82" s="624" t="s">
        <v>117</v>
      </c>
      <c r="S82" s="626">
        <f t="shared" si="30"/>
        <v>0</v>
      </c>
      <c r="T82" s="624" t="s">
        <v>118</v>
      </c>
      <c r="U82" s="625">
        <f t="shared" si="31"/>
        <v>0</v>
      </c>
      <c r="V82" s="180">
        <f t="shared" si="32"/>
        <v>0</v>
      </c>
      <c r="W82" s="624" t="s">
        <v>117</v>
      </c>
      <c r="X82" s="626">
        <f t="shared" si="33"/>
        <v>0</v>
      </c>
      <c r="Y82" s="179" t="s">
        <v>119</v>
      </c>
      <c r="Z82" s="625">
        <f t="shared" si="34"/>
        <v>0</v>
      </c>
      <c r="AA82" s="627">
        <f t="shared" si="35"/>
        <v>0</v>
      </c>
      <c r="AB82" s="628">
        <f t="shared" si="36"/>
        <v>-2</v>
      </c>
      <c r="AC82" s="629">
        <f t="shared" si="13"/>
        <v>-2</v>
      </c>
      <c r="AD82" s="624" t="s">
        <v>117</v>
      </c>
      <c r="AE82" s="445"/>
      <c r="AF82" s="624" t="s">
        <v>118</v>
      </c>
      <c r="AG82" s="625">
        <f t="shared" si="37"/>
        <v>0</v>
      </c>
      <c r="AH82" s="630">
        <f t="shared" si="38"/>
        <v>0</v>
      </c>
      <c r="AI82" s="624" t="s">
        <v>117</v>
      </c>
      <c r="AJ82" s="626">
        <f t="shared" si="39"/>
        <v>0</v>
      </c>
      <c r="AK82" s="624" t="s">
        <v>118</v>
      </c>
      <c r="AL82" s="625">
        <f t="shared" si="40"/>
        <v>0</v>
      </c>
      <c r="AM82" s="630">
        <f t="shared" si="41"/>
        <v>0</v>
      </c>
      <c r="AN82" s="624" t="s">
        <v>117</v>
      </c>
      <c r="AO82" s="626">
        <f t="shared" si="42"/>
        <v>0</v>
      </c>
      <c r="AP82" s="179" t="s">
        <v>119</v>
      </c>
      <c r="AQ82" s="625">
        <f t="shared" si="43"/>
        <v>0</v>
      </c>
      <c r="AR82" s="631">
        <f t="shared" si="44"/>
        <v>0</v>
      </c>
      <c r="AS82" s="632">
        <f t="shared" si="45"/>
        <v>0</v>
      </c>
      <c r="AT82" s="510"/>
    </row>
    <row r="83" spans="1:46" ht="20" hidden="1" customHeight="1" outlineLevel="1">
      <c r="A83" s="640"/>
      <c r="B83" s="178"/>
      <c r="C83" s="423"/>
      <c r="D83" s="420"/>
      <c r="E83" s="433"/>
      <c r="F83" s="430"/>
      <c r="G83" s="590" t="str">
        <f>☆はじめに入力してください!$C$12</f>
        <v>yyyy/mm/dd</v>
      </c>
      <c r="H83" s="439"/>
      <c r="I83" s="621">
        <f t="shared" si="25"/>
        <v>1</v>
      </c>
      <c r="J83" s="622">
        <f t="shared" si="26"/>
        <v>0</v>
      </c>
      <c r="K83" s="623">
        <f t="shared" si="27"/>
        <v>0</v>
      </c>
      <c r="L83" s="440">
        <f t="shared" si="3"/>
        <v>0</v>
      </c>
      <c r="M83" s="624" t="s">
        <v>117</v>
      </c>
      <c r="N83" s="445"/>
      <c r="O83" s="624" t="s">
        <v>118</v>
      </c>
      <c r="P83" s="625">
        <f t="shared" si="28"/>
        <v>0</v>
      </c>
      <c r="Q83" s="449">
        <f t="shared" si="29"/>
        <v>0</v>
      </c>
      <c r="R83" s="624" t="s">
        <v>117</v>
      </c>
      <c r="S83" s="626">
        <f t="shared" si="30"/>
        <v>0</v>
      </c>
      <c r="T83" s="624" t="s">
        <v>118</v>
      </c>
      <c r="U83" s="625">
        <f t="shared" si="31"/>
        <v>0</v>
      </c>
      <c r="V83" s="180">
        <f t="shared" si="32"/>
        <v>0</v>
      </c>
      <c r="W83" s="624" t="s">
        <v>117</v>
      </c>
      <c r="X83" s="626">
        <f t="shared" si="33"/>
        <v>0</v>
      </c>
      <c r="Y83" s="179" t="s">
        <v>119</v>
      </c>
      <c r="Z83" s="625">
        <f t="shared" si="34"/>
        <v>0</v>
      </c>
      <c r="AA83" s="627">
        <f t="shared" si="35"/>
        <v>0</v>
      </c>
      <c r="AB83" s="628">
        <f t="shared" si="36"/>
        <v>-2</v>
      </c>
      <c r="AC83" s="629">
        <f t="shared" si="13"/>
        <v>-2</v>
      </c>
      <c r="AD83" s="624" t="s">
        <v>117</v>
      </c>
      <c r="AE83" s="445"/>
      <c r="AF83" s="624" t="s">
        <v>118</v>
      </c>
      <c r="AG83" s="625">
        <f t="shared" si="37"/>
        <v>0</v>
      </c>
      <c r="AH83" s="630">
        <f t="shared" si="38"/>
        <v>0</v>
      </c>
      <c r="AI83" s="624" t="s">
        <v>117</v>
      </c>
      <c r="AJ83" s="626">
        <f t="shared" si="39"/>
        <v>0</v>
      </c>
      <c r="AK83" s="624" t="s">
        <v>118</v>
      </c>
      <c r="AL83" s="625">
        <f t="shared" si="40"/>
        <v>0</v>
      </c>
      <c r="AM83" s="630">
        <f t="shared" si="41"/>
        <v>0</v>
      </c>
      <c r="AN83" s="624" t="s">
        <v>117</v>
      </c>
      <c r="AO83" s="626">
        <f t="shared" si="42"/>
        <v>0</v>
      </c>
      <c r="AP83" s="179" t="s">
        <v>119</v>
      </c>
      <c r="AQ83" s="625">
        <f t="shared" si="43"/>
        <v>0</v>
      </c>
      <c r="AR83" s="631">
        <f t="shared" si="44"/>
        <v>0</v>
      </c>
      <c r="AS83" s="632">
        <f t="shared" si="45"/>
        <v>0</v>
      </c>
      <c r="AT83" s="510"/>
    </row>
    <row r="84" spans="1:46" ht="20" hidden="1" customHeight="1" outlineLevel="1">
      <c r="A84" s="177"/>
      <c r="B84" s="178"/>
      <c r="C84" s="423"/>
      <c r="D84" s="420"/>
      <c r="E84" s="433"/>
      <c r="F84" s="430"/>
      <c r="G84" s="590" t="str">
        <f>☆はじめに入力してください!$C$12</f>
        <v>yyyy/mm/dd</v>
      </c>
      <c r="H84" s="439"/>
      <c r="I84" s="621">
        <f t="shared" si="25"/>
        <v>1</v>
      </c>
      <c r="J84" s="622">
        <f t="shared" si="26"/>
        <v>0</v>
      </c>
      <c r="K84" s="623">
        <f t="shared" si="27"/>
        <v>0</v>
      </c>
      <c r="L84" s="440">
        <f t="shared" si="3"/>
        <v>0</v>
      </c>
      <c r="M84" s="624" t="s">
        <v>117</v>
      </c>
      <c r="N84" s="445"/>
      <c r="O84" s="624" t="s">
        <v>118</v>
      </c>
      <c r="P84" s="625">
        <f t="shared" si="28"/>
        <v>0</v>
      </c>
      <c r="Q84" s="449">
        <f t="shared" si="29"/>
        <v>0</v>
      </c>
      <c r="R84" s="624" t="s">
        <v>117</v>
      </c>
      <c r="S84" s="626">
        <f t="shared" si="30"/>
        <v>0</v>
      </c>
      <c r="T84" s="624" t="s">
        <v>118</v>
      </c>
      <c r="U84" s="625">
        <f t="shared" si="31"/>
        <v>0</v>
      </c>
      <c r="V84" s="180">
        <f t="shared" si="32"/>
        <v>0</v>
      </c>
      <c r="W84" s="624" t="s">
        <v>117</v>
      </c>
      <c r="X84" s="626">
        <f t="shared" si="33"/>
        <v>0</v>
      </c>
      <c r="Y84" s="179" t="s">
        <v>119</v>
      </c>
      <c r="Z84" s="625">
        <f t="shared" si="34"/>
        <v>0</v>
      </c>
      <c r="AA84" s="627">
        <f t="shared" si="35"/>
        <v>0</v>
      </c>
      <c r="AB84" s="628">
        <f t="shared" si="36"/>
        <v>-2</v>
      </c>
      <c r="AC84" s="629">
        <f t="shared" si="13"/>
        <v>-2</v>
      </c>
      <c r="AD84" s="624" t="s">
        <v>117</v>
      </c>
      <c r="AE84" s="445"/>
      <c r="AF84" s="624" t="s">
        <v>118</v>
      </c>
      <c r="AG84" s="625">
        <f t="shared" si="37"/>
        <v>0</v>
      </c>
      <c r="AH84" s="630">
        <f t="shared" si="38"/>
        <v>0</v>
      </c>
      <c r="AI84" s="624" t="s">
        <v>117</v>
      </c>
      <c r="AJ84" s="626">
        <f t="shared" si="39"/>
        <v>0</v>
      </c>
      <c r="AK84" s="624" t="s">
        <v>118</v>
      </c>
      <c r="AL84" s="625">
        <f t="shared" si="40"/>
        <v>0</v>
      </c>
      <c r="AM84" s="630">
        <f t="shared" si="41"/>
        <v>0</v>
      </c>
      <c r="AN84" s="624" t="s">
        <v>117</v>
      </c>
      <c r="AO84" s="626">
        <f t="shared" si="42"/>
        <v>0</v>
      </c>
      <c r="AP84" s="179" t="s">
        <v>119</v>
      </c>
      <c r="AQ84" s="625">
        <f t="shared" si="43"/>
        <v>0</v>
      </c>
      <c r="AR84" s="631">
        <f t="shared" si="44"/>
        <v>0</v>
      </c>
      <c r="AS84" s="632">
        <f t="shared" si="45"/>
        <v>0</v>
      </c>
      <c r="AT84" s="510"/>
    </row>
    <row r="85" spans="1:46" ht="20" hidden="1" customHeight="1" outlineLevel="1">
      <c r="A85" s="177"/>
      <c r="B85" s="178"/>
      <c r="C85" s="423"/>
      <c r="D85" s="420"/>
      <c r="E85" s="433"/>
      <c r="F85" s="430"/>
      <c r="G85" s="590" t="str">
        <f>☆はじめに入力してください!$C$12</f>
        <v>yyyy/mm/dd</v>
      </c>
      <c r="H85" s="439"/>
      <c r="I85" s="621">
        <f t="shared" si="25"/>
        <v>1</v>
      </c>
      <c r="J85" s="622">
        <f t="shared" si="26"/>
        <v>0</v>
      </c>
      <c r="K85" s="623">
        <f t="shared" si="27"/>
        <v>0</v>
      </c>
      <c r="L85" s="440">
        <f t="shared" si="3"/>
        <v>0</v>
      </c>
      <c r="M85" s="624" t="s">
        <v>117</v>
      </c>
      <c r="N85" s="445"/>
      <c r="O85" s="624" t="s">
        <v>118</v>
      </c>
      <c r="P85" s="625">
        <f t="shared" si="28"/>
        <v>0</v>
      </c>
      <c r="Q85" s="449">
        <f t="shared" si="29"/>
        <v>0</v>
      </c>
      <c r="R85" s="624" t="s">
        <v>117</v>
      </c>
      <c r="S85" s="626">
        <f t="shared" si="30"/>
        <v>0</v>
      </c>
      <c r="T85" s="624" t="s">
        <v>118</v>
      </c>
      <c r="U85" s="625">
        <f t="shared" si="31"/>
        <v>0</v>
      </c>
      <c r="V85" s="180">
        <f t="shared" si="32"/>
        <v>0</v>
      </c>
      <c r="W85" s="624" t="s">
        <v>117</v>
      </c>
      <c r="X85" s="626">
        <f t="shared" si="33"/>
        <v>0</v>
      </c>
      <c r="Y85" s="179" t="s">
        <v>119</v>
      </c>
      <c r="Z85" s="625">
        <f t="shared" si="34"/>
        <v>0</v>
      </c>
      <c r="AA85" s="627">
        <f t="shared" si="35"/>
        <v>0</v>
      </c>
      <c r="AB85" s="628">
        <f t="shared" si="36"/>
        <v>-2</v>
      </c>
      <c r="AC85" s="629">
        <f t="shared" si="13"/>
        <v>-2</v>
      </c>
      <c r="AD85" s="624" t="s">
        <v>117</v>
      </c>
      <c r="AE85" s="445"/>
      <c r="AF85" s="624" t="s">
        <v>118</v>
      </c>
      <c r="AG85" s="625">
        <f t="shared" si="37"/>
        <v>0</v>
      </c>
      <c r="AH85" s="630">
        <f t="shared" si="38"/>
        <v>0</v>
      </c>
      <c r="AI85" s="624" t="s">
        <v>117</v>
      </c>
      <c r="AJ85" s="626">
        <f t="shared" si="39"/>
        <v>0</v>
      </c>
      <c r="AK85" s="624" t="s">
        <v>118</v>
      </c>
      <c r="AL85" s="625">
        <f t="shared" si="40"/>
        <v>0</v>
      </c>
      <c r="AM85" s="630">
        <f t="shared" si="41"/>
        <v>0</v>
      </c>
      <c r="AN85" s="624" t="s">
        <v>117</v>
      </c>
      <c r="AO85" s="626">
        <f t="shared" si="42"/>
        <v>0</v>
      </c>
      <c r="AP85" s="179" t="s">
        <v>119</v>
      </c>
      <c r="AQ85" s="625">
        <f t="shared" si="43"/>
        <v>0</v>
      </c>
      <c r="AR85" s="631">
        <f t="shared" si="44"/>
        <v>0</v>
      </c>
      <c r="AS85" s="632">
        <f t="shared" si="45"/>
        <v>0</v>
      </c>
      <c r="AT85" s="510"/>
    </row>
    <row r="86" spans="1:46" ht="20" hidden="1" customHeight="1" outlineLevel="1">
      <c r="A86" s="177"/>
      <c r="B86" s="178"/>
      <c r="C86" s="423"/>
      <c r="D86" s="420"/>
      <c r="E86" s="433"/>
      <c r="F86" s="430"/>
      <c r="G86" s="590" t="str">
        <f>☆はじめに入力してください!$C$12</f>
        <v>yyyy/mm/dd</v>
      </c>
      <c r="H86" s="439"/>
      <c r="I86" s="621">
        <f t="shared" si="25"/>
        <v>1</v>
      </c>
      <c r="J86" s="622">
        <f t="shared" si="26"/>
        <v>0</v>
      </c>
      <c r="K86" s="623">
        <f t="shared" si="27"/>
        <v>0</v>
      </c>
      <c r="L86" s="440">
        <f t="shared" si="3"/>
        <v>0</v>
      </c>
      <c r="M86" s="624" t="s">
        <v>117</v>
      </c>
      <c r="N86" s="445"/>
      <c r="O86" s="624" t="s">
        <v>118</v>
      </c>
      <c r="P86" s="625">
        <f t="shared" si="28"/>
        <v>0</v>
      </c>
      <c r="Q86" s="449">
        <f t="shared" si="29"/>
        <v>0</v>
      </c>
      <c r="R86" s="624" t="s">
        <v>117</v>
      </c>
      <c r="S86" s="626">
        <f t="shared" si="30"/>
        <v>0</v>
      </c>
      <c r="T86" s="624" t="s">
        <v>118</v>
      </c>
      <c r="U86" s="625">
        <f t="shared" si="31"/>
        <v>0</v>
      </c>
      <c r="V86" s="180">
        <f t="shared" si="32"/>
        <v>0</v>
      </c>
      <c r="W86" s="624" t="s">
        <v>117</v>
      </c>
      <c r="X86" s="626">
        <f t="shared" si="33"/>
        <v>0</v>
      </c>
      <c r="Y86" s="179" t="s">
        <v>119</v>
      </c>
      <c r="Z86" s="625">
        <f t="shared" si="34"/>
        <v>0</v>
      </c>
      <c r="AA86" s="627">
        <f t="shared" si="35"/>
        <v>0</v>
      </c>
      <c r="AB86" s="628">
        <f t="shared" si="36"/>
        <v>-2</v>
      </c>
      <c r="AC86" s="629">
        <f t="shared" si="13"/>
        <v>-2</v>
      </c>
      <c r="AD86" s="624" t="s">
        <v>117</v>
      </c>
      <c r="AE86" s="445"/>
      <c r="AF86" s="624" t="s">
        <v>118</v>
      </c>
      <c r="AG86" s="625">
        <f t="shared" si="37"/>
        <v>0</v>
      </c>
      <c r="AH86" s="630">
        <f t="shared" si="38"/>
        <v>0</v>
      </c>
      <c r="AI86" s="624" t="s">
        <v>117</v>
      </c>
      <c r="AJ86" s="626">
        <f t="shared" si="39"/>
        <v>0</v>
      </c>
      <c r="AK86" s="624" t="s">
        <v>118</v>
      </c>
      <c r="AL86" s="625">
        <f t="shared" si="40"/>
        <v>0</v>
      </c>
      <c r="AM86" s="630">
        <f t="shared" si="41"/>
        <v>0</v>
      </c>
      <c r="AN86" s="624" t="s">
        <v>117</v>
      </c>
      <c r="AO86" s="626">
        <f t="shared" si="42"/>
        <v>0</v>
      </c>
      <c r="AP86" s="179" t="s">
        <v>119</v>
      </c>
      <c r="AQ86" s="625">
        <f t="shared" si="43"/>
        <v>0</v>
      </c>
      <c r="AR86" s="631">
        <f t="shared" si="44"/>
        <v>0</v>
      </c>
      <c r="AS86" s="632">
        <f t="shared" si="45"/>
        <v>0</v>
      </c>
      <c r="AT86" s="510"/>
    </row>
    <row r="87" spans="1:46" ht="20" hidden="1" customHeight="1" outlineLevel="1">
      <c r="A87" s="177"/>
      <c r="B87" s="178"/>
      <c r="C87" s="423"/>
      <c r="D87" s="420"/>
      <c r="E87" s="433"/>
      <c r="F87" s="430"/>
      <c r="G87" s="590" t="str">
        <f>☆はじめに入力してください!$C$12</f>
        <v>yyyy/mm/dd</v>
      </c>
      <c r="H87" s="439"/>
      <c r="I87" s="621">
        <f t="shared" si="25"/>
        <v>1</v>
      </c>
      <c r="J87" s="622">
        <f t="shared" si="26"/>
        <v>0</v>
      </c>
      <c r="K87" s="623">
        <f t="shared" si="27"/>
        <v>0</v>
      </c>
      <c r="L87" s="440">
        <f t="shared" si="3"/>
        <v>0</v>
      </c>
      <c r="M87" s="624" t="s">
        <v>117</v>
      </c>
      <c r="N87" s="445"/>
      <c r="O87" s="624" t="s">
        <v>118</v>
      </c>
      <c r="P87" s="625">
        <f t="shared" si="28"/>
        <v>0</v>
      </c>
      <c r="Q87" s="449">
        <f t="shared" si="29"/>
        <v>0</v>
      </c>
      <c r="R87" s="624" t="s">
        <v>117</v>
      </c>
      <c r="S87" s="626">
        <f t="shared" si="30"/>
        <v>0</v>
      </c>
      <c r="T87" s="624" t="s">
        <v>118</v>
      </c>
      <c r="U87" s="625">
        <f t="shared" si="31"/>
        <v>0</v>
      </c>
      <c r="V87" s="180">
        <f t="shared" si="32"/>
        <v>0</v>
      </c>
      <c r="W87" s="624" t="s">
        <v>117</v>
      </c>
      <c r="X87" s="626">
        <f t="shared" si="33"/>
        <v>0</v>
      </c>
      <c r="Y87" s="179" t="s">
        <v>119</v>
      </c>
      <c r="Z87" s="625">
        <f t="shared" si="34"/>
        <v>0</v>
      </c>
      <c r="AA87" s="627">
        <f t="shared" si="35"/>
        <v>0</v>
      </c>
      <c r="AB87" s="628">
        <f t="shared" si="36"/>
        <v>-2</v>
      </c>
      <c r="AC87" s="629">
        <f t="shared" si="13"/>
        <v>-2</v>
      </c>
      <c r="AD87" s="624" t="s">
        <v>117</v>
      </c>
      <c r="AE87" s="445"/>
      <c r="AF87" s="624" t="s">
        <v>118</v>
      </c>
      <c r="AG87" s="625">
        <f t="shared" si="37"/>
        <v>0</v>
      </c>
      <c r="AH87" s="630">
        <f t="shared" si="38"/>
        <v>0</v>
      </c>
      <c r="AI87" s="624" t="s">
        <v>117</v>
      </c>
      <c r="AJ87" s="626">
        <f t="shared" si="39"/>
        <v>0</v>
      </c>
      <c r="AK87" s="624" t="s">
        <v>118</v>
      </c>
      <c r="AL87" s="625">
        <f t="shared" si="40"/>
        <v>0</v>
      </c>
      <c r="AM87" s="630">
        <f t="shared" si="41"/>
        <v>0</v>
      </c>
      <c r="AN87" s="624" t="s">
        <v>117</v>
      </c>
      <c r="AO87" s="626">
        <f t="shared" si="42"/>
        <v>0</v>
      </c>
      <c r="AP87" s="179" t="s">
        <v>119</v>
      </c>
      <c r="AQ87" s="625">
        <f t="shared" si="43"/>
        <v>0</v>
      </c>
      <c r="AR87" s="631">
        <f t="shared" si="44"/>
        <v>0</v>
      </c>
      <c r="AS87" s="632">
        <f t="shared" si="45"/>
        <v>0</v>
      </c>
      <c r="AT87" s="510"/>
    </row>
    <row r="88" spans="1:46" ht="20" hidden="1" customHeight="1" outlineLevel="1">
      <c r="A88" s="177"/>
      <c r="B88" s="178"/>
      <c r="C88" s="633"/>
      <c r="D88" s="634"/>
      <c r="E88" s="635"/>
      <c r="F88" s="636"/>
      <c r="G88" s="590" t="str">
        <f>☆はじめに入力してください!$C$12</f>
        <v>yyyy/mm/dd</v>
      </c>
      <c r="H88" s="637"/>
      <c r="I88" s="621">
        <f t="shared" si="25"/>
        <v>1</v>
      </c>
      <c r="J88" s="638">
        <f t="shared" si="26"/>
        <v>0</v>
      </c>
      <c r="K88" s="623">
        <f t="shared" si="27"/>
        <v>0</v>
      </c>
      <c r="L88" s="440">
        <f t="shared" si="3"/>
        <v>0</v>
      </c>
      <c r="M88" s="624" t="s">
        <v>117</v>
      </c>
      <c r="N88" s="445"/>
      <c r="O88" s="624" t="s">
        <v>118</v>
      </c>
      <c r="P88" s="625">
        <f t="shared" si="28"/>
        <v>0</v>
      </c>
      <c r="Q88" s="449">
        <f t="shared" si="29"/>
        <v>0</v>
      </c>
      <c r="R88" s="624" t="s">
        <v>117</v>
      </c>
      <c r="S88" s="626">
        <f t="shared" si="30"/>
        <v>0</v>
      </c>
      <c r="T88" s="624" t="s">
        <v>118</v>
      </c>
      <c r="U88" s="625">
        <f t="shared" si="31"/>
        <v>0</v>
      </c>
      <c r="V88" s="180">
        <f t="shared" si="32"/>
        <v>0</v>
      </c>
      <c r="W88" s="624" t="s">
        <v>117</v>
      </c>
      <c r="X88" s="626">
        <f t="shared" si="33"/>
        <v>0</v>
      </c>
      <c r="Y88" s="179" t="s">
        <v>119</v>
      </c>
      <c r="Z88" s="625">
        <f t="shared" si="34"/>
        <v>0</v>
      </c>
      <c r="AA88" s="627">
        <f t="shared" si="35"/>
        <v>0</v>
      </c>
      <c r="AB88" s="628">
        <f t="shared" si="36"/>
        <v>-2</v>
      </c>
      <c r="AC88" s="629">
        <f t="shared" si="13"/>
        <v>-2</v>
      </c>
      <c r="AD88" s="624" t="s">
        <v>117</v>
      </c>
      <c r="AE88" s="445"/>
      <c r="AF88" s="624" t="s">
        <v>118</v>
      </c>
      <c r="AG88" s="625">
        <f t="shared" si="37"/>
        <v>0</v>
      </c>
      <c r="AH88" s="630">
        <f t="shared" si="38"/>
        <v>0</v>
      </c>
      <c r="AI88" s="624" t="s">
        <v>117</v>
      </c>
      <c r="AJ88" s="626">
        <f t="shared" si="39"/>
        <v>0</v>
      </c>
      <c r="AK88" s="624" t="s">
        <v>118</v>
      </c>
      <c r="AL88" s="625">
        <f t="shared" si="40"/>
        <v>0</v>
      </c>
      <c r="AM88" s="630">
        <f t="shared" si="41"/>
        <v>0</v>
      </c>
      <c r="AN88" s="624" t="s">
        <v>117</v>
      </c>
      <c r="AO88" s="626">
        <f t="shared" si="42"/>
        <v>0</v>
      </c>
      <c r="AP88" s="179" t="s">
        <v>119</v>
      </c>
      <c r="AQ88" s="625">
        <f t="shared" si="43"/>
        <v>0</v>
      </c>
      <c r="AR88" s="631">
        <f t="shared" si="44"/>
        <v>0</v>
      </c>
      <c r="AS88" s="632">
        <f t="shared" si="45"/>
        <v>0</v>
      </c>
      <c r="AT88" s="510"/>
    </row>
    <row r="89" spans="1:46" ht="20" hidden="1" customHeight="1" outlineLevel="1">
      <c r="A89" s="640"/>
      <c r="B89" s="178"/>
      <c r="C89" s="423"/>
      <c r="D89" s="420"/>
      <c r="E89" s="428"/>
      <c r="F89" s="427"/>
      <c r="G89" s="590" t="str">
        <f>☆はじめに入力してください!$C$12</f>
        <v>yyyy/mm/dd</v>
      </c>
      <c r="H89" s="439"/>
      <c r="I89" s="621">
        <f t="shared" si="25"/>
        <v>1</v>
      </c>
      <c r="J89" s="622">
        <f t="shared" si="26"/>
        <v>0</v>
      </c>
      <c r="K89" s="623">
        <f t="shared" si="27"/>
        <v>0</v>
      </c>
      <c r="L89" s="440">
        <f t="shared" si="3"/>
        <v>0</v>
      </c>
      <c r="M89" s="624" t="s">
        <v>117</v>
      </c>
      <c r="N89" s="445"/>
      <c r="O89" s="624" t="s">
        <v>118</v>
      </c>
      <c r="P89" s="625">
        <f t="shared" si="28"/>
        <v>0</v>
      </c>
      <c r="Q89" s="449">
        <f t="shared" si="29"/>
        <v>0</v>
      </c>
      <c r="R89" s="624" t="s">
        <v>117</v>
      </c>
      <c r="S89" s="626">
        <f t="shared" si="30"/>
        <v>0</v>
      </c>
      <c r="T89" s="624" t="s">
        <v>118</v>
      </c>
      <c r="U89" s="625">
        <f t="shared" si="31"/>
        <v>0</v>
      </c>
      <c r="V89" s="180">
        <f t="shared" si="32"/>
        <v>0</v>
      </c>
      <c r="W89" s="624" t="s">
        <v>117</v>
      </c>
      <c r="X89" s="626">
        <f t="shared" si="33"/>
        <v>0</v>
      </c>
      <c r="Y89" s="179" t="s">
        <v>119</v>
      </c>
      <c r="Z89" s="625">
        <f t="shared" si="34"/>
        <v>0</v>
      </c>
      <c r="AA89" s="627">
        <f t="shared" si="35"/>
        <v>0</v>
      </c>
      <c r="AB89" s="628">
        <f t="shared" si="36"/>
        <v>-2</v>
      </c>
      <c r="AC89" s="629">
        <f t="shared" si="13"/>
        <v>-2</v>
      </c>
      <c r="AD89" s="624" t="s">
        <v>117</v>
      </c>
      <c r="AE89" s="445"/>
      <c r="AF89" s="624" t="s">
        <v>118</v>
      </c>
      <c r="AG89" s="625">
        <f t="shared" si="37"/>
        <v>0</v>
      </c>
      <c r="AH89" s="630">
        <f t="shared" si="38"/>
        <v>0</v>
      </c>
      <c r="AI89" s="624" t="s">
        <v>117</v>
      </c>
      <c r="AJ89" s="626">
        <f t="shared" si="39"/>
        <v>0</v>
      </c>
      <c r="AK89" s="624" t="s">
        <v>118</v>
      </c>
      <c r="AL89" s="625">
        <f t="shared" si="40"/>
        <v>0</v>
      </c>
      <c r="AM89" s="630">
        <f t="shared" si="41"/>
        <v>0</v>
      </c>
      <c r="AN89" s="624" t="s">
        <v>117</v>
      </c>
      <c r="AO89" s="626">
        <f t="shared" si="42"/>
        <v>0</v>
      </c>
      <c r="AP89" s="179" t="s">
        <v>119</v>
      </c>
      <c r="AQ89" s="625">
        <f t="shared" si="43"/>
        <v>0</v>
      </c>
      <c r="AR89" s="631">
        <f t="shared" si="44"/>
        <v>0</v>
      </c>
      <c r="AS89" s="632">
        <f t="shared" si="45"/>
        <v>0</v>
      </c>
      <c r="AT89" s="509"/>
    </row>
    <row r="90" spans="1:46" ht="20" hidden="1" customHeight="1" outlineLevel="1">
      <c r="A90" s="413"/>
      <c r="B90" s="178"/>
      <c r="C90" s="423"/>
      <c r="D90" s="420"/>
      <c r="E90" s="428"/>
      <c r="F90" s="427"/>
      <c r="G90" s="590" t="str">
        <f>☆はじめに入力してください!$C$12</f>
        <v>yyyy/mm/dd</v>
      </c>
      <c r="H90" s="439"/>
      <c r="I90" s="621">
        <f t="shared" si="25"/>
        <v>1</v>
      </c>
      <c r="J90" s="622">
        <f t="shared" si="26"/>
        <v>0</v>
      </c>
      <c r="K90" s="623">
        <f t="shared" si="27"/>
        <v>0</v>
      </c>
      <c r="L90" s="440">
        <f t="shared" si="3"/>
        <v>0</v>
      </c>
      <c r="M90" s="624" t="s">
        <v>117</v>
      </c>
      <c r="N90" s="445"/>
      <c r="O90" s="624" t="s">
        <v>118</v>
      </c>
      <c r="P90" s="625">
        <f t="shared" si="28"/>
        <v>0</v>
      </c>
      <c r="Q90" s="449">
        <f t="shared" si="29"/>
        <v>0</v>
      </c>
      <c r="R90" s="624" t="s">
        <v>117</v>
      </c>
      <c r="S90" s="626">
        <f t="shared" si="30"/>
        <v>0</v>
      </c>
      <c r="T90" s="624" t="s">
        <v>118</v>
      </c>
      <c r="U90" s="625">
        <f t="shared" si="31"/>
        <v>0</v>
      </c>
      <c r="V90" s="180">
        <f t="shared" si="32"/>
        <v>0</v>
      </c>
      <c r="W90" s="624" t="s">
        <v>117</v>
      </c>
      <c r="X90" s="626">
        <f t="shared" si="33"/>
        <v>0</v>
      </c>
      <c r="Y90" s="179" t="s">
        <v>119</v>
      </c>
      <c r="Z90" s="625">
        <f t="shared" si="34"/>
        <v>0</v>
      </c>
      <c r="AA90" s="627">
        <f t="shared" si="35"/>
        <v>0</v>
      </c>
      <c r="AB90" s="628">
        <f t="shared" si="36"/>
        <v>-2</v>
      </c>
      <c r="AC90" s="629">
        <f t="shared" si="13"/>
        <v>-2</v>
      </c>
      <c r="AD90" s="624" t="s">
        <v>117</v>
      </c>
      <c r="AE90" s="445"/>
      <c r="AF90" s="624" t="s">
        <v>118</v>
      </c>
      <c r="AG90" s="625">
        <f t="shared" si="37"/>
        <v>0</v>
      </c>
      <c r="AH90" s="630">
        <f t="shared" si="38"/>
        <v>0</v>
      </c>
      <c r="AI90" s="624" t="s">
        <v>117</v>
      </c>
      <c r="AJ90" s="626">
        <f t="shared" si="39"/>
        <v>0</v>
      </c>
      <c r="AK90" s="624" t="s">
        <v>118</v>
      </c>
      <c r="AL90" s="625">
        <f t="shared" si="40"/>
        <v>0</v>
      </c>
      <c r="AM90" s="630">
        <f t="shared" si="41"/>
        <v>0</v>
      </c>
      <c r="AN90" s="624" t="s">
        <v>117</v>
      </c>
      <c r="AO90" s="626">
        <f t="shared" si="42"/>
        <v>0</v>
      </c>
      <c r="AP90" s="179" t="s">
        <v>119</v>
      </c>
      <c r="AQ90" s="625">
        <f t="shared" si="43"/>
        <v>0</v>
      </c>
      <c r="AR90" s="631">
        <f t="shared" si="44"/>
        <v>0</v>
      </c>
      <c r="AS90" s="632">
        <f t="shared" si="45"/>
        <v>0</v>
      </c>
      <c r="AT90" s="509"/>
    </row>
    <row r="91" spans="1:46" ht="20" customHeight="1" collapsed="1">
      <c r="A91" s="413"/>
      <c r="B91" s="178"/>
      <c r="C91" s="423"/>
      <c r="D91" s="420"/>
      <c r="E91" s="429"/>
      <c r="F91" s="430"/>
      <c r="G91" s="590" t="str">
        <f>☆はじめに入力してください!$C$12</f>
        <v>yyyy/mm/dd</v>
      </c>
      <c r="H91" s="439"/>
      <c r="I91" s="621">
        <f t="shared" si="25"/>
        <v>1</v>
      </c>
      <c r="J91" s="622">
        <f t="shared" si="26"/>
        <v>0</v>
      </c>
      <c r="K91" s="623">
        <f t="shared" si="27"/>
        <v>0</v>
      </c>
      <c r="L91" s="440">
        <f t="shared" si="3"/>
        <v>0</v>
      </c>
      <c r="M91" s="624" t="s">
        <v>117</v>
      </c>
      <c r="N91" s="445"/>
      <c r="O91" s="624" t="s">
        <v>118</v>
      </c>
      <c r="P91" s="625">
        <f t="shared" si="28"/>
        <v>0</v>
      </c>
      <c r="Q91" s="449">
        <f t="shared" si="29"/>
        <v>0</v>
      </c>
      <c r="R91" s="624" t="s">
        <v>117</v>
      </c>
      <c r="S91" s="626">
        <f t="shared" si="30"/>
        <v>0</v>
      </c>
      <c r="T91" s="624" t="s">
        <v>118</v>
      </c>
      <c r="U91" s="625">
        <f t="shared" si="31"/>
        <v>0</v>
      </c>
      <c r="V91" s="180">
        <f t="shared" si="32"/>
        <v>0</v>
      </c>
      <c r="W91" s="624" t="s">
        <v>117</v>
      </c>
      <c r="X91" s="626">
        <f t="shared" si="33"/>
        <v>0</v>
      </c>
      <c r="Y91" s="179" t="s">
        <v>119</v>
      </c>
      <c r="Z91" s="625">
        <f t="shared" si="34"/>
        <v>0</v>
      </c>
      <c r="AA91" s="627">
        <f t="shared" si="35"/>
        <v>0</v>
      </c>
      <c r="AB91" s="628">
        <f t="shared" si="36"/>
        <v>-2</v>
      </c>
      <c r="AC91" s="629">
        <f t="shared" si="13"/>
        <v>-2</v>
      </c>
      <c r="AD91" s="624" t="s">
        <v>117</v>
      </c>
      <c r="AE91" s="445"/>
      <c r="AF91" s="624" t="s">
        <v>118</v>
      </c>
      <c r="AG91" s="625">
        <f t="shared" si="37"/>
        <v>0</v>
      </c>
      <c r="AH91" s="630">
        <f t="shared" si="38"/>
        <v>0</v>
      </c>
      <c r="AI91" s="624" t="s">
        <v>117</v>
      </c>
      <c r="AJ91" s="626">
        <f t="shared" si="39"/>
        <v>0</v>
      </c>
      <c r="AK91" s="624" t="s">
        <v>118</v>
      </c>
      <c r="AL91" s="625">
        <f t="shared" si="40"/>
        <v>0</v>
      </c>
      <c r="AM91" s="630">
        <f t="shared" si="41"/>
        <v>0</v>
      </c>
      <c r="AN91" s="624" t="s">
        <v>117</v>
      </c>
      <c r="AO91" s="626">
        <f t="shared" si="42"/>
        <v>0</v>
      </c>
      <c r="AP91" s="179" t="s">
        <v>119</v>
      </c>
      <c r="AQ91" s="625">
        <f t="shared" si="43"/>
        <v>0</v>
      </c>
      <c r="AR91" s="631">
        <f t="shared" si="44"/>
        <v>0</v>
      </c>
      <c r="AS91" s="632">
        <f t="shared" si="45"/>
        <v>0</v>
      </c>
      <c r="AT91" s="509"/>
    </row>
    <row r="92" spans="1:46" ht="20" hidden="1" customHeight="1" outlineLevel="1">
      <c r="A92" s="640"/>
      <c r="B92" s="178"/>
      <c r="C92" s="424"/>
      <c r="D92" s="421"/>
      <c r="E92" s="431"/>
      <c r="F92" s="432"/>
      <c r="G92" s="590" t="str">
        <f>☆はじめに入力してください!$C$12</f>
        <v>yyyy/mm/dd</v>
      </c>
      <c r="H92" s="439"/>
      <c r="I92" s="621">
        <f t="shared" si="25"/>
        <v>1</v>
      </c>
      <c r="J92" s="622">
        <f t="shared" si="26"/>
        <v>0</v>
      </c>
      <c r="K92" s="623">
        <f t="shared" ref="K92:K111" si="46">MIN(I92,J92)</f>
        <v>0</v>
      </c>
      <c r="L92" s="440">
        <f t="shared" si="3"/>
        <v>0</v>
      </c>
      <c r="M92" s="624" t="s">
        <v>117</v>
      </c>
      <c r="N92" s="445"/>
      <c r="O92" s="624" t="s">
        <v>118</v>
      </c>
      <c r="P92" s="625">
        <f t="shared" si="28"/>
        <v>0</v>
      </c>
      <c r="Q92" s="449">
        <f t="shared" si="29"/>
        <v>0</v>
      </c>
      <c r="R92" s="624" t="s">
        <v>117</v>
      </c>
      <c r="S92" s="626">
        <f t="shared" si="30"/>
        <v>0</v>
      </c>
      <c r="T92" s="624" t="s">
        <v>118</v>
      </c>
      <c r="U92" s="625">
        <f t="shared" si="31"/>
        <v>0</v>
      </c>
      <c r="V92" s="180">
        <f t="shared" si="32"/>
        <v>0</v>
      </c>
      <c r="W92" s="624" t="s">
        <v>117</v>
      </c>
      <c r="X92" s="626">
        <f t="shared" si="33"/>
        <v>0</v>
      </c>
      <c r="Y92" s="179" t="s">
        <v>119</v>
      </c>
      <c r="Z92" s="625">
        <f t="shared" si="34"/>
        <v>0</v>
      </c>
      <c r="AA92" s="627">
        <f t="shared" ref="AA92:AA111" si="47">SUM(P92,U92,Z92)</f>
        <v>0</v>
      </c>
      <c r="AB92" s="628">
        <f t="shared" si="36"/>
        <v>-2</v>
      </c>
      <c r="AC92" s="629">
        <f t="shared" si="13"/>
        <v>-2</v>
      </c>
      <c r="AD92" s="624" t="s">
        <v>117</v>
      </c>
      <c r="AE92" s="445"/>
      <c r="AF92" s="624" t="s">
        <v>118</v>
      </c>
      <c r="AG92" s="625">
        <f t="shared" si="37"/>
        <v>0</v>
      </c>
      <c r="AH92" s="630">
        <f t="shared" si="38"/>
        <v>0</v>
      </c>
      <c r="AI92" s="624" t="s">
        <v>117</v>
      </c>
      <c r="AJ92" s="626">
        <f t="shared" si="39"/>
        <v>0</v>
      </c>
      <c r="AK92" s="624" t="s">
        <v>118</v>
      </c>
      <c r="AL92" s="625">
        <f t="shared" si="40"/>
        <v>0</v>
      </c>
      <c r="AM92" s="630">
        <f t="shared" si="41"/>
        <v>0</v>
      </c>
      <c r="AN92" s="624" t="s">
        <v>117</v>
      </c>
      <c r="AO92" s="626">
        <f t="shared" si="42"/>
        <v>0</v>
      </c>
      <c r="AP92" s="179" t="s">
        <v>119</v>
      </c>
      <c r="AQ92" s="625">
        <f t="shared" si="43"/>
        <v>0</v>
      </c>
      <c r="AR92" s="631">
        <f t="shared" ref="AR92:AR111" si="48">SUM(AG92,AL92,AQ92)</f>
        <v>0</v>
      </c>
      <c r="AS92" s="632">
        <f t="shared" ref="AS92:AS111" si="49">SUM(AA92,AR92)</f>
        <v>0</v>
      </c>
      <c r="AT92" s="509"/>
    </row>
    <row r="93" spans="1:46" ht="20" hidden="1" customHeight="1" outlineLevel="1">
      <c r="A93" s="413"/>
      <c r="B93" s="178"/>
      <c r="C93" s="423"/>
      <c r="D93" s="420"/>
      <c r="E93" s="429"/>
      <c r="F93" s="430"/>
      <c r="G93" s="590" t="str">
        <f>☆はじめに入力してください!$C$12</f>
        <v>yyyy/mm/dd</v>
      </c>
      <c r="H93" s="439"/>
      <c r="I93" s="621">
        <f t="shared" si="25"/>
        <v>1</v>
      </c>
      <c r="J93" s="622">
        <f t="shared" si="26"/>
        <v>0</v>
      </c>
      <c r="K93" s="623">
        <f t="shared" si="46"/>
        <v>0</v>
      </c>
      <c r="L93" s="440">
        <f t="shared" si="3"/>
        <v>0</v>
      </c>
      <c r="M93" s="624" t="s">
        <v>117</v>
      </c>
      <c r="N93" s="445"/>
      <c r="O93" s="624" t="s">
        <v>118</v>
      </c>
      <c r="P93" s="625">
        <f t="shared" si="28"/>
        <v>0</v>
      </c>
      <c r="Q93" s="449">
        <f t="shared" si="29"/>
        <v>0</v>
      </c>
      <c r="R93" s="624" t="s">
        <v>117</v>
      </c>
      <c r="S93" s="626">
        <f t="shared" si="30"/>
        <v>0</v>
      </c>
      <c r="T93" s="624" t="s">
        <v>118</v>
      </c>
      <c r="U93" s="625">
        <f t="shared" si="31"/>
        <v>0</v>
      </c>
      <c r="V93" s="180">
        <f t="shared" si="32"/>
        <v>0</v>
      </c>
      <c r="W93" s="624" t="s">
        <v>117</v>
      </c>
      <c r="X93" s="626">
        <f t="shared" si="33"/>
        <v>0</v>
      </c>
      <c r="Y93" s="179" t="s">
        <v>119</v>
      </c>
      <c r="Z93" s="625">
        <f t="shared" si="34"/>
        <v>0</v>
      </c>
      <c r="AA93" s="627">
        <f t="shared" si="47"/>
        <v>0</v>
      </c>
      <c r="AB93" s="628">
        <f t="shared" si="36"/>
        <v>-2</v>
      </c>
      <c r="AC93" s="629">
        <f t="shared" si="13"/>
        <v>-2</v>
      </c>
      <c r="AD93" s="624" t="s">
        <v>117</v>
      </c>
      <c r="AE93" s="445"/>
      <c r="AF93" s="624" t="s">
        <v>118</v>
      </c>
      <c r="AG93" s="625">
        <f t="shared" si="37"/>
        <v>0</v>
      </c>
      <c r="AH93" s="630">
        <f t="shared" si="38"/>
        <v>0</v>
      </c>
      <c r="AI93" s="624" t="s">
        <v>117</v>
      </c>
      <c r="AJ93" s="626">
        <f t="shared" si="39"/>
        <v>0</v>
      </c>
      <c r="AK93" s="624" t="s">
        <v>118</v>
      </c>
      <c r="AL93" s="625">
        <f t="shared" si="40"/>
        <v>0</v>
      </c>
      <c r="AM93" s="630">
        <f t="shared" si="41"/>
        <v>0</v>
      </c>
      <c r="AN93" s="624" t="s">
        <v>117</v>
      </c>
      <c r="AO93" s="626">
        <f t="shared" si="42"/>
        <v>0</v>
      </c>
      <c r="AP93" s="179" t="s">
        <v>119</v>
      </c>
      <c r="AQ93" s="625">
        <f t="shared" si="43"/>
        <v>0</v>
      </c>
      <c r="AR93" s="631">
        <f t="shared" si="48"/>
        <v>0</v>
      </c>
      <c r="AS93" s="632">
        <f t="shared" si="49"/>
        <v>0</v>
      </c>
      <c r="AT93" s="509"/>
    </row>
    <row r="94" spans="1:46" ht="20" hidden="1" customHeight="1" outlineLevel="1">
      <c r="A94" s="640"/>
      <c r="B94" s="178"/>
      <c r="C94" s="423"/>
      <c r="D94" s="420"/>
      <c r="E94" s="431"/>
      <c r="F94" s="432"/>
      <c r="G94" s="590" t="str">
        <f>☆はじめに入力してください!$C$12</f>
        <v>yyyy/mm/dd</v>
      </c>
      <c r="H94" s="439"/>
      <c r="I94" s="621">
        <f t="shared" si="25"/>
        <v>1</v>
      </c>
      <c r="J94" s="622">
        <f t="shared" si="26"/>
        <v>0</v>
      </c>
      <c r="K94" s="623">
        <f t="shared" si="46"/>
        <v>0</v>
      </c>
      <c r="L94" s="440">
        <f t="shared" si="3"/>
        <v>0</v>
      </c>
      <c r="M94" s="624" t="s">
        <v>117</v>
      </c>
      <c r="N94" s="445"/>
      <c r="O94" s="624" t="s">
        <v>118</v>
      </c>
      <c r="P94" s="625">
        <f t="shared" si="28"/>
        <v>0</v>
      </c>
      <c r="Q94" s="449">
        <f t="shared" si="29"/>
        <v>0</v>
      </c>
      <c r="R94" s="624" t="s">
        <v>117</v>
      </c>
      <c r="S94" s="626">
        <f t="shared" si="30"/>
        <v>0</v>
      </c>
      <c r="T94" s="624" t="s">
        <v>118</v>
      </c>
      <c r="U94" s="625">
        <f t="shared" si="31"/>
        <v>0</v>
      </c>
      <c r="V94" s="180">
        <f t="shared" si="32"/>
        <v>0</v>
      </c>
      <c r="W94" s="624" t="s">
        <v>117</v>
      </c>
      <c r="X94" s="626">
        <f t="shared" si="33"/>
        <v>0</v>
      </c>
      <c r="Y94" s="179" t="s">
        <v>119</v>
      </c>
      <c r="Z94" s="625">
        <f t="shared" si="34"/>
        <v>0</v>
      </c>
      <c r="AA94" s="627">
        <f t="shared" si="47"/>
        <v>0</v>
      </c>
      <c r="AB94" s="628">
        <f t="shared" si="36"/>
        <v>-2</v>
      </c>
      <c r="AC94" s="629">
        <f t="shared" si="13"/>
        <v>-2</v>
      </c>
      <c r="AD94" s="624" t="s">
        <v>117</v>
      </c>
      <c r="AE94" s="445"/>
      <c r="AF94" s="624" t="s">
        <v>118</v>
      </c>
      <c r="AG94" s="625">
        <f t="shared" si="37"/>
        <v>0</v>
      </c>
      <c r="AH94" s="630">
        <f t="shared" si="38"/>
        <v>0</v>
      </c>
      <c r="AI94" s="624" t="s">
        <v>117</v>
      </c>
      <c r="AJ94" s="626">
        <f t="shared" si="39"/>
        <v>0</v>
      </c>
      <c r="AK94" s="624" t="s">
        <v>118</v>
      </c>
      <c r="AL94" s="625">
        <f t="shared" si="40"/>
        <v>0</v>
      </c>
      <c r="AM94" s="630">
        <f t="shared" si="41"/>
        <v>0</v>
      </c>
      <c r="AN94" s="624" t="s">
        <v>117</v>
      </c>
      <c r="AO94" s="626">
        <f t="shared" si="42"/>
        <v>0</v>
      </c>
      <c r="AP94" s="179" t="s">
        <v>119</v>
      </c>
      <c r="AQ94" s="625">
        <f t="shared" si="43"/>
        <v>0</v>
      </c>
      <c r="AR94" s="631">
        <f t="shared" si="48"/>
        <v>0</v>
      </c>
      <c r="AS94" s="632">
        <f t="shared" si="49"/>
        <v>0</v>
      </c>
      <c r="AT94" s="510"/>
    </row>
    <row r="95" spans="1:46" ht="20" hidden="1" customHeight="1" outlineLevel="1">
      <c r="A95" s="640"/>
      <c r="B95" s="178"/>
      <c r="C95" s="423"/>
      <c r="D95" s="420"/>
      <c r="E95" s="433"/>
      <c r="F95" s="430"/>
      <c r="G95" s="590" t="str">
        <f>☆はじめに入力してください!$C$12</f>
        <v>yyyy/mm/dd</v>
      </c>
      <c r="H95" s="439"/>
      <c r="I95" s="621">
        <f t="shared" si="25"/>
        <v>1</v>
      </c>
      <c r="J95" s="622">
        <f t="shared" si="26"/>
        <v>0</v>
      </c>
      <c r="K95" s="623">
        <f t="shared" si="46"/>
        <v>0</v>
      </c>
      <c r="L95" s="440">
        <f t="shared" si="3"/>
        <v>0</v>
      </c>
      <c r="M95" s="624" t="s">
        <v>117</v>
      </c>
      <c r="N95" s="445"/>
      <c r="O95" s="624" t="s">
        <v>118</v>
      </c>
      <c r="P95" s="625">
        <f t="shared" si="28"/>
        <v>0</v>
      </c>
      <c r="Q95" s="449">
        <f t="shared" si="29"/>
        <v>0</v>
      </c>
      <c r="R95" s="624" t="s">
        <v>117</v>
      </c>
      <c r="S95" s="626">
        <f t="shared" si="30"/>
        <v>0</v>
      </c>
      <c r="T95" s="624" t="s">
        <v>118</v>
      </c>
      <c r="U95" s="625">
        <f t="shared" si="31"/>
        <v>0</v>
      </c>
      <c r="V95" s="180">
        <f t="shared" si="32"/>
        <v>0</v>
      </c>
      <c r="W95" s="624" t="s">
        <v>117</v>
      </c>
      <c r="X95" s="626">
        <f t="shared" si="33"/>
        <v>0</v>
      </c>
      <c r="Y95" s="179" t="s">
        <v>119</v>
      </c>
      <c r="Z95" s="625">
        <f t="shared" si="34"/>
        <v>0</v>
      </c>
      <c r="AA95" s="627">
        <f t="shared" si="47"/>
        <v>0</v>
      </c>
      <c r="AB95" s="628">
        <f t="shared" si="36"/>
        <v>-2</v>
      </c>
      <c r="AC95" s="629">
        <f t="shared" si="13"/>
        <v>-2</v>
      </c>
      <c r="AD95" s="624" t="s">
        <v>117</v>
      </c>
      <c r="AE95" s="445"/>
      <c r="AF95" s="624" t="s">
        <v>118</v>
      </c>
      <c r="AG95" s="625">
        <f t="shared" si="37"/>
        <v>0</v>
      </c>
      <c r="AH95" s="630">
        <f t="shared" si="38"/>
        <v>0</v>
      </c>
      <c r="AI95" s="624" t="s">
        <v>117</v>
      </c>
      <c r="AJ95" s="626">
        <f t="shared" si="39"/>
        <v>0</v>
      </c>
      <c r="AK95" s="624" t="s">
        <v>118</v>
      </c>
      <c r="AL95" s="625">
        <f t="shared" si="40"/>
        <v>0</v>
      </c>
      <c r="AM95" s="630">
        <f t="shared" si="41"/>
        <v>0</v>
      </c>
      <c r="AN95" s="624" t="s">
        <v>117</v>
      </c>
      <c r="AO95" s="626">
        <f t="shared" si="42"/>
        <v>0</v>
      </c>
      <c r="AP95" s="179" t="s">
        <v>119</v>
      </c>
      <c r="AQ95" s="625">
        <f t="shared" si="43"/>
        <v>0</v>
      </c>
      <c r="AR95" s="631">
        <f t="shared" si="48"/>
        <v>0</v>
      </c>
      <c r="AS95" s="632">
        <f t="shared" si="49"/>
        <v>0</v>
      </c>
      <c r="AT95" s="510"/>
    </row>
    <row r="96" spans="1:46" ht="20" hidden="1" customHeight="1" outlineLevel="1">
      <c r="A96" s="177"/>
      <c r="B96" s="178"/>
      <c r="C96" s="423"/>
      <c r="D96" s="420"/>
      <c r="E96" s="433"/>
      <c r="F96" s="430"/>
      <c r="G96" s="590" t="str">
        <f>☆はじめに入力してください!$C$12</f>
        <v>yyyy/mm/dd</v>
      </c>
      <c r="H96" s="439"/>
      <c r="I96" s="621">
        <f t="shared" si="25"/>
        <v>1</v>
      </c>
      <c r="J96" s="622">
        <f t="shared" si="26"/>
        <v>0</v>
      </c>
      <c r="K96" s="623">
        <f t="shared" si="46"/>
        <v>0</v>
      </c>
      <c r="L96" s="440">
        <f t="shared" si="3"/>
        <v>0</v>
      </c>
      <c r="M96" s="624" t="s">
        <v>117</v>
      </c>
      <c r="N96" s="445"/>
      <c r="O96" s="624" t="s">
        <v>118</v>
      </c>
      <c r="P96" s="625">
        <f t="shared" si="28"/>
        <v>0</v>
      </c>
      <c r="Q96" s="449">
        <f t="shared" si="29"/>
        <v>0</v>
      </c>
      <c r="R96" s="624" t="s">
        <v>117</v>
      </c>
      <c r="S96" s="626">
        <f t="shared" si="30"/>
        <v>0</v>
      </c>
      <c r="T96" s="624" t="s">
        <v>118</v>
      </c>
      <c r="U96" s="625">
        <f t="shared" si="31"/>
        <v>0</v>
      </c>
      <c r="V96" s="180">
        <f t="shared" si="32"/>
        <v>0</v>
      </c>
      <c r="W96" s="624" t="s">
        <v>117</v>
      </c>
      <c r="X96" s="626">
        <f t="shared" si="33"/>
        <v>0</v>
      </c>
      <c r="Y96" s="179" t="s">
        <v>119</v>
      </c>
      <c r="Z96" s="625">
        <f t="shared" si="34"/>
        <v>0</v>
      </c>
      <c r="AA96" s="627">
        <f t="shared" si="47"/>
        <v>0</v>
      </c>
      <c r="AB96" s="628">
        <f t="shared" si="36"/>
        <v>-2</v>
      </c>
      <c r="AC96" s="629">
        <f t="shared" si="13"/>
        <v>-2</v>
      </c>
      <c r="AD96" s="624" t="s">
        <v>117</v>
      </c>
      <c r="AE96" s="445"/>
      <c r="AF96" s="624" t="s">
        <v>118</v>
      </c>
      <c r="AG96" s="625">
        <f t="shared" si="37"/>
        <v>0</v>
      </c>
      <c r="AH96" s="630">
        <f t="shared" si="38"/>
        <v>0</v>
      </c>
      <c r="AI96" s="624" t="s">
        <v>117</v>
      </c>
      <c r="AJ96" s="626">
        <f t="shared" si="39"/>
        <v>0</v>
      </c>
      <c r="AK96" s="624" t="s">
        <v>118</v>
      </c>
      <c r="AL96" s="625">
        <f t="shared" si="40"/>
        <v>0</v>
      </c>
      <c r="AM96" s="630">
        <f t="shared" si="41"/>
        <v>0</v>
      </c>
      <c r="AN96" s="624" t="s">
        <v>117</v>
      </c>
      <c r="AO96" s="626">
        <f t="shared" si="42"/>
        <v>0</v>
      </c>
      <c r="AP96" s="179" t="s">
        <v>119</v>
      </c>
      <c r="AQ96" s="625">
        <f t="shared" si="43"/>
        <v>0</v>
      </c>
      <c r="AR96" s="631">
        <f t="shared" si="48"/>
        <v>0</v>
      </c>
      <c r="AS96" s="632">
        <f t="shared" si="49"/>
        <v>0</v>
      </c>
      <c r="AT96" s="510"/>
    </row>
    <row r="97" spans="1:46" ht="20" hidden="1" customHeight="1" outlineLevel="1">
      <c r="A97" s="177"/>
      <c r="B97" s="178"/>
      <c r="C97" s="423"/>
      <c r="D97" s="420"/>
      <c r="E97" s="433"/>
      <c r="F97" s="430"/>
      <c r="G97" s="590" t="str">
        <f>☆はじめに入力してください!$C$12</f>
        <v>yyyy/mm/dd</v>
      </c>
      <c r="H97" s="439"/>
      <c r="I97" s="621">
        <f t="shared" si="25"/>
        <v>1</v>
      </c>
      <c r="J97" s="622">
        <f t="shared" si="26"/>
        <v>0</v>
      </c>
      <c r="K97" s="623">
        <f t="shared" si="46"/>
        <v>0</v>
      </c>
      <c r="L97" s="440">
        <f t="shared" si="3"/>
        <v>0</v>
      </c>
      <c r="M97" s="624" t="s">
        <v>117</v>
      </c>
      <c r="N97" s="445"/>
      <c r="O97" s="624" t="s">
        <v>118</v>
      </c>
      <c r="P97" s="625">
        <f t="shared" si="28"/>
        <v>0</v>
      </c>
      <c r="Q97" s="449">
        <f t="shared" si="29"/>
        <v>0</v>
      </c>
      <c r="R97" s="624" t="s">
        <v>117</v>
      </c>
      <c r="S97" s="626">
        <f t="shared" si="30"/>
        <v>0</v>
      </c>
      <c r="T97" s="624" t="s">
        <v>118</v>
      </c>
      <c r="U97" s="625">
        <f t="shared" si="31"/>
        <v>0</v>
      </c>
      <c r="V97" s="180">
        <f t="shared" si="32"/>
        <v>0</v>
      </c>
      <c r="W97" s="624" t="s">
        <v>117</v>
      </c>
      <c r="X97" s="626">
        <f t="shared" si="33"/>
        <v>0</v>
      </c>
      <c r="Y97" s="179" t="s">
        <v>119</v>
      </c>
      <c r="Z97" s="625">
        <f t="shared" si="34"/>
        <v>0</v>
      </c>
      <c r="AA97" s="627">
        <f t="shared" si="47"/>
        <v>0</v>
      </c>
      <c r="AB97" s="628">
        <f t="shared" si="36"/>
        <v>-2</v>
      </c>
      <c r="AC97" s="629">
        <f t="shared" si="13"/>
        <v>-2</v>
      </c>
      <c r="AD97" s="624" t="s">
        <v>117</v>
      </c>
      <c r="AE97" s="445"/>
      <c r="AF97" s="624" t="s">
        <v>118</v>
      </c>
      <c r="AG97" s="625">
        <f t="shared" si="37"/>
        <v>0</v>
      </c>
      <c r="AH97" s="630">
        <f t="shared" si="38"/>
        <v>0</v>
      </c>
      <c r="AI97" s="624" t="s">
        <v>117</v>
      </c>
      <c r="AJ97" s="626">
        <f t="shared" si="39"/>
        <v>0</v>
      </c>
      <c r="AK97" s="624" t="s">
        <v>118</v>
      </c>
      <c r="AL97" s="625">
        <f t="shared" si="40"/>
        <v>0</v>
      </c>
      <c r="AM97" s="630">
        <f t="shared" si="41"/>
        <v>0</v>
      </c>
      <c r="AN97" s="624" t="s">
        <v>117</v>
      </c>
      <c r="AO97" s="626">
        <f t="shared" si="42"/>
        <v>0</v>
      </c>
      <c r="AP97" s="179" t="s">
        <v>119</v>
      </c>
      <c r="AQ97" s="625">
        <f t="shared" si="43"/>
        <v>0</v>
      </c>
      <c r="AR97" s="631">
        <f t="shared" si="48"/>
        <v>0</v>
      </c>
      <c r="AS97" s="632">
        <f t="shared" si="49"/>
        <v>0</v>
      </c>
      <c r="AT97" s="510"/>
    </row>
    <row r="98" spans="1:46" ht="20" hidden="1" customHeight="1" outlineLevel="1">
      <c r="A98" s="177"/>
      <c r="B98" s="178"/>
      <c r="C98" s="423"/>
      <c r="D98" s="420"/>
      <c r="E98" s="433"/>
      <c r="F98" s="430"/>
      <c r="G98" s="590" t="str">
        <f>☆はじめに入力してください!$C$12</f>
        <v>yyyy/mm/dd</v>
      </c>
      <c r="H98" s="439"/>
      <c r="I98" s="621">
        <f t="shared" si="25"/>
        <v>1</v>
      </c>
      <c r="J98" s="622">
        <f t="shared" si="26"/>
        <v>0</v>
      </c>
      <c r="K98" s="623">
        <f t="shared" si="46"/>
        <v>0</v>
      </c>
      <c r="L98" s="440">
        <f t="shared" si="3"/>
        <v>0</v>
      </c>
      <c r="M98" s="624" t="s">
        <v>117</v>
      </c>
      <c r="N98" s="445"/>
      <c r="O98" s="624" t="s">
        <v>118</v>
      </c>
      <c r="P98" s="625">
        <f t="shared" si="28"/>
        <v>0</v>
      </c>
      <c r="Q98" s="449">
        <f t="shared" si="29"/>
        <v>0</v>
      </c>
      <c r="R98" s="624" t="s">
        <v>117</v>
      </c>
      <c r="S98" s="626">
        <f t="shared" si="30"/>
        <v>0</v>
      </c>
      <c r="T98" s="624" t="s">
        <v>118</v>
      </c>
      <c r="U98" s="625">
        <f t="shared" si="31"/>
        <v>0</v>
      </c>
      <c r="V98" s="180">
        <f t="shared" si="32"/>
        <v>0</v>
      </c>
      <c r="W98" s="624" t="s">
        <v>117</v>
      </c>
      <c r="X98" s="626">
        <f t="shared" si="33"/>
        <v>0</v>
      </c>
      <c r="Y98" s="179" t="s">
        <v>119</v>
      </c>
      <c r="Z98" s="625">
        <f t="shared" si="34"/>
        <v>0</v>
      </c>
      <c r="AA98" s="627">
        <f t="shared" si="47"/>
        <v>0</v>
      </c>
      <c r="AB98" s="628">
        <f t="shared" si="36"/>
        <v>-2</v>
      </c>
      <c r="AC98" s="629">
        <f t="shared" si="13"/>
        <v>-2</v>
      </c>
      <c r="AD98" s="624" t="s">
        <v>117</v>
      </c>
      <c r="AE98" s="445"/>
      <c r="AF98" s="624" t="s">
        <v>118</v>
      </c>
      <c r="AG98" s="625">
        <f t="shared" si="37"/>
        <v>0</v>
      </c>
      <c r="AH98" s="630">
        <f t="shared" si="38"/>
        <v>0</v>
      </c>
      <c r="AI98" s="624" t="s">
        <v>117</v>
      </c>
      <c r="AJ98" s="626">
        <f t="shared" si="39"/>
        <v>0</v>
      </c>
      <c r="AK98" s="624" t="s">
        <v>118</v>
      </c>
      <c r="AL98" s="625">
        <f t="shared" si="40"/>
        <v>0</v>
      </c>
      <c r="AM98" s="630">
        <f t="shared" si="41"/>
        <v>0</v>
      </c>
      <c r="AN98" s="624" t="s">
        <v>117</v>
      </c>
      <c r="AO98" s="626">
        <f t="shared" si="42"/>
        <v>0</v>
      </c>
      <c r="AP98" s="179" t="s">
        <v>119</v>
      </c>
      <c r="AQ98" s="625">
        <f t="shared" si="43"/>
        <v>0</v>
      </c>
      <c r="AR98" s="631">
        <f t="shared" si="48"/>
        <v>0</v>
      </c>
      <c r="AS98" s="632">
        <f t="shared" si="49"/>
        <v>0</v>
      </c>
      <c r="AT98" s="510"/>
    </row>
    <row r="99" spans="1:46" ht="20" hidden="1" customHeight="1" outlineLevel="1">
      <c r="A99" s="177"/>
      <c r="B99" s="178"/>
      <c r="C99" s="423"/>
      <c r="D99" s="420"/>
      <c r="E99" s="433"/>
      <c r="F99" s="430"/>
      <c r="G99" s="590" t="str">
        <f>☆はじめに入力してください!$C$12</f>
        <v>yyyy/mm/dd</v>
      </c>
      <c r="H99" s="439"/>
      <c r="I99" s="621">
        <f t="shared" si="25"/>
        <v>1</v>
      </c>
      <c r="J99" s="622">
        <f t="shared" si="26"/>
        <v>0</v>
      </c>
      <c r="K99" s="623">
        <f t="shared" si="46"/>
        <v>0</v>
      </c>
      <c r="L99" s="440">
        <f t="shared" si="3"/>
        <v>0</v>
      </c>
      <c r="M99" s="624" t="s">
        <v>117</v>
      </c>
      <c r="N99" s="445"/>
      <c r="O99" s="624" t="s">
        <v>118</v>
      </c>
      <c r="P99" s="625">
        <f t="shared" si="28"/>
        <v>0</v>
      </c>
      <c r="Q99" s="449">
        <f t="shared" si="29"/>
        <v>0</v>
      </c>
      <c r="R99" s="624" t="s">
        <v>117</v>
      </c>
      <c r="S99" s="626">
        <f t="shared" si="30"/>
        <v>0</v>
      </c>
      <c r="T99" s="624" t="s">
        <v>118</v>
      </c>
      <c r="U99" s="625">
        <f t="shared" si="31"/>
        <v>0</v>
      </c>
      <c r="V99" s="180">
        <f t="shared" si="32"/>
        <v>0</v>
      </c>
      <c r="W99" s="624" t="s">
        <v>117</v>
      </c>
      <c r="X99" s="626">
        <f t="shared" si="33"/>
        <v>0</v>
      </c>
      <c r="Y99" s="179" t="s">
        <v>119</v>
      </c>
      <c r="Z99" s="625">
        <f t="shared" si="34"/>
        <v>0</v>
      </c>
      <c r="AA99" s="627">
        <f t="shared" si="47"/>
        <v>0</v>
      </c>
      <c r="AB99" s="628">
        <f t="shared" si="36"/>
        <v>-2</v>
      </c>
      <c r="AC99" s="629">
        <f t="shared" si="13"/>
        <v>-2</v>
      </c>
      <c r="AD99" s="624" t="s">
        <v>117</v>
      </c>
      <c r="AE99" s="445"/>
      <c r="AF99" s="624" t="s">
        <v>118</v>
      </c>
      <c r="AG99" s="625">
        <f t="shared" si="37"/>
        <v>0</v>
      </c>
      <c r="AH99" s="630">
        <f t="shared" si="38"/>
        <v>0</v>
      </c>
      <c r="AI99" s="624" t="s">
        <v>117</v>
      </c>
      <c r="AJ99" s="626">
        <f t="shared" si="39"/>
        <v>0</v>
      </c>
      <c r="AK99" s="624" t="s">
        <v>118</v>
      </c>
      <c r="AL99" s="625">
        <f t="shared" si="40"/>
        <v>0</v>
      </c>
      <c r="AM99" s="630">
        <f t="shared" si="41"/>
        <v>0</v>
      </c>
      <c r="AN99" s="624" t="s">
        <v>117</v>
      </c>
      <c r="AO99" s="626">
        <f t="shared" si="42"/>
        <v>0</v>
      </c>
      <c r="AP99" s="179" t="s">
        <v>119</v>
      </c>
      <c r="AQ99" s="625">
        <f t="shared" si="43"/>
        <v>0</v>
      </c>
      <c r="AR99" s="631">
        <f t="shared" si="48"/>
        <v>0</v>
      </c>
      <c r="AS99" s="632">
        <f t="shared" si="49"/>
        <v>0</v>
      </c>
      <c r="AT99" s="510"/>
    </row>
    <row r="100" spans="1:46" ht="20" hidden="1" customHeight="1" outlineLevel="1">
      <c r="A100" s="177"/>
      <c r="B100" s="178"/>
      <c r="C100" s="633"/>
      <c r="D100" s="634"/>
      <c r="E100" s="635"/>
      <c r="F100" s="636"/>
      <c r="G100" s="590" t="str">
        <f>☆はじめに入力してください!$C$12</f>
        <v>yyyy/mm/dd</v>
      </c>
      <c r="H100" s="637"/>
      <c r="I100" s="621">
        <f t="shared" si="25"/>
        <v>1</v>
      </c>
      <c r="J100" s="638">
        <f t="shared" si="26"/>
        <v>0</v>
      </c>
      <c r="K100" s="623">
        <f t="shared" si="46"/>
        <v>0</v>
      </c>
      <c r="L100" s="440">
        <f t="shared" si="3"/>
        <v>0</v>
      </c>
      <c r="M100" s="624" t="s">
        <v>117</v>
      </c>
      <c r="N100" s="445"/>
      <c r="O100" s="624" t="s">
        <v>118</v>
      </c>
      <c r="P100" s="625">
        <f t="shared" si="28"/>
        <v>0</v>
      </c>
      <c r="Q100" s="449">
        <f t="shared" si="29"/>
        <v>0</v>
      </c>
      <c r="R100" s="624" t="s">
        <v>117</v>
      </c>
      <c r="S100" s="626">
        <f t="shared" si="30"/>
        <v>0</v>
      </c>
      <c r="T100" s="624" t="s">
        <v>118</v>
      </c>
      <c r="U100" s="625">
        <f t="shared" si="31"/>
        <v>0</v>
      </c>
      <c r="V100" s="180">
        <f t="shared" si="32"/>
        <v>0</v>
      </c>
      <c r="W100" s="624" t="s">
        <v>117</v>
      </c>
      <c r="X100" s="626">
        <f t="shared" si="33"/>
        <v>0</v>
      </c>
      <c r="Y100" s="179" t="s">
        <v>119</v>
      </c>
      <c r="Z100" s="625">
        <f t="shared" si="34"/>
        <v>0</v>
      </c>
      <c r="AA100" s="627">
        <f t="shared" si="47"/>
        <v>0</v>
      </c>
      <c r="AB100" s="628">
        <f t="shared" si="36"/>
        <v>-2</v>
      </c>
      <c r="AC100" s="629">
        <f t="shared" si="13"/>
        <v>-2</v>
      </c>
      <c r="AD100" s="624" t="s">
        <v>117</v>
      </c>
      <c r="AE100" s="445"/>
      <c r="AF100" s="624" t="s">
        <v>118</v>
      </c>
      <c r="AG100" s="625">
        <f t="shared" si="37"/>
        <v>0</v>
      </c>
      <c r="AH100" s="630">
        <f t="shared" si="38"/>
        <v>0</v>
      </c>
      <c r="AI100" s="624" t="s">
        <v>117</v>
      </c>
      <c r="AJ100" s="626">
        <f t="shared" si="39"/>
        <v>0</v>
      </c>
      <c r="AK100" s="624" t="s">
        <v>118</v>
      </c>
      <c r="AL100" s="625">
        <f t="shared" si="40"/>
        <v>0</v>
      </c>
      <c r="AM100" s="630">
        <f t="shared" si="41"/>
        <v>0</v>
      </c>
      <c r="AN100" s="624" t="s">
        <v>117</v>
      </c>
      <c r="AO100" s="626">
        <f t="shared" si="42"/>
        <v>0</v>
      </c>
      <c r="AP100" s="179" t="s">
        <v>119</v>
      </c>
      <c r="AQ100" s="625">
        <f t="shared" si="43"/>
        <v>0</v>
      </c>
      <c r="AR100" s="631">
        <f t="shared" si="48"/>
        <v>0</v>
      </c>
      <c r="AS100" s="632">
        <f t="shared" si="49"/>
        <v>0</v>
      </c>
      <c r="AT100" s="510"/>
    </row>
    <row r="101" spans="1:46" ht="20" hidden="1" customHeight="1" outlineLevel="1">
      <c r="A101" s="640"/>
      <c r="B101" s="178"/>
      <c r="C101" s="423"/>
      <c r="D101" s="420"/>
      <c r="E101" s="428"/>
      <c r="F101" s="427"/>
      <c r="G101" s="590" t="str">
        <f>☆はじめに入力してください!$C$12</f>
        <v>yyyy/mm/dd</v>
      </c>
      <c r="H101" s="439"/>
      <c r="I101" s="621">
        <f t="shared" si="25"/>
        <v>1</v>
      </c>
      <c r="J101" s="622">
        <f t="shared" si="26"/>
        <v>0</v>
      </c>
      <c r="K101" s="623">
        <f t="shared" si="46"/>
        <v>0</v>
      </c>
      <c r="L101" s="440">
        <f t="shared" si="3"/>
        <v>0</v>
      </c>
      <c r="M101" s="624" t="s">
        <v>117</v>
      </c>
      <c r="N101" s="445"/>
      <c r="O101" s="624" t="s">
        <v>118</v>
      </c>
      <c r="P101" s="625">
        <f t="shared" si="28"/>
        <v>0</v>
      </c>
      <c r="Q101" s="449">
        <f t="shared" si="29"/>
        <v>0</v>
      </c>
      <c r="R101" s="624" t="s">
        <v>117</v>
      </c>
      <c r="S101" s="626">
        <f t="shared" si="30"/>
        <v>0</v>
      </c>
      <c r="T101" s="624" t="s">
        <v>118</v>
      </c>
      <c r="U101" s="625">
        <f t="shared" si="31"/>
        <v>0</v>
      </c>
      <c r="V101" s="180">
        <f t="shared" si="32"/>
        <v>0</v>
      </c>
      <c r="W101" s="624" t="s">
        <v>117</v>
      </c>
      <c r="X101" s="626">
        <f t="shared" si="33"/>
        <v>0</v>
      </c>
      <c r="Y101" s="179" t="s">
        <v>119</v>
      </c>
      <c r="Z101" s="625">
        <f t="shared" si="34"/>
        <v>0</v>
      </c>
      <c r="AA101" s="627">
        <f t="shared" si="47"/>
        <v>0</v>
      </c>
      <c r="AB101" s="628">
        <f t="shared" si="36"/>
        <v>-2</v>
      </c>
      <c r="AC101" s="629">
        <f t="shared" si="13"/>
        <v>-2</v>
      </c>
      <c r="AD101" s="624" t="s">
        <v>117</v>
      </c>
      <c r="AE101" s="445"/>
      <c r="AF101" s="624" t="s">
        <v>118</v>
      </c>
      <c r="AG101" s="625">
        <f t="shared" si="37"/>
        <v>0</v>
      </c>
      <c r="AH101" s="630">
        <f t="shared" si="38"/>
        <v>0</v>
      </c>
      <c r="AI101" s="624" t="s">
        <v>117</v>
      </c>
      <c r="AJ101" s="626">
        <f t="shared" si="39"/>
        <v>0</v>
      </c>
      <c r="AK101" s="624" t="s">
        <v>118</v>
      </c>
      <c r="AL101" s="625">
        <f t="shared" si="40"/>
        <v>0</v>
      </c>
      <c r="AM101" s="630">
        <f t="shared" si="41"/>
        <v>0</v>
      </c>
      <c r="AN101" s="624" t="s">
        <v>117</v>
      </c>
      <c r="AO101" s="626">
        <f t="shared" si="42"/>
        <v>0</v>
      </c>
      <c r="AP101" s="179" t="s">
        <v>119</v>
      </c>
      <c r="AQ101" s="625">
        <f t="shared" si="43"/>
        <v>0</v>
      </c>
      <c r="AR101" s="631">
        <f t="shared" si="48"/>
        <v>0</v>
      </c>
      <c r="AS101" s="632">
        <f t="shared" si="49"/>
        <v>0</v>
      </c>
      <c r="AT101" s="509"/>
    </row>
    <row r="102" spans="1:46" ht="20" hidden="1" customHeight="1" outlineLevel="1">
      <c r="A102" s="413"/>
      <c r="B102" s="178"/>
      <c r="C102" s="423"/>
      <c r="D102" s="420"/>
      <c r="E102" s="428"/>
      <c r="F102" s="427"/>
      <c r="G102" s="590" t="str">
        <f>☆はじめに入力してください!$C$12</f>
        <v>yyyy/mm/dd</v>
      </c>
      <c r="H102" s="439"/>
      <c r="I102" s="621">
        <f t="shared" si="25"/>
        <v>1</v>
      </c>
      <c r="J102" s="622">
        <f t="shared" si="26"/>
        <v>0</v>
      </c>
      <c r="K102" s="623">
        <f t="shared" si="46"/>
        <v>0</v>
      </c>
      <c r="L102" s="440">
        <f t="shared" si="3"/>
        <v>0</v>
      </c>
      <c r="M102" s="624" t="s">
        <v>117</v>
      </c>
      <c r="N102" s="445"/>
      <c r="O102" s="624" t="s">
        <v>118</v>
      </c>
      <c r="P102" s="625">
        <f t="shared" si="28"/>
        <v>0</v>
      </c>
      <c r="Q102" s="449">
        <f t="shared" si="29"/>
        <v>0</v>
      </c>
      <c r="R102" s="624" t="s">
        <v>117</v>
      </c>
      <c r="S102" s="626">
        <f t="shared" si="30"/>
        <v>0</v>
      </c>
      <c r="T102" s="624" t="s">
        <v>118</v>
      </c>
      <c r="U102" s="625">
        <f t="shared" si="31"/>
        <v>0</v>
      </c>
      <c r="V102" s="180">
        <f t="shared" si="32"/>
        <v>0</v>
      </c>
      <c r="W102" s="624" t="s">
        <v>117</v>
      </c>
      <c r="X102" s="626">
        <f t="shared" si="33"/>
        <v>0</v>
      </c>
      <c r="Y102" s="179" t="s">
        <v>119</v>
      </c>
      <c r="Z102" s="625">
        <f t="shared" si="34"/>
        <v>0</v>
      </c>
      <c r="AA102" s="627">
        <f t="shared" si="47"/>
        <v>0</v>
      </c>
      <c r="AB102" s="628">
        <f t="shared" si="36"/>
        <v>-2</v>
      </c>
      <c r="AC102" s="629">
        <f t="shared" si="13"/>
        <v>-2</v>
      </c>
      <c r="AD102" s="624" t="s">
        <v>117</v>
      </c>
      <c r="AE102" s="445"/>
      <c r="AF102" s="624" t="s">
        <v>118</v>
      </c>
      <c r="AG102" s="625">
        <f t="shared" si="37"/>
        <v>0</v>
      </c>
      <c r="AH102" s="630">
        <f t="shared" si="38"/>
        <v>0</v>
      </c>
      <c r="AI102" s="624" t="s">
        <v>117</v>
      </c>
      <c r="AJ102" s="626">
        <f t="shared" si="39"/>
        <v>0</v>
      </c>
      <c r="AK102" s="624" t="s">
        <v>118</v>
      </c>
      <c r="AL102" s="625">
        <f t="shared" si="40"/>
        <v>0</v>
      </c>
      <c r="AM102" s="630">
        <f t="shared" si="41"/>
        <v>0</v>
      </c>
      <c r="AN102" s="624" t="s">
        <v>117</v>
      </c>
      <c r="AO102" s="626">
        <f t="shared" si="42"/>
        <v>0</v>
      </c>
      <c r="AP102" s="179" t="s">
        <v>119</v>
      </c>
      <c r="AQ102" s="625">
        <f t="shared" si="43"/>
        <v>0</v>
      </c>
      <c r="AR102" s="631">
        <f t="shared" si="48"/>
        <v>0</v>
      </c>
      <c r="AS102" s="632">
        <f t="shared" si="49"/>
        <v>0</v>
      </c>
      <c r="AT102" s="509"/>
    </row>
    <row r="103" spans="1:46" ht="20" hidden="1" customHeight="1" outlineLevel="1">
      <c r="A103" s="413"/>
      <c r="B103" s="178"/>
      <c r="C103" s="423"/>
      <c r="D103" s="420"/>
      <c r="E103" s="429"/>
      <c r="F103" s="430"/>
      <c r="G103" s="590" t="str">
        <f>☆はじめに入力してください!$C$12</f>
        <v>yyyy/mm/dd</v>
      </c>
      <c r="H103" s="439"/>
      <c r="I103" s="621">
        <f t="shared" si="25"/>
        <v>1</v>
      </c>
      <c r="J103" s="622">
        <f t="shared" si="26"/>
        <v>0</v>
      </c>
      <c r="K103" s="623">
        <f t="shared" si="46"/>
        <v>0</v>
      </c>
      <c r="L103" s="440">
        <f t="shared" si="3"/>
        <v>0</v>
      </c>
      <c r="M103" s="624" t="s">
        <v>117</v>
      </c>
      <c r="N103" s="445"/>
      <c r="O103" s="624" t="s">
        <v>118</v>
      </c>
      <c r="P103" s="625">
        <f t="shared" si="28"/>
        <v>0</v>
      </c>
      <c r="Q103" s="449">
        <f t="shared" si="29"/>
        <v>0</v>
      </c>
      <c r="R103" s="624" t="s">
        <v>117</v>
      </c>
      <c r="S103" s="626">
        <f t="shared" si="30"/>
        <v>0</v>
      </c>
      <c r="T103" s="624" t="s">
        <v>118</v>
      </c>
      <c r="U103" s="625">
        <f t="shared" si="31"/>
        <v>0</v>
      </c>
      <c r="V103" s="180">
        <f t="shared" si="32"/>
        <v>0</v>
      </c>
      <c r="W103" s="624" t="s">
        <v>117</v>
      </c>
      <c r="X103" s="626">
        <f t="shared" si="33"/>
        <v>0</v>
      </c>
      <c r="Y103" s="179" t="s">
        <v>119</v>
      </c>
      <c r="Z103" s="625">
        <f t="shared" si="34"/>
        <v>0</v>
      </c>
      <c r="AA103" s="627">
        <f t="shared" si="47"/>
        <v>0</v>
      </c>
      <c r="AB103" s="628">
        <f t="shared" si="36"/>
        <v>-2</v>
      </c>
      <c r="AC103" s="629">
        <f t="shared" si="13"/>
        <v>-2</v>
      </c>
      <c r="AD103" s="624" t="s">
        <v>117</v>
      </c>
      <c r="AE103" s="445"/>
      <c r="AF103" s="624" t="s">
        <v>118</v>
      </c>
      <c r="AG103" s="625">
        <f t="shared" si="37"/>
        <v>0</v>
      </c>
      <c r="AH103" s="630">
        <f t="shared" si="38"/>
        <v>0</v>
      </c>
      <c r="AI103" s="624" t="s">
        <v>117</v>
      </c>
      <c r="AJ103" s="626">
        <f t="shared" si="39"/>
        <v>0</v>
      </c>
      <c r="AK103" s="624" t="s">
        <v>118</v>
      </c>
      <c r="AL103" s="625">
        <f t="shared" si="40"/>
        <v>0</v>
      </c>
      <c r="AM103" s="630">
        <f t="shared" si="41"/>
        <v>0</v>
      </c>
      <c r="AN103" s="624" t="s">
        <v>117</v>
      </c>
      <c r="AO103" s="626">
        <f t="shared" si="42"/>
        <v>0</v>
      </c>
      <c r="AP103" s="179" t="s">
        <v>119</v>
      </c>
      <c r="AQ103" s="625">
        <f t="shared" si="43"/>
        <v>0</v>
      </c>
      <c r="AR103" s="631">
        <f t="shared" si="48"/>
        <v>0</v>
      </c>
      <c r="AS103" s="632">
        <f t="shared" si="49"/>
        <v>0</v>
      </c>
      <c r="AT103" s="509"/>
    </row>
    <row r="104" spans="1:46" ht="20" hidden="1" customHeight="1" outlineLevel="1">
      <c r="A104" s="640"/>
      <c r="B104" s="178"/>
      <c r="C104" s="424"/>
      <c r="D104" s="421"/>
      <c r="E104" s="431"/>
      <c r="F104" s="432"/>
      <c r="G104" s="590" t="str">
        <f>☆はじめに入力してください!$C$12</f>
        <v>yyyy/mm/dd</v>
      </c>
      <c r="H104" s="439"/>
      <c r="I104" s="621">
        <f t="shared" si="25"/>
        <v>1</v>
      </c>
      <c r="J104" s="622">
        <f t="shared" si="26"/>
        <v>0</v>
      </c>
      <c r="K104" s="623">
        <f t="shared" si="46"/>
        <v>0</v>
      </c>
      <c r="L104" s="440">
        <f t="shared" si="3"/>
        <v>0</v>
      </c>
      <c r="M104" s="624" t="s">
        <v>117</v>
      </c>
      <c r="N104" s="445"/>
      <c r="O104" s="624" t="s">
        <v>118</v>
      </c>
      <c r="P104" s="625">
        <f t="shared" si="28"/>
        <v>0</v>
      </c>
      <c r="Q104" s="449">
        <f t="shared" si="29"/>
        <v>0</v>
      </c>
      <c r="R104" s="624" t="s">
        <v>117</v>
      </c>
      <c r="S104" s="626">
        <f t="shared" si="30"/>
        <v>0</v>
      </c>
      <c r="T104" s="624" t="s">
        <v>118</v>
      </c>
      <c r="U104" s="625">
        <f t="shared" si="31"/>
        <v>0</v>
      </c>
      <c r="V104" s="180">
        <f t="shared" si="32"/>
        <v>0</v>
      </c>
      <c r="W104" s="624" t="s">
        <v>117</v>
      </c>
      <c r="X104" s="626">
        <f t="shared" si="33"/>
        <v>0</v>
      </c>
      <c r="Y104" s="179" t="s">
        <v>119</v>
      </c>
      <c r="Z104" s="625">
        <f t="shared" si="34"/>
        <v>0</v>
      </c>
      <c r="AA104" s="627">
        <f t="shared" si="47"/>
        <v>0</v>
      </c>
      <c r="AB104" s="628">
        <f t="shared" si="36"/>
        <v>-2</v>
      </c>
      <c r="AC104" s="629">
        <f t="shared" si="13"/>
        <v>-2</v>
      </c>
      <c r="AD104" s="624" t="s">
        <v>117</v>
      </c>
      <c r="AE104" s="445"/>
      <c r="AF104" s="624" t="s">
        <v>118</v>
      </c>
      <c r="AG104" s="625">
        <f t="shared" si="37"/>
        <v>0</v>
      </c>
      <c r="AH104" s="630">
        <f t="shared" si="38"/>
        <v>0</v>
      </c>
      <c r="AI104" s="624" t="s">
        <v>117</v>
      </c>
      <c r="AJ104" s="626">
        <f t="shared" si="39"/>
        <v>0</v>
      </c>
      <c r="AK104" s="624" t="s">
        <v>118</v>
      </c>
      <c r="AL104" s="625">
        <f t="shared" si="40"/>
        <v>0</v>
      </c>
      <c r="AM104" s="630">
        <f t="shared" si="41"/>
        <v>0</v>
      </c>
      <c r="AN104" s="624" t="s">
        <v>117</v>
      </c>
      <c r="AO104" s="626">
        <f t="shared" si="42"/>
        <v>0</v>
      </c>
      <c r="AP104" s="179" t="s">
        <v>119</v>
      </c>
      <c r="AQ104" s="625">
        <f t="shared" si="43"/>
        <v>0</v>
      </c>
      <c r="AR104" s="631">
        <f t="shared" si="48"/>
        <v>0</v>
      </c>
      <c r="AS104" s="632">
        <f t="shared" si="49"/>
        <v>0</v>
      </c>
      <c r="AT104" s="509"/>
    </row>
    <row r="105" spans="1:46" ht="20" hidden="1" customHeight="1" outlineLevel="1">
      <c r="A105" s="413"/>
      <c r="B105" s="178"/>
      <c r="C105" s="423"/>
      <c r="D105" s="420"/>
      <c r="E105" s="429"/>
      <c r="F105" s="430"/>
      <c r="G105" s="590" t="str">
        <f>☆はじめに入力してください!$C$12</f>
        <v>yyyy/mm/dd</v>
      </c>
      <c r="H105" s="439"/>
      <c r="I105" s="621">
        <f t="shared" si="25"/>
        <v>1</v>
      </c>
      <c r="J105" s="622">
        <f t="shared" si="26"/>
        <v>0</v>
      </c>
      <c r="K105" s="623">
        <f t="shared" si="46"/>
        <v>0</v>
      </c>
      <c r="L105" s="440">
        <f t="shared" si="3"/>
        <v>0</v>
      </c>
      <c r="M105" s="624" t="s">
        <v>117</v>
      </c>
      <c r="N105" s="445"/>
      <c r="O105" s="624" t="s">
        <v>118</v>
      </c>
      <c r="P105" s="625">
        <f t="shared" si="28"/>
        <v>0</v>
      </c>
      <c r="Q105" s="449">
        <f t="shared" si="29"/>
        <v>0</v>
      </c>
      <c r="R105" s="624" t="s">
        <v>117</v>
      </c>
      <c r="S105" s="626">
        <f t="shared" si="30"/>
        <v>0</v>
      </c>
      <c r="T105" s="624" t="s">
        <v>118</v>
      </c>
      <c r="U105" s="625">
        <f t="shared" si="31"/>
        <v>0</v>
      </c>
      <c r="V105" s="180">
        <f t="shared" si="32"/>
        <v>0</v>
      </c>
      <c r="W105" s="624" t="s">
        <v>117</v>
      </c>
      <c r="X105" s="626">
        <f t="shared" si="33"/>
        <v>0</v>
      </c>
      <c r="Y105" s="179" t="s">
        <v>119</v>
      </c>
      <c r="Z105" s="625">
        <f t="shared" si="34"/>
        <v>0</v>
      </c>
      <c r="AA105" s="627">
        <f t="shared" si="47"/>
        <v>0</v>
      </c>
      <c r="AB105" s="628">
        <f t="shared" si="36"/>
        <v>-2</v>
      </c>
      <c r="AC105" s="629">
        <f t="shared" si="13"/>
        <v>-2</v>
      </c>
      <c r="AD105" s="624" t="s">
        <v>117</v>
      </c>
      <c r="AE105" s="445"/>
      <c r="AF105" s="624" t="s">
        <v>118</v>
      </c>
      <c r="AG105" s="625">
        <f t="shared" si="37"/>
        <v>0</v>
      </c>
      <c r="AH105" s="630">
        <f t="shared" si="38"/>
        <v>0</v>
      </c>
      <c r="AI105" s="624" t="s">
        <v>117</v>
      </c>
      <c r="AJ105" s="626">
        <f t="shared" si="39"/>
        <v>0</v>
      </c>
      <c r="AK105" s="624" t="s">
        <v>118</v>
      </c>
      <c r="AL105" s="625">
        <f t="shared" si="40"/>
        <v>0</v>
      </c>
      <c r="AM105" s="630">
        <f t="shared" si="41"/>
        <v>0</v>
      </c>
      <c r="AN105" s="624" t="s">
        <v>117</v>
      </c>
      <c r="AO105" s="626">
        <f t="shared" si="42"/>
        <v>0</v>
      </c>
      <c r="AP105" s="179" t="s">
        <v>119</v>
      </c>
      <c r="AQ105" s="625">
        <f t="shared" si="43"/>
        <v>0</v>
      </c>
      <c r="AR105" s="631">
        <f t="shared" si="48"/>
        <v>0</v>
      </c>
      <c r="AS105" s="632">
        <f t="shared" si="49"/>
        <v>0</v>
      </c>
      <c r="AT105" s="509"/>
    </row>
    <row r="106" spans="1:46" ht="20" hidden="1" customHeight="1" outlineLevel="1">
      <c r="A106" s="640"/>
      <c r="B106" s="178"/>
      <c r="C106" s="423"/>
      <c r="D106" s="420"/>
      <c r="E106" s="431"/>
      <c r="F106" s="432"/>
      <c r="G106" s="590" t="str">
        <f>☆はじめに入力してください!$C$12</f>
        <v>yyyy/mm/dd</v>
      </c>
      <c r="H106" s="439"/>
      <c r="I106" s="621">
        <f t="shared" si="25"/>
        <v>1</v>
      </c>
      <c r="J106" s="622">
        <f t="shared" si="26"/>
        <v>0</v>
      </c>
      <c r="K106" s="623">
        <f t="shared" si="46"/>
        <v>0</v>
      </c>
      <c r="L106" s="440">
        <f t="shared" si="3"/>
        <v>0</v>
      </c>
      <c r="M106" s="624" t="s">
        <v>117</v>
      </c>
      <c r="N106" s="445"/>
      <c r="O106" s="624" t="s">
        <v>118</v>
      </c>
      <c r="P106" s="625">
        <f t="shared" si="28"/>
        <v>0</v>
      </c>
      <c r="Q106" s="449">
        <f t="shared" si="29"/>
        <v>0</v>
      </c>
      <c r="R106" s="624" t="s">
        <v>117</v>
      </c>
      <c r="S106" s="626">
        <f t="shared" si="30"/>
        <v>0</v>
      </c>
      <c r="T106" s="624" t="s">
        <v>118</v>
      </c>
      <c r="U106" s="625">
        <f t="shared" si="31"/>
        <v>0</v>
      </c>
      <c r="V106" s="180">
        <f t="shared" si="32"/>
        <v>0</v>
      </c>
      <c r="W106" s="624" t="s">
        <v>117</v>
      </c>
      <c r="X106" s="626">
        <f t="shared" si="33"/>
        <v>0</v>
      </c>
      <c r="Y106" s="179" t="s">
        <v>119</v>
      </c>
      <c r="Z106" s="625">
        <f t="shared" si="34"/>
        <v>0</v>
      </c>
      <c r="AA106" s="627">
        <f t="shared" si="47"/>
        <v>0</v>
      </c>
      <c r="AB106" s="628">
        <f t="shared" si="36"/>
        <v>-2</v>
      </c>
      <c r="AC106" s="629">
        <f t="shared" si="13"/>
        <v>-2</v>
      </c>
      <c r="AD106" s="624" t="s">
        <v>117</v>
      </c>
      <c r="AE106" s="445"/>
      <c r="AF106" s="624" t="s">
        <v>118</v>
      </c>
      <c r="AG106" s="625">
        <f t="shared" si="37"/>
        <v>0</v>
      </c>
      <c r="AH106" s="630">
        <f t="shared" si="38"/>
        <v>0</v>
      </c>
      <c r="AI106" s="624" t="s">
        <v>117</v>
      </c>
      <c r="AJ106" s="626">
        <f t="shared" si="39"/>
        <v>0</v>
      </c>
      <c r="AK106" s="624" t="s">
        <v>118</v>
      </c>
      <c r="AL106" s="625">
        <f t="shared" si="40"/>
        <v>0</v>
      </c>
      <c r="AM106" s="630">
        <f t="shared" si="41"/>
        <v>0</v>
      </c>
      <c r="AN106" s="624" t="s">
        <v>117</v>
      </c>
      <c r="AO106" s="626">
        <f t="shared" si="42"/>
        <v>0</v>
      </c>
      <c r="AP106" s="179" t="s">
        <v>119</v>
      </c>
      <c r="AQ106" s="625">
        <f t="shared" si="43"/>
        <v>0</v>
      </c>
      <c r="AR106" s="631">
        <f t="shared" si="48"/>
        <v>0</v>
      </c>
      <c r="AS106" s="632">
        <f t="shared" si="49"/>
        <v>0</v>
      </c>
      <c r="AT106" s="510"/>
    </row>
    <row r="107" spans="1:46" ht="20" hidden="1" customHeight="1" outlineLevel="1">
      <c r="A107" s="640"/>
      <c r="B107" s="178"/>
      <c r="C107" s="423"/>
      <c r="D107" s="420"/>
      <c r="E107" s="433"/>
      <c r="F107" s="430"/>
      <c r="G107" s="590" t="str">
        <f>☆はじめに入力してください!$C$12</f>
        <v>yyyy/mm/dd</v>
      </c>
      <c r="H107" s="439"/>
      <c r="I107" s="621">
        <f t="shared" si="25"/>
        <v>1</v>
      </c>
      <c r="J107" s="622">
        <f t="shared" si="26"/>
        <v>0</v>
      </c>
      <c r="K107" s="623">
        <f t="shared" si="46"/>
        <v>0</v>
      </c>
      <c r="L107" s="440">
        <f t="shared" si="3"/>
        <v>0</v>
      </c>
      <c r="M107" s="624" t="s">
        <v>117</v>
      </c>
      <c r="N107" s="445"/>
      <c r="O107" s="624" t="s">
        <v>118</v>
      </c>
      <c r="P107" s="625">
        <f t="shared" si="28"/>
        <v>0</v>
      </c>
      <c r="Q107" s="449">
        <f t="shared" si="29"/>
        <v>0</v>
      </c>
      <c r="R107" s="624" t="s">
        <v>117</v>
      </c>
      <c r="S107" s="626">
        <f t="shared" si="30"/>
        <v>0</v>
      </c>
      <c r="T107" s="624" t="s">
        <v>118</v>
      </c>
      <c r="U107" s="625">
        <f t="shared" si="31"/>
        <v>0</v>
      </c>
      <c r="V107" s="180">
        <f t="shared" si="32"/>
        <v>0</v>
      </c>
      <c r="W107" s="624" t="s">
        <v>117</v>
      </c>
      <c r="X107" s="626">
        <f t="shared" si="33"/>
        <v>0</v>
      </c>
      <c r="Y107" s="179" t="s">
        <v>119</v>
      </c>
      <c r="Z107" s="625">
        <f t="shared" si="34"/>
        <v>0</v>
      </c>
      <c r="AA107" s="627">
        <f t="shared" si="47"/>
        <v>0</v>
      </c>
      <c r="AB107" s="628">
        <f t="shared" si="36"/>
        <v>-2</v>
      </c>
      <c r="AC107" s="629">
        <f t="shared" si="13"/>
        <v>-2</v>
      </c>
      <c r="AD107" s="624" t="s">
        <v>117</v>
      </c>
      <c r="AE107" s="445"/>
      <c r="AF107" s="624" t="s">
        <v>118</v>
      </c>
      <c r="AG107" s="625">
        <f t="shared" si="37"/>
        <v>0</v>
      </c>
      <c r="AH107" s="630">
        <f t="shared" si="38"/>
        <v>0</v>
      </c>
      <c r="AI107" s="624" t="s">
        <v>117</v>
      </c>
      <c r="AJ107" s="626">
        <f t="shared" si="39"/>
        <v>0</v>
      </c>
      <c r="AK107" s="624" t="s">
        <v>118</v>
      </c>
      <c r="AL107" s="625">
        <f t="shared" si="40"/>
        <v>0</v>
      </c>
      <c r="AM107" s="630">
        <f t="shared" si="41"/>
        <v>0</v>
      </c>
      <c r="AN107" s="624" t="s">
        <v>117</v>
      </c>
      <c r="AO107" s="626">
        <f t="shared" si="42"/>
        <v>0</v>
      </c>
      <c r="AP107" s="179" t="s">
        <v>119</v>
      </c>
      <c r="AQ107" s="625">
        <f t="shared" si="43"/>
        <v>0</v>
      </c>
      <c r="AR107" s="631">
        <f t="shared" si="48"/>
        <v>0</v>
      </c>
      <c r="AS107" s="632">
        <f t="shared" si="49"/>
        <v>0</v>
      </c>
      <c r="AT107" s="510"/>
    </row>
    <row r="108" spans="1:46" ht="20" hidden="1" customHeight="1" outlineLevel="1">
      <c r="A108" s="177"/>
      <c r="B108" s="178"/>
      <c r="C108" s="423"/>
      <c r="D108" s="420"/>
      <c r="E108" s="433"/>
      <c r="F108" s="430"/>
      <c r="G108" s="590" t="str">
        <f>☆はじめに入力してください!$C$12</f>
        <v>yyyy/mm/dd</v>
      </c>
      <c r="H108" s="439"/>
      <c r="I108" s="621">
        <f t="shared" si="25"/>
        <v>1</v>
      </c>
      <c r="J108" s="622">
        <f t="shared" si="26"/>
        <v>0</v>
      </c>
      <c r="K108" s="623">
        <f t="shared" si="46"/>
        <v>0</v>
      </c>
      <c r="L108" s="440">
        <f t="shared" si="3"/>
        <v>0</v>
      </c>
      <c r="M108" s="624" t="s">
        <v>117</v>
      </c>
      <c r="N108" s="445"/>
      <c r="O108" s="624" t="s">
        <v>118</v>
      </c>
      <c r="P108" s="625">
        <f t="shared" si="28"/>
        <v>0</v>
      </c>
      <c r="Q108" s="449">
        <f t="shared" si="29"/>
        <v>0</v>
      </c>
      <c r="R108" s="624" t="s">
        <v>117</v>
      </c>
      <c r="S108" s="626">
        <f t="shared" si="30"/>
        <v>0</v>
      </c>
      <c r="T108" s="624" t="s">
        <v>118</v>
      </c>
      <c r="U108" s="625">
        <f t="shared" si="31"/>
        <v>0</v>
      </c>
      <c r="V108" s="180">
        <f t="shared" si="32"/>
        <v>0</v>
      </c>
      <c r="W108" s="624" t="s">
        <v>117</v>
      </c>
      <c r="X108" s="626">
        <f t="shared" si="33"/>
        <v>0</v>
      </c>
      <c r="Y108" s="179" t="s">
        <v>119</v>
      </c>
      <c r="Z108" s="625">
        <f t="shared" si="34"/>
        <v>0</v>
      </c>
      <c r="AA108" s="627">
        <f t="shared" si="47"/>
        <v>0</v>
      </c>
      <c r="AB108" s="628">
        <f t="shared" si="36"/>
        <v>-2</v>
      </c>
      <c r="AC108" s="629">
        <f t="shared" si="13"/>
        <v>-2</v>
      </c>
      <c r="AD108" s="624" t="s">
        <v>117</v>
      </c>
      <c r="AE108" s="445"/>
      <c r="AF108" s="624" t="s">
        <v>118</v>
      </c>
      <c r="AG108" s="625">
        <f t="shared" si="37"/>
        <v>0</v>
      </c>
      <c r="AH108" s="630">
        <f t="shared" si="38"/>
        <v>0</v>
      </c>
      <c r="AI108" s="624" t="s">
        <v>117</v>
      </c>
      <c r="AJ108" s="626">
        <f t="shared" si="39"/>
        <v>0</v>
      </c>
      <c r="AK108" s="624" t="s">
        <v>118</v>
      </c>
      <c r="AL108" s="625">
        <f t="shared" si="40"/>
        <v>0</v>
      </c>
      <c r="AM108" s="630">
        <f t="shared" si="41"/>
        <v>0</v>
      </c>
      <c r="AN108" s="624" t="s">
        <v>117</v>
      </c>
      <c r="AO108" s="626">
        <f t="shared" si="42"/>
        <v>0</v>
      </c>
      <c r="AP108" s="179" t="s">
        <v>119</v>
      </c>
      <c r="AQ108" s="625">
        <f t="shared" si="43"/>
        <v>0</v>
      </c>
      <c r="AR108" s="631">
        <f t="shared" si="48"/>
        <v>0</v>
      </c>
      <c r="AS108" s="632">
        <f t="shared" si="49"/>
        <v>0</v>
      </c>
      <c r="AT108" s="510"/>
    </row>
    <row r="109" spans="1:46" ht="20" hidden="1" customHeight="1" outlineLevel="1">
      <c r="A109" s="177"/>
      <c r="B109" s="178"/>
      <c r="C109" s="423"/>
      <c r="D109" s="420"/>
      <c r="E109" s="433"/>
      <c r="F109" s="430"/>
      <c r="G109" s="590" t="str">
        <f>☆はじめに入力してください!$C$12</f>
        <v>yyyy/mm/dd</v>
      </c>
      <c r="H109" s="439"/>
      <c r="I109" s="621">
        <f t="shared" si="25"/>
        <v>1</v>
      </c>
      <c r="J109" s="622">
        <f t="shared" si="26"/>
        <v>0</v>
      </c>
      <c r="K109" s="623">
        <f t="shared" si="46"/>
        <v>0</v>
      </c>
      <c r="L109" s="440">
        <f t="shared" si="3"/>
        <v>0</v>
      </c>
      <c r="M109" s="624" t="s">
        <v>117</v>
      </c>
      <c r="N109" s="445"/>
      <c r="O109" s="624" t="s">
        <v>118</v>
      </c>
      <c r="P109" s="625">
        <f t="shared" si="28"/>
        <v>0</v>
      </c>
      <c r="Q109" s="449">
        <f t="shared" si="29"/>
        <v>0</v>
      </c>
      <c r="R109" s="624" t="s">
        <v>117</v>
      </c>
      <c r="S109" s="626">
        <f t="shared" si="30"/>
        <v>0</v>
      </c>
      <c r="T109" s="624" t="s">
        <v>118</v>
      </c>
      <c r="U109" s="625">
        <f t="shared" si="31"/>
        <v>0</v>
      </c>
      <c r="V109" s="180">
        <f t="shared" si="32"/>
        <v>0</v>
      </c>
      <c r="W109" s="624" t="s">
        <v>117</v>
      </c>
      <c r="X109" s="626">
        <f t="shared" si="33"/>
        <v>0</v>
      </c>
      <c r="Y109" s="179" t="s">
        <v>119</v>
      </c>
      <c r="Z109" s="625">
        <f t="shared" si="34"/>
        <v>0</v>
      </c>
      <c r="AA109" s="627">
        <f t="shared" si="47"/>
        <v>0</v>
      </c>
      <c r="AB109" s="628">
        <f t="shared" si="36"/>
        <v>-2</v>
      </c>
      <c r="AC109" s="629">
        <f t="shared" si="13"/>
        <v>-2</v>
      </c>
      <c r="AD109" s="624" t="s">
        <v>117</v>
      </c>
      <c r="AE109" s="445"/>
      <c r="AF109" s="624" t="s">
        <v>118</v>
      </c>
      <c r="AG109" s="625">
        <f t="shared" si="37"/>
        <v>0</v>
      </c>
      <c r="AH109" s="630">
        <f t="shared" si="38"/>
        <v>0</v>
      </c>
      <c r="AI109" s="624" t="s">
        <v>117</v>
      </c>
      <c r="AJ109" s="626">
        <f t="shared" si="39"/>
        <v>0</v>
      </c>
      <c r="AK109" s="624" t="s">
        <v>118</v>
      </c>
      <c r="AL109" s="625">
        <f t="shared" si="40"/>
        <v>0</v>
      </c>
      <c r="AM109" s="630">
        <f t="shared" si="41"/>
        <v>0</v>
      </c>
      <c r="AN109" s="624" t="s">
        <v>117</v>
      </c>
      <c r="AO109" s="626">
        <f t="shared" si="42"/>
        <v>0</v>
      </c>
      <c r="AP109" s="179" t="s">
        <v>119</v>
      </c>
      <c r="AQ109" s="625">
        <f t="shared" si="43"/>
        <v>0</v>
      </c>
      <c r="AR109" s="631">
        <f t="shared" si="48"/>
        <v>0</v>
      </c>
      <c r="AS109" s="632">
        <f t="shared" si="49"/>
        <v>0</v>
      </c>
      <c r="AT109" s="510"/>
    </row>
    <row r="110" spans="1:46" ht="20" hidden="1" customHeight="1" outlineLevel="1">
      <c r="A110" s="177"/>
      <c r="B110" s="178"/>
      <c r="C110" s="423"/>
      <c r="D110" s="420"/>
      <c r="E110" s="433"/>
      <c r="F110" s="430"/>
      <c r="G110" s="590" t="str">
        <f>☆はじめに入力してください!$C$12</f>
        <v>yyyy/mm/dd</v>
      </c>
      <c r="H110" s="439"/>
      <c r="I110" s="621">
        <f t="shared" si="25"/>
        <v>1</v>
      </c>
      <c r="J110" s="622">
        <f t="shared" si="26"/>
        <v>0</v>
      </c>
      <c r="K110" s="623">
        <f t="shared" si="46"/>
        <v>0</v>
      </c>
      <c r="L110" s="440">
        <f t="shared" si="3"/>
        <v>0</v>
      </c>
      <c r="M110" s="624" t="s">
        <v>117</v>
      </c>
      <c r="N110" s="445"/>
      <c r="O110" s="624" t="s">
        <v>118</v>
      </c>
      <c r="P110" s="625">
        <f t="shared" si="28"/>
        <v>0</v>
      </c>
      <c r="Q110" s="449">
        <f t="shared" si="29"/>
        <v>0</v>
      </c>
      <c r="R110" s="624" t="s">
        <v>117</v>
      </c>
      <c r="S110" s="626">
        <f t="shared" si="30"/>
        <v>0</v>
      </c>
      <c r="T110" s="624" t="s">
        <v>118</v>
      </c>
      <c r="U110" s="625">
        <f t="shared" si="31"/>
        <v>0</v>
      </c>
      <c r="V110" s="180">
        <f t="shared" si="32"/>
        <v>0</v>
      </c>
      <c r="W110" s="624" t="s">
        <v>117</v>
      </c>
      <c r="X110" s="626">
        <f t="shared" si="33"/>
        <v>0</v>
      </c>
      <c r="Y110" s="179" t="s">
        <v>119</v>
      </c>
      <c r="Z110" s="625">
        <f t="shared" si="34"/>
        <v>0</v>
      </c>
      <c r="AA110" s="627">
        <f t="shared" si="47"/>
        <v>0</v>
      </c>
      <c r="AB110" s="628">
        <f t="shared" si="36"/>
        <v>-2</v>
      </c>
      <c r="AC110" s="629">
        <f t="shared" si="13"/>
        <v>-2</v>
      </c>
      <c r="AD110" s="624" t="s">
        <v>117</v>
      </c>
      <c r="AE110" s="445"/>
      <c r="AF110" s="624" t="s">
        <v>118</v>
      </c>
      <c r="AG110" s="625">
        <f t="shared" si="37"/>
        <v>0</v>
      </c>
      <c r="AH110" s="630">
        <f t="shared" si="38"/>
        <v>0</v>
      </c>
      <c r="AI110" s="624" t="s">
        <v>117</v>
      </c>
      <c r="AJ110" s="626">
        <f t="shared" si="39"/>
        <v>0</v>
      </c>
      <c r="AK110" s="624" t="s">
        <v>118</v>
      </c>
      <c r="AL110" s="625">
        <f t="shared" si="40"/>
        <v>0</v>
      </c>
      <c r="AM110" s="630">
        <f t="shared" si="41"/>
        <v>0</v>
      </c>
      <c r="AN110" s="624" t="s">
        <v>117</v>
      </c>
      <c r="AO110" s="626">
        <f t="shared" si="42"/>
        <v>0</v>
      </c>
      <c r="AP110" s="179" t="s">
        <v>119</v>
      </c>
      <c r="AQ110" s="625">
        <f t="shared" si="43"/>
        <v>0</v>
      </c>
      <c r="AR110" s="631">
        <f t="shared" si="48"/>
        <v>0</v>
      </c>
      <c r="AS110" s="632">
        <f t="shared" si="49"/>
        <v>0</v>
      </c>
      <c r="AT110" s="510"/>
    </row>
    <row r="111" spans="1:46" ht="20" hidden="1" customHeight="1" outlineLevel="1">
      <c r="A111" s="177"/>
      <c r="B111" s="178"/>
      <c r="C111" s="423"/>
      <c r="D111" s="420"/>
      <c r="E111" s="433"/>
      <c r="F111" s="430"/>
      <c r="G111" s="590" t="str">
        <f>☆はじめに入力してください!$C$12</f>
        <v>yyyy/mm/dd</v>
      </c>
      <c r="H111" s="439"/>
      <c r="I111" s="621">
        <f t="shared" si="25"/>
        <v>1</v>
      </c>
      <c r="J111" s="622">
        <f t="shared" si="26"/>
        <v>0</v>
      </c>
      <c r="K111" s="623">
        <f t="shared" si="46"/>
        <v>0</v>
      </c>
      <c r="L111" s="440">
        <f t="shared" si="3"/>
        <v>0</v>
      </c>
      <c r="M111" s="624" t="s">
        <v>117</v>
      </c>
      <c r="N111" s="445"/>
      <c r="O111" s="624" t="s">
        <v>118</v>
      </c>
      <c r="P111" s="625">
        <f t="shared" si="28"/>
        <v>0</v>
      </c>
      <c r="Q111" s="449">
        <f t="shared" si="29"/>
        <v>0</v>
      </c>
      <c r="R111" s="624" t="s">
        <v>117</v>
      </c>
      <c r="S111" s="626">
        <f t="shared" si="30"/>
        <v>0</v>
      </c>
      <c r="T111" s="624" t="s">
        <v>118</v>
      </c>
      <c r="U111" s="625">
        <f t="shared" si="31"/>
        <v>0</v>
      </c>
      <c r="V111" s="180">
        <f t="shared" si="32"/>
        <v>0</v>
      </c>
      <c r="W111" s="624" t="s">
        <v>117</v>
      </c>
      <c r="X111" s="626">
        <f t="shared" si="33"/>
        <v>0</v>
      </c>
      <c r="Y111" s="179" t="s">
        <v>119</v>
      </c>
      <c r="Z111" s="625">
        <f t="shared" si="34"/>
        <v>0</v>
      </c>
      <c r="AA111" s="627">
        <f t="shared" si="47"/>
        <v>0</v>
      </c>
      <c r="AB111" s="628">
        <f t="shared" si="36"/>
        <v>-2</v>
      </c>
      <c r="AC111" s="629">
        <f t="shared" si="13"/>
        <v>-2</v>
      </c>
      <c r="AD111" s="624" t="s">
        <v>117</v>
      </c>
      <c r="AE111" s="445"/>
      <c r="AF111" s="624" t="s">
        <v>118</v>
      </c>
      <c r="AG111" s="625">
        <f t="shared" si="37"/>
        <v>0</v>
      </c>
      <c r="AH111" s="630">
        <f t="shared" si="38"/>
        <v>0</v>
      </c>
      <c r="AI111" s="624" t="s">
        <v>117</v>
      </c>
      <c r="AJ111" s="626">
        <f t="shared" si="39"/>
        <v>0</v>
      </c>
      <c r="AK111" s="624" t="s">
        <v>118</v>
      </c>
      <c r="AL111" s="625">
        <f t="shared" si="40"/>
        <v>0</v>
      </c>
      <c r="AM111" s="630">
        <f t="shared" si="41"/>
        <v>0</v>
      </c>
      <c r="AN111" s="624" t="s">
        <v>117</v>
      </c>
      <c r="AO111" s="626">
        <f t="shared" si="42"/>
        <v>0</v>
      </c>
      <c r="AP111" s="179" t="s">
        <v>119</v>
      </c>
      <c r="AQ111" s="625">
        <f t="shared" si="43"/>
        <v>0</v>
      </c>
      <c r="AR111" s="631">
        <f t="shared" si="48"/>
        <v>0</v>
      </c>
      <c r="AS111" s="632">
        <f t="shared" si="49"/>
        <v>0</v>
      </c>
      <c r="AT111" s="510"/>
    </row>
    <row r="112" spans="1:46" ht="20" customHeight="1" collapsed="1">
      <c r="A112" s="640"/>
      <c r="B112" s="178"/>
      <c r="C112" s="633"/>
      <c r="D112" s="634"/>
      <c r="E112" s="635"/>
      <c r="F112" s="636"/>
      <c r="G112" s="590" t="str">
        <f>☆はじめに入力してください!$C$12</f>
        <v>yyyy/mm/dd</v>
      </c>
      <c r="H112" s="637"/>
      <c r="I112" s="621">
        <f t="shared" si="23"/>
        <v>1</v>
      </c>
      <c r="J112" s="638">
        <f t="shared" si="24"/>
        <v>0</v>
      </c>
      <c r="K112" s="623">
        <f t="shared" si="2"/>
        <v>0</v>
      </c>
      <c r="L112" s="440">
        <f t="shared" si="3"/>
        <v>0</v>
      </c>
      <c r="M112" s="624" t="s">
        <v>117</v>
      </c>
      <c r="N112" s="445"/>
      <c r="O112" s="624" t="s">
        <v>118</v>
      </c>
      <c r="P112" s="625">
        <f t="shared" si="4"/>
        <v>0</v>
      </c>
      <c r="Q112" s="449">
        <f t="shared" si="5"/>
        <v>0</v>
      </c>
      <c r="R112" s="624" t="s">
        <v>117</v>
      </c>
      <c r="S112" s="626">
        <f t="shared" si="6"/>
        <v>0</v>
      </c>
      <c r="T112" s="624" t="s">
        <v>118</v>
      </c>
      <c r="U112" s="625">
        <f t="shared" si="7"/>
        <v>0</v>
      </c>
      <c r="V112" s="180">
        <f t="shared" si="8"/>
        <v>0</v>
      </c>
      <c r="W112" s="624" t="s">
        <v>117</v>
      </c>
      <c r="X112" s="626">
        <f t="shared" si="9"/>
        <v>0</v>
      </c>
      <c r="Y112" s="179" t="s">
        <v>119</v>
      </c>
      <c r="Z112" s="625">
        <f t="shared" si="10"/>
        <v>0</v>
      </c>
      <c r="AA112" s="627">
        <f t="shared" si="11"/>
        <v>0</v>
      </c>
      <c r="AB112" s="628">
        <f t="shared" si="12"/>
        <v>-2</v>
      </c>
      <c r="AC112" s="629">
        <f t="shared" si="13"/>
        <v>-2</v>
      </c>
      <c r="AD112" s="624" t="s">
        <v>117</v>
      </c>
      <c r="AE112" s="445"/>
      <c r="AF112" s="624" t="s">
        <v>118</v>
      </c>
      <c r="AG112" s="625">
        <f t="shared" si="14"/>
        <v>0</v>
      </c>
      <c r="AH112" s="630">
        <f t="shared" si="15"/>
        <v>0</v>
      </c>
      <c r="AI112" s="624" t="s">
        <v>117</v>
      </c>
      <c r="AJ112" s="626">
        <f t="shared" si="16"/>
        <v>0</v>
      </c>
      <c r="AK112" s="624" t="s">
        <v>118</v>
      </c>
      <c r="AL112" s="625">
        <f t="shared" si="17"/>
        <v>0</v>
      </c>
      <c r="AM112" s="630">
        <f t="shared" si="18"/>
        <v>0</v>
      </c>
      <c r="AN112" s="624" t="s">
        <v>117</v>
      </c>
      <c r="AO112" s="626">
        <f t="shared" si="19"/>
        <v>0</v>
      </c>
      <c r="AP112" s="179" t="s">
        <v>119</v>
      </c>
      <c r="AQ112" s="625">
        <f t="shared" si="20"/>
        <v>0</v>
      </c>
      <c r="AR112" s="631">
        <f t="shared" si="21"/>
        <v>0</v>
      </c>
      <c r="AS112" s="632">
        <f t="shared" si="22"/>
        <v>0</v>
      </c>
      <c r="AT112" s="510"/>
    </row>
    <row r="113" spans="1:46" ht="20" hidden="1" customHeight="1" outlineLevel="1">
      <c r="A113" s="177"/>
      <c r="B113" s="178"/>
      <c r="C113" s="423"/>
      <c r="D113" s="420"/>
      <c r="E113" s="428"/>
      <c r="F113" s="427"/>
      <c r="G113" s="590" t="str">
        <f>☆はじめに入力してください!$C$12</f>
        <v>yyyy/mm/dd</v>
      </c>
      <c r="H113" s="439"/>
      <c r="I113" s="621">
        <f t="shared" si="23"/>
        <v>1</v>
      </c>
      <c r="J113" s="622">
        <f t="shared" si="24"/>
        <v>0</v>
      </c>
      <c r="K113" s="623">
        <f t="shared" si="2"/>
        <v>0</v>
      </c>
      <c r="L113" s="440">
        <f t="shared" si="3"/>
        <v>0</v>
      </c>
      <c r="M113" s="624" t="s">
        <v>117</v>
      </c>
      <c r="N113" s="445"/>
      <c r="O113" s="624" t="s">
        <v>118</v>
      </c>
      <c r="P113" s="625">
        <f t="shared" si="4"/>
        <v>0</v>
      </c>
      <c r="Q113" s="449">
        <f t="shared" si="5"/>
        <v>0</v>
      </c>
      <c r="R113" s="624" t="s">
        <v>117</v>
      </c>
      <c r="S113" s="626">
        <f t="shared" si="6"/>
        <v>0</v>
      </c>
      <c r="T113" s="624" t="s">
        <v>118</v>
      </c>
      <c r="U113" s="625">
        <f t="shared" si="7"/>
        <v>0</v>
      </c>
      <c r="V113" s="180">
        <f t="shared" si="8"/>
        <v>0</v>
      </c>
      <c r="W113" s="624" t="s">
        <v>117</v>
      </c>
      <c r="X113" s="626">
        <f t="shared" si="9"/>
        <v>0</v>
      </c>
      <c r="Y113" s="179" t="s">
        <v>119</v>
      </c>
      <c r="Z113" s="625">
        <f t="shared" si="10"/>
        <v>0</v>
      </c>
      <c r="AA113" s="627">
        <f t="shared" si="11"/>
        <v>0</v>
      </c>
      <c r="AB113" s="628">
        <f t="shared" si="12"/>
        <v>-2</v>
      </c>
      <c r="AC113" s="629">
        <f t="shared" si="13"/>
        <v>-2</v>
      </c>
      <c r="AD113" s="624" t="s">
        <v>117</v>
      </c>
      <c r="AE113" s="445"/>
      <c r="AF113" s="624" t="s">
        <v>118</v>
      </c>
      <c r="AG113" s="625">
        <f t="shared" si="14"/>
        <v>0</v>
      </c>
      <c r="AH113" s="630">
        <f t="shared" si="15"/>
        <v>0</v>
      </c>
      <c r="AI113" s="624" t="s">
        <v>117</v>
      </c>
      <c r="AJ113" s="626">
        <f t="shared" si="16"/>
        <v>0</v>
      </c>
      <c r="AK113" s="624" t="s">
        <v>118</v>
      </c>
      <c r="AL113" s="625">
        <f t="shared" si="17"/>
        <v>0</v>
      </c>
      <c r="AM113" s="630">
        <f t="shared" si="18"/>
        <v>0</v>
      </c>
      <c r="AN113" s="624" t="s">
        <v>117</v>
      </c>
      <c r="AO113" s="626">
        <f t="shared" si="19"/>
        <v>0</v>
      </c>
      <c r="AP113" s="179" t="s">
        <v>119</v>
      </c>
      <c r="AQ113" s="625">
        <f t="shared" si="20"/>
        <v>0</v>
      </c>
      <c r="AR113" s="631">
        <f t="shared" si="21"/>
        <v>0</v>
      </c>
      <c r="AS113" s="632">
        <f t="shared" si="22"/>
        <v>0</v>
      </c>
      <c r="AT113" s="509"/>
    </row>
    <row r="114" spans="1:46" ht="20" hidden="1" customHeight="1" outlineLevel="1">
      <c r="A114" s="413"/>
      <c r="B114" s="178"/>
      <c r="C114" s="423"/>
      <c r="D114" s="420"/>
      <c r="E114" s="428"/>
      <c r="F114" s="427"/>
      <c r="G114" s="590" t="str">
        <f>☆はじめに入力してください!$C$12</f>
        <v>yyyy/mm/dd</v>
      </c>
      <c r="H114" s="439"/>
      <c r="I114" s="621">
        <f t="shared" si="23"/>
        <v>1</v>
      </c>
      <c r="J114" s="622">
        <f t="shared" si="24"/>
        <v>0</v>
      </c>
      <c r="K114" s="623">
        <f t="shared" si="2"/>
        <v>0</v>
      </c>
      <c r="L114" s="440">
        <f t="shared" si="3"/>
        <v>0</v>
      </c>
      <c r="M114" s="624" t="s">
        <v>117</v>
      </c>
      <c r="N114" s="445"/>
      <c r="O114" s="624" t="s">
        <v>118</v>
      </c>
      <c r="P114" s="625">
        <f t="shared" si="4"/>
        <v>0</v>
      </c>
      <c r="Q114" s="449">
        <f t="shared" si="5"/>
        <v>0</v>
      </c>
      <c r="R114" s="624" t="s">
        <v>117</v>
      </c>
      <c r="S114" s="626">
        <f t="shared" si="6"/>
        <v>0</v>
      </c>
      <c r="T114" s="624" t="s">
        <v>118</v>
      </c>
      <c r="U114" s="625">
        <f t="shared" si="7"/>
        <v>0</v>
      </c>
      <c r="V114" s="180">
        <f t="shared" si="8"/>
        <v>0</v>
      </c>
      <c r="W114" s="624" t="s">
        <v>117</v>
      </c>
      <c r="X114" s="626">
        <f t="shared" si="9"/>
        <v>0</v>
      </c>
      <c r="Y114" s="179" t="s">
        <v>119</v>
      </c>
      <c r="Z114" s="625">
        <f t="shared" si="10"/>
        <v>0</v>
      </c>
      <c r="AA114" s="627">
        <f t="shared" si="11"/>
        <v>0</v>
      </c>
      <c r="AB114" s="628">
        <f t="shared" si="12"/>
        <v>-2</v>
      </c>
      <c r="AC114" s="629">
        <f t="shared" si="13"/>
        <v>-2</v>
      </c>
      <c r="AD114" s="624" t="s">
        <v>117</v>
      </c>
      <c r="AE114" s="445"/>
      <c r="AF114" s="624" t="s">
        <v>118</v>
      </c>
      <c r="AG114" s="625">
        <f t="shared" si="14"/>
        <v>0</v>
      </c>
      <c r="AH114" s="630">
        <f t="shared" si="15"/>
        <v>0</v>
      </c>
      <c r="AI114" s="624" t="s">
        <v>117</v>
      </c>
      <c r="AJ114" s="626">
        <f t="shared" si="16"/>
        <v>0</v>
      </c>
      <c r="AK114" s="624" t="s">
        <v>118</v>
      </c>
      <c r="AL114" s="625">
        <f t="shared" si="17"/>
        <v>0</v>
      </c>
      <c r="AM114" s="630">
        <f t="shared" si="18"/>
        <v>0</v>
      </c>
      <c r="AN114" s="624" t="s">
        <v>117</v>
      </c>
      <c r="AO114" s="626">
        <f t="shared" si="19"/>
        <v>0</v>
      </c>
      <c r="AP114" s="179" t="s">
        <v>119</v>
      </c>
      <c r="AQ114" s="625">
        <f t="shared" si="20"/>
        <v>0</v>
      </c>
      <c r="AR114" s="631">
        <f t="shared" si="21"/>
        <v>0</v>
      </c>
      <c r="AS114" s="632">
        <f t="shared" si="22"/>
        <v>0</v>
      </c>
      <c r="AT114" s="509"/>
    </row>
    <row r="115" spans="1:46" ht="20" hidden="1" customHeight="1" outlineLevel="1">
      <c r="A115" s="413"/>
      <c r="B115" s="178"/>
      <c r="C115" s="423"/>
      <c r="D115" s="420"/>
      <c r="E115" s="429"/>
      <c r="F115" s="430"/>
      <c r="G115" s="590" t="str">
        <f>☆はじめに入力してください!$C$12</f>
        <v>yyyy/mm/dd</v>
      </c>
      <c r="H115" s="439"/>
      <c r="I115" s="621">
        <f t="shared" si="23"/>
        <v>1</v>
      </c>
      <c r="J115" s="622">
        <f t="shared" si="24"/>
        <v>0</v>
      </c>
      <c r="K115" s="623">
        <f t="shared" si="2"/>
        <v>0</v>
      </c>
      <c r="L115" s="440">
        <f t="shared" si="3"/>
        <v>0</v>
      </c>
      <c r="M115" s="624" t="s">
        <v>117</v>
      </c>
      <c r="N115" s="445"/>
      <c r="O115" s="624" t="s">
        <v>118</v>
      </c>
      <c r="P115" s="625">
        <f t="shared" si="4"/>
        <v>0</v>
      </c>
      <c r="Q115" s="449">
        <f t="shared" si="5"/>
        <v>0</v>
      </c>
      <c r="R115" s="624" t="s">
        <v>117</v>
      </c>
      <c r="S115" s="626">
        <f t="shared" si="6"/>
        <v>0</v>
      </c>
      <c r="T115" s="624" t="s">
        <v>118</v>
      </c>
      <c r="U115" s="625">
        <f t="shared" si="7"/>
        <v>0</v>
      </c>
      <c r="V115" s="180">
        <f t="shared" si="8"/>
        <v>0</v>
      </c>
      <c r="W115" s="624" t="s">
        <v>117</v>
      </c>
      <c r="X115" s="626">
        <f t="shared" si="9"/>
        <v>0</v>
      </c>
      <c r="Y115" s="179" t="s">
        <v>119</v>
      </c>
      <c r="Z115" s="625">
        <f t="shared" si="10"/>
        <v>0</v>
      </c>
      <c r="AA115" s="627">
        <f t="shared" si="11"/>
        <v>0</v>
      </c>
      <c r="AB115" s="628">
        <f t="shared" si="12"/>
        <v>-2</v>
      </c>
      <c r="AC115" s="629">
        <f t="shared" si="13"/>
        <v>-2</v>
      </c>
      <c r="AD115" s="624" t="s">
        <v>117</v>
      </c>
      <c r="AE115" s="445"/>
      <c r="AF115" s="624" t="s">
        <v>118</v>
      </c>
      <c r="AG115" s="625">
        <f t="shared" si="14"/>
        <v>0</v>
      </c>
      <c r="AH115" s="630">
        <f t="shared" si="15"/>
        <v>0</v>
      </c>
      <c r="AI115" s="624" t="s">
        <v>117</v>
      </c>
      <c r="AJ115" s="626">
        <f t="shared" si="16"/>
        <v>0</v>
      </c>
      <c r="AK115" s="624" t="s">
        <v>118</v>
      </c>
      <c r="AL115" s="625">
        <f t="shared" si="17"/>
        <v>0</v>
      </c>
      <c r="AM115" s="630">
        <f t="shared" si="18"/>
        <v>0</v>
      </c>
      <c r="AN115" s="624" t="s">
        <v>117</v>
      </c>
      <c r="AO115" s="626">
        <f t="shared" si="19"/>
        <v>0</v>
      </c>
      <c r="AP115" s="179" t="s">
        <v>119</v>
      </c>
      <c r="AQ115" s="625">
        <f t="shared" si="20"/>
        <v>0</v>
      </c>
      <c r="AR115" s="631">
        <f t="shared" si="21"/>
        <v>0</v>
      </c>
      <c r="AS115" s="632">
        <f t="shared" si="22"/>
        <v>0</v>
      </c>
      <c r="AT115" s="509"/>
    </row>
    <row r="116" spans="1:46" ht="20" hidden="1" customHeight="1" outlineLevel="1">
      <c r="A116" s="640"/>
      <c r="B116" s="178"/>
      <c r="C116" s="424"/>
      <c r="D116" s="421"/>
      <c r="E116" s="431"/>
      <c r="F116" s="432"/>
      <c r="G116" s="590" t="str">
        <f>☆はじめに入力してください!$C$12</f>
        <v>yyyy/mm/dd</v>
      </c>
      <c r="H116" s="439"/>
      <c r="I116" s="621">
        <f t="shared" si="23"/>
        <v>1</v>
      </c>
      <c r="J116" s="622">
        <f t="shared" si="24"/>
        <v>0</v>
      </c>
      <c r="K116" s="623">
        <f t="shared" si="2"/>
        <v>0</v>
      </c>
      <c r="L116" s="440">
        <f t="shared" si="3"/>
        <v>0</v>
      </c>
      <c r="M116" s="624" t="s">
        <v>117</v>
      </c>
      <c r="N116" s="445"/>
      <c r="O116" s="624" t="s">
        <v>118</v>
      </c>
      <c r="P116" s="625">
        <f t="shared" si="4"/>
        <v>0</v>
      </c>
      <c r="Q116" s="449">
        <f t="shared" si="5"/>
        <v>0</v>
      </c>
      <c r="R116" s="624" t="s">
        <v>117</v>
      </c>
      <c r="S116" s="626">
        <f t="shared" si="6"/>
        <v>0</v>
      </c>
      <c r="T116" s="624" t="s">
        <v>118</v>
      </c>
      <c r="U116" s="625">
        <f t="shared" si="7"/>
        <v>0</v>
      </c>
      <c r="V116" s="180">
        <f t="shared" si="8"/>
        <v>0</v>
      </c>
      <c r="W116" s="624" t="s">
        <v>117</v>
      </c>
      <c r="X116" s="626">
        <f t="shared" si="9"/>
        <v>0</v>
      </c>
      <c r="Y116" s="179" t="s">
        <v>119</v>
      </c>
      <c r="Z116" s="625">
        <f t="shared" si="10"/>
        <v>0</v>
      </c>
      <c r="AA116" s="627">
        <f t="shared" si="11"/>
        <v>0</v>
      </c>
      <c r="AB116" s="628">
        <f t="shared" si="12"/>
        <v>-2</v>
      </c>
      <c r="AC116" s="629">
        <f t="shared" si="13"/>
        <v>-2</v>
      </c>
      <c r="AD116" s="624" t="s">
        <v>117</v>
      </c>
      <c r="AE116" s="445"/>
      <c r="AF116" s="624" t="s">
        <v>118</v>
      </c>
      <c r="AG116" s="625">
        <f t="shared" si="14"/>
        <v>0</v>
      </c>
      <c r="AH116" s="630">
        <f t="shared" si="15"/>
        <v>0</v>
      </c>
      <c r="AI116" s="624" t="s">
        <v>117</v>
      </c>
      <c r="AJ116" s="626">
        <f t="shared" si="16"/>
        <v>0</v>
      </c>
      <c r="AK116" s="624" t="s">
        <v>118</v>
      </c>
      <c r="AL116" s="625">
        <f t="shared" si="17"/>
        <v>0</v>
      </c>
      <c r="AM116" s="630">
        <f t="shared" si="18"/>
        <v>0</v>
      </c>
      <c r="AN116" s="624" t="s">
        <v>117</v>
      </c>
      <c r="AO116" s="626">
        <f t="shared" si="19"/>
        <v>0</v>
      </c>
      <c r="AP116" s="179" t="s">
        <v>119</v>
      </c>
      <c r="AQ116" s="625">
        <f t="shared" si="20"/>
        <v>0</v>
      </c>
      <c r="AR116" s="631">
        <f t="shared" si="21"/>
        <v>0</v>
      </c>
      <c r="AS116" s="632">
        <f t="shared" si="22"/>
        <v>0</v>
      </c>
      <c r="AT116" s="509"/>
    </row>
    <row r="117" spans="1:46" ht="20" hidden="1" customHeight="1" outlineLevel="1">
      <c r="A117" s="413"/>
      <c r="B117" s="178"/>
      <c r="C117" s="423"/>
      <c r="D117" s="420"/>
      <c r="E117" s="429"/>
      <c r="F117" s="430"/>
      <c r="G117" s="590" t="str">
        <f>☆はじめに入力してください!$C$12</f>
        <v>yyyy/mm/dd</v>
      </c>
      <c r="H117" s="439"/>
      <c r="I117" s="621">
        <f t="shared" si="23"/>
        <v>1</v>
      </c>
      <c r="J117" s="622">
        <f t="shared" si="24"/>
        <v>0</v>
      </c>
      <c r="K117" s="623">
        <f t="shared" si="2"/>
        <v>0</v>
      </c>
      <c r="L117" s="440">
        <f t="shared" si="3"/>
        <v>0</v>
      </c>
      <c r="M117" s="624" t="s">
        <v>117</v>
      </c>
      <c r="N117" s="445"/>
      <c r="O117" s="624" t="s">
        <v>118</v>
      </c>
      <c r="P117" s="625">
        <f t="shared" si="4"/>
        <v>0</v>
      </c>
      <c r="Q117" s="449">
        <f t="shared" si="5"/>
        <v>0</v>
      </c>
      <c r="R117" s="624" t="s">
        <v>117</v>
      </c>
      <c r="S117" s="626">
        <f t="shared" si="6"/>
        <v>0</v>
      </c>
      <c r="T117" s="624" t="s">
        <v>118</v>
      </c>
      <c r="U117" s="625">
        <f t="shared" si="7"/>
        <v>0</v>
      </c>
      <c r="V117" s="180">
        <f t="shared" si="8"/>
        <v>0</v>
      </c>
      <c r="W117" s="624" t="s">
        <v>117</v>
      </c>
      <c r="X117" s="626">
        <f t="shared" si="9"/>
        <v>0</v>
      </c>
      <c r="Y117" s="179" t="s">
        <v>119</v>
      </c>
      <c r="Z117" s="625">
        <f t="shared" si="10"/>
        <v>0</v>
      </c>
      <c r="AA117" s="627">
        <f t="shared" si="11"/>
        <v>0</v>
      </c>
      <c r="AB117" s="628">
        <f t="shared" si="12"/>
        <v>-2</v>
      </c>
      <c r="AC117" s="629">
        <f t="shared" si="13"/>
        <v>-2</v>
      </c>
      <c r="AD117" s="624" t="s">
        <v>117</v>
      </c>
      <c r="AE117" s="445"/>
      <c r="AF117" s="624" t="s">
        <v>118</v>
      </c>
      <c r="AG117" s="625">
        <f t="shared" si="14"/>
        <v>0</v>
      </c>
      <c r="AH117" s="630">
        <f t="shared" si="15"/>
        <v>0</v>
      </c>
      <c r="AI117" s="624" t="s">
        <v>117</v>
      </c>
      <c r="AJ117" s="626">
        <f t="shared" si="16"/>
        <v>0</v>
      </c>
      <c r="AK117" s="624" t="s">
        <v>118</v>
      </c>
      <c r="AL117" s="625">
        <f t="shared" si="17"/>
        <v>0</v>
      </c>
      <c r="AM117" s="630">
        <f t="shared" si="18"/>
        <v>0</v>
      </c>
      <c r="AN117" s="624" t="s">
        <v>117</v>
      </c>
      <c r="AO117" s="626">
        <f t="shared" si="19"/>
        <v>0</v>
      </c>
      <c r="AP117" s="179" t="s">
        <v>119</v>
      </c>
      <c r="AQ117" s="625">
        <f t="shared" si="20"/>
        <v>0</v>
      </c>
      <c r="AR117" s="631">
        <f t="shared" si="21"/>
        <v>0</v>
      </c>
      <c r="AS117" s="632">
        <f t="shared" si="22"/>
        <v>0</v>
      </c>
      <c r="AT117" s="509"/>
    </row>
    <row r="118" spans="1:46" ht="20" hidden="1" customHeight="1" outlineLevel="1">
      <c r="A118" s="640"/>
      <c r="B118" s="178"/>
      <c r="C118" s="423"/>
      <c r="D118" s="420"/>
      <c r="E118" s="431"/>
      <c r="F118" s="432"/>
      <c r="G118" s="590" t="str">
        <f>☆はじめに入力してください!$C$12</f>
        <v>yyyy/mm/dd</v>
      </c>
      <c r="H118" s="439"/>
      <c r="I118" s="621">
        <f t="shared" si="23"/>
        <v>1</v>
      </c>
      <c r="J118" s="622">
        <f t="shared" si="24"/>
        <v>0</v>
      </c>
      <c r="K118" s="623">
        <f t="shared" si="2"/>
        <v>0</v>
      </c>
      <c r="L118" s="440">
        <f t="shared" si="3"/>
        <v>0</v>
      </c>
      <c r="M118" s="624" t="s">
        <v>117</v>
      </c>
      <c r="N118" s="445"/>
      <c r="O118" s="624" t="s">
        <v>118</v>
      </c>
      <c r="P118" s="625">
        <f t="shared" si="4"/>
        <v>0</v>
      </c>
      <c r="Q118" s="449">
        <f t="shared" si="5"/>
        <v>0</v>
      </c>
      <c r="R118" s="624" t="s">
        <v>117</v>
      </c>
      <c r="S118" s="626">
        <f t="shared" si="6"/>
        <v>0</v>
      </c>
      <c r="T118" s="624" t="s">
        <v>118</v>
      </c>
      <c r="U118" s="625">
        <f t="shared" si="7"/>
        <v>0</v>
      </c>
      <c r="V118" s="180">
        <f t="shared" si="8"/>
        <v>0</v>
      </c>
      <c r="W118" s="624" t="s">
        <v>117</v>
      </c>
      <c r="X118" s="626">
        <f t="shared" si="9"/>
        <v>0</v>
      </c>
      <c r="Y118" s="179" t="s">
        <v>119</v>
      </c>
      <c r="Z118" s="625">
        <f t="shared" si="10"/>
        <v>0</v>
      </c>
      <c r="AA118" s="627">
        <f t="shared" si="11"/>
        <v>0</v>
      </c>
      <c r="AB118" s="628">
        <f t="shared" si="12"/>
        <v>-2</v>
      </c>
      <c r="AC118" s="629">
        <f t="shared" si="13"/>
        <v>-2</v>
      </c>
      <c r="AD118" s="624" t="s">
        <v>117</v>
      </c>
      <c r="AE118" s="445"/>
      <c r="AF118" s="624" t="s">
        <v>118</v>
      </c>
      <c r="AG118" s="625">
        <f t="shared" si="14"/>
        <v>0</v>
      </c>
      <c r="AH118" s="630">
        <f t="shared" si="15"/>
        <v>0</v>
      </c>
      <c r="AI118" s="624" t="s">
        <v>117</v>
      </c>
      <c r="AJ118" s="626">
        <f t="shared" si="16"/>
        <v>0</v>
      </c>
      <c r="AK118" s="624" t="s">
        <v>118</v>
      </c>
      <c r="AL118" s="625">
        <f t="shared" si="17"/>
        <v>0</v>
      </c>
      <c r="AM118" s="630">
        <f t="shared" si="18"/>
        <v>0</v>
      </c>
      <c r="AN118" s="624" t="s">
        <v>117</v>
      </c>
      <c r="AO118" s="626">
        <f t="shared" si="19"/>
        <v>0</v>
      </c>
      <c r="AP118" s="179" t="s">
        <v>119</v>
      </c>
      <c r="AQ118" s="625">
        <f t="shared" si="20"/>
        <v>0</v>
      </c>
      <c r="AR118" s="631">
        <f t="shared" si="21"/>
        <v>0</v>
      </c>
      <c r="AS118" s="632">
        <f t="shared" si="22"/>
        <v>0</v>
      </c>
      <c r="AT118" s="510"/>
    </row>
    <row r="119" spans="1:46" ht="20" hidden="1" customHeight="1" outlineLevel="1">
      <c r="A119" s="640"/>
      <c r="B119" s="178"/>
      <c r="C119" s="423"/>
      <c r="D119" s="420"/>
      <c r="E119" s="433"/>
      <c r="F119" s="430"/>
      <c r="G119" s="590" t="str">
        <f>☆はじめに入力してください!$C$12</f>
        <v>yyyy/mm/dd</v>
      </c>
      <c r="H119" s="439"/>
      <c r="I119" s="621">
        <f t="shared" si="23"/>
        <v>1</v>
      </c>
      <c r="J119" s="622">
        <f t="shared" si="24"/>
        <v>0</v>
      </c>
      <c r="K119" s="623">
        <f t="shared" si="2"/>
        <v>0</v>
      </c>
      <c r="L119" s="440">
        <f t="shared" si="3"/>
        <v>0</v>
      </c>
      <c r="M119" s="624" t="s">
        <v>117</v>
      </c>
      <c r="N119" s="445"/>
      <c r="O119" s="624" t="s">
        <v>118</v>
      </c>
      <c r="P119" s="625">
        <f t="shared" si="4"/>
        <v>0</v>
      </c>
      <c r="Q119" s="449">
        <f t="shared" si="5"/>
        <v>0</v>
      </c>
      <c r="R119" s="624" t="s">
        <v>117</v>
      </c>
      <c r="S119" s="626">
        <f t="shared" si="6"/>
        <v>0</v>
      </c>
      <c r="T119" s="624" t="s">
        <v>118</v>
      </c>
      <c r="U119" s="625">
        <f t="shared" si="7"/>
        <v>0</v>
      </c>
      <c r="V119" s="180">
        <f t="shared" si="8"/>
        <v>0</v>
      </c>
      <c r="W119" s="624" t="s">
        <v>117</v>
      </c>
      <c r="X119" s="626">
        <f t="shared" si="9"/>
        <v>0</v>
      </c>
      <c r="Y119" s="179" t="s">
        <v>119</v>
      </c>
      <c r="Z119" s="625">
        <f t="shared" si="10"/>
        <v>0</v>
      </c>
      <c r="AA119" s="627">
        <f t="shared" si="11"/>
        <v>0</v>
      </c>
      <c r="AB119" s="628">
        <f t="shared" si="12"/>
        <v>-2</v>
      </c>
      <c r="AC119" s="629">
        <f t="shared" si="13"/>
        <v>-2</v>
      </c>
      <c r="AD119" s="624" t="s">
        <v>117</v>
      </c>
      <c r="AE119" s="445"/>
      <c r="AF119" s="624" t="s">
        <v>118</v>
      </c>
      <c r="AG119" s="625">
        <f t="shared" si="14"/>
        <v>0</v>
      </c>
      <c r="AH119" s="630">
        <f t="shared" si="15"/>
        <v>0</v>
      </c>
      <c r="AI119" s="624" t="s">
        <v>117</v>
      </c>
      <c r="AJ119" s="626">
        <f t="shared" si="16"/>
        <v>0</v>
      </c>
      <c r="AK119" s="624" t="s">
        <v>118</v>
      </c>
      <c r="AL119" s="625">
        <f t="shared" si="17"/>
        <v>0</v>
      </c>
      <c r="AM119" s="630">
        <f t="shared" si="18"/>
        <v>0</v>
      </c>
      <c r="AN119" s="624" t="s">
        <v>117</v>
      </c>
      <c r="AO119" s="626">
        <f t="shared" si="19"/>
        <v>0</v>
      </c>
      <c r="AP119" s="179" t="s">
        <v>119</v>
      </c>
      <c r="AQ119" s="625">
        <f t="shared" si="20"/>
        <v>0</v>
      </c>
      <c r="AR119" s="631">
        <f t="shared" si="21"/>
        <v>0</v>
      </c>
      <c r="AS119" s="632">
        <f t="shared" si="22"/>
        <v>0</v>
      </c>
      <c r="AT119" s="510"/>
    </row>
    <row r="120" spans="1:46" ht="20" hidden="1" customHeight="1" outlineLevel="1">
      <c r="A120" s="177"/>
      <c r="B120" s="178"/>
      <c r="C120" s="423"/>
      <c r="D120" s="420"/>
      <c r="E120" s="433"/>
      <c r="F120" s="430"/>
      <c r="G120" s="590" t="str">
        <f>☆はじめに入力してください!$C$12</f>
        <v>yyyy/mm/dd</v>
      </c>
      <c r="H120" s="439"/>
      <c r="I120" s="621">
        <f t="shared" si="23"/>
        <v>1</v>
      </c>
      <c r="J120" s="622">
        <f t="shared" si="24"/>
        <v>0</v>
      </c>
      <c r="K120" s="623">
        <f t="shared" si="2"/>
        <v>0</v>
      </c>
      <c r="L120" s="440">
        <f t="shared" si="3"/>
        <v>0</v>
      </c>
      <c r="M120" s="624" t="s">
        <v>117</v>
      </c>
      <c r="N120" s="445"/>
      <c r="O120" s="624" t="s">
        <v>118</v>
      </c>
      <c r="P120" s="625">
        <f t="shared" si="4"/>
        <v>0</v>
      </c>
      <c r="Q120" s="449">
        <f t="shared" si="5"/>
        <v>0</v>
      </c>
      <c r="R120" s="624" t="s">
        <v>117</v>
      </c>
      <c r="S120" s="626">
        <f t="shared" si="6"/>
        <v>0</v>
      </c>
      <c r="T120" s="624" t="s">
        <v>118</v>
      </c>
      <c r="U120" s="625">
        <f t="shared" si="7"/>
        <v>0</v>
      </c>
      <c r="V120" s="180">
        <f t="shared" si="8"/>
        <v>0</v>
      </c>
      <c r="W120" s="624" t="s">
        <v>117</v>
      </c>
      <c r="X120" s="626">
        <f t="shared" si="9"/>
        <v>0</v>
      </c>
      <c r="Y120" s="179" t="s">
        <v>119</v>
      </c>
      <c r="Z120" s="625">
        <f t="shared" si="10"/>
        <v>0</v>
      </c>
      <c r="AA120" s="627">
        <f t="shared" si="11"/>
        <v>0</v>
      </c>
      <c r="AB120" s="628">
        <f t="shared" si="12"/>
        <v>-2</v>
      </c>
      <c r="AC120" s="629">
        <f t="shared" si="13"/>
        <v>-2</v>
      </c>
      <c r="AD120" s="624" t="s">
        <v>117</v>
      </c>
      <c r="AE120" s="445"/>
      <c r="AF120" s="624" t="s">
        <v>118</v>
      </c>
      <c r="AG120" s="625">
        <f t="shared" si="14"/>
        <v>0</v>
      </c>
      <c r="AH120" s="630">
        <f t="shared" si="15"/>
        <v>0</v>
      </c>
      <c r="AI120" s="624" t="s">
        <v>117</v>
      </c>
      <c r="AJ120" s="626">
        <f t="shared" si="16"/>
        <v>0</v>
      </c>
      <c r="AK120" s="624" t="s">
        <v>118</v>
      </c>
      <c r="AL120" s="625">
        <f t="shared" si="17"/>
        <v>0</v>
      </c>
      <c r="AM120" s="630">
        <f t="shared" si="18"/>
        <v>0</v>
      </c>
      <c r="AN120" s="624" t="s">
        <v>117</v>
      </c>
      <c r="AO120" s="626">
        <f t="shared" si="19"/>
        <v>0</v>
      </c>
      <c r="AP120" s="179" t="s">
        <v>119</v>
      </c>
      <c r="AQ120" s="625">
        <f t="shared" si="20"/>
        <v>0</v>
      </c>
      <c r="AR120" s="631">
        <f t="shared" si="21"/>
        <v>0</v>
      </c>
      <c r="AS120" s="632">
        <f t="shared" si="22"/>
        <v>0</v>
      </c>
      <c r="AT120" s="510"/>
    </row>
    <row r="121" spans="1:46" ht="20" hidden="1" customHeight="1" outlineLevel="1">
      <c r="A121" s="177"/>
      <c r="B121" s="178"/>
      <c r="C121" s="423"/>
      <c r="D121" s="420"/>
      <c r="E121" s="433"/>
      <c r="F121" s="430"/>
      <c r="G121" s="590" t="str">
        <f>☆はじめに入力してください!$C$12</f>
        <v>yyyy/mm/dd</v>
      </c>
      <c r="H121" s="439"/>
      <c r="I121" s="621">
        <f t="shared" si="23"/>
        <v>1</v>
      </c>
      <c r="J121" s="622">
        <f t="shared" si="24"/>
        <v>0</v>
      </c>
      <c r="K121" s="623">
        <f t="shared" si="2"/>
        <v>0</v>
      </c>
      <c r="L121" s="440">
        <f t="shared" si="3"/>
        <v>0</v>
      </c>
      <c r="M121" s="624" t="s">
        <v>117</v>
      </c>
      <c r="N121" s="445"/>
      <c r="O121" s="624" t="s">
        <v>118</v>
      </c>
      <c r="P121" s="625">
        <f t="shared" si="4"/>
        <v>0</v>
      </c>
      <c r="Q121" s="449">
        <f t="shared" si="5"/>
        <v>0</v>
      </c>
      <c r="R121" s="624" t="s">
        <v>117</v>
      </c>
      <c r="S121" s="626">
        <f t="shared" si="6"/>
        <v>0</v>
      </c>
      <c r="T121" s="624" t="s">
        <v>118</v>
      </c>
      <c r="U121" s="625">
        <f t="shared" si="7"/>
        <v>0</v>
      </c>
      <c r="V121" s="180">
        <f t="shared" si="8"/>
        <v>0</v>
      </c>
      <c r="W121" s="624" t="s">
        <v>117</v>
      </c>
      <c r="X121" s="626">
        <f t="shared" si="9"/>
        <v>0</v>
      </c>
      <c r="Y121" s="179" t="s">
        <v>119</v>
      </c>
      <c r="Z121" s="625">
        <f t="shared" si="10"/>
        <v>0</v>
      </c>
      <c r="AA121" s="627">
        <f t="shared" si="11"/>
        <v>0</v>
      </c>
      <c r="AB121" s="628">
        <f t="shared" si="12"/>
        <v>-2</v>
      </c>
      <c r="AC121" s="629">
        <f t="shared" si="13"/>
        <v>-2</v>
      </c>
      <c r="AD121" s="624" t="s">
        <v>117</v>
      </c>
      <c r="AE121" s="445"/>
      <c r="AF121" s="624" t="s">
        <v>118</v>
      </c>
      <c r="AG121" s="625">
        <f t="shared" si="14"/>
        <v>0</v>
      </c>
      <c r="AH121" s="630">
        <f t="shared" si="15"/>
        <v>0</v>
      </c>
      <c r="AI121" s="624" t="s">
        <v>117</v>
      </c>
      <c r="AJ121" s="626">
        <f t="shared" si="16"/>
        <v>0</v>
      </c>
      <c r="AK121" s="624" t="s">
        <v>118</v>
      </c>
      <c r="AL121" s="625">
        <f t="shared" si="17"/>
        <v>0</v>
      </c>
      <c r="AM121" s="630">
        <f t="shared" si="18"/>
        <v>0</v>
      </c>
      <c r="AN121" s="624" t="s">
        <v>117</v>
      </c>
      <c r="AO121" s="626">
        <f t="shared" si="19"/>
        <v>0</v>
      </c>
      <c r="AP121" s="179" t="s">
        <v>119</v>
      </c>
      <c r="AQ121" s="625">
        <f t="shared" si="20"/>
        <v>0</v>
      </c>
      <c r="AR121" s="631">
        <f t="shared" si="21"/>
        <v>0</v>
      </c>
      <c r="AS121" s="632">
        <f t="shared" si="22"/>
        <v>0</v>
      </c>
      <c r="AT121" s="510"/>
    </row>
    <row r="122" spans="1:46" ht="20" hidden="1" customHeight="1" outlineLevel="1">
      <c r="A122" s="177"/>
      <c r="B122" s="178"/>
      <c r="C122" s="423"/>
      <c r="D122" s="420"/>
      <c r="E122" s="433"/>
      <c r="F122" s="430"/>
      <c r="G122" s="590" t="str">
        <f>☆はじめに入力してください!$C$12</f>
        <v>yyyy/mm/dd</v>
      </c>
      <c r="H122" s="439"/>
      <c r="I122" s="621">
        <f t="shared" si="23"/>
        <v>1</v>
      </c>
      <c r="J122" s="622">
        <f t="shared" si="24"/>
        <v>0</v>
      </c>
      <c r="K122" s="623">
        <f t="shared" si="2"/>
        <v>0</v>
      </c>
      <c r="L122" s="440">
        <f t="shared" si="3"/>
        <v>0</v>
      </c>
      <c r="M122" s="624" t="s">
        <v>117</v>
      </c>
      <c r="N122" s="445"/>
      <c r="O122" s="624" t="s">
        <v>118</v>
      </c>
      <c r="P122" s="625">
        <f t="shared" si="4"/>
        <v>0</v>
      </c>
      <c r="Q122" s="449">
        <f t="shared" si="5"/>
        <v>0</v>
      </c>
      <c r="R122" s="624" t="s">
        <v>117</v>
      </c>
      <c r="S122" s="626">
        <f t="shared" si="6"/>
        <v>0</v>
      </c>
      <c r="T122" s="624" t="s">
        <v>118</v>
      </c>
      <c r="U122" s="625">
        <f t="shared" si="7"/>
        <v>0</v>
      </c>
      <c r="V122" s="180">
        <f t="shared" si="8"/>
        <v>0</v>
      </c>
      <c r="W122" s="624" t="s">
        <v>117</v>
      </c>
      <c r="X122" s="626">
        <f t="shared" si="9"/>
        <v>0</v>
      </c>
      <c r="Y122" s="179" t="s">
        <v>119</v>
      </c>
      <c r="Z122" s="625">
        <f t="shared" si="10"/>
        <v>0</v>
      </c>
      <c r="AA122" s="627">
        <f t="shared" si="11"/>
        <v>0</v>
      </c>
      <c r="AB122" s="628">
        <f t="shared" si="12"/>
        <v>-2</v>
      </c>
      <c r="AC122" s="629">
        <f t="shared" si="13"/>
        <v>-2</v>
      </c>
      <c r="AD122" s="624" t="s">
        <v>117</v>
      </c>
      <c r="AE122" s="445"/>
      <c r="AF122" s="624" t="s">
        <v>118</v>
      </c>
      <c r="AG122" s="625">
        <f t="shared" si="14"/>
        <v>0</v>
      </c>
      <c r="AH122" s="630">
        <f t="shared" si="15"/>
        <v>0</v>
      </c>
      <c r="AI122" s="624" t="s">
        <v>117</v>
      </c>
      <c r="AJ122" s="626">
        <f t="shared" si="16"/>
        <v>0</v>
      </c>
      <c r="AK122" s="624" t="s">
        <v>118</v>
      </c>
      <c r="AL122" s="625">
        <f t="shared" si="17"/>
        <v>0</v>
      </c>
      <c r="AM122" s="630">
        <f t="shared" si="18"/>
        <v>0</v>
      </c>
      <c r="AN122" s="624" t="s">
        <v>117</v>
      </c>
      <c r="AO122" s="626">
        <f t="shared" si="19"/>
        <v>0</v>
      </c>
      <c r="AP122" s="179" t="s">
        <v>119</v>
      </c>
      <c r="AQ122" s="625">
        <f t="shared" si="20"/>
        <v>0</v>
      </c>
      <c r="AR122" s="631">
        <f t="shared" si="21"/>
        <v>0</v>
      </c>
      <c r="AS122" s="632">
        <f t="shared" si="22"/>
        <v>0</v>
      </c>
      <c r="AT122" s="510"/>
    </row>
    <row r="123" spans="1:46" ht="20" hidden="1" customHeight="1" outlineLevel="1">
      <c r="A123" s="177"/>
      <c r="B123" s="178"/>
      <c r="C123" s="423"/>
      <c r="D123" s="420"/>
      <c r="E123" s="433"/>
      <c r="F123" s="430"/>
      <c r="G123" s="590" t="str">
        <f>☆はじめに入力してください!$C$12</f>
        <v>yyyy/mm/dd</v>
      </c>
      <c r="H123" s="439"/>
      <c r="I123" s="621">
        <f t="shared" si="23"/>
        <v>1</v>
      </c>
      <c r="J123" s="622">
        <f t="shared" si="24"/>
        <v>0</v>
      </c>
      <c r="K123" s="623">
        <f t="shared" si="2"/>
        <v>0</v>
      </c>
      <c r="L123" s="440">
        <f t="shared" si="3"/>
        <v>0</v>
      </c>
      <c r="M123" s="624" t="s">
        <v>117</v>
      </c>
      <c r="N123" s="445"/>
      <c r="O123" s="624" t="s">
        <v>118</v>
      </c>
      <c r="P123" s="625">
        <f t="shared" si="4"/>
        <v>0</v>
      </c>
      <c r="Q123" s="449">
        <f t="shared" si="5"/>
        <v>0</v>
      </c>
      <c r="R123" s="624" t="s">
        <v>117</v>
      </c>
      <c r="S123" s="626">
        <f t="shared" si="6"/>
        <v>0</v>
      </c>
      <c r="T123" s="624" t="s">
        <v>118</v>
      </c>
      <c r="U123" s="625">
        <f t="shared" si="7"/>
        <v>0</v>
      </c>
      <c r="V123" s="180">
        <f t="shared" si="8"/>
        <v>0</v>
      </c>
      <c r="W123" s="624" t="s">
        <v>117</v>
      </c>
      <c r="X123" s="626">
        <f t="shared" si="9"/>
        <v>0</v>
      </c>
      <c r="Y123" s="179" t="s">
        <v>119</v>
      </c>
      <c r="Z123" s="625">
        <f t="shared" si="10"/>
        <v>0</v>
      </c>
      <c r="AA123" s="627">
        <f t="shared" si="11"/>
        <v>0</v>
      </c>
      <c r="AB123" s="628">
        <f t="shared" si="12"/>
        <v>-2</v>
      </c>
      <c r="AC123" s="629">
        <f t="shared" si="13"/>
        <v>-2</v>
      </c>
      <c r="AD123" s="624" t="s">
        <v>117</v>
      </c>
      <c r="AE123" s="445"/>
      <c r="AF123" s="624" t="s">
        <v>118</v>
      </c>
      <c r="AG123" s="625">
        <f t="shared" si="14"/>
        <v>0</v>
      </c>
      <c r="AH123" s="630">
        <f t="shared" si="15"/>
        <v>0</v>
      </c>
      <c r="AI123" s="624" t="s">
        <v>117</v>
      </c>
      <c r="AJ123" s="626">
        <f t="shared" si="16"/>
        <v>0</v>
      </c>
      <c r="AK123" s="624" t="s">
        <v>118</v>
      </c>
      <c r="AL123" s="625">
        <f t="shared" si="17"/>
        <v>0</v>
      </c>
      <c r="AM123" s="630">
        <f t="shared" si="18"/>
        <v>0</v>
      </c>
      <c r="AN123" s="624" t="s">
        <v>117</v>
      </c>
      <c r="AO123" s="626">
        <f t="shared" si="19"/>
        <v>0</v>
      </c>
      <c r="AP123" s="179" t="s">
        <v>119</v>
      </c>
      <c r="AQ123" s="625">
        <f t="shared" si="20"/>
        <v>0</v>
      </c>
      <c r="AR123" s="631">
        <f t="shared" si="21"/>
        <v>0</v>
      </c>
      <c r="AS123" s="632">
        <f t="shared" si="22"/>
        <v>0</v>
      </c>
      <c r="AT123" s="510"/>
    </row>
    <row r="124" spans="1:46" ht="20" hidden="1" customHeight="1" outlineLevel="1">
      <c r="A124" s="177"/>
      <c r="B124" s="178"/>
      <c r="C124" s="633"/>
      <c r="D124" s="634"/>
      <c r="E124" s="635"/>
      <c r="F124" s="636"/>
      <c r="G124" s="590" t="str">
        <f>☆はじめに入力してください!$C$12</f>
        <v>yyyy/mm/dd</v>
      </c>
      <c r="H124" s="637"/>
      <c r="I124" s="621">
        <f t="shared" si="23"/>
        <v>1</v>
      </c>
      <c r="J124" s="638">
        <f t="shared" si="24"/>
        <v>0</v>
      </c>
      <c r="K124" s="623">
        <f t="shared" si="2"/>
        <v>0</v>
      </c>
      <c r="L124" s="440">
        <f t="shared" si="3"/>
        <v>0</v>
      </c>
      <c r="M124" s="624" t="s">
        <v>117</v>
      </c>
      <c r="N124" s="445"/>
      <c r="O124" s="624" t="s">
        <v>118</v>
      </c>
      <c r="P124" s="625">
        <f t="shared" si="4"/>
        <v>0</v>
      </c>
      <c r="Q124" s="449">
        <f t="shared" si="5"/>
        <v>0</v>
      </c>
      <c r="R124" s="624" t="s">
        <v>117</v>
      </c>
      <c r="S124" s="626">
        <f t="shared" si="6"/>
        <v>0</v>
      </c>
      <c r="T124" s="624" t="s">
        <v>118</v>
      </c>
      <c r="U124" s="625">
        <f t="shared" si="7"/>
        <v>0</v>
      </c>
      <c r="V124" s="180">
        <f t="shared" si="8"/>
        <v>0</v>
      </c>
      <c r="W124" s="624" t="s">
        <v>117</v>
      </c>
      <c r="X124" s="626">
        <f t="shared" si="9"/>
        <v>0</v>
      </c>
      <c r="Y124" s="179" t="s">
        <v>119</v>
      </c>
      <c r="Z124" s="625">
        <f t="shared" si="10"/>
        <v>0</v>
      </c>
      <c r="AA124" s="627">
        <f t="shared" si="11"/>
        <v>0</v>
      </c>
      <c r="AB124" s="628">
        <f t="shared" si="12"/>
        <v>-2</v>
      </c>
      <c r="AC124" s="629">
        <f t="shared" si="13"/>
        <v>-2</v>
      </c>
      <c r="AD124" s="624" t="s">
        <v>117</v>
      </c>
      <c r="AE124" s="445"/>
      <c r="AF124" s="624" t="s">
        <v>118</v>
      </c>
      <c r="AG124" s="625">
        <f t="shared" si="14"/>
        <v>0</v>
      </c>
      <c r="AH124" s="630">
        <f t="shared" si="15"/>
        <v>0</v>
      </c>
      <c r="AI124" s="624" t="s">
        <v>117</v>
      </c>
      <c r="AJ124" s="626">
        <f t="shared" si="16"/>
        <v>0</v>
      </c>
      <c r="AK124" s="624" t="s">
        <v>118</v>
      </c>
      <c r="AL124" s="625">
        <f t="shared" si="17"/>
        <v>0</v>
      </c>
      <c r="AM124" s="630">
        <f t="shared" si="18"/>
        <v>0</v>
      </c>
      <c r="AN124" s="624" t="s">
        <v>117</v>
      </c>
      <c r="AO124" s="626">
        <f t="shared" si="19"/>
        <v>0</v>
      </c>
      <c r="AP124" s="179" t="s">
        <v>119</v>
      </c>
      <c r="AQ124" s="625">
        <f t="shared" si="20"/>
        <v>0</v>
      </c>
      <c r="AR124" s="631">
        <f t="shared" si="21"/>
        <v>0</v>
      </c>
      <c r="AS124" s="632">
        <f t="shared" si="22"/>
        <v>0</v>
      </c>
      <c r="AT124" s="510"/>
    </row>
    <row r="125" spans="1:46" ht="20" hidden="1" customHeight="1" outlineLevel="1">
      <c r="A125" s="640"/>
      <c r="B125" s="178"/>
      <c r="C125" s="423"/>
      <c r="D125" s="420"/>
      <c r="E125" s="428"/>
      <c r="F125" s="427"/>
      <c r="G125" s="590" t="str">
        <f>☆はじめに入力してください!$C$12</f>
        <v>yyyy/mm/dd</v>
      </c>
      <c r="H125" s="439"/>
      <c r="I125" s="621">
        <f t="shared" si="23"/>
        <v>1</v>
      </c>
      <c r="J125" s="622">
        <f t="shared" si="24"/>
        <v>0</v>
      </c>
      <c r="K125" s="623">
        <f t="shared" si="2"/>
        <v>0</v>
      </c>
      <c r="L125" s="440">
        <f t="shared" si="3"/>
        <v>0</v>
      </c>
      <c r="M125" s="624" t="s">
        <v>117</v>
      </c>
      <c r="N125" s="445"/>
      <c r="O125" s="624" t="s">
        <v>118</v>
      </c>
      <c r="P125" s="625">
        <f t="shared" si="4"/>
        <v>0</v>
      </c>
      <c r="Q125" s="449">
        <f t="shared" si="5"/>
        <v>0</v>
      </c>
      <c r="R125" s="624" t="s">
        <v>117</v>
      </c>
      <c r="S125" s="626">
        <f t="shared" si="6"/>
        <v>0</v>
      </c>
      <c r="T125" s="624" t="s">
        <v>118</v>
      </c>
      <c r="U125" s="625">
        <f t="shared" si="7"/>
        <v>0</v>
      </c>
      <c r="V125" s="180">
        <f t="shared" si="8"/>
        <v>0</v>
      </c>
      <c r="W125" s="624" t="s">
        <v>117</v>
      </c>
      <c r="X125" s="626">
        <f t="shared" si="9"/>
        <v>0</v>
      </c>
      <c r="Y125" s="179" t="s">
        <v>119</v>
      </c>
      <c r="Z125" s="625">
        <f t="shared" si="10"/>
        <v>0</v>
      </c>
      <c r="AA125" s="627">
        <f t="shared" si="11"/>
        <v>0</v>
      </c>
      <c r="AB125" s="628">
        <f t="shared" si="12"/>
        <v>-2</v>
      </c>
      <c r="AC125" s="629">
        <f t="shared" si="13"/>
        <v>-2</v>
      </c>
      <c r="AD125" s="624" t="s">
        <v>117</v>
      </c>
      <c r="AE125" s="445"/>
      <c r="AF125" s="624" t="s">
        <v>118</v>
      </c>
      <c r="AG125" s="625">
        <f t="shared" si="14"/>
        <v>0</v>
      </c>
      <c r="AH125" s="630">
        <f t="shared" si="15"/>
        <v>0</v>
      </c>
      <c r="AI125" s="624" t="s">
        <v>117</v>
      </c>
      <c r="AJ125" s="626">
        <f t="shared" si="16"/>
        <v>0</v>
      </c>
      <c r="AK125" s="624" t="s">
        <v>118</v>
      </c>
      <c r="AL125" s="625">
        <f t="shared" si="17"/>
        <v>0</v>
      </c>
      <c r="AM125" s="630">
        <f t="shared" si="18"/>
        <v>0</v>
      </c>
      <c r="AN125" s="624" t="s">
        <v>117</v>
      </c>
      <c r="AO125" s="626">
        <f t="shared" si="19"/>
        <v>0</v>
      </c>
      <c r="AP125" s="179" t="s">
        <v>119</v>
      </c>
      <c r="AQ125" s="625">
        <f t="shared" si="20"/>
        <v>0</v>
      </c>
      <c r="AR125" s="631">
        <f t="shared" si="21"/>
        <v>0</v>
      </c>
      <c r="AS125" s="632">
        <f t="shared" si="22"/>
        <v>0</v>
      </c>
      <c r="AT125" s="509"/>
    </row>
    <row r="126" spans="1:46" ht="20" hidden="1" customHeight="1" outlineLevel="1">
      <c r="A126" s="413"/>
      <c r="B126" s="178"/>
      <c r="C126" s="423"/>
      <c r="D126" s="420"/>
      <c r="E126" s="428"/>
      <c r="F126" s="427"/>
      <c r="G126" s="590" t="str">
        <f>☆はじめに入力してください!$C$12</f>
        <v>yyyy/mm/dd</v>
      </c>
      <c r="H126" s="439"/>
      <c r="I126" s="621">
        <f t="shared" si="23"/>
        <v>1</v>
      </c>
      <c r="J126" s="622">
        <f t="shared" si="24"/>
        <v>0</v>
      </c>
      <c r="K126" s="623">
        <f t="shared" si="2"/>
        <v>0</v>
      </c>
      <c r="L126" s="440">
        <f t="shared" si="3"/>
        <v>0</v>
      </c>
      <c r="M126" s="624" t="s">
        <v>117</v>
      </c>
      <c r="N126" s="445"/>
      <c r="O126" s="624" t="s">
        <v>118</v>
      </c>
      <c r="P126" s="625">
        <f t="shared" si="4"/>
        <v>0</v>
      </c>
      <c r="Q126" s="449">
        <f t="shared" si="5"/>
        <v>0</v>
      </c>
      <c r="R126" s="624" t="s">
        <v>117</v>
      </c>
      <c r="S126" s="626">
        <f t="shared" si="6"/>
        <v>0</v>
      </c>
      <c r="T126" s="624" t="s">
        <v>118</v>
      </c>
      <c r="U126" s="625">
        <f t="shared" si="7"/>
        <v>0</v>
      </c>
      <c r="V126" s="180">
        <f t="shared" si="8"/>
        <v>0</v>
      </c>
      <c r="W126" s="624" t="s">
        <v>117</v>
      </c>
      <c r="X126" s="626">
        <f t="shared" si="9"/>
        <v>0</v>
      </c>
      <c r="Y126" s="179" t="s">
        <v>119</v>
      </c>
      <c r="Z126" s="625">
        <f t="shared" si="10"/>
        <v>0</v>
      </c>
      <c r="AA126" s="627">
        <f t="shared" si="11"/>
        <v>0</v>
      </c>
      <c r="AB126" s="628">
        <f t="shared" si="12"/>
        <v>-2</v>
      </c>
      <c r="AC126" s="629">
        <f t="shared" si="13"/>
        <v>-2</v>
      </c>
      <c r="AD126" s="624" t="s">
        <v>117</v>
      </c>
      <c r="AE126" s="445"/>
      <c r="AF126" s="624" t="s">
        <v>118</v>
      </c>
      <c r="AG126" s="625">
        <f t="shared" si="14"/>
        <v>0</v>
      </c>
      <c r="AH126" s="630">
        <f t="shared" si="15"/>
        <v>0</v>
      </c>
      <c r="AI126" s="624" t="s">
        <v>117</v>
      </c>
      <c r="AJ126" s="626">
        <f t="shared" si="16"/>
        <v>0</v>
      </c>
      <c r="AK126" s="624" t="s">
        <v>118</v>
      </c>
      <c r="AL126" s="625">
        <f t="shared" si="17"/>
        <v>0</v>
      </c>
      <c r="AM126" s="630">
        <f t="shared" si="18"/>
        <v>0</v>
      </c>
      <c r="AN126" s="624" t="s">
        <v>117</v>
      </c>
      <c r="AO126" s="626">
        <f t="shared" si="19"/>
        <v>0</v>
      </c>
      <c r="AP126" s="179" t="s">
        <v>119</v>
      </c>
      <c r="AQ126" s="625">
        <f t="shared" si="20"/>
        <v>0</v>
      </c>
      <c r="AR126" s="631">
        <f t="shared" si="21"/>
        <v>0</v>
      </c>
      <c r="AS126" s="632">
        <f t="shared" si="22"/>
        <v>0</v>
      </c>
      <c r="AT126" s="509"/>
    </row>
    <row r="127" spans="1:46" ht="20" hidden="1" customHeight="1" outlineLevel="1">
      <c r="A127" s="413"/>
      <c r="B127" s="178"/>
      <c r="C127" s="423"/>
      <c r="D127" s="420"/>
      <c r="E127" s="429"/>
      <c r="F127" s="430"/>
      <c r="G127" s="590" t="str">
        <f>☆はじめに入力してください!$C$12</f>
        <v>yyyy/mm/dd</v>
      </c>
      <c r="H127" s="439"/>
      <c r="I127" s="621">
        <f t="shared" si="23"/>
        <v>1</v>
      </c>
      <c r="J127" s="622">
        <f t="shared" si="24"/>
        <v>0</v>
      </c>
      <c r="K127" s="623">
        <f t="shared" si="2"/>
        <v>0</v>
      </c>
      <c r="L127" s="440">
        <f t="shared" si="3"/>
        <v>0</v>
      </c>
      <c r="M127" s="624" t="s">
        <v>117</v>
      </c>
      <c r="N127" s="445"/>
      <c r="O127" s="624" t="s">
        <v>118</v>
      </c>
      <c r="P127" s="625">
        <f t="shared" si="4"/>
        <v>0</v>
      </c>
      <c r="Q127" s="449">
        <f t="shared" si="5"/>
        <v>0</v>
      </c>
      <c r="R127" s="624" t="s">
        <v>117</v>
      </c>
      <c r="S127" s="626">
        <f t="shared" si="6"/>
        <v>0</v>
      </c>
      <c r="T127" s="624" t="s">
        <v>118</v>
      </c>
      <c r="U127" s="625">
        <f t="shared" si="7"/>
        <v>0</v>
      </c>
      <c r="V127" s="180">
        <f t="shared" si="8"/>
        <v>0</v>
      </c>
      <c r="W127" s="624" t="s">
        <v>117</v>
      </c>
      <c r="X127" s="626">
        <f t="shared" si="9"/>
        <v>0</v>
      </c>
      <c r="Y127" s="179" t="s">
        <v>119</v>
      </c>
      <c r="Z127" s="625">
        <f t="shared" si="10"/>
        <v>0</v>
      </c>
      <c r="AA127" s="627">
        <f t="shared" si="11"/>
        <v>0</v>
      </c>
      <c r="AB127" s="628">
        <f t="shared" si="12"/>
        <v>-2</v>
      </c>
      <c r="AC127" s="629">
        <f t="shared" si="13"/>
        <v>-2</v>
      </c>
      <c r="AD127" s="624" t="s">
        <v>117</v>
      </c>
      <c r="AE127" s="445"/>
      <c r="AF127" s="624" t="s">
        <v>118</v>
      </c>
      <c r="AG127" s="625">
        <f t="shared" si="14"/>
        <v>0</v>
      </c>
      <c r="AH127" s="630">
        <f t="shared" si="15"/>
        <v>0</v>
      </c>
      <c r="AI127" s="624" t="s">
        <v>117</v>
      </c>
      <c r="AJ127" s="626">
        <f t="shared" si="16"/>
        <v>0</v>
      </c>
      <c r="AK127" s="624" t="s">
        <v>118</v>
      </c>
      <c r="AL127" s="625">
        <f t="shared" si="17"/>
        <v>0</v>
      </c>
      <c r="AM127" s="630">
        <f t="shared" si="18"/>
        <v>0</v>
      </c>
      <c r="AN127" s="624" t="s">
        <v>117</v>
      </c>
      <c r="AO127" s="626">
        <f t="shared" si="19"/>
        <v>0</v>
      </c>
      <c r="AP127" s="179" t="s">
        <v>119</v>
      </c>
      <c r="AQ127" s="625">
        <f t="shared" si="20"/>
        <v>0</v>
      </c>
      <c r="AR127" s="631">
        <f t="shared" si="21"/>
        <v>0</v>
      </c>
      <c r="AS127" s="632">
        <f t="shared" si="22"/>
        <v>0</v>
      </c>
      <c r="AT127" s="509"/>
    </row>
    <row r="128" spans="1:46" ht="20" hidden="1" customHeight="1" outlineLevel="1">
      <c r="A128" s="640"/>
      <c r="B128" s="178"/>
      <c r="C128" s="424"/>
      <c r="D128" s="421"/>
      <c r="E128" s="431"/>
      <c r="F128" s="432"/>
      <c r="G128" s="590" t="str">
        <f>☆はじめに入力してください!$C$12</f>
        <v>yyyy/mm/dd</v>
      </c>
      <c r="H128" s="439"/>
      <c r="I128" s="621">
        <f t="shared" si="23"/>
        <v>1</v>
      </c>
      <c r="J128" s="622">
        <f t="shared" si="24"/>
        <v>0</v>
      </c>
      <c r="K128" s="623">
        <f t="shared" si="2"/>
        <v>0</v>
      </c>
      <c r="L128" s="440">
        <f t="shared" si="3"/>
        <v>0</v>
      </c>
      <c r="M128" s="624" t="s">
        <v>117</v>
      </c>
      <c r="N128" s="445"/>
      <c r="O128" s="624" t="s">
        <v>118</v>
      </c>
      <c r="P128" s="625">
        <f t="shared" si="4"/>
        <v>0</v>
      </c>
      <c r="Q128" s="449">
        <f t="shared" si="5"/>
        <v>0</v>
      </c>
      <c r="R128" s="624" t="s">
        <v>117</v>
      </c>
      <c r="S128" s="626">
        <f t="shared" si="6"/>
        <v>0</v>
      </c>
      <c r="T128" s="624" t="s">
        <v>118</v>
      </c>
      <c r="U128" s="625">
        <f t="shared" si="7"/>
        <v>0</v>
      </c>
      <c r="V128" s="180">
        <f t="shared" si="8"/>
        <v>0</v>
      </c>
      <c r="W128" s="624" t="s">
        <v>117</v>
      </c>
      <c r="X128" s="626">
        <f t="shared" si="9"/>
        <v>0</v>
      </c>
      <c r="Y128" s="179" t="s">
        <v>119</v>
      </c>
      <c r="Z128" s="625">
        <f t="shared" si="10"/>
        <v>0</v>
      </c>
      <c r="AA128" s="627">
        <f t="shared" si="11"/>
        <v>0</v>
      </c>
      <c r="AB128" s="628">
        <f t="shared" si="12"/>
        <v>-2</v>
      </c>
      <c r="AC128" s="629">
        <f t="shared" si="13"/>
        <v>-2</v>
      </c>
      <c r="AD128" s="624" t="s">
        <v>117</v>
      </c>
      <c r="AE128" s="445"/>
      <c r="AF128" s="624" t="s">
        <v>118</v>
      </c>
      <c r="AG128" s="625">
        <f t="shared" si="14"/>
        <v>0</v>
      </c>
      <c r="AH128" s="630">
        <f t="shared" si="15"/>
        <v>0</v>
      </c>
      <c r="AI128" s="624" t="s">
        <v>117</v>
      </c>
      <c r="AJ128" s="626">
        <f t="shared" si="16"/>
        <v>0</v>
      </c>
      <c r="AK128" s="624" t="s">
        <v>118</v>
      </c>
      <c r="AL128" s="625">
        <f t="shared" si="17"/>
        <v>0</v>
      </c>
      <c r="AM128" s="630">
        <f t="shared" si="18"/>
        <v>0</v>
      </c>
      <c r="AN128" s="624" t="s">
        <v>117</v>
      </c>
      <c r="AO128" s="626">
        <f t="shared" si="19"/>
        <v>0</v>
      </c>
      <c r="AP128" s="179" t="s">
        <v>119</v>
      </c>
      <c r="AQ128" s="625">
        <f t="shared" si="20"/>
        <v>0</v>
      </c>
      <c r="AR128" s="631">
        <f t="shared" si="21"/>
        <v>0</v>
      </c>
      <c r="AS128" s="632">
        <f t="shared" si="22"/>
        <v>0</v>
      </c>
      <c r="AT128" s="509"/>
    </row>
    <row r="129" spans="1:46" ht="20" hidden="1" customHeight="1" outlineLevel="1">
      <c r="A129" s="413"/>
      <c r="B129" s="178"/>
      <c r="C129" s="423"/>
      <c r="D129" s="420"/>
      <c r="E129" s="429"/>
      <c r="F129" s="430"/>
      <c r="G129" s="590" t="str">
        <f>☆はじめに入力してください!$C$12</f>
        <v>yyyy/mm/dd</v>
      </c>
      <c r="H129" s="439"/>
      <c r="I129" s="621">
        <f t="shared" si="23"/>
        <v>1</v>
      </c>
      <c r="J129" s="622">
        <f t="shared" si="24"/>
        <v>0</v>
      </c>
      <c r="K129" s="623">
        <f t="shared" si="2"/>
        <v>0</v>
      </c>
      <c r="L129" s="440">
        <f t="shared" si="3"/>
        <v>0</v>
      </c>
      <c r="M129" s="624" t="s">
        <v>117</v>
      </c>
      <c r="N129" s="445"/>
      <c r="O129" s="624" t="s">
        <v>118</v>
      </c>
      <c r="P129" s="625">
        <f t="shared" si="4"/>
        <v>0</v>
      </c>
      <c r="Q129" s="449">
        <f t="shared" si="5"/>
        <v>0</v>
      </c>
      <c r="R129" s="624" t="s">
        <v>117</v>
      </c>
      <c r="S129" s="626">
        <f t="shared" si="6"/>
        <v>0</v>
      </c>
      <c r="T129" s="624" t="s">
        <v>118</v>
      </c>
      <c r="U129" s="625">
        <f t="shared" si="7"/>
        <v>0</v>
      </c>
      <c r="V129" s="180">
        <f t="shared" si="8"/>
        <v>0</v>
      </c>
      <c r="W129" s="624" t="s">
        <v>117</v>
      </c>
      <c r="X129" s="626">
        <f t="shared" si="9"/>
        <v>0</v>
      </c>
      <c r="Y129" s="179" t="s">
        <v>119</v>
      </c>
      <c r="Z129" s="625">
        <f t="shared" si="10"/>
        <v>0</v>
      </c>
      <c r="AA129" s="627">
        <f t="shared" si="11"/>
        <v>0</v>
      </c>
      <c r="AB129" s="628">
        <f t="shared" si="12"/>
        <v>-2</v>
      </c>
      <c r="AC129" s="629">
        <f t="shared" si="13"/>
        <v>-2</v>
      </c>
      <c r="AD129" s="624" t="s">
        <v>117</v>
      </c>
      <c r="AE129" s="445"/>
      <c r="AF129" s="624" t="s">
        <v>118</v>
      </c>
      <c r="AG129" s="625">
        <f t="shared" si="14"/>
        <v>0</v>
      </c>
      <c r="AH129" s="630">
        <f t="shared" si="15"/>
        <v>0</v>
      </c>
      <c r="AI129" s="624" t="s">
        <v>117</v>
      </c>
      <c r="AJ129" s="626">
        <f t="shared" si="16"/>
        <v>0</v>
      </c>
      <c r="AK129" s="624" t="s">
        <v>118</v>
      </c>
      <c r="AL129" s="625">
        <f t="shared" si="17"/>
        <v>0</v>
      </c>
      <c r="AM129" s="630">
        <f t="shared" si="18"/>
        <v>0</v>
      </c>
      <c r="AN129" s="624" t="s">
        <v>117</v>
      </c>
      <c r="AO129" s="626">
        <f t="shared" si="19"/>
        <v>0</v>
      </c>
      <c r="AP129" s="179" t="s">
        <v>119</v>
      </c>
      <c r="AQ129" s="625">
        <f t="shared" si="20"/>
        <v>0</v>
      </c>
      <c r="AR129" s="631">
        <f t="shared" si="21"/>
        <v>0</v>
      </c>
      <c r="AS129" s="632">
        <f t="shared" si="22"/>
        <v>0</v>
      </c>
      <c r="AT129" s="509"/>
    </row>
    <row r="130" spans="1:46" ht="20" hidden="1" customHeight="1" outlineLevel="1">
      <c r="A130" s="640"/>
      <c r="B130" s="178"/>
      <c r="C130" s="423"/>
      <c r="D130" s="420"/>
      <c r="E130" s="431"/>
      <c r="F130" s="432"/>
      <c r="G130" s="590" t="str">
        <f>☆はじめに入力してください!$C$12</f>
        <v>yyyy/mm/dd</v>
      </c>
      <c r="H130" s="439"/>
      <c r="I130" s="621">
        <f t="shared" si="23"/>
        <v>1</v>
      </c>
      <c r="J130" s="622">
        <f t="shared" si="24"/>
        <v>0</v>
      </c>
      <c r="K130" s="623">
        <f t="shared" si="2"/>
        <v>0</v>
      </c>
      <c r="L130" s="440">
        <f t="shared" si="3"/>
        <v>0</v>
      </c>
      <c r="M130" s="624" t="s">
        <v>117</v>
      </c>
      <c r="N130" s="445"/>
      <c r="O130" s="624" t="s">
        <v>118</v>
      </c>
      <c r="P130" s="625">
        <f t="shared" si="4"/>
        <v>0</v>
      </c>
      <c r="Q130" s="449">
        <f t="shared" si="5"/>
        <v>0</v>
      </c>
      <c r="R130" s="624" t="s">
        <v>117</v>
      </c>
      <c r="S130" s="626">
        <f t="shared" si="6"/>
        <v>0</v>
      </c>
      <c r="T130" s="624" t="s">
        <v>118</v>
      </c>
      <c r="U130" s="625">
        <f t="shared" si="7"/>
        <v>0</v>
      </c>
      <c r="V130" s="180">
        <f t="shared" si="8"/>
        <v>0</v>
      </c>
      <c r="W130" s="624" t="s">
        <v>117</v>
      </c>
      <c r="X130" s="626">
        <f t="shared" si="9"/>
        <v>0</v>
      </c>
      <c r="Y130" s="179" t="s">
        <v>119</v>
      </c>
      <c r="Z130" s="625">
        <f t="shared" si="10"/>
        <v>0</v>
      </c>
      <c r="AA130" s="627">
        <f t="shared" si="11"/>
        <v>0</v>
      </c>
      <c r="AB130" s="628">
        <f t="shared" si="12"/>
        <v>-2</v>
      </c>
      <c r="AC130" s="629">
        <f t="shared" si="13"/>
        <v>-2</v>
      </c>
      <c r="AD130" s="624" t="s">
        <v>117</v>
      </c>
      <c r="AE130" s="445"/>
      <c r="AF130" s="624" t="s">
        <v>118</v>
      </c>
      <c r="AG130" s="625">
        <f t="shared" si="14"/>
        <v>0</v>
      </c>
      <c r="AH130" s="630">
        <f t="shared" si="15"/>
        <v>0</v>
      </c>
      <c r="AI130" s="624" t="s">
        <v>117</v>
      </c>
      <c r="AJ130" s="626">
        <f t="shared" si="16"/>
        <v>0</v>
      </c>
      <c r="AK130" s="624" t="s">
        <v>118</v>
      </c>
      <c r="AL130" s="625">
        <f t="shared" si="17"/>
        <v>0</v>
      </c>
      <c r="AM130" s="630">
        <f t="shared" si="18"/>
        <v>0</v>
      </c>
      <c r="AN130" s="624" t="s">
        <v>117</v>
      </c>
      <c r="AO130" s="626">
        <f t="shared" si="19"/>
        <v>0</v>
      </c>
      <c r="AP130" s="179" t="s">
        <v>119</v>
      </c>
      <c r="AQ130" s="625">
        <f t="shared" si="20"/>
        <v>0</v>
      </c>
      <c r="AR130" s="631">
        <f t="shared" si="21"/>
        <v>0</v>
      </c>
      <c r="AS130" s="632">
        <f t="shared" si="22"/>
        <v>0</v>
      </c>
      <c r="AT130" s="510"/>
    </row>
    <row r="131" spans="1:46" ht="20" hidden="1" customHeight="1" outlineLevel="1">
      <c r="A131" s="640"/>
      <c r="B131" s="178"/>
      <c r="C131" s="423"/>
      <c r="D131" s="420"/>
      <c r="E131" s="433"/>
      <c r="F131" s="430"/>
      <c r="G131" s="590" t="str">
        <f>☆はじめに入力してください!$C$12</f>
        <v>yyyy/mm/dd</v>
      </c>
      <c r="H131" s="439"/>
      <c r="I131" s="621">
        <f t="shared" si="23"/>
        <v>1</v>
      </c>
      <c r="J131" s="622">
        <f t="shared" si="24"/>
        <v>0</v>
      </c>
      <c r="K131" s="623">
        <f t="shared" si="2"/>
        <v>0</v>
      </c>
      <c r="L131" s="440">
        <f t="shared" si="3"/>
        <v>0</v>
      </c>
      <c r="M131" s="624" t="s">
        <v>117</v>
      </c>
      <c r="N131" s="445"/>
      <c r="O131" s="624" t="s">
        <v>118</v>
      </c>
      <c r="P131" s="625">
        <f t="shared" si="4"/>
        <v>0</v>
      </c>
      <c r="Q131" s="449">
        <f t="shared" si="5"/>
        <v>0</v>
      </c>
      <c r="R131" s="624" t="s">
        <v>117</v>
      </c>
      <c r="S131" s="626">
        <f t="shared" si="6"/>
        <v>0</v>
      </c>
      <c r="T131" s="624" t="s">
        <v>118</v>
      </c>
      <c r="U131" s="625">
        <f t="shared" si="7"/>
        <v>0</v>
      </c>
      <c r="V131" s="180">
        <f t="shared" si="8"/>
        <v>0</v>
      </c>
      <c r="W131" s="624" t="s">
        <v>117</v>
      </c>
      <c r="X131" s="626">
        <f t="shared" si="9"/>
        <v>0</v>
      </c>
      <c r="Y131" s="179" t="s">
        <v>119</v>
      </c>
      <c r="Z131" s="625">
        <f t="shared" si="10"/>
        <v>0</v>
      </c>
      <c r="AA131" s="627">
        <f t="shared" si="11"/>
        <v>0</v>
      </c>
      <c r="AB131" s="628">
        <f t="shared" si="12"/>
        <v>-2</v>
      </c>
      <c r="AC131" s="629">
        <f t="shared" si="13"/>
        <v>-2</v>
      </c>
      <c r="AD131" s="624" t="s">
        <v>117</v>
      </c>
      <c r="AE131" s="445"/>
      <c r="AF131" s="624" t="s">
        <v>118</v>
      </c>
      <c r="AG131" s="625">
        <f t="shared" si="14"/>
        <v>0</v>
      </c>
      <c r="AH131" s="630">
        <f t="shared" si="15"/>
        <v>0</v>
      </c>
      <c r="AI131" s="624" t="s">
        <v>117</v>
      </c>
      <c r="AJ131" s="626">
        <f t="shared" si="16"/>
        <v>0</v>
      </c>
      <c r="AK131" s="624" t="s">
        <v>118</v>
      </c>
      <c r="AL131" s="625">
        <f t="shared" si="17"/>
        <v>0</v>
      </c>
      <c r="AM131" s="630">
        <f t="shared" si="18"/>
        <v>0</v>
      </c>
      <c r="AN131" s="624" t="s">
        <v>117</v>
      </c>
      <c r="AO131" s="626">
        <f t="shared" si="19"/>
        <v>0</v>
      </c>
      <c r="AP131" s="179" t="s">
        <v>119</v>
      </c>
      <c r="AQ131" s="625">
        <f t="shared" si="20"/>
        <v>0</v>
      </c>
      <c r="AR131" s="631">
        <f t="shared" si="21"/>
        <v>0</v>
      </c>
      <c r="AS131" s="632">
        <f t="shared" si="22"/>
        <v>0</v>
      </c>
      <c r="AT131" s="510"/>
    </row>
    <row r="132" spans="1:46" ht="20" hidden="1" customHeight="1" outlineLevel="1">
      <c r="A132" s="177"/>
      <c r="B132" s="178"/>
      <c r="C132" s="423"/>
      <c r="D132" s="420"/>
      <c r="E132" s="433"/>
      <c r="F132" s="430"/>
      <c r="G132" s="590" t="str">
        <f>☆はじめに入力してください!$C$12</f>
        <v>yyyy/mm/dd</v>
      </c>
      <c r="H132" s="439"/>
      <c r="I132" s="621">
        <f t="shared" si="23"/>
        <v>1</v>
      </c>
      <c r="J132" s="622">
        <f t="shared" si="24"/>
        <v>0</v>
      </c>
      <c r="K132" s="623">
        <f t="shared" si="2"/>
        <v>0</v>
      </c>
      <c r="L132" s="440">
        <f t="shared" si="3"/>
        <v>0</v>
      </c>
      <c r="M132" s="624" t="s">
        <v>117</v>
      </c>
      <c r="N132" s="445"/>
      <c r="O132" s="624" t="s">
        <v>118</v>
      </c>
      <c r="P132" s="625">
        <f t="shared" si="4"/>
        <v>0</v>
      </c>
      <c r="Q132" s="449">
        <f t="shared" si="5"/>
        <v>0</v>
      </c>
      <c r="R132" s="624" t="s">
        <v>117</v>
      </c>
      <c r="S132" s="626">
        <f t="shared" si="6"/>
        <v>0</v>
      </c>
      <c r="T132" s="624" t="s">
        <v>118</v>
      </c>
      <c r="U132" s="625">
        <f t="shared" si="7"/>
        <v>0</v>
      </c>
      <c r="V132" s="180">
        <f t="shared" si="8"/>
        <v>0</v>
      </c>
      <c r="W132" s="624" t="s">
        <v>117</v>
      </c>
      <c r="X132" s="626">
        <f t="shared" si="9"/>
        <v>0</v>
      </c>
      <c r="Y132" s="179" t="s">
        <v>119</v>
      </c>
      <c r="Z132" s="625">
        <f t="shared" si="10"/>
        <v>0</v>
      </c>
      <c r="AA132" s="627">
        <f t="shared" si="11"/>
        <v>0</v>
      </c>
      <c r="AB132" s="628">
        <f t="shared" si="12"/>
        <v>-2</v>
      </c>
      <c r="AC132" s="629">
        <f t="shared" si="13"/>
        <v>-2</v>
      </c>
      <c r="AD132" s="624" t="s">
        <v>117</v>
      </c>
      <c r="AE132" s="445"/>
      <c r="AF132" s="624" t="s">
        <v>118</v>
      </c>
      <c r="AG132" s="625">
        <f t="shared" si="14"/>
        <v>0</v>
      </c>
      <c r="AH132" s="630">
        <f t="shared" si="15"/>
        <v>0</v>
      </c>
      <c r="AI132" s="624" t="s">
        <v>117</v>
      </c>
      <c r="AJ132" s="626">
        <f t="shared" si="16"/>
        <v>0</v>
      </c>
      <c r="AK132" s="624" t="s">
        <v>118</v>
      </c>
      <c r="AL132" s="625">
        <f t="shared" si="17"/>
        <v>0</v>
      </c>
      <c r="AM132" s="630">
        <f t="shared" si="18"/>
        <v>0</v>
      </c>
      <c r="AN132" s="624" t="s">
        <v>117</v>
      </c>
      <c r="AO132" s="626">
        <f t="shared" si="19"/>
        <v>0</v>
      </c>
      <c r="AP132" s="179" t="s">
        <v>119</v>
      </c>
      <c r="AQ132" s="625">
        <f t="shared" si="20"/>
        <v>0</v>
      </c>
      <c r="AR132" s="631">
        <f t="shared" si="21"/>
        <v>0</v>
      </c>
      <c r="AS132" s="632">
        <f t="shared" si="22"/>
        <v>0</v>
      </c>
      <c r="AT132" s="510"/>
    </row>
    <row r="133" spans="1:46" ht="20" customHeight="1" collapsed="1">
      <c r="A133" s="177"/>
      <c r="B133" s="178"/>
      <c r="C133" s="423"/>
      <c r="D133" s="420"/>
      <c r="E133" s="433"/>
      <c r="F133" s="430"/>
      <c r="G133" s="590" t="str">
        <f>☆はじめに入力してください!$C$12</f>
        <v>yyyy/mm/dd</v>
      </c>
      <c r="H133" s="439"/>
      <c r="I133" s="621">
        <f t="shared" si="23"/>
        <v>1</v>
      </c>
      <c r="J133" s="622">
        <f t="shared" si="24"/>
        <v>0</v>
      </c>
      <c r="K133" s="623">
        <f t="shared" si="2"/>
        <v>0</v>
      </c>
      <c r="L133" s="440">
        <f t="shared" si="3"/>
        <v>0</v>
      </c>
      <c r="M133" s="624" t="s">
        <v>117</v>
      </c>
      <c r="N133" s="445"/>
      <c r="O133" s="624" t="s">
        <v>118</v>
      </c>
      <c r="P133" s="625">
        <f t="shared" si="4"/>
        <v>0</v>
      </c>
      <c r="Q133" s="449">
        <f t="shared" si="5"/>
        <v>0</v>
      </c>
      <c r="R133" s="624" t="s">
        <v>117</v>
      </c>
      <c r="S133" s="626">
        <f t="shared" si="6"/>
        <v>0</v>
      </c>
      <c r="T133" s="624" t="s">
        <v>118</v>
      </c>
      <c r="U133" s="625">
        <f t="shared" si="7"/>
        <v>0</v>
      </c>
      <c r="V133" s="180">
        <f t="shared" si="8"/>
        <v>0</v>
      </c>
      <c r="W133" s="624" t="s">
        <v>117</v>
      </c>
      <c r="X133" s="626">
        <f t="shared" si="9"/>
        <v>0</v>
      </c>
      <c r="Y133" s="179" t="s">
        <v>119</v>
      </c>
      <c r="Z133" s="625">
        <f t="shared" si="10"/>
        <v>0</v>
      </c>
      <c r="AA133" s="627">
        <f t="shared" si="11"/>
        <v>0</v>
      </c>
      <c r="AB133" s="628">
        <f t="shared" si="12"/>
        <v>-2</v>
      </c>
      <c r="AC133" s="629">
        <f t="shared" si="13"/>
        <v>-2</v>
      </c>
      <c r="AD133" s="624" t="s">
        <v>117</v>
      </c>
      <c r="AE133" s="445"/>
      <c r="AF133" s="624" t="s">
        <v>118</v>
      </c>
      <c r="AG133" s="625">
        <f t="shared" si="14"/>
        <v>0</v>
      </c>
      <c r="AH133" s="630">
        <f t="shared" si="15"/>
        <v>0</v>
      </c>
      <c r="AI133" s="624" t="s">
        <v>117</v>
      </c>
      <c r="AJ133" s="626">
        <f t="shared" si="16"/>
        <v>0</v>
      </c>
      <c r="AK133" s="624" t="s">
        <v>118</v>
      </c>
      <c r="AL133" s="625">
        <f t="shared" si="17"/>
        <v>0</v>
      </c>
      <c r="AM133" s="630">
        <f t="shared" si="18"/>
        <v>0</v>
      </c>
      <c r="AN133" s="624" t="s">
        <v>117</v>
      </c>
      <c r="AO133" s="626">
        <f t="shared" si="19"/>
        <v>0</v>
      </c>
      <c r="AP133" s="179" t="s">
        <v>119</v>
      </c>
      <c r="AQ133" s="625">
        <f t="shared" si="20"/>
        <v>0</v>
      </c>
      <c r="AR133" s="631">
        <f t="shared" si="21"/>
        <v>0</v>
      </c>
      <c r="AS133" s="632">
        <f t="shared" si="22"/>
        <v>0</v>
      </c>
      <c r="AT133" s="510"/>
    </row>
    <row r="134" spans="1:46" ht="20" hidden="1" customHeight="1" outlineLevel="1">
      <c r="A134" s="177"/>
      <c r="B134" s="178"/>
      <c r="C134" s="423"/>
      <c r="D134" s="420"/>
      <c r="E134" s="433"/>
      <c r="F134" s="430"/>
      <c r="G134" s="590" t="str">
        <f>☆はじめに入力してください!$C$12</f>
        <v>yyyy/mm/dd</v>
      </c>
      <c r="H134" s="439"/>
      <c r="I134" s="621">
        <f t="shared" si="23"/>
        <v>1</v>
      </c>
      <c r="J134" s="622">
        <f t="shared" si="24"/>
        <v>0</v>
      </c>
      <c r="K134" s="623">
        <f t="shared" si="2"/>
        <v>0</v>
      </c>
      <c r="L134" s="440">
        <f t="shared" si="3"/>
        <v>0</v>
      </c>
      <c r="M134" s="624" t="s">
        <v>117</v>
      </c>
      <c r="N134" s="445"/>
      <c r="O134" s="624" t="s">
        <v>118</v>
      </c>
      <c r="P134" s="625">
        <f t="shared" si="4"/>
        <v>0</v>
      </c>
      <c r="Q134" s="449">
        <f t="shared" si="5"/>
        <v>0</v>
      </c>
      <c r="R134" s="624" t="s">
        <v>117</v>
      </c>
      <c r="S134" s="626">
        <f t="shared" si="6"/>
        <v>0</v>
      </c>
      <c r="T134" s="624" t="s">
        <v>118</v>
      </c>
      <c r="U134" s="625">
        <f t="shared" si="7"/>
        <v>0</v>
      </c>
      <c r="V134" s="180">
        <f t="shared" si="8"/>
        <v>0</v>
      </c>
      <c r="W134" s="624" t="s">
        <v>117</v>
      </c>
      <c r="X134" s="626">
        <f t="shared" si="9"/>
        <v>0</v>
      </c>
      <c r="Y134" s="179" t="s">
        <v>119</v>
      </c>
      <c r="Z134" s="625">
        <f t="shared" si="10"/>
        <v>0</v>
      </c>
      <c r="AA134" s="627">
        <f t="shared" si="11"/>
        <v>0</v>
      </c>
      <c r="AB134" s="628">
        <f t="shared" si="12"/>
        <v>-2</v>
      </c>
      <c r="AC134" s="629">
        <f t="shared" si="13"/>
        <v>-2</v>
      </c>
      <c r="AD134" s="624" t="s">
        <v>117</v>
      </c>
      <c r="AE134" s="445"/>
      <c r="AF134" s="624" t="s">
        <v>118</v>
      </c>
      <c r="AG134" s="625">
        <f t="shared" si="14"/>
        <v>0</v>
      </c>
      <c r="AH134" s="630">
        <f t="shared" si="15"/>
        <v>0</v>
      </c>
      <c r="AI134" s="624" t="s">
        <v>117</v>
      </c>
      <c r="AJ134" s="626">
        <f t="shared" si="16"/>
        <v>0</v>
      </c>
      <c r="AK134" s="624" t="s">
        <v>118</v>
      </c>
      <c r="AL134" s="625">
        <f t="shared" si="17"/>
        <v>0</v>
      </c>
      <c r="AM134" s="630">
        <f t="shared" si="18"/>
        <v>0</v>
      </c>
      <c r="AN134" s="624" t="s">
        <v>117</v>
      </c>
      <c r="AO134" s="626">
        <f t="shared" si="19"/>
        <v>0</v>
      </c>
      <c r="AP134" s="179" t="s">
        <v>119</v>
      </c>
      <c r="AQ134" s="625">
        <f t="shared" si="20"/>
        <v>0</v>
      </c>
      <c r="AR134" s="631">
        <f t="shared" si="21"/>
        <v>0</v>
      </c>
      <c r="AS134" s="632">
        <f t="shared" si="22"/>
        <v>0</v>
      </c>
      <c r="AT134" s="510"/>
    </row>
    <row r="135" spans="1:46" ht="20" hidden="1" customHeight="1" outlineLevel="1">
      <c r="A135" s="177"/>
      <c r="B135" s="178"/>
      <c r="C135" s="423"/>
      <c r="D135" s="420"/>
      <c r="E135" s="433"/>
      <c r="F135" s="430"/>
      <c r="G135" s="590" t="str">
        <f>☆はじめに入力してください!$C$12</f>
        <v>yyyy/mm/dd</v>
      </c>
      <c r="H135" s="439"/>
      <c r="I135" s="621">
        <f t="shared" si="23"/>
        <v>1</v>
      </c>
      <c r="J135" s="622">
        <f t="shared" si="24"/>
        <v>0</v>
      </c>
      <c r="K135" s="623">
        <f t="shared" si="2"/>
        <v>0</v>
      </c>
      <c r="L135" s="440">
        <f t="shared" si="3"/>
        <v>0</v>
      </c>
      <c r="M135" s="624" t="s">
        <v>117</v>
      </c>
      <c r="N135" s="445"/>
      <c r="O135" s="624" t="s">
        <v>118</v>
      </c>
      <c r="P135" s="625">
        <f t="shared" si="4"/>
        <v>0</v>
      </c>
      <c r="Q135" s="449">
        <f t="shared" si="5"/>
        <v>0</v>
      </c>
      <c r="R135" s="624" t="s">
        <v>117</v>
      </c>
      <c r="S135" s="626">
        <f t="shared" si="6"/>
        <v>0</v>
      </c>
      <c r="T135" s="624" t="s">
        <v>118</v>
      </c>
      <c r="U135" s="625">
        <f t="shared" si="7"/>
        <v>0</v>
      </c>
      <c r="V135" s="180">
        <f t="shared" si="8"/>
        <v>0</v>
      </c>
      <c r="W135" s="624" t="s">
        <v>117</v>
      </c>
      <c r="X135" s="626">
        <f t="shared" si="9"/>
        <v>0</v>
      </c>
      <c r="Y135" s="179" t="s">
        <v>119</v>
      </c>
      <c r="Z135" s="625">
        <f t="shared" si="10"/>
        <v>0</v>
      </c>
      <c r="AA135" s="627">
        <f t="shared" si="11"/>
        <v>0</v>
      </c>
      <c r="AB135" s="628">
        <f t="shared" si="12"/>
        <v>-2</v>
      </c>
      <c r="AC135" s="629">
        <f t="shared" si="13"/>
        <v>-2</v>
      </c>
      <c r="AD135" s="624" t="s">
        <v>117</v>
      </c>
      <c r="AE135" s="445"/>
      <c r="AF135" s="624" t="s">
        <v>118</v>
      </c>
      <c r="AG135" s="625">
        <f t="shared" si="14"/>
        <v>0</v>
      </c>
      <c r="AH135" s="630">
        <f t="shared" si="15"/>
        <v>0</v>
      </c>
      <c r="AI135" s="624" t="s">
        <v>117</v>
      </c>
      <c r="AJ135" s="626">
        <f t="shared" si="16"/>
        <v>0</v>
      </c>
      <c r="AK135" s="624" t="s">
        <v>118</v>
      </c>
      <c r="AL135" s="625">
        <f t="shared" si="17"/>
        <v>0</v>
      </c>
      <c r="AM135" s="630">
        <f t="shared" si="18"/>
        <v>0</v>
      </c>
      <c r="AN135" s="624" t="s">
        <v>117</v>
      </c>
      <c r="AO135" s="626">
        <f t="shared" si="19"/>
        <v>0</v>
      </c>
      <c r="AP135" s="179" t="s">
        <v>119</v>
      </c>
      <c r="AQ135" s="625">
        <f t="shared" si="20"/>
        <v>0</v>
      </c>
      <c r="AR135" s="631">
        <f t="shared" si="21"/>
        <v>0</v>
      </c>
      <c r="AS135" s="632">
        <f t="shared" si="22"/>
        <v>0</v>
      </c>
      <c r="AT135" s="510"/>
    </row>
    <row r="136" spans="1:46" ht="20" hidden="1" customHeight="1" outlineLevel="1">
      <c r="A136" s="177"/>
      <c r="B136" s="178"/>
      <c r="C136" s="633"/>
      <c r="D136" s="634"/>
      <c r="E136" s="635"/>
      <c r="F136" s="636"/>
      <c r="G136" s="590" t="str">
        <f>☆はじめに入力してください!$C$12</f>
        <v>yyyy/mm/dd</v>
      </c>
      <c r="H136" s="637"/>
      <c r="I136" s="621">
        <f t="shared" si="23"/>
        <v>1</v>
      </c>
      <c r="J136" s="638">
        <f t="shared" si="24"/>
        <v>0</v>
      </c>
      <c r="K136" s="623">
        <f t="shared" si="2"/>
        <v>0</v>
      </c>
      <c r="L136" s="440">
        <f t="shared" si="3"/>
        <v>0</v>
      </c>
      <c r="M136" s="624" t="s">
        <v>117</v>
      </c>
      <c r="N136" s="445"/>
      <c r="O136" s="624" t="s">
        <v>118</v>
      </c>
      <c r="P136" s="625">
        <f t="shared" si="4"/>
        <v>0</v>
      </c>
      <c r="Q136" s="449">
        <f t="shared" si="5"/>
        <v>0</v>
      </c>
      <c r="R136" s="624" t="s">
        <v>117</v>
      </c>
      <c r="S136" s="626">
        <f t="shared" si="6"/>
        <v>0</v>
      </c>
      <c r="T136" s="624" t="s">
        <v>118</v>
      </c>
      <c r="U136" s="625">
        <f t="shared" si="7"/>
        <v>0</v>
      </c>
      <c r="V136" s="180">
        <f t="shared" si="8"/>
        <v>0</v>
      </c>
      <c r="W136" s="624" t="s">
        <v>117</v>
      </c>
      <c r="X136" s="626">
        <f t="shared" si="9"/>
        <v>0</v>
      </c>
      <c r="Y136" s="179" t="s">
        <v>119</v>
      </c>
      <c r="Z136" s="625">
        <f t="shared" si="10"/>
        <v>0</v>
      </c>
      <c r="AA136" s="627">
        <f t="shared" si="11"/>
        <v>0</v>
      </c>
      <c r="AB136" s="628">
        <f t="shared" si="12"/>
        <v>-2</v>
      </c>
      <c r="AC136" s="629">
        <f t="shared" si="13"/>
        <v>-2</v>
      </c>
      <c r="AD136" s="624" t="s">
        <v>117</v>
      </c>
      <c r="AE136" s="445"/>
      <c r="AF136" s="624" t="s">
        <v>118</v>
      </c>
      <c r="AG136" s="625">
        <f t="shared" si="14"/>
        <v>0</v>
      </c>
      <c r="AH136" s="630">
        <f t="shared" si="15"/>
        <v>0</v>
      </c>
      <c r="AI136" s="624" t="s">
        <v>117</v>
      </c>
      <c r="AJ136" s="626">
        <f t="shared" si="16"/>
        <v>0</v>
      </c>
      <c r="AK136" s="624" t="s">
        <v>118</v>
      </c>
      <c r="AL136" s="625">
        <f t="shared" si="17"/>
        <v>0</v>
      </c>
      <c r="AM136" s="630">
        <f t="shared" si="18"/>
        <v>0</v>
      </c>
      <c r="AN136" s="624" t="s">
        <v>117</v>
      </c>
      <c r="AO136" s="626">
        <f t="shared" si="19"/>
        <v>0</v>
      </c>
      <c r="AP136" s="179" t="s">
        <v>119</v>
      </c>
      <c r="AQ136" s="625">
        <f t="shared" si="20"/>
        <v>0</v>
      </c>
      <c r="AR136" s="631">
        <f t="shared" si="21"/>
        <v>0</v>
      </c>
      <c r="AS136" s="632">
        <f t="shared" si="22"/>
        <v>0</v>
      </c>
      <c r="AT136" s="510"/>
    </row>
    <row r="137" spans="1:46" ht="20" hidden="1" customHeight="1" outlineLevel="1">
      <c r="A137" s="640"/>
      <c r="B137" s="178"/>
      <c r="C137" s="423"/>
      <c r="D137" s="420"/>
      <c r="E137" s="428"/>
      <c r="F137" s="427"/>
      <c r="G137" s="590" t="str">
        <f>☆はじめに入力してください!$C$12</f>
        <v>yyyy/mm/dd</v>
      </c>
      <c r="H137" s="439"/>
      <c r="I137" s="621">
        <f t="shared" si="23"/>
        <v>1</v>
      </c>
      <c r="J137" s="622">
        <f t="shared" si="24"/>
        <v>0</v>
      </c>
      <c r="K137" s="623">
        <f t="shared" si="2"/>
        <v>0</v>
      </c>
      <c r="L137" s="440">
        <f t="shared" si="3"/>
        <v>0</v>
      </c>
      <c r="M137" s="624" t="s">
        <v>117</v>
      </c>
      <c r="N137" s="445"/>
      <c r="O137" s="624" t="s">
        <v>118</v>
      </c>
      <c r="P137" s="625">
        <f t="shared" si="4"/>
        <v>0</v>
      </c>
      <c r="Q137" s="449">
        <f t="shared" si="5"/>
        <v>0</v>
      </c>
      <c r="R137" s="624" t="s">
        <v>117</v>
      </c>
      <c r="S137" s="626">
        <f t="shared" si="6"/>
        <v>0</v>
      </c>
      <c r="T137" s="624" t="s">
        <v>118</v>
      </c>
      <c r="U137" s="625">
        <f t="shared" si="7"/>
        <v>0</v>
      </c>
      <c r="V137" s="180">
        <f t="shared" si="8"/>
        <v>0</v>
      </c>
      <c r="W137" s="624" t="s">
        <v>117</v>
      </c>
      <c r="X137" s="626">
        <f t="shared" si="9"/>
        <v>0</v>
      </c>
      <c r="Y137" s="179" t="s">
        <v>119</v>
      </c>
      <c r="Z137" s="625">
        <f t="shared" si="10"/>
        <v>0</v>
      </c>
      <c r="AA137" s="627">
        <f t="shared" si="11"/>
        <v>0</v>
      </c>
      <c r="AB137" s="628">
        <f t="shared" si="12"/>
        <v>-2</v>
      </c>
      <c r="AC137" s="629">
        <f t="shared" si="13"/>
        <v>-2</v>
      </c>
      <c r="AD137" s="624" t="s">
        <v>117</v>
      </c>
      <c r="AE137" s="445"/>
      <c r="AF137" s="624" t="s">
        <v>118</v>
      </c>
      <c r="AG137" s="625">
        <f t="shared" si="14"/>
        <v>0</v>
      </c>
      <c r="AH137" s="630">
        <f t="shared" si="15"/>
        <v>0</v>
      </c>
      <c r="AI137" s="624" t="s">
        <v>117</v>
      </c>
      <c r="AJ137" s="626">
        <f t="shared" si="16"/>
        <v>0</v>
      </c>
      <c r="AK137" s="624" t="s">
        <v>118</v>
      </c>
      <c r="AL137" s="625">
        <f t="shared" si="17"/>
        <v>0</v>
      </c>
      <c r="AM137" s="630">
        <f t="shared" si="18"/>
        <v>0</v>
      </c>
      <c r="AN137" s="624" t="s">
        <v>117</v>
      </c>
      <c r="AO137" s="626">
        <f t="shared" si="19"/>
        <v>0</v>
      </c>
      <c r="AP137" s="179" t="s">
        <v>119</v>
      </c>
      <c r="AQ137" s="625">
        <f t="shared" si="20"/>
        <v>0</v>
      </c>
      <c r="AR137" s="631">
        <f t="shared" si="21"/>
        <v>0</v>
      </c>
      <c r="AS137" s="632">
        <f t="shared" si="22"/>
        <v>0</v>
      </c>
      <c r="AT137" s="509"/>
    </row>
    <row r="138" spans="1:46" ht="20" hidden="1" customHeight="1" outlineLevel="1">
      <c r="A138" s="413"/>
      <c r="B138" s="178"/>
      <c r="C138" s="423"/>
      <c r="D138" s="420"/>
      <c r="E138" s="428"/>
      <c r="F138" s="427"/>
      <c r="G138" s="590" t="str">
        <f>☆はじめに入力してください!$C$12</f>
        <v>yyyy/mm/dd</v>
      </c>
      <c r="H138" s="439"/>
      <c r="I138" s="621">
        <f t="shared" si="23"/>
        <v>1</v>
      </c>
      <c r="J138" s="622">
        <f t="shared" si="24"/>
        <v>0</v>
      </c>
      <c r="K138" s="623">
        <f t="shared" si="2"/>
        <v>0</v>
      </c>
      <c r="L138" s="440">
        <f t="shared" si="3"/>
        <v>0</v>
      </c>
      <c r="M138" s="624" t="s">
        <v>117</v>
      </c>
      <c r="N138" s="445"/>
      <c r="O138" s="624" t="s">
        <v>118</v>
      </c>
      <c r="P138" s="625">
        <f t="shared" si="4"/>
        <v>0</v>
      </c>
      <c r="Q138" s="449">
        <f t="shared" si="5"/>
        <v>0</v>
      </c>
      <c r="R138" s="624" t="s">
        <v>117</v>
      </c>
      <c r="S138" s="626">
        <f t="shared" si="6"/>
        <v>0</v>
      </c>
      <c r="T138" s="624" t="s">
        <v>118</v>
      </c>
      <c r="U138" s="625">
        <f t="shared" si="7"/>
        <v>0</v>
      </c>
      <c r="V138" s="180">
        <f t="shared" si="8"/>
        <v>0</v>
      </c>
      <c r="W138" s="624" t="s">
        <v>117</v>
      </c>
      <c r="X138" s="626">
        <f t="shared" si="9"/>
        <v>0</v>
      </c>
      <c r="Y138" s="179" t="s">
        <v>119</v>
      </c>
      <c r="Z138" s="625">
        <f t="shared" si="10"/>
        <v>0</v>
      </c>
      <c r="AA138" s="627">
        <f t="shared" si="11"/>
        <v>0</v>
      </c>
      <c r="AB138" s="628">
        <f t="shared" si="12"/>
        <v>-2</v>
      </c>
      <c r="AC138" s="629">
        <f t="shared" si="13"/>
        <v>-2</v>
      </c>
      <c r="AD138" s="624" t="s">
        <v>117</v>
      </c>
      <c r="AE138" s="445"/>
      <c r="AF138" s="624" t="s">
        <v>118</v>
      </c>
      <c r="AG138" s="625">
        <f t="shared" si="14"/>
        <v>0</v>
      </c>
      <c r="AH138" s="630">
        <f t="shared" si="15"/>
        <v>0</v>
      </c>
      <c r="AI138" s="624" t="s">
        <v>117</v>
      </c>
      <c r="AJ138" s="626">
        <f t="shared" si="16"/>
        <v>0</v>
      </c>
      <c r="AK138" s="624" t="s">
        <v>118</v>
      </c>
      <c r="AL138" s="625">
        <f t="shared" si="17"/>
        <v>0</v>
      </c>
      <c r="AM138" s="630">
        <f t="shared" si="18"/>
        <v>0</v>
      </c>
      <c r="AN138" s="624" t="s">
        <v>117</v>
      </c>
      <c r="AO138" s="626">
        <f t="shared" si="19"/>
        <v>0</v>
      </c>
      <c r="AP138" s="179" t="s">
        <v>119</v>
      </c>
      <c r="AQ138" s="625">
        <f t="shared" si="20"/>
        <v>0</v>
      </c>
      <c r="AR138" s="631">
        <f t="shared" si="21"/>
        <v>0</v>
      </c>
      <c r="AS138" s="632">
        <f t="shared" si="22"/>
        <v>0</v>
      </c>
      <c r="AT138" s="509"/>
    </row>
    <row r="139" spans="1:46" ht="20" hidden="1" customHeight="1" outlineLevel="1">
      <c r="A139" s="413"/>
      <c r="B139" s="178"/>
      <c r="C139" s="423"/>
      <c r="D139" s="420"/>
      <c r="E139" s="429"/>
      <c r="F139" s="430"/>
      <c r="G139" s="590" t="str">
        <f>☆はじめに入力してください!$C$12</f>
        <v>yyyy/mm/dd</v>
      </c>
      <c r="H139" s="439"/>
      <c r="I139" s="621">
        <f t="shared" si="23"/>
        <v>1</v>
      </c>
      <c r="J139" s="622">
        <f t="shared" si="24"/>
        <v>0</v>
      </c>
      <c r="K139" s="623">
        <f t="shared" si="2"/>
        <v>0</v>
      </c>
      <c r="L139" s="440">
        <f t="shared" si="3"/>
        <v>0</v>
      </c>
      <c r="M139" s="624" t="s">
        <v>117</v>
      </c>
      <c r="N139" s="445"/>
      <c r="O139" s="624" t="s">
        <v>118</v>
      </c>
      <c r="P139" s="625">
        <f t="shared" si="4"/>
        <v>0</v>
      </c>
      <c r="Q139" s="449">
        <f t="shared" si="5"/>
        <v>0</v>
      </c>
      <c r="R139" s="624" t="s">
        <v>117</v>
      </c>
      <c r="S139" s="626">
        <f t="shared" si="6"/>
        <v>0</v>
      </c>
      <c r="T139" s="624" t="s">
        <v>118</v>
      </c>
      <c r="U139" s="625">
        <f t="shared" si="7"/>
        <v>0</v>
      </c>
      <c r="V139" s="180">
        <f t="shared" si="8"/>
        <v>0</v>
      </c>
      <c r="W139" s="624" t="s">
        <v>117</v>
      </c>
      <c r="X139" s="626">
        <f t="shared" si="9"/>
        <v>0</v>
      </c>
      <c r="Y139" s="179" t="s">
        <v>119</v>
      </c>
      <c r="Z139" s="625">
        <f t="shared" si="10"/>
        <v>0</v>
      </c>
      <c r="AA139" s="627">
        <f t="shared" si="11"/>
        <v>0</v>
      </c>
      <c r="AB139" s="628">
        <f t="shared" si="12"/>
        <v>-2</v>
      </c>
      <c r="AC139" s="629">
        <f t="shared" si="13"/>
        <v>-2</v>
      </c>
      <c r="AD139" s="624" t="s">
        <v>117</v>
      </c>
      <c r="AE139" s="445"/>
      <c r="AF139" s="624" t="s">
        <v>118</v>
      </c>
      <c r="AG139" s="625">
        <f t="shared" si="14"/>
        <v>0</v>
      </c>
      <c r="AH139" s="630">
        <f t="shared" si="15"/>
        <v>0</v>
      </c>
      <c r="AI139" s="624" t="s">
        <v>117</v>
      </c>
      <c r="AJ139" s="626">
        <f t="shared" si="16"/>
        <v>0</v>
      </c>
      <c r="AK139" s="624" t="s">
        <v>118</v>
      </c>
      <c r="AL139" s="625">
        <f t="shared" si="17"/>
        <v>0</v>
      </c>
      <c r="AM139" s="630">
        <f t="shared" si="18"/>
        <v>0</v>
      </c>
      <c r="AN139" s="624" t="s">
        <v>117</v>
      </c>
      <c r="AO139" s="626">
        <f t="shared" si="19"/>
        <v>0</v>
      </c>
      <c r="AP139" s="179" t="s">
        <v>119</v>
      </c>
      <c r="AQ139" s="625">
        <f t="shared" si="20"/>
        <v>0</v>
      </c>
      <c r="AR139" s="631">
        <f t="shared" si="21"/>
        <v>0</v>
      </c>
      <c r="AS139" s="632">
        <f t="shared" si="22"/>
        <v>0</v>
      </c>
      <c r="AT139" s="509"/>
    </row>
    <row r="140" spans="1:46" ht="20" hidden="1" customHeight="1" outlineLevel="1">
      <c r="A140" s="640"/>
      <c r="B140" s="178"/>
      <c r="C140" s="424"/>
      <c r="D140" s="421"/>
      <c r="E140" s="431"/>
      <c r="F140" s="432"/>
      <c r="G140" s="590" t="str">
        <f>☆はじめに入力してください!$C$12</f>
        <v>yyyy/mm/dd</v>
      </c>
      <c r="H140" s="439"/>
      <c r="I140" s="621">
        <f t="shared" si="23"/>
        <v>1</v>
      </c>
      <c r="J140" s="622">
        <f t="shared" si="24"/>
        <v>0</v>
      </c>
      <c r="K140" s="623">
        <f t="shared" si="2"/>
        <v>0</v>
      </c>
      <c r="L140" s="440">
        <f t="shared" si="3"/>
        <v>0</v>
      </c>
      <c r="M140" s="624" t="s">
        <v>117</v>
      </c>
      <c r="N140" s="445"/>
      <c r="O140" s="624" t="s">
        <v>118</v>
      </c>
      <c r="P140" s="625">
        <f t="shared" si="4"/>
        <v>0</v>
      </c>
      <c r="Q140" s="449">
        <f t="shared" si="5"/>
        <v>0</v>
      </c>
      <c r="R140" s="624" t="s">
        <v>117</v>
      </c>
      <c r="S140" s="626">
        <f t="shared" si="6"/>
        <v>0</v>
      </c>
      <c r="T140" s="624" t="s">
        <v>118</v>
      </c>
      <c r="U140" s="625">
        <f t="shared" si="7"/>
        <v>0</v>
      </c>
      <c r="V140" s="180">
        <f t="shared" si="8"/>
        <v>0</v>
      </c>
      <c r="W140" s="624" t="s">
        <v>117</v>
      </c>
      <c r="X140" s="626">
        <f t="shared" si="9"/>
        <v>0</v>
      </c>
      <c r="Y140" s="179" t="s">
        <v>119</v>
      </c>
      <c r="Z140" s="625">
        <f t="shared" si="10"/>
        <v>0</v>
      </c>
      <c r="AA140" s="627">
        <f t="shared" si="11"/>
        <v>0</v>
      </c>
      <c r="AB140" s="628">
        <f t="shared" si="12"/>
        <v>-2</v>
      </c>
      <c r="AC140" s="629">
        <f t="shared" si="13"/>
        <v>-2</v>
      </c>
      <c r="AD140" s="624" t="s">
        <v>117</v>
      </c>
      <c r="AE140" s="445"/>
      <c r="AF140" s="624" t="s">
        <v>118</v>
      </c>
      <c r="AG140" s="625">
        <f t="shared" si="14"/>
        <v>0</v>
      </c>
      <c r="AH140" s="630">
        <f t="shared" si="15"/>
        <v>0</v>
      </c>
      <c r="AI140" s="624" t="s">
        <v>117</v>
      </c>
      <c r="AJ140" s="626">
        <f t="shared" si="16"/>
        <v>0</v>
      </c>
      <c r="AK140" s="624" t="s">
        <v>118</v>
      </c>
      <c r="AL140" s="625">
        <f t="shared" si="17"/>
        <v>0</v>
      </c>
      <c r="AM140" s="630">
        <f t="shared" si="18"/>
        <v>0</v>
      </c>
      <c r="AN140" s="624" t="s">
        <v>117</v>
      </c>
      <c r="AO140" s="626">
        <f t="shared" si="19"/>
        <v>0</v>
      </c>
      <c r="AP140" s="179" t="s">
        <v>119</v>
      </c>
      <c r="AQ140" s="625">
        <f t="shared" si="20"/>
        <v>0</v>
      </c>
      <c r="AR140" s="631">
        <f t="shared" si="21"/>
        <v>0</v>
      </c>
      <c r="AS140" s="632">
        <f t="shared" si="22"/>
        <v>0</v>
      </c>
      <c r="AT140" s="509"/>
    </row>
    <row r="141" spans="1:46" ht="20" hidden="1" customHeight="1" outlineLevel="1">
      <c r="A141" s="413"/>
      <c r="B141" s="178"/>
      <c r="C141" s="423"/>
      <c r="D141" s="420"/>
      <c r="E141" s="429"/>
      <c r="F141" s="430"/>
      <c r="G141" s="590" t="str">
        <f>☆はじめに入力してください!$C$12</f>
        <v>yyyy/mm/dd</v>
      </c>
      <c r="H141" s="439"/>
      <c r="I141" s="621">
        <f t="shared" si="23"/>
        <v>1</v>
      </c>
      <c r="J141" s="622">
        <f t="shared" si="24"/>
        <v>0</v>
      </c>
      <c r="K141" s="623">
        <f t="shared" si="2"/>
        <v>0</v>
      </c>
      <c r="L141" s="440">
        <f t="shared" si="3"/>
        <v>0</v>
      </c>
      <c r="M141" s="624" t="s">
        <v>117</v>
      </c>
      <c r="N141" s="445"/>
      <c r="O141" s="624" t="s">
        <v>118</v>
      </c>
      <c r="P141" s="625">
        <f t="shared" si="4"/>
        <v>0</v>
      </c>
      <c r="Q141" s="449">
        <f t="shared" si="5"/>
        <v>0</v>
      </c>
      <c r="R141" s="624" t="s">
        <v>117</v>
      </c>
      <c r="S141" s="626">
        <f t="shared" si="6"/>
        <v>0</v>
      </c>
      <c r="T141" s="624" t="s">
        <v>118</v>
      </c>
      <c r="U141" s="625">
        <f t="shared" si="7"/>
        <v>0</v>
      </c>
      <c r="V141" s="180">
        <f t="shared" si="8"/>
        <v>0</v>
      </c>
      <c r="W141" s="624" t="s">
        <v>117</v>
      </c>
      <c r="X141" s="626">
        <f t="shared" si="9"/>
        <v>0</v>
      </c>
      <c r="Y141" s="179" t="s">
        <v>119</v>
      </c>
      <c r="Z141" s="625">
        <f t="shared" si="10"/>
        <v>0</v>
      </c>
      <c r="AA141" s="627">
        <f t="shared" si="11"/>
        <v>0</v>
      </c>
      <c r="AB141" s="628">
        <f t="shared" si="12"/>
        <v>-2</v>
      </c>
      <c r="AC141" s="629">
        <f t="shared" si="13"/>
        <v>-2</v>
      </c>
      <c r="AD141" s="624" t="s">
        <v>117</v>
      </c>
      <c r="AE141" s="445"/>
      <c r="AF141" s="624" t="s">
        <v>118</v>
      </c>
      <c r="AG141" s="625">
        <f t="shared" si="14"/>
        <v>0</v>
      </c>
      <c r="AH141" s="630">
        <f t="shared" si="15"/>
        <v>0</v>
      </c>
      <c r="AI141" s="624" t="s">
        <v>117</v>
      </c>
      <c r="AJ141" s="626">
        <f t="shared" si="16"/>
        <v>0</v>
      </c>
      <c r="AK141" s="624" t="s">
        <v>118</v>
      </c>
      <c r="AL141" s="625">
        <f t="shared" si="17"/>
        <v>0</v>
      </c>
      <c r="AM141" s="630">
        <f t="shared" si="18"/>
        <v>0</v>
      </c>
      <c r="AN141" s="624" t="s">
        <v>117</v>
      </c>
      <c r="AO141" s="626">
        <f t="shared" si="19"/>
        <v>0</v>
      </c>
      <c r="AP141" s="179" t="s">
        <v>119</v>
      </c>
      <c r="AQ141" s="625">
        <f t="shared" si="20"/>
        <v>0</v>
      </c>
      <c r="AR141" s="631">
        <f t="shared" si="21"/>
        <v>0</v>
      </c>
      <c r="AS141" s="632">
        <f t="shared" si="22"/>
        <v>0</v>
      </c>
      <c r="AT141" s="509"/>
    </row>
    <row r="142" spans="1:46" ht="20" hidden="1" customHeight="1" outlineLevel="1">
      <c r="A142" s="640"/>
      <c r="B142" s="178"/>
      <c r="C142" s="423"/>
      <c r="D142" s="420"/>
      <c r="E142" s="431"/>
      <c r="F142" s="432"/>
      <c r="G142" s="590" t="str">
        <f>☆はじめに入力してください!$C$12</f>
        <v>yyyy/mm/dd</v>
      </c>
      <c r="H142" s="439"/>
      <c r="I142" s="621">
        <f t="shared" si="23"/>
        <v>1</v>
      </c>
      <c r="J142" s="622">
        <f t="shared" si="24"/>
        <v>0</v>
      </c>
      <c r="K142" s="623">
        <f t="shared" si="2"/>
        <v>0</v>
      </c>
      <c r="L142" s="440">
        <f t="shared" si="3"/>
        <v>0</v>
      </c>
      <c r="M142" s="624" t="s">
        <v>117</v>
      </c>
      <c r="N142" s="445"/>
      <c r="O142" s="624" t="s">
        <v>118</v>
      </c>
      <c r="P142" s="625">
        <f t="shared" si="4"/>
        <v>0</v>
      </c>
      <c r="Q142" s="449">
        <f t="shared" si="5"/>
        <v>0</v>
      </c>
      <c r="R142" s="624" t="s">
        <v>117</v>
      </c>
      <c r="S142" s="626">
        <f t="shared" si="6"/>
        <v>0</v>
      </c>
      <c r="T142" s="624" t="s">
        <v>118</v>
      </c>
      <c r="U142" s="625">
        <f t="shared" si="7"/>
        <v>0</v>
      </c>
      <c r="V142" s="180">
        <f t="shared" si="8"/>
        <v>0</v>
      </c>
      <c r="W142" s="624" t="s">
        <v>117</v>
      </c>
      <c r="X142" s="626">
        <f t="shared" si="9"/>
        <v>0</v>
      </c>
      <c r="Y142" s="179" t="s">
        <v>119</v>
      </c>
      <c r="Z142" s="625">
        <f t="shared" si="10"/>
        <v>0</v>
      </c>
      <c r="AA142" s="627">
        <f t="shared" si="11"/>
        <v>0</v>
      </c>
      <c r="AB142" s="628">
        <f t="shared" si="12"/>
        <v>-2</v>
      </c>
      <c r="AC142" s="629">
        <f t="shared" si="13"/>
        <v>-2</v>
      </c>
      <c r="AD142" s="624" t="s">
        <v>117</v>
      </c>
      <c r="AE142" s="445"/>
      <c r="AF142" s="624" t="s">
        <v>118</v>
      </c>
      <c r="AG142" s="625">
        <f t="shared" si="14"/>
        <v>0</v>
      </c>
      <c r="AH142" s="630">
        <f t="shared" si="15"/>
        <v>0</v>
      </c>
      <c r="AI142" s="624" t="s">
        <v>117</v>
      </c>
      <c r="AJ142" s="626">
        <f t="shared" si="16"/>
        <v>0</v>
      </c>
      <c r="AK142" s="624" t="s">
        <v>118</v>
      </c>
      <c r="AL142" s="625">
        <f t="shared" si="17"/>
        <v>0</v>
      </c>
      <c r="AM142" s="630">
        <f t="shared" si="18"/>
        <v>0</v>
      </c>
      <c r="AN142" s="624" t="s">
        <v>117</v>
      </c>
      <c r="AO142" s="626">
        <f t="shared" si="19"/>
        <v>0</v>
      </c>
      <c r="AP142" s="179" t="s">
        <v>119</v>
      </c>
      <c r="AQ142" s="625">
        <f t="shared" si="20"/>
        <v>0</v>
      </c>
      <c r="AR142" s="631">
        <f t="shared" si="21"/>
        <v>0</v>
      </c>
      <c r="AS142" s="632">
        <f t="shared" si="22"/>
        <v>0</v>
      </c>
      <c r="AT142" s="510"/>
    </row>
    <row r="143" spans="1:46" ht="20" hidden="1" customHeight="1" outlineLevel="1">
      <c r="A143" s="640"/>
      <c r="B143" s="178"/>
      <c r="C143" s="423"/>
      <c r="D143" s="420"/>
      <c r="E143" s="433"/>
      <c r="F143" s="430"/>
      <c r="G143" s="590" t="str">
        <f>☆はじめに入力してください!$C$12</f>
        <v>yyyy/mm/dd</v>
      </c>
      <c r="H143" s="439"/>
      <c r="I143" s="621">
        <f t="shared" si="23"/>
        <v>1</v>
      </c>
      <c r="J143" s="622">
        <f t="shared" si="24"/>
        <v>0</v>
      </c>
      <c r="K143" s="623">
        <f t="shared" si="2"/>
        <v>0</v>
      </c>
      <c r="L143" s="440">
        <f t="shared" si="3"/>
        <v>0</v>
      </c>
      <c r="M143" s="624" t="s">
        <v>117</v>
      </c>
      <c r="N143" s="445"/>
      <c r="O143" s="624" t="s">
        <v>118</v>
      </c>
      <c r="P143" s="625">
        <f t="shared" si="4"/>
        <v>0</v>
      </c>
      <c r="Q143" s="449">
        <f t="shared" si="5"/>
        <v>0</v>
      </c>
      <c r="R143" s="624" t="s">
        <v>117</v>
      </c>
      <c r="S143" s="626">
        <f t="shared" si="6"/>
        <v>0</v>
      </c>
      <c r="T143" s="624" t="s">
        <v>118</v>
      </c>
      <c r="U143" s="625">
        <f t="shared" si="7"/>
        <v>0</v>
      </c>
      <c r="V143" s="180">
        <f t="shared" si="8"/>
        <v>0</v>
      </c>
      <c r="W143" s="624" t="s">
        <v>117</v>
      </c>
      <c r="X143" s="626">
        <f t="shared" si="9"/>
        <v>0</v>
      </c>
      <c r="Y143" s="179" t="s">
        <v>119</v>
      </c>
      <c r="Z143" s="625">
        <f t="shared" si="10"/>
        <v>0</v>
      </c>
      <c r="AA143" s="627">
        <f t="shared" si="11"/>
        <v>0</v>
      </c>
      <c r="AB143" s="628">
        <f t="shared" si="12"/>
        <v>-2</v>
      </c>
      <c r="AC143" s="629">
        <f t="shared" si="13"/>
        <v>-2</v>
      </c>
      <c r="AD143" s="624" t="s">
        <v>117</v>
      </c>
      <c r="AE143" s="445"/>
      <c r="AF143" s="624" t="s">
        <v>118</v>
      </c>
      <c r="AG143" s="625">
        <f t="shared" si="14"/>
        <v>0</v>
      </c>
      <c r="AH143" s="630">
        <f t="shared" si="15"/>
        <v>0</v>
      </c>
      <c r="AI143" s="624" t="s">
        <v>117</v>
      </c>
      <c r="AJ143" s="626">
        <f t="shared" si="16"/>
        <v>0</v>
      </c>
      <c r="AK143" s="624" t="s">
        <v>118</v>
      </c>
      <c r="AL143" s="625">
        <f t="shared" si="17"/>
        <v>0</v>
      </c>
      <c r="AM143" s="630">
        <f t="shared" si="18"/>
        <v>0</v>
      </c>
      <c r="AN143" s="624" t="s">
        <v>117</v>
      </c>
      <c r="AO143" s="626">
        <f t="shared" si="19"/>
        <v>0</v>
      </c>
      <c r="AP143" s="179" t="s">
        <v>119</v>
      </c>
      <c r="AQ143" s="625">
        <f t="shared" si="20"/>
        <v>0</v>
      </c>
      <c r="AR143" s="631">
        <f t="shared" si="21"/>
        <v>0</v>
      </c>
      <c r="AS143" s="632">
        <f t="shared" si="22"/>
        <v>0</v>
      </c>
      <c r="AT143" s="510"/>
    </row>
    <row r="144" spans="1:46" ht="20" hidden="1" customHeight="1" outlineLevel="1">
      <c r="A144" s="177"/>
      <c r="B144" s="178"/>
      <c r="C144" s="423"/>
      <c r="D144" s="420"/>
      <c r="E144" s="433"/>
      <c r="F144" s="430"/>
      <c r="G144" s="590" t="str">
        <f>☆はじめに入力してください!$C$12</f>
        <v>yyyy/mm/dd</v>
      </c>
      <c r="H144" s="439"/>
      <c r="I144" s="621">
        <f t="shared" si="23"/>
        <v>1</v>
      </c>
      <c r="J144" s="622">
        <f t="shared" si="24"/>
        <v>0</v>
      </c>
      <c r="K144" s="623">
        <f t="shared" si="2"/>
        <v>0</v>
      </c>
      <c r="L144" s="440">
        <f t="shared" si="3"/>
        <v>0</v>
      </c>
      <c r="M144" s="624" t="s">
        <v>117</v>
      </c>
      <c r="N144" s="445"/>
      <c r="O144" s="624" t="s">
        <v>118</v>
      </c>
      <c r="P144" s="625">
        <f t="shared" si="4"/>
        <v>0</v>
      </c>
      <c r="Q144" s="449">
        <f t="shared" si="5"/>
        <v>0</v>
      </c>
      <c r="R144" s="624" t="s">
        <v>117</v>
      </c>
      <c r="S144" s="626">
        <f t="shared" si="6"/>
        <v>0</v>
      </c>
      <c r="T144" s="624" t="s">
        <v>118</v>
      </c>
      <c r="U144" s="625">
        <f t="shared" si="7"/>
        <v>0</v>
      </c>
      <c r="V144" s="180">
        <f t="shared" si="8"/>
        <v>0</v>
      </c>
      <c r="W144" s="624" t="s">
        <v>117</v>
      </c>
      <c r="X144" s="626">
        <f t="shared" si="9"/>
        <v>0</v>
      </c>
      <c r="Y144" s="179" t="s">
        <v>119</v>
      </c>
      <c r="Z144" s="625">
        <f t="shared" si="10"/>
        <v>0</v>
      </c>
      <c r="AA144" s="627">
        <f t="shared" si="11"/>
        <v>0</v>
      </c>
      <c r="AB144" s="628">
        <f t="shared" si="12"/>
        <v>-2</v>
      </c>
      <c r="AC144" s="629">
        <f t="shared" si="13"/>
        <v>-2</v>
      </c>
      <c r="AD144" s="624" t="s">
        <v>117</v>
      </c>
      <c r="AE144" s="445"/>
      <c r="AF144" s="624" t="s">
        <v>118</v>
      </c>
      <c r="AG144" s="625">
        <f t="shared" si="14"/>
        <v>0</v>
      </c>
      <c r="AH144" s="630">
        <f t="shared" si="15"/>
        <v>0</v>
      </c>
      <c r="AI144" s="624" t="s">
        <v>117</v>
      </c>
      <c r="AJ144" s="626">
        <f t="shared" si="16"/>
        <v>0</v>
      </c>
      <c r="AK144" s="624" t="s">
        <v>118</v>
      </c>
      <c r="AL144" s="625">
        <f t="shared" si="17"/>
        <v>0</v>
      </c>
      <c r="AM144" s="630">
        <f t="shared" si="18"/>
        <v>0</v>
      </c>
      <c r="AN144" s="624" t="s">
        <v>117</v>
      </c>
      <c r="AO144" s="626">
        <f t="shared" si="19"/>
        <v>0</v>
      </c>
      <c r="AP144" s="179" t="s">
        <v>119</v>
      </c>
      <c r="AQ144" s="625">
        <f t="shared" si="20"/>
        <v>0</v>
      </c>
      <c r="AR144" s="631">
        <f t="shared" si="21"/>
        <v>0</v>
      </c>
      <c r="AS144" s="632">
        <f t="shared" si="22"/>
        <v>0</v>
      </c>
      <c r="AT144" s="510"/>
    </row>
    <row r="145" spans="1:46" ht="20" hidden="1" customHeight="1" outlineLevel="1">
      <c r="A145" s="177"/>
      <c r="B145" s="178"/>
      <c r="C145" s="423"/>
      <c r="D145" s="420"/>
      <c r="E145" s="433"/>
      <c r="F145" s="430"/>
      <c r="G145" s="590" t="str">
        <f>☆はじめに入力してください!$C$12</f>
        <v>yyyy/mm/dd</v>
      </c>
      <c r="H145" s="439"/>
      <c r="I145" s="621">
        <f t="shared" si="23"/>
        <v>1</v>
      </c>
      <c r="J145" s="622">
        <f t="shared" si="24"/>
        <v>0</v>
      </c>
      <c r="K145" s="623">
        <f t="shared" si="2"/>
        <v>0</v>
      </c>
      <c r="L145" s="440">
        <f t="shared" si="3"/>
        <v>0</v>
      </c>
      <c r="M145" s="624" t="s">
        <v>117</v>
      </c>
      <c r="N145" s="445"/>
      <c r="O145" s="624" t="s">
        <v>118</v>
      </c>
      <c r="P145" s="625">
        <f t="shared" si="4"/>
        <v>0</v>
      </c>
      <c r="Q145" s="449">
        <f t="shared" si="5"/>
        <v>0</v>
      </c>
      <c r="R145" s="624" t="s">
        <v>117</v>
      </c>
      <c r="S145" s="626">
        <f t="shared" si="6"/>
        <v>0</v>
      </c>
      <c r="T145" s="624" t="s">
        <v>118</v>
      </c>
      <c r="U145" s="625">
        <f t="shared" si="7"/>
        <v>0</v>
      </c>
      <c r="V145" s="180">
        <f t="shared" si="8"/>
        <v>0</v>
      </c>
      <c r="W145" s="624" t="s">
        <v>117</v>
      </c>
      <c r="X145" s="626">
        <f t="shared" si="9"/>
        <v>0</v>
      </c>
      <c r="Y145" s="179" t="s">
        <v>119</v>
      </c>
      <c r="Z145" s="625">
        <f t="shared" si="10"/>
        <v>0</v>
      </c>
      <c r="AA145" s="627">
        <f t="shared" si="11"/>
        <v>0</v>
      </c>
      <c r="AB145" s="628">
        <f t="shared" si="12"/>
        <v>-2</v>
      </c>
      <c r="AC145" s="629">
        <f t="shared" si="13"/>
        <v>-2</v>
      </c>
      <c r="AD145" s="624" t="s">
        <v>117</v>
      </c>
      <c r="AE145" s="445"/>
      <c r="AF145" s="624" t="s">
        <v>118</v>
      </c>
      <c r="AG145" s="625">
        <f t="shared" si="14"/>
        <v>0</v>
      </c>
      <c r="AH145" s="630">
        <f t="shared" si="15"/>
        <v>0</v>
      </c>
      <c r="AI145" s="624" t="s">
        <v>117</v>
      </c>
      <c r="AJ145" s="626">
        <f t="shared" si="16"/>
        <v>0</v>
      </c>
      <c r="AK145" s="624" t="s">
        <v>118</v>
      </c>
      <c r="AL145" s="625">
        <f t="shared" si="17"/>
        <v>0</v>
      </c>
      <c r="AM145" s="630">
        <f t="shared" si="18"/>
        <v>0</v>
      </c>
      <c r="AN145" s="624" t="s">
        <v>117</v>
      </c>
      <c r="AO145" s="626">
        <f t="shared" si="19"/>
        <v>0</v>
      </c>
      <c r="AP145" s="179" t="s">
        <v>119</v>
      </c>
      <c r="AQ145" s="625">
        <f t="shared" si="20"/>
        <v>0</v>
      </c>
      <c r="AR145" s="631">
        <f t="shared" si="21"/>
        <v>0</v>
      </c>
      <c r="AS145" s="632">
        <f t="shared" si="22"/>
        <v>0</v>
      </c>
      <c r="AT145" s="510"/>
    </row>
    <row r="146" spans="1:46" ht="20" hidden="1" customHeight="1" outlineLevel="1">
      <c r="A146" s="177"/>
      <c r="B146" s="178"/>
      <c r="C146" s="423"/>
      <c r="D146" s="420"/>
      <c r="E146" s="433"/>
      <c r="F146" s="430"/>
      <c r="G146" s="590" t="str">
        <f>☆はじめに入力してください!$C$12</f>
        <v>yyyy/mm/dd</v>
      </c>
      <c r="H146" s="439"/>
      <c r="I146" s="621">
        <f t="shared" si="23"/>
        <v>1</v>
      </c>
      <c r="J146" s="622">
        <f t="shared" si="24"/>
        <v>0</v>
      </c>
      <c r="K146" s="623">
        <f t="shared" si="2"/>
        <v>0</v>
      </c>
      <c r="L146" s="440">
        <f t="shared" si="3"/>
        <v>0</v>
      </c>
      <c r="M146" s="624" t="s">
        <v>117</v>
      </c>
      <c r="N146" s="445"/>
      <c r="O146" s="624" t="s">
        <v>118</v>
      </c>
      <c r="P146" s="625">
        <f t="shared" si="4"/>
        <v>0</v>
      </c>
      <c r="Q146" s="449">
        <f t="shared" si="5"/>
        <v>0</v>
      </c>
      <c r="R146" s="624" t="s">
        <v>117</v>
      </c>
      <c r="S146" s="626">
        <f t="shared" si="6"/>
        <v>0</v>
      </c>
      <c r="T146" s="624" t="s">
        <v>118</v>
      </c>
      <c r="U146" s="625">
        <f t="shared" si="7"/>
        <v>0</v>
      </c>
      <c r="V146" s="180">
        <f t="shared" si="8"/>
        <v>0</v>
      </c>
      <c r="W146" s="624" t="s">
        <v>117</v>
      </c>
      <c r="X146" s="626">
        <f t="shared" si="9"/>
        <v>0</v>
      </c>
      <c r="Y146" s="179" t="s">
        <v>119</v>
      </c>
      <c r="Z146" s="625">
        <f t="shared" si="10"/>
        <v>0</v>
      </c>
      <c r="AA146" s="627">
        <f t="shared" si="11"/>
        <v>0</v>
      </c>
      <c r="AB146" s="628">
        <f t="shared" si="12"/>
        <v>-2</v>
      </c>
      <c r="AC146" s="629">
        <f t="shared" si="13"/>
        <v>-2</v>
      </c>
      <c r="AD146" s="624" t="s">
        <v>117</v>
      </c>
      <c r="AE146" s="445"/>
      <c r="AF146" s="624" t="s">
        <v>118</v>
      </c>
      <c r="AG146" s="625">
        <f t="shared" si="14"/>
        <v>0</v>
      </c>
      <c r="AH146" s="630">
        <f t="shared" si="15"/>
        <v>0</v>
      </c>
      <c r="AI146" s="624" t="s">
        <v>117</v>
      </c>
      <c r="AJ146" s="626">
        <f t="shared" si="16"/>
        <v>0</v>
      </c>
      <c r="AK146" s="624" t="s">
        <v>118</v>
      </c>
      <c r="AL146" s="625">
        <f t="shared" si="17"/>
        <v>0</v>
      </c>
      <c r="AM146" s="630">
        <f t="shared" si="18"/>
        <v>0</v>
      </c>
      <c r="AN146" s="624" t="s">
        <v>117</v>
      </c>
      <c r="AO146" s="626">
        <f t="shared" si="19"/>
        <v>0</v>
      </c>
      <c r="AP146" s="179" t="s">
        <v>119</v>
      </c>
      <c r="AQ146" s="625">
        <f t="shared" si="20"/>
        <v>0</v>
      </c>
      <c r="AR146" s="631">
        <f t="shared" si="21"/>
        <v>0</v>
      </c>
      <c r="AS146" s="632">
        <f t="shared" si="22"/>
        <v>0</v>
      </c>
      <c r="AT146" s="510"/>
    </row>
    <row r="147" spans="1:46" ht="20" hidden="1" customHeight="1" outlineLevel="1">
      <c r="A147" s="177"/>
      <c r="B147" s="178"/>
      <c r="C147" s="423"/>
      <c r="D147" s="420"/>
      <c r="E147" s="433"/>
      <c r="F147" s="430"/>
      <c r="G147" s="590" t="str">
        <f>☆はじめに入力してください!$C$12</f>
        <v>yyyy/mm/dd</v>
      </c>
      <c r="H147" s="439"/>
      <c r="I147" s="621">
        <f t="shared" si="23"/>
        <v>1</v>
      </c>
      <c r="J147" s="622">
        <f t="shared" si="24"/>
        <v>0</v>
      </c>
      <c r="K147" s="623">
        <f t="shared" si="2"/>
        <v>0</v>
      </c>
      <c r="L147" s="440">
        <f t="shared" si="3"/>
        <v>0</v>
      </c>
      <c r="M147" s="624" t="s">
        <v>117</v>
      </c>
      <c r="N147" s="445"/>
      <c r="O147" s="624" t="s">
        <v>118</v>
      </c>
      <c r="P147" s="625">
        <f t="shared" si="4"/>
        <v>0</v>
      </c>
      <c r="Q147" s="449">
        <f t="shared" si="5"/>
        <v>0</v>
      </c>
      <c r="R147" s="624" t="s">
        <v>117</v>
      </c>
      <c r="S147" s="626">
        <f t="shared" si="6"/>
        <v>0</v>
      </c>
      <c r="T147" s="624" t="s">
        <v>118</v>
      </c>
      <c r="U147" s="625">
        <f t="shared" si="7"/>
        <v>0</v>
      </c>
      <c r="V147" s="180">
        <f t="shared" si="8"/>
        <v>0</v>
      </c>
      <c r="W147" s="624" t="s">
        <v>117</v>
      </c>
      <c r="X147" s="626">
        <f t="shared" si="9"/>
        <v>0</v>
      </c>
      <c r="Y147" s="179" t="s">
        <v>119</v>
      </c>
      <c r="Z147" s="625">
        <f t="shared" si="10"/>
        <v>0</v>
      </c>
      <c r="AA147" s="627">
        <f t="shared" si="11"/>
        <v>0</v>
      </c>
      <c r="AB147" s="628">
        <f t="shared" si="12"/>
        <v>-2</v>
      </c>
      <c r="AC147" s="629">
        <f t="shared" si="13"/>
        <v>-2</v>
      </c>
      <c r="AD147" s="624" t="s">
        <v>117</v>
      </c>
      <c r="AE147" s="445"/>
      <c r="AF147" s="624" t="s">
        <v>118</v>
      </c>
      <c r="AG147" s="625">
        <f t="shared" si="14"/>
        <v>0</v>
      </c>
      <c r="AH147" s="630">
        <f t="shared" si="15"/>
        <v>0</v>
      </c>
      <c r="AI147" s="624" t="s">
        <v>117</v>
      </c>
      <c r="AJ147" s="626">
        <f t="shared" si="16"/>
        <v>0</v>
      </c>
      <c r="AK147" s="624" t="s">
        <v>118</v>
      </c>
      <c r="AL147" s="625">
        <f t="shared" si="17"/>
        <v>0</v>
      </c>
      <c r="AM147" s="630">
        <f t="shared" si="18"/>
        <v>0</v>
      </c>
      <c r="AN147" s="624" t="s">
        <v>117</v>
      </c>
      <c r="AO147" s="626">
        <f t="shared" si="19"/>
        <v>0</v>
      </c>
      <c r="AP147" s="179" t="s">
        <v>119</v>
      </c>
      <c r="AQ147" s="625">
        <f t="shared" si="20"/>
        <v>0</v>
      </c>
      <c r="AR147" s="631">
        <f t="shared" si="21"/>
        <v>0</v>
      </c>
      <c r="AS147" s="632">
        <f t="shared" si="22"/>
        <v>0</v>
      </c>
      <c r="AT147" s="510"/>
    </row>
    <row r="148" spans="1:46" ht="20" hidden="1" customHeight="1" outlineLevel="1">
      <c r="A148" s="177"/>
      <c r="B148" s="178"/>
      <c r="C148" s="633"/>
      <c r="D148" s="634"/>
      <c r="E148" s="635"/>
      <c r="F148" s="636"/>
      <c r="G148" s="590" t="str">
        <f>☆はじめに入力してください!$C$12</f>
        <v>yyyy/mm/dd</v>
      </c>
      <c r="H148" s="637"/>
      <c r="I148" s="621">
        <f t="shared" si="23"/>
        <v>1</v>
      </c>
      <c r="J148" s="638">
        <f t="shared" si="24"/>
        <v>0</v>
      </c>
      <c r="K148" s="623">
        <f t="shared" si="2"/>
        <v>0</v>
      </c>
      <c r="L148" s="440">
        <f t="shared" si="3"/>
        <v>0</v>
      </c>
      <c r="M148" s="624" t="s">
        <v>117</v>
      </c>
      <c r="N148" s="445"/>
      <c r="O148" s="624" t="s">
        <v>118</v>
      </c>
      <c r="P148" s="625">
        <f t="shared" si="4"/>
        <v>0</v>
      </c>
      <c r="Q148" s="449">
        <f t="shared" si="5"/>
        <v>0</v>
      </c>
      <c r="R148" s="624" t="s">
        <v>117</v>
      </c>
      <c r="S148" s="626">
        <f t="shared" si="6"/>
        <v>0</v>
      </c>
      <c r="T148" s="624" t="s">
        <v>118</v>
      </c>
      <c r="U148" s="625">
        <f t="shared" si="7"/>
        <v>0</v>
      </c>
      <c r="V148" s="180">
        <f t="shared" si="8"/>
        <v>0</v>
      </c>
      <c r="W148" s="624" t="s">
        <v>117</v>
      </c>
      <c r="X148" s="626">
        <f t="shared" si="9"/>
        <v>0</v>
      </c>
      <c r="Y148" s="179" t="s">
        <v>119</v>
      </c>
      <c r="Z148" s="625">
        <f t="shared" si="10"/>
        <v>0</v>
      </c>
      <c r="AA148" s="627">
        <f t="shared" si="11"/>
        <v>0</v>
      </c>
      <c r="AB148" s="628">
        <f t="shared" si="12"/>
        <v>-2</v>
      </c>
      <c r="AC148" s="629">
        <f t="shared" si="13"/>
        <v>-2</v>
      </c>
      <c r="AD148" s="624" t="s">
        <v>117</v>
      </c>
      <c r="AE148" s="445"/>
      <c r="AF148" s="624" t="s">
        <v>118</v>
      </c>
      <c r="AG148" s="625">
        <f t="shared" si="14"/>
        <v>0</v>
      </c>
      <c r="AH148" s="630">
        <f t="shared" si="15"/>
        <v>0</v>
      </c>
      <c r="AI148" s="624" t="s">
        <v>117</v>
      </c>
      <c r="AJ148" s="626">
        <f t="shared" si="16"/>
        <v>0</v>
      </c>
      <c r="AK148" s="624" t="s">
        <v>118</v>
      </c>
      <c r="AL148" s="625">
        <f t="shared" si="17"/>
        <v>0</v>
      </c>
      <c r="AM148" s="630">
        <f t="shared" si="18"/>
        <v>0</v>
      </c>
      <c r="AN148" s="624" t="s">
        <v>117</v>
      </c>
      <c r="AO148" s="626">
        <f t="shared" si="19"/>
        <v>0</v>
      </c>
      <c r="AP148" s="179" t="s">
        <v>119</v>
      </c>
      <c r="AQ148" s="625">
        <f t="shared" si="20"/>
        <v>0</v>
      </c>
      <c r="AR148" s="631">
        <f t="shared" si="21"/>
        <v>0</v>
      </c>
      <c r="AS148" s="632">
        <f t="shared" si="22"/>
        <v>0</v>
      </c>
      <c r="AT148" s="510"/>
    </row>
    <row r="149" spans="1:46" ht="20" hidden="1" customHeight="1" outlineLevel="1">
      <c r="A149" s="640"/>
      <c r="B149" s="178"/>
      <c r="C149" s="423"/>
      <c r="D149" s="420"/>
      <c r="E149" s="428"/>
      <c r="F149" s="427"/>
      <c r="G149" s="590" t="str">
        <f>☆はじめに入力してください!$C$12</f>
        <v>yyyy/mm/dd</v>
      </c>
      <c r="H149" s="439"/>
      <c r="I149" s="621">
        <f t="shared" si="23"/>
        <v>1</v>
      </c>
      <c r="J149" s="622">
        <f t="shared" si="24"/>
        <v>0</v>
      </c>
      <c r="K149" s="623">
        <f t="shared" si="2"/>
        <v>0</v>
      </c>
      <c r="L149" s="440">
        <f t="shared" si="3"/>
        <v>0</v>
      </c>
      <c r="M149" s="624" t="s">
        <v>117</v>
      </c>
      <c r="N149" s="445"/>
      <c r="O149" s="624" t="s">
        <v>118</v>
      </c>
      <c r="P149" s="625">
        <f t="shared" si="4"/>
        <v>0</v>
      </c>
      <c r="Q149" s="449">
        <f t="shared" si="5"/>
        <v>0</v>
      </c>
      <c r="R149" s="624" t="s">
        <v>117</v>
      </c>
      <c r="S149" s="626">
        <f t="shared" si="6"/>
        <v>0</v>
      </c>
      <c r="T149" s="624" t="s">
        <v>118</v>
      </c>
      <c r="U149" s="625">
        <f t="shared" si="7"/>
        <v>0</v>
      </c>
      <c r="V149" s="180">
        <f t="shared" si="8"/>
        <v>0</v>
      </c>
      <c r="W149" s="624" t="s">
        <v>117</v>
      </c>
      <c r="X149" s="626">
        <f t="shared" si="9"/>
        <v>0</v>
      </c>
      <c r="Y149" s="179" t="s">
        <v>119</v>
      </c>
      <c r="Z149" s="625">
        <f t="shared" si="10"/>
        <v>0</v>
      </c>
      <c r="AA149" s="627">
        <f t="shared" si="11"/>
        <v>0</v>
      </c>
      <c r="AB149" s="628">
        <f t="shared" si="12"/>
        <v>-2</v>
      </c>
      <c r="AC149" s="629">
        <f t="shared" si="13"/>
        <v>-2</v>
      </c>
      <c r="AD149" s="624" t="s">
        <v>117</v>
      </c>
      <c r="AE149" s="445"/>
      <c r="AF149" s="624" t="s">
        <v>118</v>
      </c>
      <c r="AG149" s="625">
        <f t="shared" si="14"/>
        <v>0</v>
      </c>
      <c r="AH149" s="630">
        <f t="shared" si="15"/>
        <v>0</v>
      </c>
      <c r="AI149" s="624" t="s">
        <v>117</v>
      </c>
      <c r="AJ149" s="626">
        <f t="shared" si="16"/>
        <v>0</v>
      </c>
      <c r="AK149" s="624" t="s">
        <v>118</v>
      </c>
      <c r="AL149" s="625">
        <f t="shared" si="17"/>
        <v>0</v>
      </c>
      <c r="AM149" s="630">
        <f t="shared" si="18"/>
        <v>0</v>
      </c>
      <c r="AN149" s="624" t="s">
        <v>117</v>
      </c>
      <c r="AO149" s="626">
        <f t="shared" si="19"/>
        <v>0</v>
      </c>
      <c r="AP149" s="179" t="s">
        <v>119</v>
      </c>
      <c r="AQ149" s="625">
        <f t="shared" si="20"/>
        <v>0</v>
      </c>
      <c r="AR149" s="631">
        <f t="shared" si="21"/>
        <v>0</v>
      </c>
      <c r="AS149" s="632">
        <f t="shared" si="22"/>
        <v>0</v>
      </c>
      <c r="AT149" s="509"/>
    </row>
    <row r="150" spans="1:46" ht="20" hidden="1" customHeight="1" outlineLevel="1">
      <c r="A150" s="413"/>
      <c r="B150" s="178"/>
      <c r="C150" s="423"/>
      <c r="D150" s="420"/>
      <c r="E150" s="428"/>
      <c r="F150" s="427"/>
      <c r="G150" s="590" t="str">
        <f>☆はじめに入力してください!$C$12</f>
        <v>yyyy/mm/dd</v>
      </c>
      <c r="H150" s="439"/>
      <c r="I150" s="621">
        <f t="shared" si="23"/>
        <v>1</v>
      </c>
      <c r="J150" s="622">
        <f t="shared" si="24"/>
        <v>0</v>
      </c>
      <c r="K150" s="623">
        <f t="shared" si="2"/>
        <v>0</v>
      </c>
      <c r="L150" s="440">
        <f t="shared" si="3"/>
        <v>0</v>
      </c>
      <c r="M150" s="624" t="s">
        <v>117</v>
      </c>
      <c r="N150" s="445"/>
      <c r="O150" s="624" t="s">
        <v>118</v>
      </c>
      <c r="P150" s="625">
        <f t="shared" si="4"/>
        <v>0</v>
      </c>
      <c r="Q150" s="449">
        <f t="shared" si="5"/>
        <v>0</v>
      </c>
      <c r="R150" s="624" t="s">
        <v>117</v>
      </c>
      <c r="S150" s="626">
        <f t="shared" si="6"/>
        <v>0</v>
      </c>
      <c r="T150" s="624" t="s">
        <v>118</v>
      </c>
      <c r="U150" s="625">
        <f t="shared" si="7"/>
        <v>0</v>
      </c>
      <c r="V150" s="180">
        <f t="shared" si="8"/>
        <v>0</v>
      </c>
      <c r="W150" s="624" t="s">
        <v>117</v>
      </c>
      <c r="X150" s="626">
        <f t="shared" si="9"/>
        <v>0</v>
      </c>
      <c r="Y150" s="179" t="s">
        <v>119</v>
      </c>
      <c r="Z150" s="625">
        <f t="shared" si="10"/>
        <v>0</v>
      </c>
      <c r="AA150" s="627">
        <f t="shared" si="11"/>
        <v>0</v>
      </c>
      <c r="AB150" s="628">
        <f t="shared" si="12"/>
        <v>-2</v>
      </c>
      <c r="AC150" s="629">
        <f t="shared" si="13"/>
        <v>-2</v>
      </c>
      <c r="AD150" s="624" t="s">
        <v>117</v>
      </c>
      <c r="AE150" s="445"/>
      <c r="AF150" s="624" t="s">
        <v>118</v>
      </c>
      <c r="AG150" s="625">
        <f t="shared" si="14"/>
        <v>0</v>
      </c>
      <c r="AH150" s="630">
        <f t="shared" si="15"/>
        <v>0</v>
      </c>
      <c r="AI150" s="624" t="s">
        <v>117</v>
      </c>
      <c r="AJ150" s="626">
        <f t="shared" si="16"/>
        <v>0</v>
      </c>
      <c r="AK150" s="624" t="s">
        <v>118</v>
      </c>
      <c r="AL150" s="625">
        <f t="shared" si="17"/>
        <v>0</v>
      </c>
      <c r="AM150" s="630">
        <f t="shared" si="18"/>
        <v>0</v>
      </c>
      <c r="AN150" s="624" t="s">
        <v>117</v>
      </c>
      <c r="AO150" s="626">
        <f t="shared" si="19"/>
        <v>0</v>
      </c>
      <c r="AP150" s="179" t="s">
        <v>119</v>
      </c>
      <c r="AQ150" s="625">
        <f t="shared" si="20"/>
        <v>0</v>
      </c>
      <c r="AR150" s="631">
        <f t="shared" si="21"/>
        <v>0</v>
      </c>
      <c r="AS150" s="632">
        <f t="shared" si="22"/>
        <v>0</v>
      </c>
      <c r="AT150" s="509"/>
    </row>
    <row r="151" spans="1:46" ht="20" hidden="1" customHeight="1" outlineLevel="1">
      <c r="A151" s="413"/>
      <c r="B151" s="178"/>
      <c r="C151" s="423"/>
      <c r="D151" s="420"/>
      <c r="E151" s="429"/>
      <c r="F151" s="430"/>
      <c r="G151" s="590" t="str">
        <f>☆はじめに入力してください!$C$12</f>
        <v>yyyy/mm/dd</v>
      </c>
      <c r="H151" s="439"/>
      <c r="I151" s="621">
        <f t="shared" si="23"/>
        <v>1</v>
      </c>
      <c r="J151" s="622">
        <f t="shared" si="24"/>
        <v>0</v>
      </c>
      <c r="K151" s="623">
        <f t="shared" si="2"/>
        <v>0</v>
      </c>
      <c r="L151" s="440">
        <f t="shared" si="3"/>
        <v>0</v>
      </c>
      <c r="M151" s="624" t="s">
        <v>117</v>
      </c>
      <c r="N151" s="445"/>
      <c r="O151" s="624" t="s">
        <v>118</v>
      </c>
      <c r="P151" s="625">
        <f t="shared" si="4"/>
        <v>0</v>
      </c>
      <c r="Q151" s="449">
        <f t="shared" si="5"/>
        <v>0</v>
      </c>
      <c r="R151" s="624" t="s">
        <v>117</v>
      </c>
      <c r="S151" s="626">
        <f t="shared" si="6"/>
        <v>0</v>
      </c>
      <c r="T151" s="624" t="s">
        <v>118</v>
      </c>
      <c r="U151" s="625">
        <f t="shared" si="7"/>
        <v>0</v>
      </c>
      <c r="V151" s="180">
        <f t="shared" si="8"/>
        <v>0</v>
      </c>
      <c r="W151" s="624" t="s">
        <v>117</v>
      </c>
      <c r="X151" s="626">
        <f t="shared" si="9"/>
        <v>0</v>
      </c>
      <c r="Y151" s="179" t="s">
        <v>119</v>
      </c>
      <c r="Z151" s="625">
        <f t="shared" si="10"/>
        <v>0</v>
      </c>
      <c r="AA151" s="627">
        <f t="shared" si="11"/>
        <v>0</v>
      </c>
      <c r="AB151" s="628">
        <f t="shared" si="12"/>
        <v>-2</v>
      </c>
      <c r="AC151" s="629">
        <f t="shared" si="13"/>
        <v>-2</v>
      </c>
      <c r="AD151" s="624" t="s">
        <v>117</v>
      </c>
      <c r="AE151" s="445"/>
      <c r="AF151" s="624" t="s">
        <v>118</v>
      </c>
      <c r="AG151" s="625">
        <f t="shared" si="14"/>
        <v>0</v>
      </c>
      <c r="AH151" s="630">
        <f t="shared" si="15"/>
        <v>0</v>
      </c>
      <c r="AI151" s="624" t="s">
        <v>117</v>
      </c>
      <c r="AJ151" s="626">
        <f t="shared" si="16"/>
        <v>0</v>
      </c>
      <c r="AK151" s="624" t="s">
        <v>118</v>
      </c>
      <c r="AL151" s="625">
        <f t="shared" si="17"/>
        <v>0</v>
      </c>
      <c r="AM151" s="630">
        <f t="shared" si="18"/>
        <v>0</v>
      </c>
      <c r="AN151" s="624" t="s">
        <v>117</v>
      </c>
      <c r="AO151" s="626">
        <f t="shared" si="19"/>
        <v>0</v>
      </c>
      <c r="AP151" s="179" t="s">
        <v>119</v>
      </c>
      <c r="AQ151" s="625">
        <f t="shared" si="20"/>
        <v>0</v>
      </c>
      <c r="AR151" s="631">
        <f t="shared" si="21"/>
        <v>0</v>
      </c>
      <c r="AS151" s="632">
        <f t="shared" si="22"/>
        <v>0</v>
      </c>
      <c r="AT151" s="509"/>
    </row>
    <row r="152" spans="1:46" ht="20" hidden="1" customHeight="1" outlineLevel="1">
      <c r="A152" s="640"/>
      <c r="B152" s="178"/>
      <c r="C152" s="424"/>
      <c r="D152" s="421"/>
      <c r="E152" s="431"/>
      <c r="F152" s="432"/>
      <c r="G152" s="590" t="str">
        <f>☆はじめに入力してください!$C$12</f>
        <v>yyyy/mm/dd</v>
      </c>
      <c r="H152" s="439"/>
      <c r="I152" s="621">
        <f t="shared" si="23"/>
        <v>1</v>
      </c>
      <c r="J152" s="622">
        <f t="shared" si="24"/>
        <v>0</v>
      </c>
      <c r="K152" s="623">
        <f t="shared" si="2"/>
        <v>0</v>
      </c>
      <c r="L152" s="440">
        <f t="shared" si="3"/>
        <v>0</v>
      </c>
      <c r="M152" s="624" t="s">
        <v>117</v>
      </c>
      <c r="N152" s="445"/>
      <c r="O152" s="624" t="s">
        <v>118</v>
      </c>
      <c r="P152" s="625">
        <f t="shared" si="4"/>
        <v>0</v>
      </c>
      <c r="Q152" s="449">
        <f t="shared" si="5"/>
        <v>0</v>
      </c>
      <c r="R152" s="624" t="s">
        <v>117</v>
      </c>
      <c r="S152" s="626">
        <f t="shared" si="6"/>
        <v>0</v>
      </c>
      <c r="T152" s="624" t="s">
        <v>118</v>
      </c>
      <c r="U152" s="625">
        <f t="shared" si="7"/>
        <v>0</v>
      </c>
      <c r="V152" s="180">
        <f t="shared" si="8"/>
        <v>0</v>
      </c>
      <c r="W152" s="624" t="s">
        <v>117</v>
      </c>
      <c r="X152" s="626">
        <f t="shared" si="9"/>
        <v>0</v>
      </c>
      <c r="Y152" s="179" t="s">
        <v>119</v>
      </c>
      <c r="Z152" s="625">
        <f t="shared" si="10"/>
        <v>0</v>
      </c>
      <c r="AA152" s="627">
        <f t="shared" si="11"/>
        <v>0</v>
      </c>
      <c r="AB152" s="628">
        <f t="shared" si="12"/>
        <v>-2</v>
      </c>
      <c r="AC152" s="629">
        <f t="shared" si="13"/>
        <v>-2</v>
      </c>
      <c r="AD152" s="624" t="s">
        <v>117</v>
      </c>
      <c r="AE152" s="445"/>
      <c r="AF152" s="624" t="s">
        <v>118</v>
      </c>
      <c r="AG152" s="625">
        <f t="shared" si="14"/>
        <v>0</v>
      </c>
      <c r="AH152" s="630">
        <f t="shared" si="15"/>
        <v>0</v>
      </c>
      <c r="AI152" s="624" t="s">
        <v>117</v>
      </c>
      <c r="AJ152" s="626">
        <f t="shared" si="16"/>
        <v>0</v>
      </c>
      <c r="AK152" s="624" t="s">
        <v>118</v>
      </c>
      <c r="AL152" s="625">
        <f t="shared" si="17"/>
        <v>0</v>
      </c>
      <c r="AM152" s="630">
        <f t="shared" si="18"/>
        <v>0</v>
      </c>
      <c r="AN152" s="624" t="s">
        <v>117</v>
      </c>
      <c r="AO152" s="626">
        <f t="shared" si="19"/>
        <v>0</v>
      </c>
      <c r="AP152" s="179" t="s">
        <v>119</v>
      </c>
      <c r="AQ152" s="625">
        <f t="shared" si="20"/>
        <v>0</v>
      </c>
      <c r="AR152" s="631">
        <f t="shared" si="21"/>
        <v>0</v>
      </c>
      <c r="AS152" s="632">
        <f t="shared" si="22"/>
        <v>0</v>
      </c>
      <c r="AT152" s="509"/>
    </row>
    <row r="153" spans="1:46" ht="20" hidden="1" customHeight="1" outlineLevel="1">
      <c r="A153" s="413"/>
      <c r="B153" s="178"/>
      <c r="C153" s="423"/>
      <c r="D153" s="420"/>
      <c r="E153" s="429"/>
      <c r="F153" s="430"/>
      <c r="G153" s="590" t="str">
        <f>☆はじめに入力してください!$C$12</f>
        <v>yyyy/mm/dd</v>
      </c>
      <c r="H153" s="439"/>
      <c r="I153" s="621">
        <f t="shared" si="23"/>
        <v>1</v>
      </c>
      <c r="J153" s="622">
        <f t="shared" si="24"/>
        <v>0</v>
      </c>
      <c r="K153" s="623">
        <f t="shared" si="2"/>
        <v>0</v>
      </c>
      <c r="L153" s="440">
        <f t="shared" si="3"/>
        <v>0</v>
      </c>
      <c r="M153" s="624" t="s">
        <v>117</v>
      </c>
      <c r="N153" s="445"/>
      <c r="O153" s="624" t="s">
        <v>118</v>
      </c>
      <c r="P153" s="625">
        <f t="shared" si="4"/>
        <v>0</v>
      </c>
      <c r="Q153" s="449">
        <f t="shared" si="5"/>
        <v>0</v>
      </c>
      <c r="R153" s="624" t="s">
        <v>117</v>
      </c>
      <c r="S153" s="626">
        <f t="shared" si="6"/>
        <v>0</v>
      </c>
      <c r="T153" s="624" t="s">
        <v>118</v>
      </c>
      <c r="U153" s="625">
        <f t="shared" si="7"/>
        <v>0</v>
      </c>
      <c r="V153" s="180">
        <f t="shared" si="8"/>
        <v>0</v>
      </c>
      <c r="W153" s="624" t="s">
        <v>117</v>
      </c>
      <c r="X153" s="626">
        <f t="shared" si="9"/>
        <v>0</v>
      </c>
      <c r="Y153" s="179" t="s">
        <v>119</v>
      </c>
      <c r="Z153" s="625">
        <f t="shared" si="10"/>
        <v>0</v>
      </c>
      <c r="AA153" s="627">
        <f t="shared" si="11"/>
        <v>0</v>
      </c>
      <c r="AB153" s="628">
        <f t="shared" si="12"/>
        <v>-2</v>
      </c>
      <c r="AC153" s="629">
        <f t="shared" si="13"/>
        <v>-2</v>
      </c>
      <c r="AD153" s="624" t="s">
        <v>117</v>
      </c>
      <c r="AE153" s="445"/>
      <c r="AF153" s="624" t="s">
        <v>118</v>
      </c>
      <c r="AG153" s="625">
        <f t="shared" si="14"/>
        <v>0</v>
      </c>
      <c r="AH153" s="630">
        <f t="shared" si="15"/>
        <v>0</v>
      </c>
      <c r="AI153" s="624" t="s">
        <v>117</v>
      </c>
      <c r="AJ153" s="626">
        <f t="shared" si="16"/>
        <v>0</v>
      </c>
      <c r="AK153" s="624" t="s">
        <v>118</v>
      </c>
      <c r="AL153" s="625">
        <f t="shared" si="17"/>
        <v>0</v>
      </c>
      <c r="AM153" s="630">
        <f t="shared" si="18"/>
        <v>0</v>
      </c>
      <c r="AN153" s="624" t="s">
        <v>117</v>
      </c>
      <c r="AO153" s="626">
        <f t="shared" si="19"/>
        <v>0</v>
      </c>
      <c r="AP153" s="179" t="s">
        <v>119</v>
      </c>
      <c r="AQ153" s="625">
        <f t="shared" si="20"/>
        <v>0</v>
      </c>
      <c r="AR153" s="631">
        <f t="shared" si="21"/>
        <v>0</v>
      </c>
      <c r="AS153" s="632">
        <f t="shared" si="22"/>
        <v>0</v>
      </c>
      <c r="AT153" s="509"/>
    </row>
    <row r="154" spans="1:46" ht="20" customHeight="1" collapsed="1">
      <c r="A154" s="640"/>
      <c r="B154" s="178"/>
      <c r="C154" s="423"/>
      <c r="D154" s="420"/>
      <c r="E154" s="431"/>
      <c r="F154" s="432"/>
      <c r="G154" s="590" t="str">
        <f>☆はじめに入力してください!$C$12</f>
        <v>yyyy/mm/dd</v>
      </c>
      <c r="H154" s="439"/>
      <c r="I154" s="621">
        <f t="shared" si="23"/>
        <v>1</v>
      </c>
      <c r="J154" s="622">
        <f t="shared" si="24"/>
        <v>0</v>
      </c>
      <c r="K154" s="623">
        <f t="shared" si="2"/>
        <v>0</v>
      </c>
      <c r="L154" s="440">
        <f t="shared" si="3"/>
        <v>0</v>
      </c>
      <c r="M154" s="624" t="s">
        <v>117</v>
      </c>
      <c r="N154" s="445"/>
      <c r="O154" s="624" t="s">
        <v>118</v>
      </c>
      <c r="P154" s="625">
        <f t="shared" si="4"/>
        <v>0</v>
      </c>
      <c r="Q154" s="449">
        <f t="shared" si="5"/>
        <v>0</v>
      </c>
      <c r="R154" s="624" t="s">
        <v>117</v>
      </c>
      <c r="S154" s="626">
        <f t="shared" si="6"/>
        <v>0</v>
      </c>
      <c r="T154" s="624" t="s">
        <v>118</v>
      </c>
      <c r="U154" s="625">
        <f t="shared" si="7"/>
        <v>0</v>
      </c>
      <c r="V154" s="180">
        <f t="shared" si="8"/>
        <v>0</v>
      </c>
      <c r="W154" s="624" t="s">
        <v>117</v>
      </c>
      <c r="X154" s="626">
        <f t="shared" si="9"/>
        <v>0</v>
      </c>
      <c r="Y154" s="179" t="s">
        <v>119</v>
      </c>
      <c r="Z154" s="625">
        <f t="shared" si="10"/>
        <v>0</v>
      </c>
      <c r="AA154" s="627">
        <f t="shared" si="11"/>
        <v>0</v>
      </c>
      <c r="AB154" s="628">
        <f t="shared" si="12"/>
        <v>-2</v>
      </c>
      <c r="AC154" s="629">
        <f t="shared" si="13"/>
        <v>-2</v>
      </c>
      <c r="AD154" s="624" t="s">
        <v>117</v>
      </c>
      <c r="AE154" s="445"/>
      <c r="AF154" s="624" t="s">
        <v>118</v>
      </c>
      <c r="AG154" s="625">
        <f t="shared" si="14"/>
        <v>0</v>
      </c>
      <c r="AH154" s="630">
        <f t="shared" si="15"/>
        <v>0</v>
      </c>
      <c r="AI154" s="624" t="s">
        <v>117</v>
      </c>
      <c r="AJ154" s="626">
        <f t="shared" si="16"/>
        <v>0</v>
      </c>
      <c r="AK154" s="624" t="s">
        <v>118</v>
      </c>
      <c r="AL154" s="625">
        <f t="shared" si="17"/>
        <v>0</v>
      </c>
      <c r="AM154" s="630">
        <f t="shared" si="18"/>
        <v>0</v>
      </c>
      <c r="AN154" s="624" t="s">
        <v>117</v>
      </c>
      <c r="AO154" s="626">
        <f t="shared" si="19"/>
        <v>0</v>
      </c>
      <c r="AP154" s="179" t="s">
        <v>119</v>
      </c>
      <c r="AQ154" s="625">
        <f t="shared" si="20"/>
        <v>0</v>
      </c>
      <c r="AR154" s="631">
        <f t="shared" si="21"/>
        <v>0</v>
      </c>
      <c r="AS154" s="632">
        <f t="shared" si="22"/>
        <v>0</v>
      </c>
      <c r="AT154" s="510"/>
    </row>
    <row r="155" spans="1:46" ht="20" hidden="1" customHeight="1" outlineLevel="1">
      <c r="A155" s="640"/>
      <c r="B155" s="178"/>
      <c r="C155" s="423"/>
      <c r="D155" s="420"/>
      <c r="E155" s="433"/>
      <c r="F155" s="430"/>
      <c r="G155" s="590" t="str">
        <f>☆はじめに入力してください!$C$12</f>
        <v>yyyy/mm/dd</v>
      </c>
      <c r="H155" s="439"/>
      <c r="I155" s="621">
        <f t="shared" si="23"/>
        <v>1</v>
      </c>
      <c r="J155" s="622">
        <f t="shared" si="24"/>
        <v>0</v>
      </c>
      <c r="K155" s="623">
        <f t="shared" si="2"/>
        <v>0</v>
      </c>
      <c r="L155" s="440">
        <f t="shared" si="3"/>
        <v>0</v>
      </c>
      <c r="M155" s="624" t="s">
        <v>117</v>
      </c>
      <c r="N155" s="445"/>
      <c r="O155" s="624" t="s">
        <v>118</v>
      </c>
      <c r="P155" s="625">
        <f t="shared" si="4"/>
        <v>0</v>
      </c>
      <c r="Q155" s="449">
        <f t="shared" si="5"/>
        <v>0</v>
      </c>
      <c r="R155" s="624" t="s">
        <v>117</v>
      </c>
      <c r="S155" s="626">
        <f t="shared" si="6"/>
        <v>0</v>
      </c>
      <c r="T155" s="624" t="s">
        <v>118</v>
      </c>
      <c r="U155" s="625">
        <f t="shared" si="7"/>
        <v>0</v>
      </c>
      <c r="V155" s="180">
        <f t="shared" si="8"/>
        <v>0</v>
      </c>
      <c r="W155" s="624" t="s">
        <v>117</v>
      </c>
      <c r="X155" s="626">
        <f t="shared" si="9"/>
        <v>0</v>
      </c>
      <c r="Y155" s="179" t="s">
        <v>119</v>
      </c>
      <c r="Z155" s="625">
        <f t="shared" si="10"/>
        <v>0</v>
      </c>
      <c r="AA155" s="627">
        <f t="shared" si="11"/>
        <v>0</v>
      </c>
      <c r="AB155" s="628">
        <f t="shared" si="12"/>
        <v>-2</v>
      </c>
      <c r="AC155" s="629">
        <f t="shared" si="13"/>
        <v>-2</v>
      </c>
      <c r="AD155" s="624" t="s">
        <v>117</v>
      </c>
      <c r="AE155" s="445"/>
      <c r="AF155" s="624" t="s">
        <v>118</v>
      </c>
      <c r="AG155" s="625">
        <f t="shared" si="14"/>
        <v>0</v>
      </c>
      <c r="AH155" s="630">
        <f t="shared" si="15"/>
        <v>0</v>
      </c>
      <c r="AI155" s="624" t="s">
        <v>117</v>
      </c>
      <c r="AJ155" s="626">
        <f t="shared" si="16"/>
        <v>0</v>
      </c>
      <c r="AK155" s="624" t="s">
        <v>118</v>
      </c>
      <c r="AL155" s="625">
        <f t="shared" si="17"/>
        <v>0</v>
      </c>
      <c r="AM155" s="630">
        <f t="shared" si="18"/>
        <v>0</v>
      </c>
      <c r="AN155" s="624" t="s">
        <v>117</v>
      </c>
      <c r="AO155" s="626">
        <f t="shared" si="19"/>
        <v>0</v>
      </c>
      <c r="AP155" s="179" t="s">
        <v>119</v>
      </c>
      <c r="AQ155" s="625">
        <f t="shared" si="20"/>
        <v>0</v>
      </c>
      <c r="AR155" s="631">
        <f t="shared" si="21"/>
        <v>0</v>
      </c>
      <c r="AS155" s="632">
        <f t="shared" si="22"/>
        <v>0</v>
      </c>
      <c r="AT155" s="510"/>
    </row>
    <row r="156" spans="1:46" ht="20" hidden="1" customHeight="1" outlineLevel="1">
      <c r="A156" s="177"/>
      <c r="B156" s="178"/>
      <c r="C156" s="423"/>
      <c r="D156" s="420"/>
      <c r="E156" s="433"/>
      <c r="F156" s="430"/>
      <c r="G156" s="590" t="str">
        <f>☆はじめに入力してください!$C$12</f>
        <v>yyyy/mm/dd</v>
      </c>
      <c r="H156" s="439"/>
      <c r="I156" s="621">
        <f t="shared" si="23"/>
        <v>1</v>
      </c>
      <c r="J156" s="622">
        <f t="shared" si="24"/>
        <v>0</v>
      </c>
      <c r="K156" s="623">
        <f t="shared" si="2"/>
        <v>0</v>
      </c>
      <c r="L156" s="440">
        <f t="shared" si="3"/>
        <v>0</v>
      </c>
      <c r="M156" s="624" t="s">
        <v>117</v>
      </c>
      <c r="N156" s="445"/>
      <c r="O156" s="624" t="s">
        <v>118</v>
      </c>
      <c r="P156" s="625">
        <f t="shared" si="4"/>
        <v>0</v>
      </c>
      <c r="Q156" s="449">
        <f t="shared" si="5"/>
        <v>0</v>
      </c>
      <c r="R156" s="624" t="s">
        <v>117</v>
      </c>
      <c r="S156" s="626">
        <f t="shared" si="6"/>
        <v>0</v>
      </c>
      <c r="T156" s="624" t="s">
        <v>118</v>
      </c>
      <c r="U156" s="625">
        <f t="shared" si="7"/>
        <v>0</v>
      </c>
      <c r="V156" s="180">
        <f t="shared" si="8"/>
        <v>0</v>
      </c>
      <c r="W156" s="624" t="s">
        <v>117</v>
      </c>
      <c r="X156" s="626">
        <f t="shared" si="9"/>
        <v>0</v>
      </c>
      <c r="Y156" s="179" t="s">
        <v>119</v>
      </c>
      <c r="Z156" s="625">
        <f t="shared" si="10"/>
        <v>0</v>
      </c>
      <c r="AA156" s="627">
        <f t="shared" si="11"/>
        <v>0</v>
      </c>
      <c r="AB156" s="628">
        <f t="shared" si="12"/>
        <v>-2</v>
      </c>
      <c r="AC156" s="629">
        <f t="shared" si="13"/>
        <v>-2</v>
      </c>
      <c r="AD156" s="624" t="s">
        <v>117</v>
      </c>
      <c r="AE156" s="445"/>
      <c r="AF156" s="624" t="s">
        <v>118</v>
      </c>
      <c r="AG156" s="625">
        <f t="shared" si="14"/>
        <v>0</v>
      </c>
      <c r="AH156" s="630">
        <f t="shared" si="15"/>
        <v>0</v>
      </c>
      <c r="AI156" s="624" t="s">
        <v>117</v>
      </c>
      <c r="AJ156" s="626">
        <f t="shared" si="16"/>
        <v>0</v>
      </c>
      <c r="AK156" s="624" t="s">
        <v>118</v>
      </c>
      <c r="AL156" s="625">
        <f t="shared" si="17"/>
        <v>0</v>
      </c>
      <c r="AM156" s="630">
        <f t="shared" si="18"/>
        <v>0</v>
      </c>
      <c r="AN156" s="624" t="s">
        <v>117</v>
      </c>
      <c r="AO156" s="626">
        <f t="shared" si="19"/>
        <v>0</v>
      </c>
      <c r="AP156" s="179" t="s">
        <v>119</v>
      </c>
      <c r="AQ156" s="625">
        <f t="shared" si="20"/>
        <v>0</v>
      </c>
      <c r="AR156" s="631">
        <f t="shared" si="21"/>
        <v>0</v>
      </c>
      <c r="AS156" s="632">
        <f t="shared" si="22"/>
        <v>0</v>
      </c>
      <c r="AT156" s="510"/>
    </row>
    <row r="157" spans="1:46" ht="20" hidden="1" customHeight="1" outlineLevel="1">
      <c r="A157" s="177"/>
      <c r="B157" s="178"/>
      <c r="C157" s="423"/>
      <c r="D157" s="420"/>
      <c r="E157" s="433"/>
      <c r="F157" s="430"/>
      <c r="G157" s="590" t="str">
        <f>☆はじめに入力してください!$C$12</f>
        <v>yyyy/mm/dd</v>
      </c>
      <c r="H157" s="439"/>
      <c r="I157" s="621">
        <f t="shared" si="23"/>
        <v>1</v>
      </c>
      <c r="J157" s="622">
        <f t="shared" si="24"/>
        <v>0</v>
      </c>
      <c r="K157" s="623">
        <f t="shared" si="2"/>
        <v>0</v>
      </c>
      <c r="L157" s="440">
        <f t="shared" si="3"/>
        <v>0</v>
      </c>
      <c r="M157" s="624" t="s">
        <v>117</v>
      </c>
      <c r="N157" s="445"/>
      <c r="O157" s="624" t="s">
        <v>118</v>
      </c>
      <c r="P157" s="625">
        <f t="shared" si="4"/>
        <v>0</v>
      </c>
      <c r="Q157" s="449">
        <f t="shared" si="5"/>
        <v>0</v>
      </c>
      <c r="R157" s="624" t="s">
        <v>117</v>
      </c>
      <c r="S157" s="626">
        <f t="shared" si="6"/>
        <v>0</v>
      </c>
      <c r="T157" s="624" t="s">
        <v>118</v>
      </c>
      <c r="U157" s="625">
        <f t="shared" si="7"/>
        <v>0</v>
      </c>
      <c r="V157" s="180">
        <f t="shared" si="8"/>
        <v>0</v>
      </c>
      <c r="W157" s="624" t="s">
        <v>117</v>
      </c>
      <c r="X157" s="626">
        <f t="shared" si="9"/>
        <v>0</v>
      </c>
      <c r="Y157" s="179" t="s">
        <v>119</v>
      </c>
      <c r="Z157" s="625">
        <f t="shared" si="10"/>
        <v>0</v>
      </c>
      <c r="AA157" s="627">
        <f t="shared" si="11"/>
        <v>0</v>
      </c>
      <c r="AB157" s="628">
        <f t="shared" si="12"/>
        <v>-2</v>
      </c>
      <c r="AC157" s="629">
        <f t="shared" si="13"/>
        <v>-2</v>
      </c>
      <c r="AD157" s="624" t="s">
        <v>117</v>
      </c>
      <c r="AE157" s="445"/>
      <c r="AF157" s="624" t="s">
        <v>118</v>
      </c>
      <c r="AG157" s="625">
        <f t="shared" si="14"/>
        <v>0</v>
      </c>
      <c r="AH157" s="630">
        <f t="shared" si="15"/>
        <v>0</v>
      </c>
      <c r="AI157" s="624" t="s">
        <v>117</v>
      </c>
      <c r="AJ157" s="626">
        <f t="shared" si="16"/>
        <v>0</v>
      </c>
      <c r="AK157" s="624" t="s">
        <v>118</v>
      </c>
      <c r="AL157" s="625">
        <f t="shared" si="17"/>
        <v>0</v>
      </c>
      <c r="AM157" s="630">
        <f t="shared" si="18"/>
        <v>0</v>
      </c>
      <c r="AN157" s="624" t="s">
        <v>117</v>
      </c>
      <c r="AO157" s="626">
        <f t="shared" si="19"/>
        <v>0</v>
      </c>
      <c r="AP157" s="179" t="s">
        <v>119</v>
      </c>
      <c r="AQ157" s="625">
        <f t="shared" si="20"/>
        <v>0</v>
      </c>
      <c r="AR157" s="631">
        <f t="shared" si="21"/>
        <v>0</v>
      </c>
      <c r="AS157" s="632">
        <f t="shared" si="22"/>
        <v>0</v>
      </c>
      <c r="AT157" s="510"/>
    </row>
    <row r="158" spans="1:46" ht="20" hidden="1" customHeight="1" outlineLevel="1">
      <c r="A158" s="177"/>
      <c r="B158" s="178"/>
      <c r="C158" s="423"/>
      <c r="D158" s="420"/>
      <c r="E158" s="433"/>
      <c r="F158" s="430"/>
      <c r="G158" s="590" t="str">
        <f>☆はじめに入力してください!$C$12</f>
        <v>yyyy/mm/dd</v>
      </c>
      <c r="H158" s="439"/>
      <c r="I158" s="621">
        <f t="shared" si="23"/>
        <v>1</v>
      </c>
      <c r="J158" s="622">
        <f t="shared" si="24"/>
        <v>0</v>
      </c>
      <c r="K158" s="623">
        <f t="shared" si="2"/>
        <v>0</v>
      </c>
      <c r="L158" s="440">
        <f t="shared" si="3"/>
        <v>0</v>
      </c>
      <c r="M158" s="624" t="s">
        <v>117</v>
      </c>
      <c r="N158" s="445"/>
      <c r="O158" s="624" t="s">
        <v>118</v>
      </c>
      <c r="P158" s="625">
        <f t="shared" si="4"/>
        <v>0</v>
      </c>
      <c r="Q158" s="449">
        <f t="shared" si="5"/>
        <v>0</v>
      </c>
      <c r="R158" s="624" t="s">
        <v>117</v>
      </c>
      <c r="S158" s="626">
        <f t="shared" si="6"/>
        <v>0</v>
      </c>
      <c r="T158" s="624" t="s">
        <v>118</v>
      </c>
      <c r="U158" s="625">
        <f t="shared" si="7"/>
        <v>0</v>
      </c>
      <c r="V158" s="180">
        <f t="shared" si="8"/>
        <v>0</v>
      </c>
      <c r="W158" s="624" t="s">
        <v>117</v>
      </c>
      <c r="X158" s="626">
        <f t="shared" si="9"/>
        <v>0</v>
      </c>
      <c r="Y158" s="179" t="s">
        <v>119</v>
      </c>
      <c r="Z158" s="625">
        <f t="shared" si="10"/>
        <v>0</v>
      </c>
      <c r="AA158" s="627">
        <f t="shared" si="11"/>
        <v>0</v>
      </c>
      <c r="AB158" s="628">
        <f t="shared" si="12"/>
        <v>-2</v>
      </c>
      <c r="AC158" s="629">
        <f t="shared" si="13"/>
        <v>-2</v>
      </c>
      <c r="AD158" s="624" t="s">
        <v>117</v>
      </c>
      <c r="AE158" s="445"/>
      <c r="AF158" s="624" t="s">
        <v>118</v>
      </c>
      <c r="AG158" s="625">
        <f t="shared" si="14"/>
        <v>0</v>
      </c>
      <c r="AH158" s="630">
        <f t="shared" si="15"/>
        <v>0</v>
      </c>
      <c r="AI158" s="624" t="s">
        <v>117</v>
      </c>
      <c r="AJ158" s="626">
        <f t="shared" si="16"/>
        <v>0</v>
      </c>
      <c r="AK158" s="624" t="s">
        <v>118</v>
      </c>
      <c r="AL158" s="625">
        <f t="shared" si="17"/>
        <v>0</v>
      </c>
      <c r="AM158" s="630">
        <f t="shared" si="18"/>
        <v>0</v>
      </c>
      <c r="AN158" s="624" t="s">
        <v>117</v>
      </c>
      <c r="AO158" s="626">
        <f t="shared" si="19"/>
        <v>0</v>
      </c>
      <c r="AP158" s="179" t="s">
        <v>119</v>
      </c>
      <c r="AQ158" s="625">
        <f t="shared" si="20"/>
        <v>0</v>
      </c>
      <c r="AR158" s="631">
        <f t="shared" si="21"/>
        <v>0</v>
      </c>
      <c r="AS158" s="632">
        <f t="shared" si="22"/>
        <v>0</v>
      </c>
      <c r="AT158" s="510"/>
    </row>
    <row r="159" spans="1:46" ht="20" hidden="1" customHeight="1" outlineLevel="1">
      <c r="A159" s="177"/>
      <c r="B159" s="178"/>
      <c r="C159" s="423"/>
      <c r="D159" s="420"/>
      <c r="E159" s="433"/>
      <c r="F159" s="430"/>
      <c r="G159" s="590" t="str">
        <f>☆はじめに入力してください!$C$12</f>
        <v>yyyy/mm/dd</v>
      </c>
      <c r="H159" s="439"/>
      <c r="I159" s="621">
        <f t="shared" si="23"/>
        <v>1</v>
      </c>
      <c r="J159" s="622">
        <f t="shared" si="24"/>
        <v>0</v>
      </c>
      <c r="K159" s="623">
        <f t="shared" si="2"/>
        <v>0</v>
      </c>
      <c r="L159" s="440">
        <f t="shared" si="3"/>
        <v>0</v>
      </c>
      <c r="M159" s="624" t="s">
        <v>117</v>
      </c>
      <c r="N159" s="445"/>
      <c r="O159" s="624" t="s">
        <v>118</v>
      </c>
      <c r="P159" s="625">
        <f t="shared" si="4"/>
        <v>0</v>
      </c>
      <c r="Q159" s="449">
        <f t="shared" si="5"/>
        <v>0</v>
      </c>
      <c r="R159" s="624" t="s">
        <v>117</v>
      </c>
      <c r="S159" s="626">
        <f t="shared" si="6"/>
        <v>0</v>
      </c>
      <c r="T159" s="624" t="s">
        <v>118</v>
      </c>
      <c r="U159" s="625">
        <f t="shared" si="7"/>
        <v>0</v>
      </c>
      <c r="V159" s="180">
        <f t="shared" si="8"/>
        <v>0</v>
      </c>
      <c r="W159" s="624" t="s">
        <v>117</v>
      </c>
      <c r="X159" s="626">
        <f t="shared" si="9"/>
        <v>0</v>
      </c>
      <c r="Y159" s="179" t="s">
        <v>119</v>
      </c>
      <c r="Z159" s="625">
        <f t="shared" si="10"/>
        <v>0</v>
      </c>
      <c r="AA159" s="627">
        <f t="shared" si="11"/>
        <v>0</v>
      </c>
      <c r="AB159" s="628">
        <f t="shared" si="12"/>
        <v>-2</v>
      </c>
      <c r="AC159" s="629">
        <f t="shared" si="13"/>
        <v>-2</v>
      </c>
      <c r="AD159" s="624" t="s">
        <v>117</v>
      </c>
      <c r="AE159" s="445"/>
      <c r="AF159" s="624" t="s">
        <v>118</v>
      </c>
      <c r="AG159" s="625">
        <f t="shared" si="14"/>
        <v>0</v>
      </c>
      <c r="AH159" s="630">
        <f t="shared" si="15"/>
        <v>0</v>
      </c>
      <c r="AI159" s="624" t="s">
        <v>117</v>
      </c>
      <c r="AJ159" s="626">
        <f t="shared" si="16"/>
        <v>0</v>
      </c>
      <c r="AK159" s="624" t="s">
        <v>118</v>
      </c>
      <c r="AL159" s="625">
        <f t="shared" si="17"/>
        <v>0</v>
      </c>
      <c r="AM159" s="630">
        <f t="shared" si="18"/>
        <v>0</v>
      </c>
      <c r="AN159" s="624" t="s">
        <v>117</v>
      </c>
      <c r="AO159" s="626">
        <f t="shared" si="19"/>
        <v>0</v>
      </c>
      <c r="AP159" s="179" t="s">
        <v>119</v>
      </c>
      <c r="AQ159" s="625">
        <f t="shared" si="20"/>
        <v>0</v>
      </c>
      <c r="AR159" s="631">
        <f t="shared" si="21"/>
        <v>0</v>
      </c>
      <c r="AS159" s="632">
        <f t="shared" si="22"/>
        <v>0</v>
      </c>
      <c r="AT159" s="510"/>
    </row>
    <row r="160" spans="1:46" ht="20" hidden="1" customHeight="1" outlineLevel="1">
      <c r="A160" s="177"/>
      <c r="B160" s="178"/>
      <c r="C160" s="633"/>
      <c r="D160" s="634"/>
      <c r="E160" s="635"/>
      <c r="F160" s="636"/>
      <c r="G160" s="590" t="str">
        <f>☆はじめに入力してください!$C$12</f>
        <v>yyyy/mm/dd</v>
      </c>
      <c r="H160" s="637"/>
      <c r="I160" s="621">
        <f t="shared" si="23"/>
        <v>1</v>
      </c>
      <c r="J160" s="638">
        <f t="shared" si="24"/>
        <v>0</v>
      </c>
      <c r="K160" s="623">
        <f t="shared" si="2"/>
        <v>0</v>
      </c>
      <c r="L160" s="440">
        <f t="shared" si="3"/>
        <v>0</v>
      </c>
      <c r="M160" s="624" t="s">
        <v>117</v>
      </c>
      <c r="N160" s="445"/>
      <c r="O160" s="624" t="s">
        <v>118</v>
      </c>
      <c r="P160" s="625">
        <f t="shared" si="4"/>
        <v>0</v>
      </c>
      <c r="Q160" s="449">
        <f t="shared" si="5"/>
        <v>0</v>
      </c>
      <c r="R160" s="624" t="s">
        <v>117</v>
      </c>
      <c r="S160" s="626">
        <f t="shared" si="6"/>
        <v>0</v>
      </c>
      <c r="T160" s="624" t="s">
        <v>118</v>
      </c>
      <c r="U160" s="625">
        <f t="shared" si="7"/>
        <v>0</v>
      </c>
      <c r="V160" s="180">
        <f t="shared" si="8"/>
        <v>0</v>
      </c>
      <c r="W160" s="624" t="s">
        <v>117</v>
      </c>
      <c r="X160" s="626">
        <f t="shared" si="9"/>
        <v>0</v>
      </c>
      <c r="Y160" s="179" t="s">
        <v>119</v>
      </c>
      <c r="Z160" s="625">
        <f t="shared" si="10"/>
        <v>0</v>
      </c>
      <c r="AA160" s="627">
        <f t="shared" si="11"/>
        <v>0</v>
      </c>
      <c r="AB160" s="628">
        <f t="shared" si="12"/>
        <v>-2</v>
      </c>
      <c r="AC160" s="629">
        <f t="shared" si="13"/>
        <v>-2</v>
      </c>
      <c r="AD160" s="624" t="s">
        <v>117</v>
      </c>
      <c r="AE160" s="445"/>
      <c r="AF160" s="624" t="s">
        <v>118</v>
      </c>
      <c r="AG160" s="625">
        <f t="shared" si="14"/>
        <v>0</v>
      </c>
      <c r="AH160" s="630">
        <f t="shared" si="15"/>
        <v>0</v>
      </c>
      <c r="AI160" s="624" t="s">
        <v>117</v>
      </c>
      <c r="AJ160" s="626">
        <f t="shared" si="16"/>
        <v>0</v>
      </c>
      <c r="AK160" s="624" t="s">
        <v>118</v>
      </c>
      <c r="AL160" s="625">
        <f t="shared" si="17"/>
        <v>0</v>
      </c>
      <c r="AM160" s="630">
        <f t="shared" si="18"/>
        <v>0</v>
      </c>
      <c r="AN160" s="624" t="s">
        <v>117</v>
      </c>
      <c r="AO160" s="626">
        <f t="shared" si="19"/>
        <v>0</v>
      </c>
      <c r="AP160" s="179" t="s">
        <v>119</v>
      </c>
      <c r="AQ160" s="625">
        <f t="shared" si="20"/>
        <v>0</v>
      </c>
      <c r="AR160" s="631">
        <f t="shared" si="21"/>
        <v>0</v>
      </c>
      <c r="AS160" s="632">
        <f t="shared" si="22"/>
        <v>0</v>
      </c>
      <c r="AT160" s="510"/>
    </row>
    <row r="161" spans="1:46" ht="20" hidden="1" customHeight="1" outlineLevel="1">
      <c r="A161" s="640"/>
      <c r="B161" s="178"/>
      <c r="C161" s="423"/>
      <c r="D161" s="420"/>
      <c r="E161" s="428"/>
      <c r="F161" s="427"/>
      <c r="G161" s="590" t="str">
        <f>☆はじめに入力してください!$C$12</f>
        <v>yyyy/mm/dd</v>
      </c>
      <c r="H161" s="439"/>
      <c r="I161" s="621">
        <f t="shared" si="23"/>
        <v>1</v>
      </c>
      <c r="J161" s="622">
        <f t="shared" si="24"/>
        <v>0</v>
      </c>
      <c r="K161" s="623">
        <f t="shared" si="2"/>
        <v>0</v>
      </c>
      <c r="L161" s="440">
        <f t="shared" si="3"/>
        <v>0</v>
      </c>
      <c r="M161" s="624" t="s">
        <v>117</v>
      </c>
      <c r="N161" s="445"/>
      <c r="O161" s="624" t="s">
        <v>118</v>
      </c>
      <c r="P161" s="625">
        <f t="shared" si="4"/>
        <v>0</v>
      </c>
      <c r="Q161" s="449">
        <f t="shared" si="5"/>
        <v>0</v>
      </c>
      <c r="R161" s="624" t="s">
        <v>117</v>
      </c>
      <c r="S161" s="626">
        <f t="shared" si="6"/>
        <v>0</v>
      </c>
      <c r="T161" s="624" t="s">
        <v>118</v>
      </c>
      <c r="U161" s="625">
        <f t="shared" si="7"/>
        <v>0</v>
      </c>
      <c r="V161" s="180">
        <f t="shared" si="8"/>
        <v>0</v>
      </c>
      <c r="W161" s="624" t="s">
        <v>117</v>
      </c>
      <c r="X161" s="626">
        <f t="shared" si="9"/>
        <v>0</v>
      </c>
      <c r="Y161" s="179" t="s">
        <v>119</v>
      </c>
      <c r="Z161" s="625">
        <f t="shared" si="10"/>
        <v>0</v>
      </c>
      <c r="AA161" s="627">
        <f t="shared" si="11"/>
        <v>0</v>
      </c>
      <c r="AB161" s="628">
        <f t="shared" si="12"/>
        <v>-2</v>
      </c>
      <c r="AC161" s="629">
        <f t="shared" si="13"/>
        <v>-2</v>
      </c>
      <c r="AD161" s="624" t="s">
        <v>117</v>
      </c>
      <c r="AE161" s="445"/>
      <c r="AF161" s="624" t="s">
        <v>118</v>
      </c>
      <c r="AG161" s="625">
        <f t="shared" si="14"/>
        <v>0</v>
      </c>
      <c r="AH161" s="630">
        <f t="shared" si="15"/>
        <v>0</v>
      </c>
      <c r="AI161" s="624" t="s">
        <v>117</v>
      </c>
      <c r="AJ161" s="626">
        <f t="shared" si="16"/>
        <v>0</v>
      </c>
      <c r="AK161" s="624" t="s">
        <v>118</v>
      </c>
      <c r="AL161" s="625">
        <f t="shared" si="17"/>
        <v>0</v>
      </c>
      <c r="AM161" s="630">
        <f t="shared" si="18"/>
        <v>0</v>
      </c>
      <c r="AN161" s="624" t="s">
        <v>117</v>
      </c>
      <c r="AO161" s="626">
        <f t="shared" si="19"/>
        <v>0</v>
      </c>
      <c r="AP161" s="179" t="s">
        <v>119</v>
      </c>
      <c r="AQ161" s="625">
        <f t="shared" si="20"/>
        <v>0</v>
      </c>
      <c r="AR161" s="631">
        <f t="shared" si="21"/>
        <v>0</v>
      </c>
      <c r="AS161" s="632">
        <f t="shared" si="22"/>
        <v>0</v>
      </c>
      <c r="AT161" s="509"/>
    </row>
    <row r="162" spans="1:46" ht="20" hidden="1" customHeight="1" outlineLevel="1">
      <c r="A162" s="413"/>
      <c r="B162" s="178"/>
      <c r="C162" s="423"/>
      <c r="D162" s="420"/>
      <c r="E162" s="428"/>
      <c r="F162" s="427"/>
      <c r="G162" s="590" t="str">
        <f>☆はじめに入力してください!$C$12</f>
        <v>yyyy/mm/dd</v>
      </c>
      <c r="H162" s="439"/>
      <c r="I162" s="621">
        <f t="shared" si="23"/>
        <v>1</v>
      </c>
      <c r="J162" s="622">
        <f t="shared" si="24"/>
        <v>0</v>
      </c>
      <c r="K162" s="623">
        <f t="shared" si="2"/>
        <v>0</v>
      </c>
      <c r="L162" s="440">
        <f t="shared" si="3"/>
        <v>0</v>
      </c>
      <c r="M162" s="624" t="s">
        <v>117</v>
      </c>
      <c r="N162" s="445"/>
      <c r="O162" s="624" t="s">
        <v>118</v>
      </c>
      <c r="P162" s="625">
        <f t="shared" si="4"/>
        <v>0</v>
      </c>
      <c r="Q162" s="449">
        <f t="shared" si="5"/>
        <v>0</v>
      </c>
      <c r="R162" s="624" t="s">
        <v>117</v>
      </c>
      <c r="S162" s="626">
        <f t="shared" si="6"/>
        <v>0</v>
      </c>
      <c r="T162" s="624" t="s">
        <v>118</v>
      </c>
      <c r="U162" s="625">
        <f t="shared" si="7"/>
        <v>0</v>
      </c>
      <c r="V162" s="180">
        <f t="shared" si="8"/>
        <v>0</v>
      </c>
      <c r="W162" s="624" t="s">
        <v>117</v>
      </c>
      <c r="X162" s="626">
        <f t="shared" si="9"/>
        <v>0</v>
      </c>
      <c r="Y162" s="179" t="s">
        <v>119</v>
      </c>
      <c r="Z162" s="625">
        <f t="shared" si="10"/>
        <v>0</v>
      </c>
      <c r="AA162" s="627">
        <f t="shared" si="11"/>
        <v>0</v>
      </c>
      <c r="AB162" s="628">
        <f t="shared" si="12"/>
        <v>-2</v>
      </c>
      <c r="AC162" s="629">
        <f t="shared" si="13"/>
        <v>-2</v>
      </c>
      <c r="AD162" s="624" t="s">
        <v>117</v>
      </c>
      <c r="AE162" s="445"/>
      <c r="AF162" s="624" t="s">
        <v>118</v>
      </c>
      <c r="AG162" s="625">
        <f t="shared" si="14"/>
        <v>0</v>
      </c>
      <c r="AH162" s="630">
        <f t="shared" si="15"/>
        <v>0</v>
      </c>
      <c r="AI162" s="624" t="s">
        <v>117</v>
      </c>
      <c r="AJ162" s="626">
        <f t="shared" si="16"/>
        <v>0</v>
      </c>
      <c r="AK162" s="624" t="s">
        <v>118</v>
      </c>
      <c r="AL162" s="625">
        <f t="shared" si="17"/>
        <v>0</v>
      </c>
      <c r="AM162" s="630">
        <f t="shared" si="18"/>
        <v>0</v>
      </c>
      <c r="AN162" s="624" t="s">
        <v>117</v>
      </c>
      <c r="AO162" s="626">
        <f t="shared" si="19"/>
        <v>0</v>
      </c>
      <c r="AP162" s="179" t="s">
        <v>119</v>
      </c>
      <c r="AQ162" s="625">
        <f t="shared" si="20"/>
        <v>0</v>
      </c>
      <c r="AR162" s="631">
        <f t="shared" si="21"/>
        <v>0</v>
      </c>
      <c r="AS162" s="632">
        <f t="shared" si="22"/>
        <v>0</v>
      </c>
      <c r="AT162" s="509"/>
    </row>
    <row r="163" spans="1:46" ht="20" hidden="1" customHeight="1" outlineLevel="1">
      <c r="A163" s="413"/>
      <c r="B163" s="178"/>
      <c r="C163" s="423"/>
      <c r="D163" s="420"/>
      <c r="E163" s="429"/>
      <c r="F163" s="430"/>
      <c r="G163" s="590" t="str">
        <f>☆はじめに入力してください!$C$12</f>
        <v>yyyy/mm/dd</v>
      </c>
      <c r="H163" s="439"/>
      <c r="I163" s="621">
        <f t="shared" si="23"/>
        <v>1</v>
      </c>
      <c r="J163" s="622">
        <f t="shared" si="24"/>
        <v>0</v>
      </c>
      <c r="K163" s="623">
        <f t="shared" si="2"/>
        <v>0</v>
      </c>
      <c r="L163" s="440">
        <f t="shared" si="3"/>
        <v>0</v>
      </c>
      <c r="M163" s="624" t="s">
        <v>117</v>
      </c>
      <c r="N163" s="445"/>
      <c r="O163" s="624" t="s">
        <v>118</v>
      </c>
      <c r="P163" s="625">
        <f t="shared" si="4"/>
        <v>0</v>
      </c>
      <c r="Q163" s="449">
        <f t="shared" si="5"/>
        <v>0</v>
      </c>
      <c r="R163" s="624" t="s">
        <v>117</v>
      </c>
      <c r="S163" s="626">
        <f t="shared" si="6"/>
        <v>0</v>
      </c>
      <c r="T163" s="624" t="s">
        <v>118</v>
      </c>
      <c r="U163" s="625">
        <f t="shared" si="7"/>
        <v>0</v>
      </c>
      <c r="V163" s="180">
        <f t="shared" si="8"/>
        <v>0</v>
      </c>
      <c r="W163" s="624" t="s">
        <v>117</v>
      </c>
      <c r="X163" s="626">
        <f t="shared" si="9"/>
        <v>0</v>
      </c>
      <c r="Y163" s="179" t="s">
        <v>119</v>
      </c>
      <c r="Z163" s="625">
        <f t="shared" si="10"/>
        <v>0</v>
      </c>
      <c r="AA163" s="627">
        <f t="shared" si="11"/>
        <v>0</v>
      </c>
      <c r="AB163" s="628">
        <f t="shared" si="12"/>
        <v>-2</v>
      </c>
      <c r="AC163" s="629">
        <f t="shared" si="13"/>
        <v>-2</v>
      </c>
      <c r="AD163" s="624" t="s">
        <v>117</v>
      </c>
      <c r="AE163" s="445"/>
      <c r="AF163" s="624" t="s">
        <v>118</v>
      </c>
      <c r="AG163" s="625">
        <f t="shared" si="14"/>
        <v>0</v>
      </c>
      <c r="AH163" s="630">
        <f t="shared" si="15"/>
        <v>0</v>
      </c>
      <c r="AI163" s="624" t="s">
        <v>117</v>
      </c>
      <c r="AJ163" s="626">
        <f t="shared" si="16"/>
        <v>0</v>
      </c>
      <c r="AK163" s="624" t="s">
        <v>118</v>
      </c>
      <c r="AL163" s="625">
        <f t="shared" si="17"/>
        <v>0</v>
      </c>
      <c r="AM163" s="630">
        <f t="shared" si="18"/>
        <v>0</v>
      </c>
      <c r="AN163" s="624" t="s">
        <v>117</v>
      </c>
      <c r="AO163" s="626">
        <f t="shared" si="19"/>
        <v>0</v>
      </c>
      <c r="AP163" s="179" t="s">
        <v>119</v>
      </c>
      <c r="AQ163" s="625">
        <f t="shared" si="20"/>
        <v>0</v>
      </c>
      <c r="AR163" s="631">
        <f t="shared" si="21"/>
        <v>0</v>
      </c>
      <c r="AS163" s="632">
        <f t="shared" si="22"/>
        <v>0</v>
      </c>
      <c r="AT163" s="509"/>
    </row>
    <row r="164" spans="1:46" ht="20" hidden="1" customHeight="1" outlineLevel="1">
      <c r="A164" s="640"/>
      <c r="B164" s="178"/>
      <c r="C164" s="424"/>
      <c r="D164" s="421"/>
      <c r="E164" s="431"/>
      <c r="F164" s="432"/>
      <c r="G164" s="590" t="str">
        <f>☆はじめに入力してください!$C$12</f>
        <v>yyyy/mm/dd</v>
      </c>
      <c r="H164" s="439"/>
      <c r="I164" s="621">
        <f t="shared" si="23"/>
        <v>1</v>
      </c>
      <c r="J164" s="622">
        <f t="shared" si="24"/>
        <v>0</v>
      </c>
      <c r="K164" s="623">
        <f t="shared" si="2"/>
        <v>0</v>
      </c>
      <c r="L164" s="440">
        <f t="shared" si="3"/>
        <v>0</v>
      </c>
      <c r="M164" s="624" t="s">
        <v>117</v>
      </c>
      <c r="N164" s="445"/>
      <c r="O164" s="624" t="s">
        <v>118</v>
      </c>
      <c r="P164" s="625">
        <f t="shared" si="4"/>
        <v>0</v>
      </c>
      <c r="Q164" s="449">
        <f t="shared" si="5"/>
        <v>0</v>
      </c>
      <c r="R164" s="624" t="s">
        <v>117</v>
      </c>
      <c r="S164" s="626">
        <f t="shared" si="6"/>
        <v>0</v>
      </c>
      <c r="T164" s="624" t="s">
        <v>118</v>
      </c>
      <c r="U164" s="625">
        <f t="shared" si="7"/>
        <v>0</v>
      </c>
      <c r="V164" s="180">
        <f t="shared" si="8"/>
        <v>0</v>
      </c>
      <c r="W164" s="624" t="s">
        <v>117</v>
      </c>
      <c r="X164" s="626">
        <f t="shared" si="9"/>
        <v>0</v>
      </c>
      <c r="Y164" s="179" t="s">
        <v>119</v>
      </c>
      <c r="Z164" s="625">
        <f t="shared" si="10"/>
        <v>0</v>
      </c>
      <c r="AA164" s="627">
        <f t="shared" si="11"/>
        <v>0</v>
      </c>
      <c r="AB164" s="628">
        <f t="shared" si="12"/>
        <v>-2</v>
      </c>
      <c r="AC164" s="629">
        <f t="shared" si="13"/>
        <v>-2</v>
      </c>
      <c r="AD164" s="624" t="s">
        <v>117</v>
      </c>
      <c r="AE164" s="445"/>
      <c r="AF164" s="624" t="s">
        <v>118</v>
      </c>
      <c r="AG164" s="625">
        <f t="shared" si="14"/>
        <v>0</v>
      </c>
      <c r="AH164" s="630">
        <f t="shared" si="15"/>
        <v>0</v>
      </c>
      <c r="AI164" s="624" t="s">
        <v>117</v>
      </c>
      <c r="AJ164" s="626">
        <f t="shared" si="16"/>
        <v>0</v>
      </c>
      <c r="AK164" s="624" t="s">
        <v>118</v>
      </c>
      <c r="AL164" s="625">
        <f t="shared" si="17"/>
        <v>0</v>
      </c>
      <c r="AM164" s="630">
        <f t="shared" si="18"/>
        <v>0</v>
      </c>
      <c r="AN164" s="624" t="s">
        <v>117</v>
      </c>
      <c r="AO164" s="626">
        <f t="shared" si="19"/>
        <v>0</v>
      </c>
      <c r="AP164" s="179" t="s">
        <v>119</v>
      </c>
      <c r="AQ164" s="625">
        <f t="shared" si="20"/>
        <v>0</v>
      </c>
      <c r="AR164" s="631">
        <f t="shared" si="21"/>
        <v>0</v>
      </c>
      <c r="AS164" s="632">
        <f t="shared" si="22"/>
        <v>0</v>
      </c>
      <c r="AT164" s="509"/>
    </row>
    <row r="165" spans="1:46" ht="20" hidden="1" customHeight="1" outlineLevel="1">
      <c r="A165" s="413"/>
      <c r="B165" s="178"/>
      <c r="C165" s="423"/>
      <c r="D165" s="420"/>
      <c r="E165" s="429"/>
      <c r="F165" s="430"/>
      <c r="G165" s="590" t="str">
        <f>☆はじめに入力してください!$C$12</f>
        <v>yyyy/mm/dd</v>
      </c>
      <c r="H165" s="439"/>
      <c r="I165" s="621">
        <f t="shared" ref="I165:I196" si="50">IF(F165&lt;=G165,DATEDIF(E165,F165,"d")+1,DATEDIF(E165,G165,"d")+1)</f>
        <v>1</v>
      </c>
      <c r="J165" s="622">
        <f t="shared" ref="J165:J196" si="51">ROUNDUP((H165*1.5),0)</f>
        <v>0</v>
      </c>
      <c r="K165" s="623">
        <f t="shared" ref="K165:K196" si="52">MIN(I165,J165)</f>
        <v>0</v>
      </c>
      <c r="L165" s="440">
        <f t="shared" ref="L165:L196" si="53">IF(K165&lt;=30,K165,30)</f>
        <v>0</v>
      </c>
      <c r="M165" s="624" t="s">
        <v>117</v>
      </c>
      <c r="N165" s="445"/>
      <c r="O165" s="624" t="s">
        <v>118</v>
      </c>
      <c r="P165" s="625">
        <f t="shared" ref="P165:P196" si="54">ROUNDDOWN((L165*N165),0)</f>
        <v>0</v>
      </c>
      <c r="Q165" s="449">
        <f t="shared" ref="Q165:Q196" si="55">IF(AND(K165&gt;=31,K165&lt;61),K165-30,IF(K165&lt;=30,0,30))</f>
        <v>0</v>
      </c>
      <c r="R165" s="624" t="s">
        <v>117</v>
      </c>
      <c r="S165" s="626">
        <f t="shared" ref="S165:S196" si="56">ROUNDUP(N165*90/100,0)</f>
        <v>0</v>
      </c>
      <c r="T165" s="624" t="s">
        <v>118</v>
      </c>
      <c r="U165" s="625">
        <f t="shared" ref="U165:U196" si="57">ROUNDDOWN((Q165*S165),0)</f>
        <v>0</v>
      </c>
      <c r="V165" s="180">
        <f t="shared" ref="V165:V196" si="58">IF(K165&gt;=61,K165-60,0)</f>
        <v>0</v>
      </c>
      <c r="W165" s="624" t="s">
        <v>117</v>
      </c>
      <c r="X165" s="626">
        <f t="shared" ref="X165:X196" si="59">ROUNDUP(N165*80/100,0)</f>
        <v>0</v>
      </c>
      <c r="Y165" s="179" t="s">
        <v>119</v>
      </c>
      <c r="Z165" s="625">
        <f t="shared" ref="Z165:Z196" si="60">ROUNDDOWN((V165*X165),0)</f>
        <v>0</v>
      </c>
      <c r="AA165" s="627">
        <f t="shared" ref="AA165:AA196" si="61">SUM(P165,U165,Z165)</f>
        <v>0</v>
      </c>
      <c r="AB165" s="628">
        <f t="shared" ref="AB165:AB196" si="62">IF($K$10="①",K165-1,K165-2)</f>
        <v>-2</v>
      </c>
      <c r="AC165" s="629">
        <f t="shared" ref="AC165:AC196" si="63">IF(AB165&lt;=30,AB165,30)</f>
        <v>-2</v>
      </c>
      <c r="AD165" s="624" t="s">
        <v>117</v>
      </c>
      <c r="AE165" s="445"/>
      <c r="AF165" s="624" t="s">
        <v>118</v>
      </c>
      <c r="AG165" s="625">
        <f t="shared" ref="AG165:AG196" si="64">ROUNDDOWN((AC165*AE165),0)</f>
        <v>0</v>
      </c>
      <c r="AH165" s="630">
        <f t="shared" ref="AH165:AH196" si="65">IF(AND(AB165&gt;=31,AB165&lt;61),AB165-30,IF(AB165&lt;=30,0,30))</f>
        <v>0</v>
      </c>
      <c r="AI165" s="624" t="s">
        <v>117</v>
      </c>
      <c r="AJ165" s="626">
        <f t="shared" ref="AJ165:AJ196" si="66">ROUNDUP(AE165*90/100,0)</f>
        <v>0</v>
      </c>
      <c r="AK165" s="624" t="s">
        <v>118</v>
      </c>
      <c r="AL165" s="625">
        <f t="shared" ref="AL165:AL196" si="67">ROUNDDOWN((AH165*AJ165),0)</f>
        <v>0</v>
      </c>
      <c r="AM165" s="630">
        <f t="shared" ref="AM165:AM196" si="68">IF(AB165&gt;=61,AB165-60,0)</f>
        <v>0</v>
      </c>
      <c r="AN165" s="624" t="s">
        <v>117</v>
      </c>
      <c r="AO165" s="626">
        <f t="shared" ref="AO165:AO196" si="69">ROUNDUP(AE165*80/100,0)</f>
        <v>0</v>
      </c>
      <c r="AP165" s="179" t="s">
        <v>119</v>
      </c>
      <c r="AQ165" s="625">
        <f t="shared" ref="AQ165:AQ196" si="70">ROUNDDOWN((AM165*AO165),0)</f>
        <v>0</v>
      </c>
      <c r="AR165" s="631">
        <f t="shared" ref="AR165:AR196" si="71">SUM(AG165,AL165,AQ165)</f>
        <v>0</v>
      </c>
      <c r="AS165" s="632">
        <f t="shared" ref="AS165:AS196" si="72">SUM(AA165,AR165)</f>
        <v>0</v>
      </c>
      <c r="AT165" s="509"/>
    </row>
    <row r="166" spans="1:46" ht="20" hidden="1" customHeight="1" outlineLevel="1">
      <c r="A166" s="640"/>
      <c r="B166" s="178"/>
      <c r="C166" s="423"/>
      <c r="D166" s="420"/>
      <c r="E166" s="431"/>
      <c r="F166" s="432"/>
      <c r="G166" s="590" t="str">
        <f>☆はじめに入力してください!$C$12</f>
        <v>yyyy/mm/dd</v>
      </c>
      <c r="H166" s="439"/>
      <c r="I166" s="621">
        <f t="shared" si="50"/>
        <v>1</v>
      </c>
      <c r="J166" s="622">
        <f t="shared" si="51"/>
        <v>0</v>
      </c>
      <c r="K166" s="623">
        <f t="shared" si="52"/>
        <v>0</v>
      </c>
      <c r="L166" s="440">
        <f t="shared" si="53"/>
        <v>0</v>
      </c>
      <c r="M166" s="624" t="s">
        <v>117</v>
      </c>
      <c r="N166" s="445"/>
      <c r="O166" s="624" t="s">
        <v>118</v>
      </c>
      <c r="P166" s="625">
        <f t="shared" si="54"/>
        <v>0</v>
      </c>
      <c r="Q166" s="449">
        <f t="shared" si="55"/>
        <v>0</v>
      </c>
      <c r="R166" s="624" t="s">
        <v>117</v>
      </c>
      <c r="S166" s="626">
        <f t="shared" si="56"/>
        <v>0</v>
      </c>
      <c r="T166" s="624" t="s">
        <v>118</v>
      </c>
      <c r="U166" s="625">
        <f t="shared" si="57"/>
        <v>0</v>
      </c>
      <c r="V166" s="180">
        <f t="shared" si="58"/>
        <v>0</v>
      </c>
      <c r="W166" s="624" t="s">
        <v>117</v>
      </c>
      <c r="X166" s="626">
        <f t="shared" si="59"/>
        <v>0</v>
      </c>
      <c r="Y166" s="179" t="s">
        <v>119</v>
      </c>
      <c r="Z166" s="625">
        <f t="shared" si="60"/>
        <v>0</v>
      </c>
      <c r="AA166" s="627">
        <f t="shared" si="61"/>
        <v>0</v>
      </c>
      <c r="AB166" s="628">
        <f t="shared" si="62"/>
        <v>-2</v>
      </c>
      <c r="AC166" s="629">
        <f t="shared" si="63"/>
        <v>-2</v>
      </c>
      <c r="AD166" s="624" t="s">
        <v>117</v>
      </c>
      <c r="AE166" s="445"/>
      <c r="AF166" s="624" t="s">
        <v>118</v>
      </c>
      <c r="AG166" s="625">
        <f t="shared" si="64"/>
        <v>0</v>
      </c>
      <c r="AH166" s="630">
        <f t="shared" si="65"/>
        <v>0</v>
      </c>
      <c r="AI166" s="624" t="s">
        <v>117</v>
      </c>
      <c r="AJ166" s="626">
        <f t="shared" si="66"/>
        <v>0</v>
      </c>
      <c r="AK166" s="624" t="s">
        <v>118</v>
      </c>
      <c r="AL166" s="625">
        <f t="shared" si="67"/>
        <v>0</v>
      </c>
      <c r="AM166" s="630">
        <f t="shared" si="68"/>
        <v>0</v>
      </c>
      <c r="AN166" s="624" t="s">
        <v>117</v>
      </c>
      <c r="AO166" s="626">
        <f t="shared" si="69"/>
        <v>0</v>
      </c>
      <c r="AP166" s="179" t="s">
        <v>119</v>
      </c>
      <c r="AQ166" s="625">
        <f t="shared" si="70"/>
        <v>0</v>
      </c>
      <c r="AR166" s="631">
        <f t="shared" si="71"/>
        <v>0</v>
      </c>
      <c r="AS166" s="632">
        <f t="shared" si="72"/>
        <v>0</v>
      </c>
      <c r="AT166" s="510"/>
    </row>
    <row r="167" spans="1:46" ht="20" hidden="1" customHeight="1" outlineLevel="1">
      <c r="A167" s="640"/>
      <c r="B167" s="178"/>
      <c r="C167" s="423"/>
      <c r="D167" s="420"/>
      <c r="E167" s="433"/>
      <c r="F167" s="430"/>
      <c r="G167" s="590" t="str">
        <f>☆はじめに入力してください!$C$12</f>
        <v>yyyy/mm/dd</v>
      </c>
      <c r="H167" s="439"/>
      <c r="I167" s="621">
        <f t="shared" si="50"/>
        <v>1</v>
      </c>
      <c r="J167" s="622">
        <f t="shared" si="51"/>
        <v>0</v>
      </c>
      <c r="K167" s="623">
        <f t="shared" si="52"/>
        <v>0</v>
      </c>
      <c r="L167" s="440">
        <f t="shared" si="53"/>
        <v>0</v>
      </c>
      <c r="M167" s="624" t="s">
        <v>117</v>
      </c>
      <c r="N167" s="445"/>
      <c r="O167" s="624" t="s">
        <v>118</v>
      </c>
      <c r="P167" s="625">
        <f t="shared" si="54"/>
        <v>0</v>
      </c>
      <c r="Q167" s="449">
        <f t="shared" si="55"/>
        <v>0</v>
      </c>
      <c r="R167" s="624" t="s">
        <v>117</v>
      </c>
      <c r="S167" s="626">
        <f t="shared" si="56"/>
        <v>0</v>
      </c>
      <c r="T167" s="624" t="s">
        <v>118</v>
      </c>
      <c r="U167" s="625">
        <f t="shared" si="57"/>
        <v>0</v>
      </c>
      <c r="V167" s="180">
        <f t="shared" si="58"/>
        <v>0</v>
      </c>
      <c r="W167" s="624" t="s">
        <v>117</v>
      </c>
      <c r="X167" s="626">
        <f t="shared" si="59"/>
        <v>0</v>
      </c>
      <c r="Y167" s="179" t="s">
        <v>119</v>
      </c>
      <c r="Z167" s="625">
        <f t="shared" si="60"/>
        <v>0</v>
      </c>
      <c r="AA167" s="627">
        <f t="shared" si="61"/>
        <v>0</v>
      </c>
      <c r="AB167" s="628">
        <f t="shared" si="62"/>
        <v>-2</v>
      </c>
      <c r="AC167" s="629">
        <f t="shared" si="63"/>
        <v>-2</v>
      </c>
      <c r="AD167" s="624" t="s">
        <v>117</v>
      </c>
      <c r="AE167" s="445"/>
      <c r="AF167" s="624" t="s">
        <v>118</v>
      </c>
      <c r="AG167" s="625">
        <f t="shared" si="64"/>
        <v>0</v>
      </c>
      <c r="AH167" s="630">
        <f t="shared" si="65"/>
        <v>0</v>
      </c>
      <c r="AI167" s="624" t="s">
        <v>117</v>
      </c>
      <c r="AJ167" s="626">
        <f t="shared" si="66"/>
        <v>0</v>
      </c>
      <c r="AK167" s="624" t="s">
        <v>118</v>
      </c>
      <c r="AL167" s="625">
        <f t="shared" si="67"/>
        <v>0</v>
      </c>
      <c r="AM167" s="630">
        <f t="shared" si="68"/>
        <v>0</v>
      </c>
      <c r="AN167" s="624" t="s">
        <v>117</v>
      </c>
      <c r="AO167" s="626">
        <f t="shared" si="69"/>
        <v>0</v>
      </c>
      <c r="AP167" s="179" t="s">
        <v>119</v>
      </c>
      <c r="AQ167" s="625">
        <f t="shared" si="70"/>
        <v>0</v>
      </c>
      <c r="AR167" s="631">
        <f t="shared" si="71"/>
        <v>0</v>
      </c>
      <c r="AS167" s="632">
        <f t="shared" si="72"/>
        <v>0</v>
      </c>
      <c r="AT167" s="510"/>
    </row>
    <row r="168" spans="1:46" ht="20" hidden="1" customHeight="1" outlineLevel="1">
      <c r="A168" s="177"/>
      <c r="B168" s="178"/>
      <c r="C168" s="423"/>
      <c r="D168" s="420"/>
      <c r="E168" s="433"/>
      <c r="F168" s="430"/>
      <c r="G168" s="590" t="str">
        <f>☆はじめに入力してください!$C$12</f>
        <v>yyyy/mm/dd</v>
      </c>
      <c r="H168" s="439"/>
      <c r="I168" s="621">
        <f t="shared" si="50"/>
        <v>1</v>
      </c>
      <c r="J168" s="622">
        <f t="shared" si="51"/>
        <v>0</v>
      </c>
      <c r="K168" s="623">
        <f t="shared" si="52"/>
        <v>0</v>
      </c>
      <c r="L168" s="440">
        <f t="shared" si="53"/>
        <v>0</v>
      </c>
      <c r="M168" s="624" t="s">
        <v>117</v>
      </c>
      <c r="N168" s="445"/>
      <c r="O168" s="624" t="s">
        <v>118</v>
      </c>
      <c r="P168" s="625">
        <f t="shared" si="54"/>
        <v>0</v>
      </c>
      <c r="Q168" s="449">
        <f t="shared" si="55"/>
        <v>0</v>
      </c>
      <c r="R168" s="624" t="s">
        <v>117</v>
      </c>
      <c r="S168" s="626">
        <f t="shared" si="56"/>
        <v>0</v>
      </c>
      <c r="T168" s="624" t="s">
        <v>118</v>
      </c>
      <c r="U168" s="625">
        <f t="shared" si="57"/>
        <v>0</v>
      </c>
      <c r="V168" s="180">
        <f t="shared" si="58"/>
        <v>0</v>
      </c>
      <c r="W168" s="624" t="s">
        <v>117</v>
      </c>
      <c r="X168" s="626">
        <f t="shared" si="59"/>
        <v>0</v>
      </c>
      <c r="Y168" s="179" t="s">
        <v>119</v>
      </c>
      <c r="Z168" s="625">
        <f t="shared" si="60"/>
        <v>0</v>
      </c>
      <c r="AA168" s="627">
        <f t="shared" si="61"/>
        <v>0</v>
      </c>
      <c r="AB168" s="628">
        <f t="shared" si="62"/>
        <v>-2</v>
      </c>
      <c r="AC168" s="629">
        <f t="shared" si="63"/>
        <v>-2</v>
      </c>
      <c r="AD168" s="624" t="s">
        <v>117</v>
      </c>
      <c r="AE168" s="445"/>
      <c r="AF168" s="624" t="s">
        <v>118</v>
      </c>
      <c r="AG168" s="625">
        <f t="shared" si="64"/>
        <v>0</v>
      </c>
      <c r="AH168" s="630">
        <f t="shared" si="65"/>
        <v>0</v>
      </c>
      <c r="AI168" s="624" t="s">
        <v>117</v>
      </c>
      <c r="AJ168" s="626">
        <f t="shared" si="66"/>
        <v>0</v>
      </c>
      <c r="AK168" s="624" t="s">
        <v>118</v>
      </c>
      <c r="AL168" s="625">
        <f t="shared" si="67"/>
        <v>0</v>
      </c>
      <c r="AM168" s="630">
        <f t="shared" si="68"/>
        <v>0</v>
      </c>
      <c r="AN168" s="624" t="s">
        <v>117</v>
      </c>
      <c r="AO168" s="626">
        <f t="shared" si="69"/>
        <v>0</v>
      </c>
      <c r="AP168" s="179" t="s">
        <v>119</v>
      </c>
      <c r="AQ168" s="625">
        <f t="shared" si="70"/>
        <v>0</v>
      </c>
      <c r="AR168" s="631">
        <f t="shared" si="71"/>
        <v>0</v>
      </c>
      <c r="AS168" s="632">
        <f t="shared" si="72"/>
        <v>0</v>
      </c>
      <c r="AT168" s="510"/>
    </row>
    <row r="169" spans="1:46" ht="20" hidden="1" customHeight="1" outlineLevel="1">
      <c r="A169" s="177"/>
      <c r="B169" s="178"/>
      <c r="C169" s="423"/>
      <c r="D169" s="420"/>
      <c r="E169" s="433"/>
      <c r="F169" s="430"/>
      <c r="G169" s="590" t="str">
        <f>☆はじめに入力してください!$C$12</f>
        <v>yyyy/mm/dd</v>
      </c>
      <c r="H169" s="439"/>
      <c r="I169" s="621">
        <f t="shared" si="50"/>
        <v>1</v>
      </c>
      <c r="J169" s="622">
        <f t="shared" si="51"/>
        <v>0</v>
      </c>
      <c r="K169" s="623">
        <f t="shared" si="52"/>
        <v>0</v>
      </c>
      <c r="L169" s="440">
        <f t="shared" si="53"/>
        <v>0</v>
      </c>
      <c r="M169" s="624" t="s">
        <v>117</v>
      </c>
      <c r="N169" s="445"/>
      <c r="O169" s="624" t="s">
        <v>118</v>
      </c>
      <c r="P169" s="625">
        <f t="shared" si="54"/>
        <v>0</v>
      </c>
      <c r="Q169" s="449">
        <f t="shared" si="55"/>
        <v>0</v>
      </c>
      <c r="R169" s="624" t="s">
        <v>117</v>
      </c>
      <c r="S169" s="626">
        <f t="shared" si="56"/>
        <v>0</v>
      </c>
      <c r="T169" s="624" t="s">
        <v>118</v>
      </c>
      <c r="U169" s="625">
        <f t="shared" si="57"/>
        <v>0</v>
      </c>
      <c r="V169" s="180">
        <f t="shared" si="58"/>
        <v>0</v>
      </c>
      <c r="W169" s="624" t="s">
        <v>117</v>
      </c>
      <c r="X169" s="626">
        <f t="shared" si="59"/>
        <v>0</v>
      </c>
      <c r="Y169" s="179" t="s">
        <v>119</v>
      </c>
      <c r="Z169" s="625">
        <f t="shared" si="60"/>
        <v>0</v>
      </c>
      <c r="AA169" s="627">
        <f t="shared" si="61"/>
        <v>0</v>
      </c>
      <c r="AB169" s="628">
        <f t="shared" si="62"/>
        <v>-2</v>
      </c>
      <c r="AC169" s="629">
        <f t="shared" si="63"/>
        <v>-2</v>
      </c>
      <c r="AD169" s="624" t="s">
        <v>117</v>
      </c>
      <c r="AE169" s="445"/>
      <c r="AF169" s="624" t="s">
        <v>118</v>
      </c>
      <c r="AG169" s="625">
        <f t="shared" si="64"/>
        <v>0</v>
      </c>
      <c r="AH169" s="630">
        <f t="shared" si="65"/>
        <v>0</v>
      </c>
      <c r="AI169" s="624" t="s">
        <v>117</v>
      </c>
      <c r="AJ169" s="626">
        <f t="shared" si="66"/>
        <v>0</v>
      </c>
      <c r="AK169" s="624" t="s">
        <v>118</v>
      </c>
      <c r="AL169" s="625">
        <f t="shared" si="67"/>
        <v>0</v>
      </c>
      <c r="AM169" s="630">
        <f t="shared" si="68"/>
        <v>0</v>
      </c>
      <c r="AN169" s="624" t="s">
        <v>117</v>
      </c>
      <c r="AO169" s="626">
        <f t="shared" si="69"/>
        <v>0</v>
      </c>
      <c r="AP169" s="179" t="s">
        <v>119</v>
      </c>
      <c r="AQ169" s="625">
        <f t="shared" si="70"/>
        <v>0</v>
      </c>
      <c r="AR169" s="631">
        <f t="shared" si="71"/>
        <v>0</v>
      </c>
      <c r="AS169" s="632">
        <f t="shared" si="72"/>
        <v>0</v>
      </c>
      <c r="AT169" s="510"/>
    </row>
    <row r="170" spans="1:46" ht="20" hidden="1" customHeight="1" outlineLevel="1">
      <c r="A170" s="177"/>
      <c r="B170" s="178"/>
      <c r="C170" s="423"/>
      <c r="D170" s="420"/>
      <c r="E170" s="433"/>
      <c r="F170" s="430"/>
      <c r="G170" s="590" t="str">
        <f>☆はじめに入力してください!$C$12</f>
        <v>yyyy/mm/dd</v>
      </c>
      <c r="H170" s="439"/>
      <c r="I170" s="621">
        <f t="shared" si="50"/>
        <v>1</v>
      </c>
      <c r="J170" s="622">
        <f t="shared" si="51"/>
        <v>0</v>
      </c>
      <c r="K170" s="623">
        <f t="shared" si="52"/>
        <v>0</v>
      </c>
      <c r="L170" s="440">
        <f t="shared" si="53"/>
        <v>0</v>
      </c>
      <c r="M170" s="624" t="s">
        <v>117</v>
      </c>
      <c r="N170" s="445"/>
      <c r="O170" s="624" t="s">
        <v>118</v>
      </c>
      <c r="P170" s="625">
        <f t="shared" si="54"/>
        <v>0</v>
      </c>
      <c r="Q170" s="449">
        <f t="shared" si="55"/>
        <v>0</v>
      </c>
      <c r="R170" s="624" t="s">
        <v>117</v>
      </c>
      <c r="S170" s="626">
        <f t="shared" si="56"/>
        <v>0</v>
      </c>
      <c r="T170" s="624" t="s">
        <v>118</v>
      </c>
      <c r="U170" s="625">
        <f t="shared" si="57"/>
        <v>0</v>
      </c>
      <c r="V170" s="180">
        <f t="shared" si="58"/>
        <v>0</v>
      </c>
      <c r="W170" s="624" t="s">
        <v>117</v>
      </c>
      <c r="X170" s="626">
        <f t="shared" si="59"/>
        <v>0</v>
      </c>
      <c r="Y170" s="179" t="s">
        <v>119</v>
      </c>
      <c r="Z170" s="625">
        <f t="shared" si="60"/>
        <v>0</v>
      </c>
      <c r="AA170" s="627">
        <f t="shared" si="61"/>
        <v>0</v>
      </c>
      <c r="AB170" s="628">
        <f t="shared" si="62"/>
        <v>-2</v>
      </c>
      <c r="AC170" s="629">
        <f t="shared" si="63"/>
        <v>-2</v>
      </c>
      <c r="AD170" s="624" t="s">
        <v>117</v>
      </c>
      <c r="AE170" s="445"/>
      <c r="AF170" s="624" t="s">
        <v>118</v>
      </c>
      <c r="AG170" s="625">
        <f t="shared" si="64"/>
        <v>0</v>
      </c>
      <c r="AH170" s="630">
        <f t="shared" si="65"/>
        <v>0</v>
      </c>
      <c r="AI170" s="624" t="s">
        <v>117</v>
      </c>
      <c r="AJ170" s="626">
        <f t="shared" si="66"/>
        <v>0</v>
      </c>
      <c r="AK170" s="624" t="s">
        <v>118</v>
      </c>
      <c r="AL170" s="625">
        <f t="shared" si="67"/>
        <v>0</v>
      </c>
      <c r="AM170" s="630">
        <f t="shared" si="68"/>
        <v>0</v>
      </c>
      <c r="AN170" s="624" t="s">
        <v>117</v>
      </c>
      <c r="AO170" s="626">
        <f t="shared" si="69"/>
        <v>0</v>
      </c>
      <c r="AP170" s="179" t="s">
        <v>119</v>
      </c>
      <c r="AQ170" s="625">
        <f t="shared" si="70"/>
        <v>0</v>
      </c>
      <c r="AR170" s="631">
        <f t="shared" si="71"/>
        <v>0</v>
      </c>
      <c r="AS170" s="632">
        <f t="shared" si="72"/>
        <v>0</v>
      </c>
      <c r="AT170" s="510"/>
    </row>
    <row r="171" spans="1:46" ht="20" hidden="1" customHeight="1" outlineLevel="1">
      <c r="A171" s="177"/>
      <c r="B171" s="178"/>
      <c r="C171" s="423"/>
      <c r="D171" s="420"/>
      <c r="E171" s="433"/>
      <c r="F171" s="430"/>
      <c r="G171" s="590" t="str">
        <f>☆はじめに入力してください!$C$12</f>
        <v>yyyy/mm/dd</v>
      </c>
      <c r="H171" s="439"/>
      <c r="I171" s="621">
        <f t="shared" si="50"/>
        <v>1</v>
      </c>
      <c r="J171" s="622">
        <f t="shared" si="51"/>
        <v>0</v>
      </c>
      <c r="K171" s="623">
        <f t="shared" si="52"/>
        <v>0</v>
      </c>
      <c r="L171" s="440">
        <f t="shared" si="53"/>
        <v>0</v>
      </c>
      <c r="M171" s="624" t="s">
        <v>117</v>
      </c>
      <c r="N171" s="445"/>
      <c r="O171" s="624" t="s">
        <v>118</v>
      </c>
      <c r="P171" s="625">
        <f t="shared" si="54"/>
        <v>0</v>
      </c>
      <c r="Q171" s="449">
        <f t="shared" si="55"/>
        <v>0</v>
      </c>
      <c r="R171" s="624" t="s">
        <v>117</v>
      </c>
      <c r="S171" s="626">
        <f t="shared" si="56"/>
        <v>0</v>
      </c>
      <c r="T171" s="624" t="s">
        <v>118</v>
      </c>
      <c r="U171" s="625">
        <f t="shared" si="57"/>
        <v>0</v>
      </c>
      <c r="V171" s="180">
        <f t="shared" si="58"/>
        <v>0</v>
      </c>
      <c r="W171" s="624" t="s">
        <v>117</v>
      </c>
      <c r="X171" s="626">
        <f t="shared" si="59"/>
        <v>0</v>
      </c>
      <c r="Y171" s="179" t="s">
        <v>119</v>
      </c>
      <c r="Z171" s="625">
        <f t="shared" si="60"/>
        <v>0</v>
      </c>
      <c r="AA171" s="627">
        <f t="shared" si="61"/>
        <v>0</v>
      </c>
      <c r="AB171" s="628">
        <f t="shared" si="62"/>
        <v>-2</v>
      </c>
      <c r="AC171" s="629">
        <f t="shared" si="63"/>
        <v>-2</v>
      </c>
      <c r="AD171" s="624" t="s">
        <v>117</v>
      </c>
      <c r="AE171" s="445"/>
      <c r="AF171" s="624" t="s">
        <v>118</v>
      </c>
      <c r="AG171" s="625">
        <f t="shared" si="64"/>
        <v>0</v>
      </c>
      <c r="AH171" s="630">
        <f t="shared" si="65"/>
        <v>0</v>
      </c>
      <c r="AI171" s="624" t="s">
        <v>117</v>
      </c>
      <c r="AJ171" s="626">
        <f t="shared" si="66"/>
        <v>0</v>
      </c>
      <c r="AK171" s="624" t="s">
        <v>118</v>
      </c>
      <c r="AL171" s="625">
        <f t="shared" si="67"/>
        <v>0</v>
      </c>
      <c r="AM171" s="630">
        <f t="shared" si="68"/>
        <v>0</v>
      </c>
      <c r="AN171" s="624" t="s">
        <v>117</v>
      </c>
      <c r="AO171" s="626">
        <f t="shared" si="69"/>
        <v>0</v>
      </c>
      <c r="AP171" s="179" t="s">
        <v>119</v>
      </c>
      <c r="AQ171" s="625">
        <f t="shared" si="70"/>
        <v>0</v>
      </c>
      <c r="AR171" s="631">
        <f t="shared" si="71"/>
        <v>0</v>
      </c>
      <c r="AS171" s="632">
        <f t="shared" si="72"/>
        <v>0</v>
      </c>
      <c r="AT171" s="510"/>
    </row>
    <row r="172" spans="1:46" ht="20" hidden="1" customHeight="1" outlineLevel="1">
      <c r="A172" s="177"/>
      <c r="B172" s="178"/>
      <c r="C172" s="633"/>
      <c r="D172" s="634"/>
      <c r="E172" s="635"/>
      <c r="F172" s="636"/>
      <c r="G172" s="590" t="str">
        <f>☆はじめに入力してください!$C$12</f>
        <v>yyyy/mm/dd</v>
      </c>
      <c r="H172" s="637"/>
      <c r="I172" s="621">
        <f t="shared" si="50"/>
        <v>1</v>
      </c>
      <c r="J172" s="638">
        <f t="shared" si="51"/>
        <v>0</v>
      </c>
      <c r="K172" s="623">
        <f t="shared" si="52"/>
        <v>0</v>
      </c>
      <c r="L172" s="440">
        <f t="shared" si="53"/>
        <v>0</v>
      </c>
      <c r="M172" s="624" t="s">
        <v>117</v>
      </c>
      <c r="N172" s="445"/>
      <c r="O172" s="624" t="s">
        <v>118</v>
      </c>
      <c r="P172" s="625">
        <f t="shared" si="54"/>
        <v>0</v>
      </c>
      <c r="Q172" s="449">
        <f t="shared" si="55"/>
        <v>0</v>
      </c>
      <c r="R172" s="624" t="s">
        <v>117</v>
      </c>
      <c r="S172" s="626">
        <f t="shared" si="56"/>
        <v>0</v>
      </c>
      <c r="T172" s="624" t="s">
        <v>118</v>
      </c>
      <c r="U172" s="625">
        <f t="shared" si="57"/>
        <v>0</v>
      </c>
      <c r="V172" s="180">
        <f t="shared" si="58"/>
        <v>0</v>
      </c>
      <c r="W172" s="624" t="s">
        <v>117</v>
      </c>
      <c r="X172" s="626">
        <f t="shared" si="59"/>
        <v>0</v>
      </c>
      <c r="Y172" s="179" t="s">
        <v>119</v>
      </c>
      <c r="Z172" s="625">
        <f t="shared" si="60"/>
        <v>0</v>
      </c>
      <c r="AA172" s="627">
        <f t="shared" si="61"/>
        <v>0</v>
      </c>
      <c r="AB172" s="628">
        <f t="shared" si="62"/>
        <v>-2</v>
      </c>
      <c r="AC172" s="629">
        <f t="shared" si="63"/>
        <v>-2</v>
      </c>
      <c r="AD172" s="624" t="s">
        <v>117</v>
      </c>
      <c r="AE172" s="445"/>
      <c r="AF172" s="624" t="s">
        <v>118</v>
      </c>
      <c r="AG172" s="625">
        <f t="shared" si="64"/>
        <v>0</v>
      </c>
      <c r="AH172" s="630">
        <f t="shared" si="65"/>
        <v>0</v>
      </c>
      <c r="AI172" s="624" t="s">
        <v>117</v>
      </c>
      <c r="AJ172" s="626">
        <f t="shared" si="66"/>
        <v>0</v>
      </c>
      <c r="AK172" s="624" t="s">
        <v>118</v>
      </c>
      <c r="AL172" s="625">
        <f t="shared" si="67"/>
        <v>0</v>
      </c>
      <c r="AM172" s="630">
        <f t="shared" si="68"/>
        <v>0</v>
      </c>
      <c r="AN172" s="624" t="s">
        <v>117</v>
      </c>
      <c r="AO172" s="626">
        <f t="shared" si="69"/>
        <v>0</v>
      </c>
      <c r="AP172" s="179" t="s">
        <v>119</v>
      </c>
      <c r="AQ172" s="625">
        <f t="shared" si="70"/>
        <v>0</v>
      </c>
      <c r="AR172" s="631">
        <f t="shared" si="71"/>
        <v>0</v>
      </c>
      <c r="AS172" s="632">
        <f t="shared" si="72"/>
        <v>0</v>
      </c>
      <c r="AT172" s="510"/>
    </row>
    <row r="173" spans="1:46" ht="20" hidden="1" customHeight="1" outlineLevel="1">
      <c r="A173" s="640"/>
      <c r="B173" s="178"/>
      <c r="C173" s="423"/>
      <c r="D173" s="420"/>
      <c r="E173" s="428"/>
      <c r="F173" s="427"/>
      <c r="G173" s="590" t="str">
        <f>☆はじめに入力してください!$C$12</f>
        <v>yyyy/mm/dd</v>
      </c>
      <c r="H173" s="439"/>
      <c r="I173" s="621">
        <f t="shared" si="50"/>
        <v>1</v>
      </c>
      <c r="J173" s="622">
        <f t="shared" si="51"/>
        <v>0</v>
      </c>
      <c r="K173" s="623">
        <f t="shared" si="52"/>
        <v>0</v>
      </c>
      <c r="L173" s="440">
        <f t="shared" si="53"/>
        <v>0</v>
      </c>
      <c r="M173" s="624" t="s">
        <v>117</v>
      </c>
      <c r="N173" s="445"/>
      <c r="O173" s="624" t="s">
        <v>118</v>
      </c>
      <c r="P173" s="625">
        <f t="shared" si="54"/>
        <v>0</v>
      </c>
      <c r="Q173" s="449">
        <f t="shared" si="55"/>
        <v>0</v>
      </c>
      <c r="R173" s="624" t="s">
        <v>117</v>
      </c>
      <c r="S173" s="626">
        <f t="shared" si="56"/>
        <v>0</v>
      </c>
      <c r="T173" s="624" t="s">
        <v>118</v>
      </c>
      <c r="U173" s="625">
        <f t="shared" si="57"/>
        <v>0</v>
      </c>
      <c r="V173" s="180">
        <f t="shared" si="58"/>
        <v>0</v>
      </c>
      <c r="W173" s="624" t="s">
        <v>117</v>
      </c>
      <c r="X173" s="626">
        <f t="shared" si="59"/>
        <v>0</v>
      </c>
      <c r="Y173" s="179" t="s">
        <v>119</v>
      </c>
      <c r="Z173" s="625">
        <f t="shared" si="60"/>
        <v>0</v>
      </c>
      <c r="AA173" s="627">
        <f t="shared" si="61"/>
        <v>0</v>
      </c>
      <c r="AB173" s="628">
        <f t="shared" si="62"/>
        <v>-2</v>
      </c>
      <c r="AC173" s="629">
        <f t="shared" si="63"/>
        <v>-2</v>
      </c>
      <c r="AD173" s="624" t="s">
        <v>117</v>
      </c>
      <c r="AE173" s="445"/>
      <c r="AF173" s="624" t="s">
        <v>118</v>
      </c>
      <c r="AG173" s="625">
        <f t="shared" si="64"/>
        <v>0</v>
      </c>
      <c r="AH173" s="630">
        <f t="shared" si="65"/>
        <v>0</v>
      </c>
      <c r="AI173" s="624" t="s">
        <v>117</v>
      </c>
      <c r="AJ173" s="626">
        <f t="shared" si="66"/>
        <v>0</v>
      </c>
      <c r="AK173" s="624" t="s">
        <v>118</v>
      </c>
      <c r="AL173" s="625">
        <f t="shared" si="67"/>
        <v>0</v>
      </c>
      <c r="AM173" s="630">
        <f t="shared" si="68"/>
        <v>0</v>
      </c>
      <c r="AN173" s="624" t="s">
        <v>117</v>
      </c>
      <c r="AO173" s="626">
        <f t="shared" si="69"/>
        <v>0</v>
      </c>
      <c r="AP173" s="179" t="s">
        <v>119</v>
      </c>
      <c r="AQ173" s="625">
        <f t="shared" si="70"/>
        <v>0</v>
      </c>
      <c r="AR173" s="631">
        <f t="shared" si="71"/>
        <v>0</v>
      </c>
      <c r="AS173" s="632">
        <f t="shared" si="72"/>
        <v>0</v>
      </c>
      <c r="AT173" s="509"/>
    </row>
    <row r="174" spans="1:46" ht="20" hidden="1" customHeight="1" outlineLevel="1">
      <c r="A174" s="413"/>
      <c r="B174" s="178"/>
      <c r="C174" s="423"/>
      <c r="D174" s="420"/>
      <c r="E174" s="428"/>
      <c r="F174" s="427"/>
      <c r="G174" s="590" t="str">
        <f>☆はじめに入力してください!$C$12</f>
        <v>yyyy/mm/dd</v>
      </c>
      <c r="H174" s="439"/>
      <c r="I174" s="621">
        <f t="shared" si="50"/>
        <v>1</v>
      </c>
      <c r="J174" s="622">
        <f t="shared" si="51"/>
        <v>0</v>
      </c>
      <c r="K174" s="623">
        <f t="shared" si="52"/>
        <v>0</v>
      </c>
      <c r="L174" s="440">
        <f t="shared" si="53"/>
        <v>0</v>
      </c>
      <c r="M174" s="624" t="s">
        <v>117</v>
      </c>
      <c r="N174" s="445"/>
      <c r="O174" s="624" t="s">
        <v>118</v>
      </c>
      <c r="P174" s="625">
        <f t="shared" si="54"/>
        <v>0</v>
      </c>
      <c r="Q174" s="449">
        <f t="shared" si="55"/>
        <v>0</v>
      </c>
      <c r="R174" s="624" t="s">
        <v>117</v>
      </c>
      <c r="S174" s="626">
        <f t="shared" si="56"/>
        <v>0</v>
      </c>
      <c r="T174" s="624" t="s">
        <v>118</v>
      </c>
      <c r="U174" s="625">
        <f t="shared" si="57"/>
        <v>0</v>
      </c>
      <c r="V174" s="180">
        <f t="shared" si="58"/>
        <v>0</v>
      </c>
      <c r="W174" s="624" t="s">
        <v>117</v>
      </c>
      <c r="X174" s="626">
        <f t="shared" si="59"/>
        <v>0</v>
      </c>
      <c r="Y174" s="179" t="s">
        <v>119</v>
      </c>
      <c r="Z174" s="625">
        <f t="shared" si="60"/>
        <v>0</v>
      </c>
      <c r="AA174" s="627">
        <f t="shared" si="61"/>
        <v>0</v>
      </c>
      <c r="AB174" s="628">
        <f t="shared" si="62"/>
        <v>-2</v>
      </c>
      <c r="AC174" s="629">
        <f t="shared" si="63"/>
        <v>-2</v>
      </c>
      <c r="AD174" s="624" t="s">
        <v>117</v>
      </c>
      <c r="AE174" s="445"/>
      <c r="AF174" s="624" t="s">
        <v>118</v>
      </c>
      <c r="AG174" s="625">
        <f t="shared" si="64"/>
        <v>0</v>
      </c>
      <c r="AH174" s="630">
        <f t="shared" si="65"/>
        <v>0</v>
      </c>
      <c r="AI174" s="624" t="s">
        <v>117</v>
      </c>
      <c r="AJ174" s="626">
        <f t="shared" si="66"/>
        <v>0</v>
      </c>
      <c r="AK174" s="624" t="s">
        <v>118</v>
      </c>
      <c r="AL174" s="625">
        <f t="shared" si="67"/>
        <v>0</v>
      </c>
      <c r="AM174" s="630">
        <f t="shared" si="68"/>
        <v>0</v>
      </c>
      <c r="AN174" s="624" t="s">
        <v>117</v>
      </c>
      <c r="AO174" s="626">
        <f t="shared" si="69"/>
        <v>0</v>
      </c>
      <c r="AP174" s="179" t="s">
        <v>119</v>
      </c>
      <c r="AQ174" s="625">
        <f t="shared" si="70"/>
        <v>0</v>
      </c>
      <c r="AR174" s="631">
        <f t="shared" si="71"/>
        <v>0</v>
      </c>
      <c r="AS174" s="632">
        <f t="shared" si="72"/>
        <v>0</v>
      </c>
      <c r="AT174" s="509"/>
    </row>
    <row r="175" spans="1:46" ht="20" hidden="1" customHeight="1" outlineLevel="1">
      <c r="A175" s="413"/>
      <c r="B175" s="178"/>
      <c r="C175" s="423"/>
      <c r="D175" s="420"/>
      <c r="E175" s="429"/>
      <c r="F175" s="430"/>
      <c r="G175" s="590" t="str">
        <f>☆はじめに入力してください!$C$12</f>
        <v>yyyy/mm/dd</v>
      </c>
      <c r="H175" s="439"/>
      <c r="I175" s="621">
        <f t="shared" si="50"/>
        <v>1</v>
      </c>
      <c r="J175" s="622">
        <f t="shared" si="51"/>
        <v>0</v>
      </c>
      <c r="K175" s="623">
        <f t="shared" si="52"/>
        <v>0</v>
      </c>
      <c r="L175" s="440">
        <f t="shared" si="53"/>
        <v>0</v>
      </c>
      <c r="M175" s="624" t="s">
        <v>117</v>
      </c>
      <c r="N175" s="445"/>
      <c r="O175" s="624" t="s">
        <v>118</v>
      </c>
      <c r="P175" s="625">
        <f t="shared" si="54"/>
        <v>0</v>
      </c>
      <c r="Q175" s="449">
        <f t="shared" si="55"/>
        <v>0</v>
      </c>
      <c r="R175" s="624" t="s">
        <v>117</v>
      </c>
      <c r="S175" s="626">
        <f t="shared" si="56"/>
        <v>0</v>
      </c>
      <c r="T175" s="624" t="s">
        <v>118</v>
      </c>
      <c r="U175" s="625">
        <f t="shared" si="57"/>
        <v>0</v>
      </c>
      <c r="V175" s="180">
        <f t="shared" si="58"/>
        <v>0</v>
      </c>
      <c r="W175" s="624" t="s">
        <v>117</v>
      </c>
      <c r="X175" s="626">
        <f t="shared" si="59"/>
        <v>0</v>
      </c>
      <c r="Y175" s="179" t="s">
        <v>119</v>
      </c>
      <c r="Z175" s="625">
        <f t="shared" si="60"/>
        <v>0</v>
      </c>
      <c r="AA175" s="627">
        <f t="shared" si="61"/>
        <v>0</v>
      </c>
      <c r="AB175" s="628">
        <f t="shared" si="62"/>
        <v>-2</v>
      </c>
      <c r="AC175" s="629">
        <f t="shared" si="63"/>
        <v>-2</v>
      </c>
      <c r="AD175" s="624" t="s">
        <v>117</v>
      </c>
      <c r="AE175" s="445"/>
      <c r="AF175" s="624" t="s">
        <v>118</v>
      </c>
      <c r="AG175" s="625">
        <f t="shared" si="64"/>
        <v>0</v>
      </c>
      <c r="AH175" s="630">
        <f t="shared" si="65"/>
        <v>0</v>
      </c>
      <c r="AI175" s="624" t="s">
        <v>117</v>
      </c>
      <c r="AJ175" s="626">
        <f t="shared" si="66"/>
        <v>0</v>
      </c>
      <c r="AK175" s="624" t="s">
        <v>118</v>
      </c>
      <c r="AL175" s="625">
        <f t="shared" si="67"/>
        <v>0</v>
      </c>
      <c r="AM175" s="630">
        <f t="shared" si="68"/>
        <v>0</v>
      </c>
      <c r="AN175" s="624" t="s">
        <v>117</v>
      </c>
      <c r="AO175" s="626">
        <f t="shared" si="69"/>
        <v>0</v>
      </c>
      <c r="AP175" s="179" t="s">
        <v>119</v>
      </c>
      <c r="AQ175" s="625">
        <f t="shared" si="70"/>
        <v>0</v>
      </c>
      <c r="AR175" s="631">
        <f t="shared" si="71"/>
        <v>0</v>
      </c>
      <c r="AS175" s="632">
        <f t="shared" si="72"/>
        <v>0</v>
      </c>
      <c r="AT175" s="509"/>
    </row>
    <row r="176" spans="1:46" ht="20" customHeight="1" collapsed="1" thickBot="1">
      <c r="A176" s="640"/>
      <c r="B176" s="178"/>
      <c r="C176" s="424"/>
      <c r="D176" s="421"/>
      <c r="E176" s="431"/>
      <c r="F176" s="432"/>
      <c r="G176" s="590" t="str">
        <f>☆はじめに入力してください!$C$12</f>
        <v>yyyy/mm/dd</v>
      </c>
      <c r="H176" s="439"/>
      <c r="I176" s="621">
        <f t="shared" si="50"/>
        <v>1</v>
      </c>
      <c r="J176" s="622">
        <f t="shared" si="51"/>
        <v>0</v>
      </c>
      <c r="K176" s="623">
        <f t="shared" si="52"/>
        <v>0</v>
      </c>
      <c r="L176" s="440">
        <f t="shared" si="53"/>
        <v>0</v>
      </c>
      <c r="M176" s="624" t="s">
        <v>117</v>
      </c>
      <c r="N176" s="445"/>
      <c r="O176" s="624" t="s">
        <v>118</v>
      </c>
      <c r="P176" s="625">
        <f t="shared" si="54"/>
        <v>0</v>
      </c>
      <c r="Q176" s="449">
        <f t="shared" si="55"/>
        <v>0</v>
      </c>
      <c r="R176" s="624" t="s">
        <v>117</v>
      </c>
      <c r="S176" s="626">
        <f t="shared" si="56"/>
        <v>0</v>
      </c>
      <c r="T176" s="624" t="s">
        <v>118</v>
      </c>
      <c r="U176" s="625">
        <f t="shared" si="57"/>
        <v>0</v>
      </c>
      <c r="V176" s="180">
        <f t="shared" si="58"/>
        <v>0</v>
      </c>
      <c r="W176" s="624" t="s">
        <v>117</v>
      </c>
      <c r="X176" s="626">
        <f t="shared" si="59"/>
        <v>0</v>
      </c>
      <c r="Y176" s="179" t="s">
        <v>119</v>
      </c>
      <c r="Z176" s="625">
        <f t="shared" si="60"/>
        <v>0</v>
      </c>
      <c r="AA176" s="627">
        <f t="shared" si="61"/>
        <v>0</v>
      </c>
      <c r="AB176" s="628">
        <f t="shared" si="62"/>
        <v>-2</v>
      </c>
      <c r="AC176" s="629">
        <f t="shared" si="63"/>
        <v>-2</v>
      </c>
      <c r="AD176" s="624" t="s">
        <v>117</v>
      </c>
      <c r="AE176" s="445"/>
      <c r="AF176" s="624" t="s">
        <v>118</v>
      </c>
      <c r="AG176" s="625">
        <f t="shared" si="64"/>
        <v>0</v>
      </c>
      <c r="AH176" s="630">
        <f t="shared" si="65"/>
        <v>0</v>
      </c>
      <c r="AI176" s="624" t="s">
        <v>117</v>
      </c>
      <c r="AJ176" s="626">
        <f t="shared" si="66"/>
        <v>0</v>
      </c>
      <c r="AK176" s="624" t="s">
        <v>118</v>
      </c>
      <c r="AL176" s="625">
        <f t="shared" si="67"/>
        <v>0</v>
      </c>
      <c r="AM176" s="630">
        <f t="shared" si="68"/>
        <v>0</v>
      </c>
      <c r="AN176" s="624" t="s">
        <v>117</v>
      </c>
      <c r="AO176" s="626">
        <f t="shared" si="69"/>
        <v>0</v>
      </c>
      <c r="AP176" s="179" t="s">
        <v>119</v>
      </c>
      <c r="AQ176" s="625">
        <f t="shared" si="70"/>
        <v>0</v>
      </c>
      <c r="AR176" s="631">
        <f t="shared" si="71"/>
        <v>0</v>
      </c>
      <c r="AS176" s="632">
        <f t="shared" si="72"/>
        <v>0</v>
      </c>
      <c r="AT176" s="509"/>
    </row>
    <row r="177" spans="1:46" ht="20" hidden="1" customHeight="1" outlineLevel="1">
      <c r="A177" s="413"/>
      <c r="B177" s="178"/>
      <c r="C177" s="423"/>
      <c r="D177" s="420"/>
      <c r="E177" s="429"/>
      <c r="F177" s="430"/>
      <c r="G177" s="590" t="str">
        <f>☆はじめに入力してください!$C$12</f>
        <v>yyyy/mm/dd</v>
      </c>
      <c r="H177" s="439"/>
      <c r="I177" s="621">
        <f t="shared" si="50"/>
        <v>1</v>
      </c>
      <c r="J177" s="622">
        <f t="shared" si="51"/>
        <v>0</v>
      </c>
      <c r="K177" s="623">
        <f t="shared" si="52"/>
        <v>0</v>
      </c>
      <c r="L177" s="440">
        <f t="shared" si="53"/>
        <v>0</v>
      </c>
      <c r="M177" s="624" t="s">
        <v>117</v>
      </c>
      <c r="N177" s="445"/>
      <c r="O177" s="624" t="s">
        <v>118</v>
      </c>
      <c r="P177" s="625">
        <f t="shared" si="54"/>
        <v>0</v>
      </c>
      <c r="Q177" s="449">
        <f t="shared" si="55"/>
        <v>0</v>
      </c>
      <c r="R177" s="624" t="s">
        <v>117</v>
      </c>
      <c r="S177" s="626">
        <f t="shared" si="56"/>
        <v>0</v>
      </c>
      <c r="T177" s="624" t="s">
        <v>118</v>
      </c>
      <c r="U177" s="625">
        <f t="shared" si="57"/>
        <v>0</v>
      </c>
      <c r="V177" s="180">
        <f t="shared" si="58"/>
        <v>0</v>
      </c>
      <c r="W177" s="624" t="s">
        <v>117</v>
      </c>
      <c r="X177" s="626">
        <f t="shared" si="59"/>
        <v>0</v>
      </c>
      <c r="Y177" s="179" t="s">
        <v>119</v>
      </c>
      <c r="Z177" s="625">
        <f t="shared" si="60"/>
        <v>0</v>
      </c>
      <c r="AA177" s="627">
        <f t="shared" si="61"/>
        <v>0</v>
      </c>
      <c r="AB177" s="628">
        <f t="shared" si="62"/>
        <v>-2</v>
      </c>
      <c r="AC177" s="629">
        <f t="shared" si="63"/>
        <v>-2</v>
      </c>
      <c r="AD177" s="624" t="s">
        <v>117</v>
      </c>
      <c r="AE177" s="445"/>
      <c r="AF177" s="624" t="s">
        <v>118</v>
      </c>
      <c r="AG177" s="625">
        <f t="shared" si="64"/>
        <v>0</v>
      </c>
      <c r="AH177" s="630">
        <f t="shared" si="65"/>
        <v>0</v>
      </c>
      <c r="AI177" s="624" t="s">
        <v>117</v>
      </c>
      <c r="AJ177" s="626">
        <f t="shared" si="66"/>
        <v>0</v>
      </c>
      <c r="AK177" s="624" t="s">
        <v>118</v>
      </c>
      <c r="AL177" s="625">
        <f t="shared" si="67"/>
        <v>0</v>
      </c>
      <c r="AM177" s="630">
        <f t="shared" si="68"/>
        <v>0</v>
      </c>
      <c r="AN177" s="624" t="s">
        <v>117</v>
      </c>
      <c r="AO177" s="626">
        <f t="shared" si="69"/>
        <v>0</v>
      </c>
      <c r="AP177" s="179" t="s">
        <v>119</v>
      </c>
      <c r="AQ177" s="625">
        <f t="shared" si="70"/>
        <v>0</v>
      </c>
      <c r="AR177" s="631">
        <f t="shared" si="71"/>
        <v>0</v>
      </c>
      <c r="AS177" s="632">
        <f t="shared" si="72"/>
        <v>0</v>
      </c>
      <c r="AT177" s="509"/>
    </row>
    <row r="178" spans="1:46" ht="20" hidden="1" customHeight="1" outlineLevel="1">
      <c r="A178" s="640"/>
      <c r="B178" s="178"/>
      <c r="C178" s="423"/>
      <c r="D178" s="420"/>
      <c r="E178" s="431"/>
      <c r="F178" s="432"/>
      <c r="G178" s="590" t="str">
        <f>☆はじめに入力してください!$C$12</f>
        <v>yyyy/mm/dd</v>
      </c>
      <c r="H178" s="439"/>
      <c r="I178" s="621">
        <f t="shared" si="50"/>
        <v>1</v>
      </c>
      <c r="J178" s="622">
        <f t="shared" si="51"/>
        <v>0</v>
      </c>
      <c r="K178" s="623">
        <f t="shared" si="52"/>
        <v>0</v>
      </c>
      <c r="L178" s="440">
        <f t="shared" si="53"/>
        <v>0</v>
      </c>
      <c r="M178" s="624" t="s">
        <v>117</v>
      </c>
      <c r="N178" s="445"/>
      <c r="O178" s="624" t="s">
        <v>118</v>
      </c>
      <c r="P178" s="625">
        <f t="shared" si="54"/>
        <v>0</v>
      </c>
      <c r="Q178" s="449">
        <f t="shared" si="55"/>
        <v>0</v>
      </c>
      <c r="R178" s="624" t="s">
        <v>117</v>
      </c>
      <c r="S178" s="626">
        <f t="shared" si="56"/>
        <v>0</v>
      </c>
      <c r="T178" s="624" t="s">
        <v>118</v>
      </c>
      <c r="U178" s="625">
        <f t="shared" si="57"/>
        <v>0</v>
      </c>
      <c r="V178" s="180">
        <f t="shared" si="58"/>
        <v>0</v>
      </c>
      <c r="W178" s="624" t="s">
        <v>117</v>
      </c>
      <c r="X178" s="626">
        <f t="shared" si="59"/>
        <v>0</v>
      </c>
      <c r="Y178" s="179" t="s">
        <v>119</v>
      </c>
      <c r="Z178" s="625">
        <f t="shared" si="60"/>
        <v>0</v>
      </c>
      <c r="AA178" s="627">
        <f t="shared" si="61"/>
        <v>0</v>
      </c>
      <c r="AB178" s="628">
        <f t="shared" si="62"/>
        <v>-2</v>
      </c>
      <c r="AC178" s="629">
        <f t="shared" si="63"/>
        <v>-2</v>
      </c>
      <c r="AD178" s="624" t="s">
        <v>117</v>
      </c>
      <c r="AE178" s="445"/>
      <c r="AF178" s="624" t="s">
        <v>118</v>
      </c>
      <c r="AG178" s="625">
        <f t="shared" si="64"/>
        <v>0</v>
      </c>
      <c r="AH178" s="630">
        <f t="shared" si="65"/>
        <v>0</v>
      </c>
      <c r="AI178" s="624" t="s">
        <v>117</v>
      </c>
      <c r="AJ178" s="626">
        <f t="shared" si="66"/>
        <v>0</v>
      </c>
      <c r="AK178" s="624" t="s">
        <v>118</v>
      </c>
      <c r="AL178" s="625">
        <f t="shared" si="67"/>
        <v>0</v>
      </c>
      <c r="AM178" s="630">
        <f t="shared" si="68"/>
        <v>0</v>
      </c>
      <c r="AN178" s="624" t="s">
        <v>117</v>
      </c>
      <c r="AO178" s="626">
        <f t="shared" si="69"/>
        <v>0</v>
      </c>
      <c r="AP178" s="179" t="s">
        <v>119</v>
      </c>
      <c r="AQ178" s="625">
        <f t="shared" si="70"/>
        <v>0</v>
      </c>
      <c r="AR178" s="631">
        <f t="shared" si="71"/>
        <v>0</v>
      </c>
      <c r="AS178" s="632">
        <f t="shared" si="72"/>
        <v>0</v>
      </c>
      <c r="AT178" s="510"/>
    </row>
    <row r="179" spans="1:46" ht="20" hidden="1" customHeight="1" outlineLevel="1">
      <c r="A179" s="640"/>
      <c r="B179" s="178"/>
      <c r="C179" s="423"/>
      <c r="D179" s="420"/>
      <c r="E179" s="433"/>
      <c r="F179" s="430"/>
      <c r="G179" s="590" t="str">
        <f>☆はじめに入力してください!$C$12</f>
        <v>yyyy/mm/dd</v>
      </c>
      <c r="H179" s="439"/>
      <c r="I179" s="621">
        <f t="shared" si="50"/>
        <v>1</v>
      </c>
      <c r="J179" s="622">
        <f t="shared" si="51"/>
        <v>0</v>
      </c>
      <c r="K179" s="623">
        <f t="shared" si="52"/>
        <v>0</v>
      </c>
      <c r="L179" s="440">
        <f t="shared" si="53"/>
        <v>0</v>
      </c>
      <c r="M179" s="624" t="s">
        <v>117</v>
      </c>
      <c r="N179" s="445"/>
      <c r="O179" s="624" t="s">
        <v>118</v>
      </c>
      <c r="P179" s="625">
        <f t="shared" si="54"/>
        <v>0</v>
      </c>
      <c r="Q179" s="449">
        <f t="shared" si="55"/>
        <v>0</v>
      </c>
      <c r="R179" s="624" t="s">
        <v>117</v>
      </c>
      <c r="S179" s="626">
        <f t="shared" si="56"/>
        <v>0</v>
      </c>
      <c r="T179" s="624" t="s">
        <v>118</v>
      </c>
      <c r="U179" s="625">
        <f t="shared" si="57"/>
        <v>0</v>
      </c>
      <c r="V179" s="180">
        <f t="shared" si="58"/>
        <v>0</v>
      </c>
      <c r="W179" s="624" t="s">
        <v>117</v>
      </c>
      <c r="X179" s="626">
        <f t="shared" si="59"/>
        <v>0</v>
      </c>
      <c r="Y179" s="179" t="s">
        <v>119</v>
      </c>
      <c r="Z179" s="625">
        <f t="shared" si="60"/>
        <v>0</v>
      </c>
      <c r="AA179" s="627">
        <f t="shared" si="61"/>
        <v>0</v>
      </c>
      <c r="AB179" s="628">
        <f t="shared" si="62"/>
        <v>-2</v>
      </c>
      <c r="AC179" s="629">
        <f t="shared" si="63"/>
        <v>-2</v>
      </c>
      <c r="AD179" s="624" t="s">
        <v>117</v>
      </c>
      <c r="AE179" s="445"/>
      <c r="AF179" s="624" t="s">
        <v>118</v>
      </c>
      <c r="AG179" s="625">
        <f t="shared" si="64"/>
        <v>0</v>
      </c>
      <c r="AH179" s="630">
        <f t="shared" si="65"/>
        <v>0</v>
      </c>
      <c r="AI179" s="624" t="s">
        <v>117</v>
      </c>
      <c r="AJ179" s="626">
        <f t="shared" si="66"/>
        <v>0</v>
      </c>
      <c r="AK179" s="624" t="s">
        <v>118</v>
      </c>
      <c r="AL179" s="625">
        <f t="shared" si="67"/>
        <v>0</v>
      </c>
      <c r="AM179" s="630">
        <f t="shared" si="68"/>
        <v>0</v>
      </c>
      <c r="AN179" s="624" t="s">
        <v>117</v>
      </c>
      <c r="AO179" s="626">
        <f t="shared" si="69"/>
        <v>0</v>
      </c>
      <c r="AP179" s="179" t="s">
        <v>119</v>
      </c>
      <c r="AQ179" s="625">
        <f t="shared" si="70"/>
        <v>0</v>
      </c>
      <c r="AR179" s="631">
        <f t="shared" si="71"/>
        <v>0</v>
      </c>
      <c r="AS179" s="632">
        <f t="shared" si="72"/>
        <v>0</v>
      </c>
      <c r="AT179" s="510"/>
    </row>
    <row r="180" spans="1:46" ht="20" hidden="1" customHeight="1" outlineLevel="1">
      <c r="A180" s="177"/>
      <c r="B180" s="178"/>
      <c r="C180" s="423"/>
      <c r="D180" s="420"/>
      <c r="E180" s="433"/>
      <c r="F180" s="430"/>
      <c r="G180" s="590" t="str">
        <f>☆はじめに入力してください!$C$12</f>
        <v>yyyy/mm/dd</v>
      </c>
      <c r="H180" s="439"/>
      <c r="I180" s="621">
        <f t="shared" si="50"/>
        <v>1</v>
      </c>
      <c r="J180" s="622">
        <f t="shared" si="51"/>
        <v>0</v>
      </c>
      <c r="K180" s="623">
        <f t="shared" si="52"/>
        <v>0</v>
      </c>
      <c r="L180" s="440">
        <f t="shared" si="53"/>
        <v>0</v>
      </c>
      <c r="M180" s="624" t="s">
        <v>117</v>
      </c>
      <c r="N180" s="445"/>
      <c r="O180" s="624" t="s">
        <v>118</v>
      </c>
      <c r="P180" s="625">
        <f t="shared" si="54"/>
        <v>0</v>
      </c>
      <c r="Q180" s="449">
        <f t="shared" si="55"/>
        <v>0</v>
      </c>
      <c r="R180" s="624" t="s">
        <v>117</v>
      </c>
      <c r="S180" s="626">
        <f t="shared" si="56"/>
        <v>0</v>
      </c>
      <c r="T180" s="624" t="s">
        <v>118</v>
      </c>
      <c r="U180" s="625">
        <f t="shared" si="57"/>
        <v>0</v>
      </c>
      <c r="V180" s="180">
        <f t="shared" si="58"/>
        <v>0</v>
      </c>
      <c r="W180" s="624" t="s">
        <v>117</v>
      </c>
      <c r="X180" s="626">
        <f t="shared" si="59"/>
        <v>0</v>
      </c>
      <c r="Y180" s="179" t="s">
        <v>119</v>
      </c>
      <c r="Z180" s="625">
        <f t="shared" si="60"/>
        <v>0</v>
      </c>
      <c r="AA180" s="627">
        <f t="shared" si="61"/>
        <v>0</v>
      </c>
      <c r="AB180" s="628">
        <f t="shared" si="62"/>
        <v>-2</v>
      </c>
      <c r="AC180" s="629">
        <f t="shared" si="63"/>
        <v>-2</v>
      </c>
      <c r="AD180" s="624" t="s">
        <v>117</v>
      </c>
      <c r="AE180" s="445"/>
      <c r="AF180" s="624" t="s">
        <v>118</v>
      </c>
      <c r="AG180" s="625">
        <f t="shared" si="64"/>
        <v>0</v>
      </c>
      <c r="AH180" s="630">
        <f t="shared" si="65"/>
        <v>0</v>
      </c>
      <c r="AI180" s="624" t="s">
        <v>117</v>
      </c>
      <c r="AJ180" s="626">
        <f t="shared" si="66"/>
        <v>0</v>
      </c>
      <c r="AK180" s="624" t="s">
        <v>118</v>
      </c>
      <c r="AL180" s="625">
        <f t="shared" si="67"/>
        <v>0</v>
      </c>
      <c r="AM180" s="630">
        <f t="shared" si="68"/>
        <v>0</v>
      </c>
      <c r="AN180" s="624" t="s">
        <v>117</v>
      </c>
      <c r="AO180" s="626">
        <f t="shared" si="69"/>
        <v>0</v>
      </c>
      <c r="AP180" s="179" t="s">
        <v>119</v>
      </c>
      <c r="AQ180" s="625">
        <f t="shared" si="70"/>
        <v>0</v>
      </c>
      <c r="AR180" s="631">
        <f t="shared" si="71"/>
        <v>0</v>
      </c>
      <c r="AS180" s="632">
        <f t="shared" si="72"/>
        <v>0</v>
      </c>
      <c r="AT180" s="510"/>
    </row>
    <row r="181" spans="1:46" ht="20" hidden="1" customHeight="1" outlineLevel="1">
      <c r="A181" s="177"/>
      <c r="B181" s="178"/>
      <c r="C181" s="423"/>
      <c r="D181" s="420"/>
      <c r="E181" s="433"/>
      <c r="F181" s="430"/>
      <c r="G181" s="590" t="str">
        <f>☆はじめに入力してください!$C$12</f>
        <v>yyyy/mm/dd</v>
      </c>
      <c r="H181" s="439"/>
      <c r="I181" s="621">
        <f t="shared" si="50"/>
        <v>1</v>
      </c>
      <c r="J181" s="622">
        <f t="shared" si="51"/>
        <v>0</v>
      </c>
      <c r="K181" s="623">
        <f t="shared" si="52"/>
        <v>0</v>
      </c>
      <c r="L181" s="440">
        <f t="shared" si="53"/>
        <v>0</v>
      </c>
      <c r="M181" s="624" t="s">
        <v>117</v>
      </c>
      <c r="N181" s="445"/>
      <c r="O181" s="624" t="s">
        <v>118</v>
      </c>
      <c r="P181" s="625">
        <f t="shared" si="54"/>
        <v>0</v>
      </c>
      <c r="Q181" s="449">
        <f t="shared" si="55"/>
        <v>0</v>
      </c>
      <c r="R181" s="624" t="s">
        <v>117</v>
      </c>
      <c r="S181" s="626">
        <f t="shared" si="56"/>
        <v>0</v>
      </c>
      <c r="T181" s="624" t="s">
        <v>118</v>
      </c>
      <c r="U181" s="625">
        <f t="shared" si="57"/>
        <v>0</v>
      </c>
      <c r="V181" s="180">
        <f t="shared" si="58"/>
        <v>0</v>
      </c>
      <c r="W181" s="624" t="s">
        <v>117</v>
      </c>
      <c r="X181" s="626">
        <f t="shared" si="59"/>
        <v>0</v>
      </c>
      <c r="Y181" s="179" t="s">
        <v>119</v>
      </c>
      <c r="Z181" s="625">
        <f t="shared" si="60"/>
        <v>0</v>
      </c>
      <c r="AA181" s="627">
        <f t="shared" si="61"/>
        <v>0</v>
      </c>
      <c r="AB181" s="628">
        <f t="shared" si="62"/>
        <v>-2</v>
      </c>
      <c r="AC181" s="629">
        <f t="shared" si="63"/>
        <v>-2</v>
      </c>
      <c r="AD181" s="624" t="s">
        <v>117</v>
      </c>
      <c r="AE181" s="445"/>
      <c r="AF181" s="624" t="s">
        <v>118</v>
      </c>
      <c r="AG181" s="625">
        <f t="shared" si="64"/>
        <v>0</v>
      </c>
      <c r="AH181" s="630">
        <f t="shared" si="65"/>
        <v>0</v>
      </c>
      <c r="AI181" s="624" t="s">
        <v>117</v>
      </c>
      <c r="AJ181" s="626">
        <f t="shared" si="66"/>
        <v>0</v>
      </c>
      <c r="AK181" s="624" t="s">
        <v>118</v>
      </c>
      <c r="AL181" s="625">
        <f t="shared" si="67"/>
        <v>0</v>
      </c>
      <c r="AM181" s="630">
        <f t="shared" si="68"/>
        <v>0</v>
      </c>
      <c r="AN181" s="624" t="s">
        <v>117</v>
      </c>
      <c r="AO181" s="626">
        <f t="shared" si="69"/>
        <v>0</v>
      </c>
      <c r="AP181" s="179" t="s">
        <v>119</v>
      </c>
      <c r="AQ181" s="625">
        <f t="shared" si="70"/>
        <v>0</v>
      </c>
      <c r="AR181" s="631">
        <f t="shared" si="71"/>
        <v>0</v>
      </c>
      <c r="AS181" s="632">
        <f t="shared" si="72"/>
        <v>0</v>
      </c>
      <c r="AT181" s="510"/>
    </row>
    <row r="182" spans="1:46" ht="20" hidden="1" customHeight="1" outlineLevel="1">
      <c r="A182" s="177"/>
      <c r="B182" s="178"/>
      <c r="C182" s="423"/>
      <c r="D182" s="420"/>
      <c r="E182" s="433"/>
      <c r="F182" s="430"/>
      <c r="G182" s="590" t="str">
        <f>☆はじめに入力してください!$C$12</f>
        <v>yyyy/mm/dd</v>
      </c>
      <c r="H182" s="439"/>
      <c r="I182" s="621">
        <f t="shared" si="50"/>
        <v>1</v>
      </c>
      <c r="J182" s="622">
        <f t="shared" si="51"/>
        <v>0</v>
      </c>
      <c r="K182" s="623">
        <f t="shared" si="52"/>
        <v>0</v>
      </c>
      <c r="L182" s="440">
        <f t="shared" si="53"/>
        <v>0</v>
      </c>
      <c r="M182" s="624" t="s">
        <v>117</v>
      </c>
      <c r="N182" s="445"/>
      <c r="O182" s="624" t="s">
        <v>118</v>
      </c>
      <c r="P182" s="625">
        <f t="shared" si="54"/>
        <v>0</v>
      </c>
      <c r="Q182" s="449">
        <f t="shared" si="55"/>
        <v>0</v>
      </c>
      <c r="R182" s="624" t="s">
        <v>117</v>
      </c>
      <c r="S182" s="626">
        <f t="shared" si="56"/>
        <v>0</v>
      </c>
      <c r="T182" s="624" t="s">
        <v>118</v>
      </c>
      <c r="U182" s="625">
        <f t="shared" si="57"/>
        <v>0</v>
      </c>
      <c r="V182" s="180">
        <f t="shared" si="58"/>
        <v>0</v>
      </c>
      <c r="W182" s="624" t="s">
        <v>117</v>
      </c>
      <c r="X182" s="626">
        <f t="shared" si="59"/>
        <v>0</v>
      </c>
      <c r="Y182" s="179" t="s">
        <v>119</v>
      </c>
      <c r="Z182" s="625">
        <f t="shared" si="60"/>
        <v>0</v>
      </c>
      <c r="AA182" s="627">
        <f t="shared" si="61"/>
        <v>0</v>
      </c>
      <c r="AB182" s="628">
        <f t="shared" si="62"/>
        <v>-2</v>
      </c>
      <c r="AC182" s="629">
        <f t="shared" si="63"/>
        <v>-2</v>
      </c>
      <c r="AD182" s="624" t="s">
        <v>117</v>
      </c>
      <c r="AE182" s="445"/>
      <c r="AF182" s="624" t="s">
        <v>118</v>
      </c>
      <c r="AG182" s="625">
        <f t="shared" si="64"/>
        <v>0</v>
      </c>
      <c r="AH182" s="630">
        <f t="shared" si="65"/>
        <v>0</v>
      </c>
      <c r="AI182" s="624" t="s">
        <v>117</v>
      </c>
      <c r="AJ182" s="626">
        <f t="shared" si="66"/>
        <v>0</v>
      </c>
      <c r="AK182" s="624" t="s">
        <v>118</v>
      </c>
      <c r="AL182" s="625">
        <f t="shared" si="67"/>
        <v>0</v>
      </c>
      <c r="AM182" s="630">
        <f t="shared" si="68"/>
        <v>0</v>
      </c>
      <c r="AN182" s="624" t="s">
        <v>117</v>
      </c>
      <c r="AO182" s="626">
        <f t="shared" si="69"/>
        <v>0</v>
      </c>
      <c r="AP182" s="179" t="s">
        <v>119</v>
      </c>
      <c r="AQ182" s="625">
        <f t="shared" si="70"/>
        <v>0</v>
      </c>
      <c r="AR182" s="631">
        <f t="shared" si="71"/>
        <v>0</v>
      </c>
      <c r="AS182" s="632">
        <f t="shared" si="72"/>
        <v>0</v>
      </c>
      <c r="AT182" s="510"/>
    </row>
    <row r="183" spans="1:46" ht="20" hidden="1" customHeight="1" outlineLevel="1">
      <c r="A183" s="177"/>
      <c r="B183" s="178"/>
      <c r="C183" s="423"/>
      <c r="D183" s="420"/>
      <c r="E183" s="433"/>
      <c r="F183" s="430"/>
      <c r="G183" s="590" t="str">
        <f>☆はじめに入力してください!$C$12</f>
        <v>yyyy/mm/dd</v>
      </c>
      <c r="H183" s="439"/>
      <c r="I183" s="621">
        <f t="shared" si="50"/>
        <v>1</v>
      </c>
      <c r="J183" s="622">
        <f t="shared" si="51"/>
        <v>0</v>
      </c>
      <c r="K183" s="623">
        <f t="shared" si="52"/>
        <v>0</v>
      </c>
      <c r="L183" s="440">
        <f t="shared" si="53"/>
        <v>0</v>
      </c>
      <c r="M183" s="624" t="s">
        <v>117</v>
      </c>
      <c r="N183" s="445"/>
      <c r="O183" s="624" t="s">
        <v>118</v>
      </c>
      <c r="P183" s="625">
        <f t="shared" si="54"/>
        <v>0</v>
      </c>
      <c r="Q183" s="449">
        <f t="shared" si="55"/>
        <v>0</v>
      </c>
      <c r="R183" s="624" t="s">
        <v>117</v>
      </c>
      <c r="S183" s="626">
        <f t="shared" si="56"/>
        <v>0</v>
      </c>
      <c r="T183" s="624" t="s">
        <v>118</v>
      </c>
      <c r="U183" s="625">
        <f t="shared" si="57"/>
        <v>0</v>
      </c>
      <c r="V183" s="180">
        <f t="shared" si="58"/>
        <v>0</v>
      </c>
      <c r="W183" s="624" t="s">
        <v>117</v>
      </c>
      <c r="X183" s="626">
        <f t="shared" si="59"/>
        <v>0</v>
      </c>
      <c r="Y183" s="179" t="s">
        <v>119</v>
      </c>
      <c r="Z183" s="625">
        <f t="shared" si="60"/>
        <v>0</v>
      </c>
      <c r="AA183" s="627">
        <f t="shared" si="61"/>
        <v>0</v>
      </c>
      <c r="AB183" s="628">
        <f t="shared" si="62"/>
        <v>-2</v>
      </c>
      <c r="AC183" s="629">
        <f t="shared" si="63"/>
        <v>-2</v>
      </c>
      <c r="AD183" s="624" t="s">
        <v>117</v>
      </c>
      <c r="AE183" s="445"/>
      <c r="AF183" s="624" t="s">
        <v>118</v>
      </c>
      <c r="AG183" s="625">
        <f t="shared" si="64"/>
        <v>0</v>
      </c>
      <c r="AH183" s="630">
        <f t="shared" si="65"/>
        <v>0</v>
      </c>
      <c r="AI183" s="624" t="s">
        <v>117</v>
      </c>
      <c r="AJ183" s="626">
        <f t="shared" si="66"/>
        <v>0</v>
      </c>
      <c r="AK183" s="624" t="s">
        <v>118</v>
      </c>
      <c r="AL183" s="625">
        <f t="shared" si="67"/>
        <v>0</v>
      </c>
      <c r="AM183" s="630">
        <f t="shared" si="68"/>
        <v>0</v>
      </c>
      <c r="AN183" s="624" t="s">
        <v>117</v>
      </c>
      <c r="AO183" s="626">
        <f t="shared" si="69"/>
        <v>0</v>
      </c>
      <c r="AP183" s="179" t="s">
        <v>119</v>
      </c>
      <c r="AQ183" s="625">
        <f t="shared" si="70"/>
        <v>0</v>
      </c>
      <c r="AR183" s="631">
        <f t="shared" si="71"/>
        <v>0</v>
      </c>
      <c r="AS183" s="632">
        <f t="shared" si="72"/>
        <v>0</v>
      </c>
      <c r="AT183" s="510"/>
    </row>
    <row r="184" spans="1:46" ht="20" hidden="1" customHeight="1" outlineLevel="1">
      <c r="A184" s="177"/>
      <c r="B184" s="178"/>
      <c r="C184" s="633"/>
      <c r="D184" s="634"/>
      <c r="E184" s="635"/>
      <c r="F184" s="636"/>
      <c r="G184" s="590" t="str">
        <f>☆はじめに入力してください!$C$12</f>
        <v>yyyy/mm/dd</v>
      </c>
      <c r="H184" s="637"/>
      <c r="I184" s="621">
        <f t="shared" si="50"/>
        <v>1</v>
      </c>
      <c r="J184" s="638">
        <f t="shared" si="51"/>
        <v>0</v>
      </c>
      <c r="K184" s="623">
        <f t="shared" si="52"/>
        <v>0</v>
      </c>
      <c r="L184" s="440">
        <f t="shared" si="53"/>
        <v>0</v>
      </c>
      <c r="M184" s="624" t="s">
        <v>117</v>
      </c>
      <c r="N184" s="445"/>
      <c r="O184" s="624" t="s">
        <v>118</v>
      </c>
      <c r="P184" s="625">
        <f t="shared" si="54"/>
        <v>0</v>
      </c>
      <c r="Q184" s="449">
        <f t="shared" si="55"/>
        <v>0</v>
      </c>
      <c r="R184" s="624" t="s">
        <v>117</v>
      </c>
      <c r="S184" s="626">
        <f t="shared" si="56"/>
        <v>0</v>
      </c>
      <c r="T184" s="624" t="s">
        <v>118</v>
      </c>
      <c r="U184" s="625">
        <f t="shared" si="57"/>
        <v>0</v>
      </c>
      <c r="V184" s="180">
        <f t="shared" si="58"/>
        <v>0</v>
      </c>
      <c r="W184" s="624" t="s">
        <v>117</v>
      </c>
      <c r="X184" s="626">
        <f t="shared" si="59"/>
        <v>0</v>
      </c>
      <c r="Y184" s="179" t="s">
        <v>119</v>
      </c>
      <c r="Z184" s="625">
        <f t="shared" si="60"/>
        <v>0</v>
      </c>
      <c r="AA184" s="627">
        <f t="shared" si="61"/>
        <v>0</v>
      </c>
      <c r="AB184" s="628">
        <f t="shared" si="62"/>
        <v>-2</v>
      </c>
      <c r="AC184" s="629">
        <f t="shared" si="63"/>
        <v>-2</v>
      </c>
      <c r="AD184" s="624" t="s">
        <v>117</v>
      </c>
      <c r="AE184" s="445"/>
      <c r="AF184" s="624" t="s">
        <v>118</v>
      </c>
      <c r="AG184" s="625">
        <f t="shared" si="64"/>
        <v>0</v>
      </c>
      <c r="AH184" s="630">
        <f t="shared" si="65"/>
        <v>0</v>
      </c>
      <c r="AI184" s="624" t="s">
        <v>117</v>
      </c>
      <c r="AJ184" s="626">
        <f t="shared" si="66"/>
        <v>0</v>
      </c>
      <c r="AK184" s="624" t="s">
        <v>118</v>
      </c>
      <c r="AL184" s="625">
        <f t="shared" si="67"/>
        <v>0</v>
      </c>
      <c r="AM184" s="630">
        <f t="shared" si="68"/>
        <v>0</v>
      </c>
      <c r="AN184" s="624" t="s">
        <v>117</v>
      </c>
      <c r="AO184" s="626">
        <f t="shared" si="69"/>
        <v>0</v>
      </c>
      <c r="AP184" s="179" t="s">
        <v>119</v>
      </c>
      <c r="AQ184" s="625">
        <f t="shared" si="70"/>
        <v>0</v>
      </c>
      <c r="AR184" s="631">
        <f t="shared" si="71"/>
        <v>0</v>
      </c>
      <c r="AS184" s="632">
        <f t="shared" si="72"/>
        <v>0</v>
      </c>
      <c r="AT184" s="510"/>
    </row>
    <row r="185" spans="1:46" ht="20" hidden="1" customHeight="1" outlineLevel="1">
      <c r="A185" s="640"/>
      <c r="B185" s="178"/>
      <c r="C185" s="423"/>
      <c r="D185" s="420"/>
      <c r="E185" s="428"/>
      <c r="F185" s="427"/>
      <c r="G185" s="590" t="str">
        <f>☆はじめに入力してください!$C$12</f>
        <v>yyyy/mm/dd</v>
      </c>
      <c r="H185" s="439"/>
      <c r="I185" s="621">
        <f t="shared" si="50"/>
        <v>1</v>
      </c>
      <c r="J185" s="622">
        <f t="shared" si="51"/>
        <v>0</v>
      </c>
      <c r="K185" s="623">
        <f t="shared" si="52"/>
        <v>0</v>
      </c>
      <c r="L185" s="440">
        <f t="shared" si="53"/>
        <v>0</v>
      </c>
      <c r="M185" s="624" t="s">
        <v>117</v>
      </c>
      <c r="N185" s="445"/>
      <c r="O185" s="624" t="s">
        <v>118</v>
      </c>
      <c r="P185" s="625">
        <f t="shared" si="54"/>
        <v>0</v>
      </c>
      <c r="Q185" s="449">
        <f t="shared" si="55"/>
        <v>0</v>
      </c>
      <c r="R185" s="624" t="s">
        <v>117</v>
      </c>
      <c r="S185" s="626">
        <f t="shared" si="56"/>
        <v>0</v>
      </c>
      <c r="T185" s="624" t="s">
        <v>118</v>
      </c>
      <c r="U185" s="625">
        <f t="shared" si="57"/>
        <v>0</v>
      </c>
      <c r="V185" s="180">
        <f t="shared" si="58"/>
        <v>0</v>
      </c>
      <c r="W185" s="624" t="s">
        <v>117</v>
      </c>
      <c r="X185" s="626">
        <f t="shared" si="59"/>
        <v>0</v>
      </c>
      <c r="Y185" s="179" t="s">
        <v>119</v>
      </c>
      <c r="Z185" s="625">
        <f t="shared" si="60"/>
        <v>0</v>
      </c>
      <c r="AA185" s="627">
        <f t="shared" si="61"/>
        <v>0</v>
      </c>
      <c r="AB185" s="628">
        <f t="shared" si="62"/>
        <v>-2</v>
      </c>
      <c r="AC185" s="629">
        <f t="shared" si="63"/>
        <v>-2</v>
      </c>
      <c r="AD185" s="624" t="s">
        <v>117</v>
      </c>
      <c r="AE185" s="445"/>
      <c r="AF185" s="624" t="s">
        <v>118</v>
      </c>
      <c r="AG185" s="625">
        <f t="shared" si="64"/>
        <v>0</v>
      </c>
      <c r="AH185" s="630">
        <f t="shared" si="65"/>
        <v>0</v>
      </c>
      <c r="AI185" s="624" t="s">
        <v>117</v>
      </c>
      <c r="AJ185" s="626">
        <f t="shared" si="66"/>
        <v>0</v>
      </c>
      <c r="AK185" s="624" t="s">
        <v>118</v>
      </c>
      <c r="AL185" s="625">
        <f t="shared" si="67"/>
        <v>0</v>
      </c>
      <c r="AM185" s="630">
        <f t="shared" si="68"/>
        <v>0</v>
      </c>
      <c r="AN185" s="624" t="s">
        <v>117</v>
      </c>
      <c r="AO185" s="626">
        <f t="shared" si="69"/>
        <v>0</v>
      </c>
      <c r="AP185" s="179" t="s">
        <v>119</v>
      </c>
      <c r="AQ185" s="625">
        <f t="shared" si="70"/>
        <v>0</v>
      </c>
      <c r="AR185" s="631">
        <f t="shared" si="71"/>
        <v>0</v>
      </c>
      <c r="AS185" s="632">
        <f t="shared" si="72"/>
        <v>0</v>
      </c>
      <c r="AT185" s="509"/>
    </row>
    <row r="186" spans="1:46" ht="20" hidden="1" customHeight="1" outlineLevel="1">
      <c r="A186" s="413"/>
      <c r="B186" s="178"/>
      <c r="C186" s="423"/>
      <c r="D186" s="420"/>
      <c r="E186" s="428"/>
      <c r="F186" s="427"/>
      <c r="G186" s="590" t="str">
        <f>☆はじめに入力してください!$C$12</f>
        <v>yyyy/mm/dd</v>
      </c>
      <c r="H186" s="439"/>
      <c r="I186" s="621">
        <f t="shared" si="50"/>
        <v>1</v>
      </c>
      <c r="J186" s="622">
        <f t="shared" si="51"/>
        <v>0</v>
      </c>
      <c r="K186" s="623">
        <f t="shared" si="52"/>
        <v>0</v>
      </c>
      <c r="L186" s="440">
        <f t="shared" si="53"/>
        <v>0</v>
      </c>
      <c r="M186" s="624" t="s">
        <v>117</v>
      </c>
      <c r="N186" s="445"/>
      <c r="O186" s="624" t="s">
        <v>118</v>
      </c>
      <c r="P186" s="625">
        <f t="shared" si="54"/>
        <v>0</v>
      </c>
      <c r="Q186" s="449">
        <f t="shared" si="55"/>
        <v>0</v>
      </c>
      <c r="R186" s="624" t="s">
        <v>117</v>
      </c>
      <c r="S186" s="626">
        <f t="shared" si="56"/>
        <v>0</v>
      </c>
      <c r="T186" s="624" t="s">
        <v>118</v>
      </c>
      <c r="U186" s="625">
        <f t="shared" si="57"/>
        <v>0</v>
      </c>
      <c r="V186" s="180">
        <f t="shared" si="58"/>
        <v>0</v>
      </c>
      <c r="W186" s="624" t="s">
        <v>117</v>
      </c>
      <c r="X186" s="626">
        <f t="shared" si="59"/>
        <v>0</v>
      </c>
      <c r="Y186" s="179" t="s">
        <v>119</v>
      </c>
      <c r="Z186" s="625">
        <f t="shared" si="60"/>
        <v>0</v>
      </c>
      <c r="AA186" s="627">
        <f t="shared" si="61"/>
        <v>0</v>
      </c>
      <c r="AB186" s="628">
        <f t="shared" si="62"/>
        <v>-2</v>
      </c>
      <c r="AC186" s="629">
        <f t="shared" si="63"/>
        <v>-2</v>
      </c>
      <c r="AD186" s="624" t="s">
        <v>117</v>
      </c>
      <c r="AE186" s="445"/>
      <c r="AF186" s="624" t="s">
        <v>118</v>
      </c>
      <c r="AG186" s="625">
        <f t="shared" si="64"/>
        <v>0</v>
      </c>
      <c r="AH186" s="630">
        <f t="shared" si="65"/>
        <v>0</v>
      </c>
      <c r="AI186" s="624" t="s">
        <v>117</v>
      </c>
      <c r="AJ186" s="626">
        <f t="shared" si="66"/>
        <v>0</v>
      </c>
      <c r="AK186" s="624" t="s">
        <v>118</v>
      </c>
      <c r="AL186" s="625">
        <f t="shared" si="67"/>
        <v>0</v>
      </c>
      <c r="AM186" s="630">
        <f t="shared" si="68"/>
        <v>0</v>
      </c>
      <c r="AN186" s="624" t="s">
        <v>117</v>
      </c>
      <c r="AO186" s="626">
        <f t="shared" si="69"/>
        <v>0</v>
      </c>
      <c r="AP186" s="179" t="s">
        <v>119</v>
      </c>
      <c r="AQ186" s="625">
        <f t="shared" si="70"/>
        <v>0</v>
      </c>
      <c r="AR186" s="631">
        <f t="shared" si="71"/>
        <v>0</v>
      </c>
      <c r="AS186" s="632">
        <f t="shared" si="72"/>
        <v>0</v>
      </c>
      <c r="AT186" s="509"/>
    </row>
    <row r="187" spans="1:46" ht="20" hidden="1" customHeight="1" outlineLevel="1">
      <c r="A187" s="413"/>
      <c r="B187" s="178"/>
      <c r="C187" s="423"/>
      <c r="D187" s="420"/>
      <c r="E187" s="429"/>
      <c r="F187" s="430"/>
      <c r="G187" s="590" t="str">
        <f>☆はじめに入力してください!$C$12</f>
        <v>yyyy/mm/dd</v>
      </c>
      <c r="H187" s="439"/>
      <c r="I187" s="621">
        <f t="shared" si="50"/>
        <v>1</v>
      </c>
      <c r="J187" s="622">
        <f t="shared" si="51"/>
        <v>0</v>
      </c>
      <c r="K187" s="623">
        <f t="shared" si="52"/>
        <v>0</v>
      </c>
      <c r="L187" s="440">
        <f t="shared" si="53"/>
        <v>0</v>
      </c>
      <c r="M187" s="624" t="s">
        <v>117</v>
      </c>
      <c r="N187" s="445"/>
      <c r="O187" s="624" t="s">
        <v>118</v>
      </c>
      <c r="P187" s="625">
        <f t="shared" si="54"/>
        <v>0</v>
      </c>
      <c r="Q187" s="449">
        <f t="shared" si="55"/>
        <v>0</v>
      </c>
      <c r="R187" s="624" t="s">
        <v>117</v>
      </c>
      <c r="S187" s="626">
        <f t="shared" si="56"/>
        <v>0</v>
      </c>
      <c r="T187" s="624" t="s">
        <v>118</v>
      </c>
      <c r="U187" s="625">
        <f t="shared" si="57"/>
        <v>0</v>
      </c>
      <c r="V187" s="180">
        <f t="shared" si="58"/>
        <v>0</v>
      </c>
      <c r="W187" s="624" t="s">
        <v>117</v>
      </c>
      <c r="X187" s="626">
        <f t="shared" si="59"/>
        <v>0</v>
      </c>
      <c r="Y187" s="179" t="s">
        <v>119</v>
      </c>
      <c r="Z187" s="625">
        <f t="shared" si="60"/>
        <v>0</v>
      </c>
      <c r="AA187" s="627">
        <f t="shared" si="61"/>
        <v>0</v>
      </c>
      <c r="AB187" s="628">
        <f t="shared" si="62"/>
        <v>-2</v>
      </c>
      <c r="AC187" s="629">
        <f t="shared" si="63"/>
        <v>-2</v>
      </c>
      <c r="AD187" s="624" t="s">
        <v>117</v>
      </c>
      <c r="AE187" s="445"/>
      <c r="AF187" s="624" t="s">
        <v>118</v>
      </c>
      <c r="AG187" s="625">
        <f t="shared" si="64"/>
        <v>0</v>
      </c>
      <c r="AH187" s="630">
        <f t="shared" si="65"/>
        <v>0</v>
      </c>
      <c r="AI187" s="624" t="s">
        <v>117</v>
      </c>
      <c r="AJ187" s="626">
        <f t="shared" si="66"/>
        <v>0</v>
      </c>
      <c r="AK187" s="624" t="s">
        <v>118</v>
      </c>
      <c r="AL187" s="625">
        <f t="shared" si="67"/>
        <v>0</v>
      </c>
      <c r="AM187" s="630">
        <f t="shared" si="68"/>
        <v>0</v>
      </c>
      <c r="AN187" s="624" t="s">
        <v>117</v>
      </c>
      <c r="AO187" s="626">
        <f t="shared" si="69"/>
        <v>0</v>
      </c>
      <c r="AP187" s="179" t="s">
        <v>119</v>
      </c>
      <c r="AQ187" s="625">
        <f t="shared" si="70"/>
        <v>0</v>
      </c>
      <c r="AR187" s="631">
        <f t="shared" si="71"/>
        <v>0</v>
      </c>
      <c r="AS187" s="632">
        <f t="shared" si="72"/>
        <v>0</v>
      </c>
      <c r="AT187" s="509"/>
    </row>
    <row r="188" spans="1:46" ht="20" hidden="1" customHeight="1" outlineLevel="1">
      <c r="A188" s="640"/>
      <c r="B188" s="178"/>
      <c r="C188" s="424"/>
      <c r="D188" s="421"/>
      <c r="E188" s="431"/>
      <c r="F188" s="432"/>
      <c r="G188" s="590" t="str">
        <f>☆はじめに入力してください!$C$12</f>
        <v>yyyy/mm/dd</v>
      </c>
      <c r="H188" s="439"/>
      <c r="I188" s="621">
        <f t="shared" si="50"/>
        <v>1</v>
      </c>
      <c r="J188" s="622">
        <f t="shared" si="51"/>
        <v>0</v>
      </c>
      <c r="K188" s="623">
        <f t="shared" si="52"/>
        <v>0</v>
      </c>
      <c r="L188" s="440">
        <f t="shared" si="53"/>
        <v>0</v>
      </c>
      <c r="M188" s="624" t="s">
        <v>117</v>
      </c>
      <c r="N188" s="445"/>
      <c r="O188" s="624" t="s">
        <v>118</v>
      </c>
      <c r="P188" s="625">
        <f t="shared" si="54"/>
        <v>0</v>
      </c>
      <c r="Q188" s="449">
        <f t="shared" si="55"/>
        <v>0</v>
      </c>
      <c r="R188" s="624" t="s">
        <v>117</v>
      </c>
      <c r="S188" s="626">
        <f t="shared" si="56"/>
        <v>0</v>
      </c>
      <c r="T188" s="624" t="s">
        <v>118</v>
      </c>
      <c r="U188" s="625">
        <f t="shared" si="57"/>
        <v>0</v>
      </c>
      <c r="V188" s="180">
        <f t="shared" si="58"/>
        <v>0</v>
      </c>
      <c r="W188" s="624" t="s">
        <v>117</v>
      </c>
      <c r="X188" s="626">
        <f t="shared" si="59"/>
        <v>0</v>
      </c>
      <c r="Y188" s="179" t="s">
        <v>119</v>
      </c>
      <c r="Z188" s="625">
        <f t="shared" si="60"/>
        <v>0</v>
      </c>
      <c r="AA188" s="627">
        <f t="shared" si="61"/>
        <v>0</v>
      </c>
      <c r="AB188" s="628">
        <f t="shared" si="62"/>
        <v>-2</v>
      </c>
      <c r="AC188" s="629">
        <f t="shared" si="63"/>
        <v>-2</v>
      </c>
      <c r="AD188" s="624" t="s">
        <v>117</v>
      </c>
      <c r="AE188" s="445"/>
      <c r="AF188" s="624" t="s">
        <v>118</v>
      </c>
      <c r="AG188" s="625">
        <f t="shared" si="64"/>
        <v>0</v>
      </c>
      <c r="AH188" s="630">
        <f t="shared" si="65"/>
        <v>0</v>
      </c>
      <c r="AI188" s="624" t="s">
        <v>117</v>
      </c>
      <c r="AJ188" s="626">
        <f t="shared" si="66"/>
        <v>0</v>
      </c>
      <c r="AK188" s="624" t="s">
        <v>118</v>
      </c>
      <c r="AL188" s="625">
        <f t="shared" si="67"/>
        <v>0</v>
      </c>
      <c r="AM188" s="630">
        <f t="shared" si="68"/>
        <v>0</v>
      </c>
      <c r="AN188" s="624" t="s">
        <v>117</v>
      </c>
      <c r="AO188" s="626">
        <f t="shared" si="69"/>
        <v>0</v>
      </c>
      <c r="AP188" s="179" t="s">
        <v>119</v>
      </c>
      <c r="AQ188" s="625">
        <f t="shared" si="70"/>
        <v>0</v>
      </c>
      <c r="AR188" s="631">
        <f t="shared" si="71"/>
        <v>0</v>
      </c>
      <c r="AS188" s="632">
        <f t="shared" si="72"/>
        <v>0</v>
      </c>
      <c r="AT188" s="509"/>
    </row>
    <row r="189" spans="1:46" ht="20" hidden="1" customHeight="1" outlineLevel="1">
      <c r="A189" s="413"/>
      <c r="B189" s="178"/>
      <c r="C189" s="423"/>
      <c r="D189" s="420"/>
      <c r="E189" s="429"/>
      <c r="F189" s="430"/>
      <c r="G189" s="590" t="str">
        <f>☆はじめに入力してください!$C$12</f>
        <v>yyyy/mm/dd</v>
      </c>
      <c r="H189" s="439"/>
      <c r="I189" s="621">
        <f t="shared" si="50"/>
        <v>1</v>
      </c>
      <c r="J189" s="622">
        <f t="shared" si="51"/>
        <v>0</v>
      </c>
      <c r="K189" s="623">
        <f t="shared" si="52"/>
        <v>0</v>
      </c>
      <c r="L189" s="440">
        <f t="shared" si="53"/>
        <v>0</v>
      </c>
      <c r="M189" s="624" t="s">
        <v>117</v>
      </c>
      <c r="N189" s="445"/>
      <c r="O189" s="624" t="s">
        <v>118</v>
      </c>
      <c r="P189" s="625">
        <f t="shared" si="54"/>
        <v>0</v>
      </c>
      <c r="Q189" s="449">
        <f t="shared" si="55"/>
        <v>0</v>
      </c>
      <c r="R189" s="624" t="s">
        <v>117</v>
      </c>
      <c r="S189" s="626">
        <f t="shared" si="56"/>
        <v>0</v>
      </c>
      <c r="T189" s="624" t="s">
        <v>118</v>
      </c>
      <c r="U189" s="625">
        <f t="shared" si="57"/>
        <v>0</v>
      </c>
      <c r="V189" s="180">
        <f t="shared" si="58"/>
        <v>0</v>
      </c>
      <c r="W189" s="624" t="s">
        <v>117</v>
      </c>
      <c r="X189" s="626">
        <f t="shared" si="59"/>
        <v>0</v>
      </c>
      <c r="Y189" s="179" t="s">
        <v>119</v>
      </c>
      <c r="Z189" s="625">
        <f t="shared" si="60"/>
        <v>0</v>
      </c>
      <c r="AA189" s="627">
        <f t="shared" si="61"/>
        <v>0</v>
      </c>
      <c r="AB189" s="628">
        <f t="shared" si="62"/>
        <v>-2</v>
      </c>
      <c r="AC189" s="629">
        <f t="shared" si="63"/>
        <v>-2</v>
      </c>
      <c r="AD189" s="624" t="s">
        <v>117</v>
      </c>
      <c r="AE189" s="445"/>
      <c r="AF189" s="624" t="s">
        <v>118</v>
      </c>
      <c r="AG189" s="625">
        <f t="shared" si="64"/>
        <v>0</v>
      </c>
      <c r="AH189" s="630">
        <f t="shared" si="65"/>
        <v>0</v>
      </c>
      <c r="AI189" s="624" t="s">
        <v>117</v>
      </c>
      <c r="AJ189" s="626">
        <f t="shared" si="66"/>
        <v>0</v>
      </c>
      <c r="AK189" s="624" t="s">
        <v>118</v>
      </c>
      <c r="AL189" s="625">
        <f t="shared" si="67"/>
        <v>0</v>
      </c>
      <c r="AM189" s="630">
        <f t="shared" si="68"/>
        <v>0</v>
      </c>
      <c r="AN189" s="624" t="s">
        <v>117</v>
      </c>
      <c r="AO189" s="626">
        <f t="shared" si="69"/>
        <v>0</v>
      </c>
      <c r="AP189" s="179" t="s">
        <v>119</v>
      </c>
      <c r="AQ189" s="625">
        <f t="shared" si="70"/>
        <v>0</v>
      </c>
      <c r="AR189" s="631">
        <f t="shared" si="71"/>
        <v>0</v>
      </c>
      <c r="AS189" s="632">
        <f t="shared" si="72"/>
        <v>0</v>
      </c>
      <c r="AT189" s="509"/>
    </row>
    <row r="190" spans="1:46" ht="20" hidden="1" customHeight="1" outlineLevel="1">
      <c r="A190" s="640"/>
      <c r="B190" s="178"/>
      <c r="C190" s="423"/>
      <c r="D190" s="420"/>
      <c r="E190" s="431"/>
      <c r="F190" s="432"/>
      <c r="G190" s="590" t="str">
        <f>☆はじめに入力してください!$C$12</f>
        <v>yyyy/mm/dd</v>
      </c>
      <c r="H190" s="439"/>
      <c r="I190" s="621">
        <f t="shared" si="50"/>
        <v>1</v>
      </c>
      <c r="J190" s="622">
        <f t="shared" si="51"/>
        <v>0</v>
      </c>
      <c r="K190" s="623">
        <f t="shared" si="52"/>
        <v>0</v>
      </c>
      <c r="L190" s="440">
        <f t="shared" si="53"/>
        <v>0</v>
      </c>
      <c r="M190" s="624" t="s">
        <v>117</v>
      </c>
      <c r="N190" s="445"/>
      <c r="O190" s="624" t="s">
        <v>118</v>
      </c>
      <c r="P190" s="625">
        <f t="shared" si="54"/>
        <v>0</v>
      </c>
      <c r="Q190" s="449">
        <f t="shared" si="55"/>
        <v>0</v>
      </c>
      <c r="R190" s="624" t="s">
        <v>117</v>
      </c>
      <c r="S190" s="626">
        <f t="shared" si="56"/>
        <v>0</v>
      </c>
      <c r="T190" s="624" t="s">
        <v>118</v>
      </c>
      <c r="U190" s="625">
        <f t="shared" si="57"/>
        <v>0</v>
      </c>
      <c r="V190" s="180">
        <f t="shared" si="58"/>
        <v>0</v>
      </c>
      <c r="W190" s="624" t="s">
        <v>117</v>
      </c>
      <c r="X190" s="626">
        <f t="shared" si="59"/>
        <v>0</v>
      </c>
      <c r="Y190" s="179" t="s">
        <v>119</v>
      </c>
      <c r="Z190" s="625">
        <f t="shared" si="60"/>
        <v>0</v>
      </c>
      <c r="AA190" s="627">
        <f t="shared" si="61"/>
        <v>0</v>
      </c>
      <c r="AB190" s="628">
        <f t="shared" si="62"/>
        <v>-2</v>
      </c>
      <c r="AC190" s="629">
        <f t="shared" si="63"/>
        <v>-2</v>
      </c>
      <c r="AD190" s="624" t="s">
        <v>117</v>
      </c>
      <c r="AE190" s="445"/>
      <c r="AF190" s="624" t="s">
        <v>118</v>
      </c>
      <c r="AG190" s="625">
        <f t="shared" si="64"/>
        <v>0</v>
      </c>
      <c r="AH190" s="630">
        <f t="shared" si="65"/>
        <v>0</v>
      </c>
      <c r="AI190" s="624" t="s">
        <v>117</v>
      </c>
      <c r="AJ190" s="626">
        <f t="shared" si="66"/>
        <v>0</v>
      </c>
      <c r="AK190" s="624" t="s">
        <v>118</v>
      </c>
      <c r="AL190" s="625">
        <f t="shared" si="67"/>
        <v>0</v>
      </c>
      <c r="AM190" s="630">
        <f t="shared" si="68"/>
        <v>0</v>
      </c>
      <c r="AN190" s="624" t="s">
        <v>117</v>
      </c>
      <c r="AO190" s="626">
        <f t="shared" si="69"/>
        <v>0</v>
      </c>
      <c r="AP190" s="179" t="s">
        <v>119</v>
      </c>
      <c r="AQ190" s="625">
        <f t="shared" si="70"/>
        <v>0</v>
      </c>
      <c r="AR190" s="631">
        <f t="shared" si="71"/>
        <v>0</v>
      </c>
      <c r="AS190" s="632">
        <f t="shared" si="72"/>
        <v>0</v>
      </c>
      <c r="AT190" s="510"/>
    </row>
    <row r="191" spans="1:46" ht="20" hidden="1" customHeight="1" outlineLevel="1">
      <c r="A191" s="640"/>
      <c r="B191" s="178"/>
      <c r="C191" s="423"/>
      <c r="D191" s="420"/>
      <c r="E191" s="433"/>
      <c r="F191" s="430"/>
      <c r="G191" s="590" t="str">
        <f>☆はじめに入力してください!$C$12</f>
        <v>yyyy/mm/dd</v>
      </c>
      <c r="H191" s="439"/>
      <c r="I191" s="621">
        <f t="shared" si="50"/>
        <v>1</v>
      </c>
      <c r="J191" s="622">
        <f t="shared" si="51"/>
        <v>0</v>
      </c>
      <c r="K191" s="623">
        <f t="shared" si="52"/>
        <v>0</v>
      </c>
      <c r="L191" s="440">
        <f t="shared" si="53"/>
        <v>0</v>
      </c>
      <c r="M191" s="624" t="s">
        <v>117</v>
      </c>
      <c r="N191" s="445"/>
      <c r="O191" s="624" t="s">
        <v>118</v>
      </c>
      <c r="P191" s="625">
        <f t="shared" si="54"/>
        <v>0</v>
      </c>
      <c r="Q191" s="449">
        <f t="shared" si="55"/>
        <v>0</v>
      </c>
      <c r="R191" s="624" t="s">
        <v>117</v>
      </c>
      <c r="S191" s="626">
        <f t="shared" si="56"/>
        <v>0</v>
      </c>
      <c r="T191" s="624" t="s">
        <v>118</v>
      </c>
      <c r="U191" s="625">
        <f t="shared" si="57"/>
        <v>0</v>
      </c>
      <c r="V191" s="180">
        <f t="shared" si="58"/>
        <v>0</v>
      </c>
      <c r="W191" s="624" t="s">
        <v>117</v>
      </c>
      <c r="X191" s="626">
        <f t="shared" si="59"/>
        <v>0</v>
      </c>
      <c r="Y191" s="179" t="s">
        <v>119</v>
      </c>
      <c r="Z191" s="625">
        <f t="shared" si="60"/>
        <v>0</v>
      </c>
      <c r="AA191" s="627">
        <f t="shared" si="61"/>
        <v>0</v>
      </c>
      <c r="AB191" s="628">
        <f t="shared" si="62"/>
        <v>-2</v>
      </c>
      <c r="AC191" s="629">
        <f t="shared" si="63"/>
        <v>-2</v>
      </c>
      <c r="AD191" s="624" t="s">
        <v>117</v>
      </c>
      <c r="AE191" s="445"/>
      <c r="AF191" s="624" t="s">
        <v>118</v>
      </c>
      <c r="AG191" s="625">
        <f t="shared" si="64"/>
        <v>0</v>
      </c>
      <c r="AH191" s="630">
        <f t="shared" si="65"/>
        <v>0</v>
      </c>
      <c r="AI191" s="624" t="s">
        <v>117</v>
      </c>
      <c r="AJ191" s="626">
        <f t="shared" si="66"/>
        <v>0</v>
      </c>
      <c r="AK191" s="624" t="s">
        <v>118</v>
      </c>
      <c r="AL191" s="625">
        <f t="shared" si="67"/>
        <v>0</v>
      </c>
      <c r="AM191" s="630">
        <f t="shared" si="68"/>
        <v>0</v>
      </c>
      <c r="AN191" s="624" t="s">
        <v>117</v>
      </c>
      <c r="AO191" s="626">
        <f t="shared" si="69"/>
        <v>0</v>
      </c>
      <c r="AP191" s="179" t="s">
        <v>119</v>
      </c>
      <c r="AQ191" s="625">
        <f t="shared" si="70"/>
        <v>0</v>
      </c>
      <c r="AR191" s="631">
        <f t="shared" si="71"/>
        <v>0</v>
      </c>
      <c r="AS191" s="632">
        <f t="shared" si="72"/>
        <v>0</v>
      </c>
      <c r="AT191" s="510"/>
    </row>
    <row r="192" spans="1:46" ht="20" hidden="1" customHeight="1" outlineLevel="1">
      <c r="A192" s="177"/>
      <c r="B192" s="178"/>
      <c r="C192" s="423"/>
      <c r="D192" s="420"/>
      <c r="E192" s="433"/>
      <c r="F192" s="430"/>
      <c r="G192" s="590" t="str">
        <f>☆はじめに入力してください!$C$12</f>
        <v>yyyy/mm/dd</v>
      </c>
      <c r="H192" s="439"/>
      <c r="I192" s="621">
        <f t="shared" si="50"/>
        <v>1</v>
      </c>
      <c r="J192" s="622">
        <f t="shared" si="51"/>
        <v>0</v>
      </c>
      <c r="K192" s="623">
        <f t="shared" si="52"/>
        <v>0</v>
      </c>
      <c r="L192" s="440">
        <f t="shared" si="53"/>
        <v>0</v>
      </c>
      <c r="M192" s="624" t="s">
        <v>117</v>
      </c>
      <c r="N192" s="445"/>
      <c r="O192" s="624" t="s">
        <v>118</v>
      </c>
      <c r="P192" s="625">
        <f t="shared" si="54"/>
        <v>0</v>
      </c>
      <c r="Q192" s="449">
        <f t="shared" si="55"/>
        <v>0</v>
      </c>
      <c r="R192" s="624" t="s">
        <v>117</v>
      </c>
      <c r="S192" s="626">
        <f t="shared" si="56"/>
        <v>0</v>
      </c>
      <c r="T192" s="624" t="s">
        <v>118</v>
      </c>
      <c r="U192" s="625">
        <f t="shared" si="57"/>
        <v>0</v>
      </c>
      <c r="V192" s="180">
        <f t="shared" si="58"/>
        <v>0</v>
      </c>
      <c r="W192" s="624" t="s">
        <v>117</v>
      </c>
      <c r="X192" s="626">
        <f t="shared" si="59"/>
        <v>0</v>
      </c>
      <c r="Y192" s="179" t="s">
        <v>119</v>
      </c>
      <c r="Z192" s="625">
        <f t="shared" si="60"/>
        <v>0</v>
      </c>
      <c r="AA192" s="627">
        <f t="shared" si="61"/>
        <v>0</v>
      </c>
      <c r="AB192" s="628">
        <f t="shared" si="62"/>
        <v>-2</v>
      </c>
      <c r="AC192" s="629">
        <f t="shared" si="63"/>
        <v>-2</v>
      </c>
      <c r="AD192" s="624" t="s">
        <v>117</v>
      </c>
      <c r="AE192" s="445"/>
      <c r="AF192" s="624" t="s">
        <v>118</v>
      </c>
      <c r="AG192" s="625">
        <f t="shared" si="64"/>
        <v>0</v>
      </c>
      <c r="AH192" s="630">
        <f t="shared" si="65"/>
        <v>0</v>
      </c>
      <c r="AI192" s="624" t="s">
        <v>117</v>
      </c>
      <c r="AJ192" s="626">
        <f t="shared" si="66"/>
        <v>0</v>
      </c>
      <c r="AK192" s="624" t="s">
        <v>118</v>
      </c>
      <c r="AL192" s="625">
        <f t="shared" si="67"/>
        <v>0</v>
      </c>
      <c r="AM192" s="630">
        <f t="shared" si="68"/>
        <v>0</v>
      </c>
      <c r="AN192" s="624" t="s">
        <v>117</v>
      </c>
      <c r="AO192" s="626">
        <f t="shared" si="69"/>
        <v>0</v>
      </c>
      <c r="AP192" s="179" t="s">
        <v>119</v>
      </c>
      <c r="AQ192" s="625">
        <f t="shared" si="70"/>
        <v>0</v>
      </c>
      <c r="AR192" s="631">
        <f t="shared" si="71"/>
        <v>0</v>
      </c>
      <c r="AS192" s="632">
        <f t="shared" si="72"/>
        <v>0</v>
      </c>
      <c r="AT192" s="510"/>
    </row>
    <row r="193" spans="1:46" ht="20" hidden="1" customHeight="1" outlineLevel="1">
      <c r="A193" s="177"/>
      <c r="B193" s="178"/>
      <c r="C193" s="423"/>
      <c r="D193" s="420"/>
      <c r="E193" s="433"/>
      <c r="F193" s="430"/>
      <c r="G193" s="590" t="str">
        <f>☆はじめに入力してください!$C$12</f>
        <v>yyyy/mm/dd</v>
      </c>
      <c r="H193" s="439"/>
      <c r="I193" s="621">
        <f t="shared" si="50"/>
        <v>1</v>
      </c>
      <c r="J193" s="622">
        <f t="shared" si="51"/>
        <v>0</v>
      </c>
      <c r="K193" s="623">
        <f t="shared" si="52"/>
        <v>0</v>
      </c>
      <c r="L193" s="440">
        <f t="shared" si="53"/>
        <v>0</v>
      </c>
      <c r="M193" s="624" t="s">
        <v>117</v>
      </c>
      <c r="N193" s="445"/>
      <c r="O193" s="624" t="s">
        <v>118</v>
      </c>
      <c r="P193" s="625">
        <f t="shared" si="54"/>
        <v>0</v>
      </c>
      <c r="Q193" s="449">
        <f t="shared" si="55"/>
        <v>0</v>
      </c>
      <c r="R193" s="624" t="s">
        <v>117</v>
      </c>
      <c r="S193" s="626">
        <f t="shared" si="56"/>
        <v>0</v>
      </c>
      <c r="T193" s="624" t="s">
        <v>118</v>
      </c>
      <c r="U193" s="625">
        <f t="shared" si="57"/>
        <v>0</v>
      </c>
      <c r="V193" s="180">
        <f t="shared" si="58"/>
        <v>0</v>
      </c>
      <c r="W193" s="624" t="s">
        <v>117</v>
      </c>
      <c r="X193" s="626">
        <f t="shared" si="59"/>
        <v>0</v>
      </c>
      <c r="Y193" s="179" t="s">
        <v>119</v>
      </c>
      <c r="Z193" s="625">
        <f t="shared" si="60"/>
        <v>0</v>
      </c>
      <c r="AA193" s="627">
        <f t="shared" si="61"/>
        <v>0</v>
      </c>
      <c r="AB193" s="628">
        <f t="shared" si="62"/>
        <v>-2</v>
      </c>
      <c r="AC193" s="629">
        <f t="shared" si="63"/>
        <v>-2</v>
      </c>
      <c r="AD193" s="624" t="s">
        <v>117</v>
      </c>
      <c r="AE193" s="445"/>
      <c r="AF193" s="624" t="s">
        <v>118</v>
      </c>
      <c r="AG193" s="625">
        <f t="shared" si="64"/>
        <v>0</v>
      </c>
      <c r="AH193" s="630">
        <f t="shared" si="65"/>
        <v>0</v>
      </c>
      <c r="AI193" s="624" t="s">
        <v>117</v>
      </c>
      <c r="AJ193" s="626">
        <f t="shared" si="66"/>
        <v>0</v>
      </c>
      <c r="AK193" s="624" t="s">
        <v>118</v>
      </c>
      <c r="AL193" s="625">
        <f t="shared" si="67"/>
        <v>0</v>
      </c>
      <c r="AM193" s="630">
        <f t="shared" si="68"/>
        <v>0</v>
      </c>
      <c r="AN193" s="624" t="s">
        <v>117</v>
      </c>
      <c r="AO193" s="626">
        <f t="shared" si="69"/>
        <v>0</v>
      </c>
      <c r="AP193" s="179" t="s">
        <v>119</v>
      </c>
      <c r="AQ193" s="625">
        <f t="shared" si="70"/>
        <v>0</v>
      </c>
      <c r="AR193" s="631">
        <f t="shared" si="71"/>
        <v>0</v>
      </c>
      <c r="AS193" s="632">
        <f t="shared" si="72"/>
        <v>0</v>
      </c>
      <c r="AT193" s="510"/>
    </row>
    <row r="194" spans="1:46" ht="20" hidden="1" customHeight="1" outlineLevel="1">
      <c r="A194" s="177"/>
      <c r="B194" s="178"/>
      <c r="C194" s="423"/>
      <c r="D194" s="420"/>
      <c r="E194" s="433"/>
      <c r="F194" s="430"/>
      <c r="G194" s="590" t="str">
        <f>☆はじめに入力してください!$C$12</f>
        <v>yyyy/mm/dd</v>
      </c>
      <c r="H194" s="439"/>
      <c r="I194" s="621">
        <f t="shared" si="50"/>
        <v>1</v>
      </c>
      <c r="J194" s="622">
        <f t="shared" si="51"/>
        <v>0</v>
      </c>
      <c r="K194" s="623">
        <f t="shared" si="52"/>
        <v>0</v>
      </c>
      <c r="L194" s="440">
        <f t="shared" si="53"/>
        <v>0</v>
      </c>
      <c r="M194" s="624" t="s">
        <v>117</v>
      </c>
      <c r="N194" s="445"/>
      <c r="O194" s="624" t="s">
        <v>118</v>
      </c>
      <c r="P194" s="625">
        <f t="shared" si="54"/>
        <v>0</v>
      </c>
      <c r="Q194" s="449">
        <f t="shared" si="55"/>
        <v>0</v>
      </c>
      <c r="R194" s="624" t="s">
        <v>117</v>
      </c>
      <c r="S194" s="626">
        <f t="shared" si="56"/>
        <v>0</v>
      </c>
      <c r="T194" s="624" t="s">
        <v>118</v>
      </c>
      <c r="U194" s="625">
        <f t="shared" si="57"/>
        <v>0</v>
      </c>
      <c r="V194" s="180">
        <f t="shared" si="58"/>
        <v>0</v>
      </c>
      <c r="W194" s="624" t="s">
        <v>117</v>
      </c>
      <c r="X194" s="626">
        <f t="shared" si="59"/>
        <v>0</v>
      </c>
      <c r="Y194" s="179" t="s">
        <v>119</v>
      </c>
      <c r="Z194" s="625">
        <f t="shared" si="60"/>
        <v>0</v>
      </c>
      <c r="AA194" s="627">
        <f t="shared" si="61"/>
        <v>0</v>
      </c>
      <c r="AB194" s="628">
        <f t="shared" si="62"/>
        <v>-2</v>
      </c>
      <c r="AC194" s="629">
        <f t="shared" si="63"/>
        <v>-2</v>
      </c>
      <c r="AD194" s="624" t="s">
        <v>117</v>
      </c>
      <c r="AE194" s="445"/>
      <c r="AF194" s="624" t="s">
        <v>118</v>
      </c>
      <c r="AG194" s="625">
        <f t="shared" si="64"/>
        <v>0</v>
      </c>
      <c r="AH194" s="630">
        <f t="shared" si="65"/>
        <v>0</v>
      </c>
      <c r="AI194" s="624" t="s">
        <v>117</v>
      </c>
      <c r="AJ194" s="626">
        <f t="shared" si="66"/>
        <v>0</v>
      </c>
      <c r="AK194" s="624" t="s">
        <v>118</v>
      </c>
      <c r="AL194" s="625">
        <f t="shared" si="67"/>
        <v>0</v>
      </c>
      <c r="AM194" s="630">
        <f t="shared" si="68"/>
        <v>0</v>
      </c>
      <c r="AN194" s="624" t="s">
        <v>117</v>
      </c>
      <c r="AO194" s="626">
        <f t="shared" si="69"/>
        <v>0</v>
      </c>
      <c r="AP194" s="179" t="s">
        <v>119</v>
      </c>
      <c r="AQ194" s="625">
        <f t="shared" si="70"/>
        <v>0</v>
      </c>
      <c r="AR194" s="631">
        <f t="shared" si="71"/>
        <v>0</v>
      </c>
      <c r="AS194" s="632">
        <f t="shared" si="72"/>
        <v>0</v>
      </c>
      <c r="AT194" s="510"/>
    </row>
    <row r="195" spans="1:46" ht="20" hidden="1" customHeight="1" outlineLevel="1">
      <c r="A195" s="177"/>
      <c r="B195" s="178"/>
      <c r="C195" s="423"/>
      <c r="D195" s="420"/>
      <c r="E195" s="433"/>
      <c r="F195" s="430"/>
      <c r="G195" s="590" t="str">
        <f>☆はじめに入力してください!$C$12</f>
        <v>yyyy/mm/dd</v>
      </c>
      <c r="H195" s="439"/>
      <c r="I195" s="621">
        <f t="shared" si="50"/>
        <v>1</v>
      </c>
      <c r="J195" s="622">
        <f t="shared" si="51"/>
        <v>0</v>
      </c>
      <c r="K195" s="623">
        <f t="shared" si="52"/>
        <v>0</v>
      </c>
      <c r="L195" s="440">
        <f t="shared" si="53"/>
        <v>0</v>
      </c>
      <c r="M195" s="624" t="s">
        <v>117</v>
      </c>
      <c r="N195" s="445"/>
      <c r="O195" s="624" t="s">
        <v>118</v>
      </c>
      <c r="P195" s="625">
        <f t="shared" si="54"/>
        <v>0</v>
      </c>
      <c r="Q195" s="449">
        <f t="shared" si="55"/>
        <v>0</v>
      </c>
      <c r="R195" s="624" t="s">
        <v>117</v>
      </c>
      <c r="S195" s="626">
        <f t="shared" si="56"/>
        <v>0</v>
      </c>
      <c r="T195" s="624" t="s">
        <v>118</v>
      </c>
      <c r="U195" s="625">
        <f t="shared" si="57"/>
        <v>0</v>
      </c>
      <c r="V195" s="180">
        <f t="shared" si="58"/>
        <v>0</v>
      </c>
      <c r="W195" s="624" t="s">
        <v>117</v>
      </c>
      <c r="X195" s="626">
        <f t="shared" si="59"/>
        <v>0</v>
      </c>
      <c r="Y195" s="179" t="s">
        <v>119</v>
      </c>
      <c r="Z195" s="625">
        <f t="shared" si="60"/>
        <v>0</v>
      </c>
      <c r="AA195" s="627">
        <f t="shared" si="61"/>
        <v>0</v>
      </c>
      <c r="AB195" s="628">
        <f t="shared" si="62"/>
        <v>-2</v>
      </c>
      <c r="AC195" s="629">
        <f t="shared" si="63"/>
        <v>-2</v>
      </c>
      <c r="AD195" s="624" t="s">
        <v>117</v>
      </c>
      <c r="AE195" s="445"/>
      <c r="AF195" s="624" t="s">
        <v>118</v>
      </c>
      <c r="AG195" s="625">
        <f t="shared" si="64"/>
        <v>0</v>
      </c>
      <c r="AH195" s="630">
        <f t="shared" si="65"/>
        <v>0</v>
      </c>
      <c r="AI195" s="624" t="s">
        <v>117</v>
      </c>
      <c r="AJ195" s="626">
        <f t="shared" si="66"/>
        <v>0</v>
      </c>
      <c r="AK195" s="624" t="s">
        <v>118</v>
      </c>
      <c r="AL195" s="625">
        <f t="shared" si="67"/>
        <v>0</v>
      </c>
      <c r="AM195" s="630">
        <f t="shared" si="68"/>
        <v>0</v>
      </c>
      <c r="AN195" s="624" t="s">
        <v>117</v>
      </c>
      <c r="AO195" s="626">
        <f t="shared" si="69"/>
        <v>0</v>
      </c>
      <c r="AP195" s="179" t="s">
        <v>119</v>
      </c>
      <c r="AQ195" s="625">
        <f t="shared" si="70"/>
        <v>0</v>
      </c>
      <c r="AR195" s="631">
        <f t="shared" si="71"/>
        <v>0</v>
      </c>
      <c r="AS195" s="632">
        <f t="shared" si="72"/>
        <v>0</v>
      </c>
      <c r="AT195" s="510"/>
    </row>
    <row r="196" spans="1:46" ht="20" hidden="1" customHeight="1" outlineLevel="1" thickBot="1">
      <c r="A196" s="181"/>
      <c r="B196" s="182"/>
      <c r="C196" s="425"/>
      <c r="D196" s="422"/>
      <c r="E196" s="434"/>
      <c r="F196" s="435"/>
      <c r="G196" s="590" t="str">
        <f>☆はじめに入力してください!$C$12</f>
        <v>yyyy/mm/dd</v>
      </c>
      <c r="H196" s="441"/>
      <c r="I196" s="591">
        <f t="shared" si="50"/>
        <v>1</v>
      </c>
      <c r="J196" s="639">
        <f t="shared" si="51"/>
        <v>0</v>
      </c>
      <c r="K196" s="442">
        <f t="shared" si="52"/>
        <v>0</v>
      </c>
      <c r="L196" s="443">
        <f t="shared" si="53"/>
        <v>0</v>
      </c>
      <c r="M196" s="183" t="s">
        <v>117</v>
      </c>
      <c r="N196" s="446"/>
      <c r="O196" s="183" t="s">
        <v>118</v>
      </c>
      <c r="P196" s="447">
        <f t="shared" si="54"/>
        <v>0</v>
      </c>
      <c r="Q196" s="450">
        <f t="shared" si="55"/>
        <v>0</v>
      </c>
      <c r="R196" s="183" t="s">
        <v>117</v>
      </c>
      <c r="S196" s="451">
        <f t="shared" si="56"/>
        <v>0</v>
      </c>
      <c r="T196" s="183" t="s">
        <v>118</v>
      </c>
      <c r="U196" s="447">
        <f t="shared" si="57"/>
        <v>0</v>
      </c>
      <c r="V196" s="184">
        <f t="shared" si="58"/>
        <v>0</v>
      </c>
      <c r="W196" s="183" t="s">
        <v>117</v>
      </c>
      <c r="X196" s="451">
        <f t="shared" si="59"/>
        <v>0</v>
      </c>
      <c r="Y196" s="185" t="s">
        <v>119</v>
      </c>
      <c r="Z196" s="447">
        <f t="shared" si="60"/>
        <v>0</v>
      </c>
      <c r="AA196" s="176">
        <f t="shared" si="61"/>
        <v>0</v>
      </c>
      <c r="AB196" s="452">
        <f t="shared" si="62"/>
        <v>-2</v>
      </c>
      <c r="AC196" s="453">
        <f t="shared" si="63"/>
        <v>-2</v>
      </c>
      <c r="AD196" s="183" t="s">
        <v>117</v>
      </c>
      <c r="AE196" s="446"/>
      <c r="AF196" s="183" t="s">
        <v>118</v>
      </c>
      <c r="AG196" s="447">
        <f t="shared" si="64"/>
        <v>0</v>
      </c>
      <c r="AH196" s="457">
        <f t="shared" si="65"/>
        <v>0</v>
      </c>
      <c r="AI196" s="183" t="s">
        <v>117</v>
      </c>
      <c r="AJ196" s="451">
        <f t="shared" si="66"/>
        <v>0</v>
      </c>
      <c r="AK196" s="183" t="s">
        <v>118</v>
      </c>
      <c r="AL196" s="447">
        <f t="shared" si="67"/>
        <v>0</v>
      </c>
      <c r="AM196" s="457">
        <f t="shared" si="68"/>
        <v>0</v>
      </c>
      <c r="AN196" s="183" t="s">
        <v>117</v>
      </c>
      <c r="AO196" s="451">
        <f t="shared" si="69"/>
        <v>0</v>
      </c>
      <c r="AP196" s="185" t="s">
        <v>119</v>
      </c>
      <c r="AQ196" s="447">
        <f t="shared" si="70"/>
        <v>0</v>
      </c>
      <c r="AR196" s="454">
        <f t="shared" si="71"/>
        <v>0</v>
      </c>
      <c r="AS196" s="455">
        <f t="shared" si="72"/>
        <v>0</v>
      </c>
      <c r="AT196" s="510"/>
    </row>
    <row r="197" spans="1:46" ht="30" customHeight="1" collapsed="1" thickTop="1" thickBot="1">
      <c r="A197" s="186"/>
      <c r="B197" s="187"/>
      <c r="C197" s="188">
        <f>SUM(C16:C196)</f>
        <v>0</v>
      </c>
      <c r="D197" s="195"/>
      <c r="E197" s="195"/>
      <c r="F197" s="195"/>
      <c r="G197" s="195"/>
      <c r="H197" s="189"/>
      <c r="I197" s="190"/>
      <c r="J197" s="191"/>
      <c r="K197" s="192"/>
      <c r="L197" s="192"/>
      <c r="M197" s="192"/>
      <c r="N197" s="192"/>
      <c r="O197" s="192"/>
      <c r="P197" s="192"/>
      <c r="Q197" s="192"/>
      <c r="R197" s="192"/>
      <c r="S197" s="192"/>
      <c r="T197" s="192"/>
      <c r="U197" s="192"/>
      <c r="V197" s="192"/>
      <c r="W197" s="192"/>
      <c r="X197" s="192"/>
      <c r="Y197" s="890"/>
      <c r="Z197" s="890"/>
      <c r="AA197" s="891"/>
      <c r="AB197" s="193"/>
      <c r="AC197" s="192"/>
      <c r="AD197" s="192"/>
      <c r="AE197" s="192"/>
      <c r="AF197" s="192"/>
      <c r="AG197" s="192"/>
      <c r="AH197" s="192"/>
      <c r="AI197" s="192"/>
      <c r="AJ197" s="192"/>
      <c r="AK197" s="192"/>
      <c r="AL197" s="192"/>
      <c r="AM197" s="192"/>
      <c r="AN197" s="192"/>
      <c r="AO197" s="192"/>
      <c r="AP197" s="890"/>
      <c r="AQ197" s="890"/>
      <c r="AR197" s="891"/>
      <c r="AS197" s="456">
        <f>SUM(AS16:AS196)</f>
        <v>0</v>
      </c>
      <c r="AT197" s="273"/>
    </row>
    <row r="198" spans="1:46" ht="30" customHeight="1">
      <c r="A198" s="592" t="s">
        <v>355</v>
      </c>
      <c r="B198" s="470"/>
      <c r="C198" s="471"/>
      <c r="D198" s="471"/>
      <c r="E198" s="471"/>
      <c r="F198" s="471"/>
      <c r="G198" s="471"/>
      <c r="H198" s="472"/>
      <c r="I198" s="472"/>
      <c r="J198" s="472"/>
      <c r="K198" s="473"/>
      <c r="L198" s="473"/>
      <c r="M198" s="473"/>
      <c r="N198" s="473"/>
      <c r="O198" s="473"/>
      <c r="P198" s="473"/>
      <c r="Q198" s="473"/>
      <c r="R198" s="473"/>
      <c r="S198" s="473"/>
      <c r="T198" s="473"/>
      <c r="U198" s="473"/>
      <c r="V198" s="473"/>
      <c r="W198" s="473"/>
      <c r="X198" s="473"/>
      <c r="Y198" s="474"/>
      <c r="Z198" s="474"/>
      <c r="AA198" s="474"/>
      <c r="AB198" s="474"/>
      <c r="AC198" s="473"/>
      <c r="AD198" s="473"/>
      <c r="AE198" s="473"/>
      <c r="AF198" s="473"/>
      <c r="AG198" s="473"/>
      <c r="AH198" s="473"/>
      <c r="AI198" s="473"/>
      <c r="AJ198" s="473"/>
      <c r="AK198" s="473"/>
      <c r="AL198" s="473"/>
      <c r="AM198" s="473"/>
      <c r="AN198" s="473"/>
      <c r="AO198" s="473"/>
      <c r="AP198" s="474"/>
      <c r="AQ198" s="474"/>
      <c r="AR198" s="474"/>
      <c r="AS198" s="475"/>
      <c r="AT198" s="476"/>
    </row>
    <row r="199" spans="1:46" ht="30" customHeight="1">
      <c r="A199" s="592" t="s">
        <v>362</v>
      </c>
    </row>
    <row r="200" spans="1:46" ht="30" customHeight="1">
      <c r="A200" s="592" t="s">
        <v>356</v>
      </c>
    </row>
    <row r="201" spans="1:46" ht="30" customHeight="1">
      <c r="A201" s="592" t="s">
        <v>359</v>
      </c>
    </row>
    <row r="202" spans="1:46" ht="30" customHeight="1">
      <c r="A202" s="592" t="s">
        <v>351</v>
      </c>
    </row>
    <row r="203" spans="1:46" ht="30" customHeight="1">
      <c r="A203" s="592" t="s">
        <v>352</v>
      </c>
    </row>
    <row r="204" spans="1:46" ht="30" customHeight="1">
      <c r="A204" s="592" t="s">
        <v>361</v>
      </c>
    </row>
    <row r="205" spans="1:46" ht="30" customHeight="1">
      <c r="A205" s="477" t="s">
        <v>282</v>
      </c>
    </row>
    <row r="206" spans="1:46" ht="30" customHeight="1">
      <c r="A206" s="641" t="s">
        <v>379</v>
      </c>
    </row>
    <row r="207" spans="1:46" ht="30" customHeight="1">
      <c r="A207" s="641" t="s">
        <v>380</v>
      </c>
    </row>
    <row r="208" spans="1:46" ht="30" customHeight="1">
      <c r="A208" s="641" t="s">
        <v>381</v>
      </c>
    </row>
    <row r="209" spans="1:1" ht="30" customHeight="1">
      <c r="A209" s="642" t="s">
        <v>382</v>
      </c>
    </row>
    <row r="210" spans="1:1" ht="30" customHeight="1">
      <c r="A210" s="643" t="s">
        <v>383</v>
      </c>
    </row>
    <row r="211" spans="1:1" ht="30" customHeight="1"/>
    <row r="212" spans="1:1" ht="30" customHeight="1"/>
    <row r="213" spans="1:1" ht="30" customHeight="1"/>
    <row r="214" spans="1:1" ht="30" customHeight="1"/>
    <row r="215" spans="1:1" ht="30" customHeight="1"/>
  </sheetData>
  <mergeCells count="27">
    <mergeCell ref="Y197:AA197"/>
    <mergeCell ref="AP197:AR197"/>
    <mergeCell ref="E13:G13"/>
    <mergeCell ref="E14:E15"/>
    <mergeCell ref="AC13:AR13"/>
    <mergeCell ref="K14:K15"/>
    <mergeCell ref="L14:P14"/>
    <mergeCell ref="Q14:U14"/>
    <mergeCell ref="V14:Z14"/>
    <mergeCell ref="AC14:AG14"/>
    <mergeCell ref="AH14:AL14"/>
    <mergeCell ref="AM14:AQ14"/>
    <mergeCell ref="K13:AA13"/>
    <mergeCell ref="AB13:AB15"/>
    <mergeCell ref="AS2:AT2"/>
    <mergeCell ref="G14:G15"/>
    <mergeCell ref="D12:D15"/>
    <mergeCell ref="A10:J10"/>
    <mergeCell ref="A12:A15"/>
    <mergeCell ref="B12:B15"/>
    <mergeCell ref="C12:C15"/>
    <mergeCell ref="H13:H15"/>
    <mergeCell ref="I13:I15"/>
    <mergeCell ref="J13:J15"/>
    <mergeCell ref="F14:F15"/>
    <mergeCell ref="AT12:AT15"/>
    <mergeCell ref="E12:AS12"/>
  </mergeCells>
  <phoneticPr fontId="17"/>
  <dataValidations count="3">
    <dataValidation type="list" showInputMessage="1" showErrorMessage="1" sqref="K10" xr:uid="{055AC0D7-73EF-40CB-9686-0178FD1A4417}">
      <formula1>"　,①,②"</formula1>
    </dataValidation>
    <dataValidation type="list" allowBlank="1" showInputMessage="1" showErrorMessage="1" sqref="A4" xr:uid="{F6BB1BF5-BA8A-428D-A7CA-0F27571BA9C4}">
      <formula1>"契約金相当額計算書用,経費精算報告書用（内訳書）"</formula1>
    </dataValidation>
    <dataValidation type="list" showInputMessage="1" showErrorMessage="1" sqref="G14:G15" xr:uid="{3BE6F1AF-4B00-4152-91CE-86F47C47646A}">
      <formula1>"今回部分業務完了日,履行期限"</formula1>
    </dataValidation>
  </dataValidations>
  <pageMargins left="0.7" right="0.7" top="0.75" bottom="0.75" header="0.3" footer="0.3"/>
  <pageSetup paperSize="8" scale="39" orientation="landscape"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A797-6DA2-446D-92E2-C16B1ABC297B}">
  <sheetPr>
    <tabColor theme="8" tint="0.79998168889431442"/>
    <pageSetUpPr fitToPage="1"/>
  </sheetPr>
  <dimension ref="A1:AK353"/>
  <sheetViews>
    <sheetView topLeftCell="G1"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121</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496"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 si="2">MONTH(C103)</f>
        <v>1</v>
      </c>
      <c r="E103" s="908"/>
      <c r="F103" s="909"/>
      <c r="G103" s="486"/>
      <c r="H103" s="486"/>
      <c r="I103" s="487"/>
      <c r="J103" s="913"/>
      <c r="K103" s="914"/>
      <c r="L103" s="914"/>
      <c r="M103" s="915"/>
    </row>
    <row r="104" spans="1:15" ht="30" hidden="1" customHeight="1" outlineLevel="1">
      <c r="B104" s="481"/>
      <c r="C104" s="480"/>
      <c r="D104" s="149">
        <f t="shared" ref="D104:D106" si="3">MONTH(C104)</f>
        <v>1</v>
      </c>
      <c r="E104" s="908"/>
      <c r="F104" s="909"/>
      <c r="G104" s="486"/>
      <c r="H104" s="486"/>
      <c r="I104" s="487"/>
      <c r="J104" s="913"/>
      <c r="K104" s="914"/>
      <c r="L104" s="914"/>
      <c r="M104" s="915"/>
    </row>
    <row r="105" spans="1:15" ht="30" hidden="1" customHeight="1" outlineLevel="1">
      <c r="B105" s="481"/>
      <c r="C105" s="480"/>
      <c r="D105" s="149">
        <f t="shared" ref="D105" si="4">MONTH(C105)</f>
        <v>1</v>
      </c>
      <c r="E105" s="908"/>
      <c r="F105" s="909"/>
      <c r="G105" s="486"/>
      <c r="H105" s="486"/>
      <c r="I105" s="487"/>
      <c r="J105" s="913"/>
      <c r="K105" s="914"/>
      <c r="L105" s="914"/>
      <c r="M105" s="915"/>
    </row>
    <row r="106" spans="1:15" ht="30" customHeight="1" collapsed="1" thickBot="1">
      <c r="B106" s="482"/>
      <c r="C106" s="483"/>
      <c r="D106" s="150">
        <f t="shared" si="3"/>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00" t="s">
        <v>144</v>
      </c>
      <c r="J110" s="501" t="s">
        <v>145</v>
      </c>
      <c r="K110" s="499" t="s">
        <v>146</v>
      </c>
      <c r="L110" s="502" t="s">
        <v>147</v>
      </c>
      <c r="M110" s="950"/>
      <c r="O110" s="134"/>
    </row>
    <row r="111" spans="1:15" ht="23.25" customHeight="1">
      <c r="B111" s="490"/>
      <c r="C111" s="491"/>
      <c r="D111" s="244" t="s">
        <v>148</v>
      </c>
      <c r="E111" s="1006">
        <f>SUM(I111,L111,M111)</f>
        <v>0</v>
      </c>
      <c r="F111" s="1006"/>
      <c r="G111" s="467">
        <f>SUMIF($D$12:$D$106,$C111,G$12:G$106)</f>
        <v>0</v>
      </c>
      <c r="H111" s="458"/>
      <c r="I111" s="468">
        <f>ROUNDDOWN(G111*H111,0)</f>
        <v>0</v>
      </c>
      <c r="J111" s="468">
        <f t="shared" ref="J111:J122" si="5">SUMIF($D$12:$D$106,$C111,H$12:H$106)</f>
        <v>0</v>
      </c>
      <c r="K111" s="460"/>
      <c r="L111" s="469">
        <f>ROUNDDOWN((J111*K111),0)</f>
        <v>0</v>
      </c>
      <c r="M111" s="468">
        <f>ROUNDDOWN(SUMIF($D$12:$D$106,$C111,I$12:I$106),0)</f>
        <v>0</v>
      </c>
      <c r="O111" s="140"/>
    </row>
    <row r="112" spans="1:15" ht="23.25" customHeight="1">
      <c r="B112" s="490"/>
      <c r="C112" s="491"/>
      <c r="D112" s="244" t="s">
        <v>148</v>
      </c>
      <c r="E112" s="1002">
        <f t="shared" ref="E112:E122" si="6">SUM(I112,L112,M112)</f>
        <v>0</v>
      </c>
      <c r="F112" s="1003"/>
      <c r="G112" s="467">
        <f t="shared" ref="G112:G122" si="7">SUMIF($D$12:$D$106,$C112,G$12:G$106)</f>
        <v>0</v>
      </c>
      <c r="H112" s="459"/>
      <c r="I112" s="468">
        <f t="shared" ref="I112:I122" si="8">ROUNDDOWN(G112*H112,0)</f>
        <v>0</v>
      </c>
      <c r="J112" s="468">
        <f t="shared" si="5"/>
        <v>0</v>
      </c>
      <c r="K112" s="460"/>
      <c r="L112" s="469">
        <f t="shared" ref="L112:L122" si="9">ROUNDDOWN((J112*K112),0)</f>
        <v>0</v>
      </c>
      <c r="M112" s="468">
        <f t="shared" ref="M112:M122" si="10">ROUNDDOWN(SUMIF($D$12:$D$106,$C112,I$12:I$106),0)</f>
        <v>0</v>
      </c>
      <c r="O112" s="140"/>
    </row>
    <row r="113" spans="1:15" ht="23.25" customHeight="1">
      <c r="B113" s="490"/>
      <c r="C113" s="491"/>
      <c r="D113" s="244" t="s">
        <v>148</v>
      </c>
      <c r="E113" s="1002">
        <f t="shared" si="6"/>
        <v>0</v>
      </c>
      <c r="F113" s="1003"/>
      <c r="G113" s="467">
        <f t="shared" si="7"/>
        <v>0</v>
      </c>
      <c r="H113" s="459"/>
      <c r="I113" s="468">
        <f t="shared" si="8"/>
        <v>0</v>
      </c>
      <c r="J113" s="468">
        <f t="shared" si="5"/>
        <v>0</v>
      </c>
      <c r="K113" s="460"/>
      <c r="L113" s="469">
        <f t="shared" si="9"/>
        <v>0</v>
      </c>
      <c r="M113" s="468">
        <f t="shared" si="10"/>
        <v>0</v>
      </c>
      <c r="O113" s="140"/>
    </row>
    <row r="114" spans="1:15" ht="23.25" customHeight="1">
      <c r="B114" s="490"/>
      <c r="C114" s="491"/>
      <c r="D114" s="244" t="s">
        <v>148</v>
      </c>
      <c r="E114" s="1002">
        <f t="shared" si="6"/>
        <v>0</v>
      </c>
      <c r="F114" s="1003"/>
      <c r="G114" s="467">
        <f t="shared" si="7"/>
        <v>0</v>
      </c>
      <c r="H114" s="459"/>
      <c r="I114" s="468">
        <f t="shared" si="8"/>
        <v>0</v>
      </c>
      <c r="J114" s="468">
        <f t="shared" si="5"/>
        <v>0</v>
      </c>
      <c r="K114" s="460"/>
      <c r="L114" s="469">
        <f t="shared" si="9"/>
        <v>0</v>
      </c>
      <c r="M114" s="468">
        <f t="shared" si="10"/>
        <v>0</v>
      </c>
    </row>
    <row r="115" spans="1:15" ht="23.25" customHeight="1">
      <c r="B115" s="490"/>
      <c r="C115" s="491"/>
      <c r="D115" s="244" t="s">
        <v>148</v>
      </c>
      <c r="E115" s="1002">
        <f t="shared" si="6"/>
        <v>0</v>
      </c>
      <c r="F115" s="1003"/>
      <c r="G115" s="467">
        <f t="shared" si="7"/>
        <v>0</v>
      </c>
      <c r="H115" s="459"/>
      <c r="I115" s="468">
        <f t="shared" si="8"/>
        <v>0</v>
      </c>
      <c r="J115" s="468">
        <f t="shared" si="5"/>
        <v>0</v>
      </c>
      <c r="K115" s="460"/>
      <c r="L115" s="469">
        <f t="shared" si="9"/>
        <v>0</v>
      </c>
      <c r="M115" s="468">
        <f t="shared" si="10"/>
        <v>0</v>
      </c>
    </row>
    <row r="116" spans="1:15" ht="23.25" customHeight="1">
      <c r="B116" s="490"/>
      <c r="C116" s="491"/>
      <c r="D116" s="244" t="s">
        <v>148</v>
      </c>
      <c r="E116" s="1002">
        <f t="shared" si="6"/>
        <v>0</v>
      </c>
      <c r="F116" s="1003"/>
      <c r="G116" s="467">
        <f t="shared" si="7"/>
        <v>0</v>
      </c>
      <c r="H116" s="459"/>
      <c r="I116" s="468">
        <f t="shared" si="8"/>
        <v>0</v>
      </c>
      <c r="J116" s="468">
        <f t="shared" si="5"/>
        <v>0</v>
      </c>
      <c r="K116" s="460"/>
      <c r="L116" s="469">
        <f t="shared" si="9"/>
        <v>0</v>
      </c>
      <c r="M116" s="468">
        <f t="shared" si="10"/>
        <v>0</v>
      </c>
    </row>
    <row r="117" spans="1:15" ht="23.25" customHeight="1">
      <c r="B117" s="490"/>
      <c r="C117" s="491"/>
      <c r="D117" s="244" t="s">
        <v>148</v>
      </c>
      <c r="E117" s="1002">
        <f t="shared" si="6"/>
        <v>0</v>
      </c>
      <c r="F117" s="1003"/>
      <c r="G117" s="467">
        <f t="shared" si="7"/>
        <v>0</v>
      </c>
      <c r="H117" s="459"/>
      <c r="I117" s="468">
        <f t="shared" si="8"/>
        <v>0</v>
      </c>
      <c r="J117" s="468">
        <f t="shared" si="5"/>
        <v>0</v>
      </c>
      <c r="K117" s="460"/>
      <c r="L117" s="469">
        <f t="shared" si="9"/>
        <v>0</v>
      </c>
      <c r="M117" s="468">
        <f t="shared" si="10"/>
        <v>0</v>
      </c>
    </row>
    <row r="118" spans="1:15" ht="23.25" customHeight="1">
      <c r="B118" s="490"/>
      <c r="C118" s="491"/>
      <c r="D118" s="244" t="s">
        <v>148</v>
      </c>
      <c r="E118" s="1002">
        <f t="shared" si="6"/>
        <v>0</v>
      </c>
      <c r="F118" s="1003"/>
      <c r="G118" s="467">
        <f t="shared" si="7"/>
        <v>0</v>
      </c>
      <c r="H118" s="459"/>
      <c r="I118" s="468">
        <f t="shared" si="8"/>
        <v>0</v>
      </c>
      <c r="J118" s="468">
        <f t="shared" si="5"/>
        <v>0</v>
      </c>
      <c r="K118" s="460"/>
      <c r="L118" s="469">
        <f t="shared" si="9"/>
        <v>0</v>
      </c>
      <c r="M118" s="468">
        <f t="shared" si="10"/>
        <v>0</v>
      </c>
    </row>
    <row r="119" spans="1:15" ht="23.25" customHeight="1">
      <c r="B119" s="490"/>
      <c r="C119" s="491"/>
      <c r="D119" s="244" t="s">
        <v>148</v>
      </c>
      <c r="E119" s="1002">
        <f t="shared" si="6"/>
        <v>0</v>
      </c>
      <c r="F119" s="1003"/>
      <c r="G119" s="467">
        <f t="shared" si="7"/>
        <v>0</v>
      </c>
      <c r="H119" s="459"/>
      <c r="I119" s="468">
        <f t="shared" si="8"/>
        <v>0</v>
      </c>
      <c r="J119" s="468">
        <f t="shared" si="5"/>
        <v>0</v>
      </c>
      <c r="K119" s="460"/>
      <c r="L119" s="469">
        <f t="shared" si="9"/>
        <v>0</v>
      </c>
      <c r="M119" s="468">
        <f t="shared" si="10"/>
        <v>0</v>
      </c>
    </row>
    <row r="120" spans="1:15" ht="23.25" customHeight="1">
      <c r="B120" s="490"/>
      <c r="C120" s="491"/>
      <c r="D120" s="244" t="s">
        <v>148</v>
      </c>
      <c r="E120" s="1002">
        <f t="shared" si="6"/>
        <v>0</v>
      </c>
      <c r="F120" s="1003"/>
      <c r="G120" s="467">
        <f t="shared" si="7"/>
        <v>0</v>
      </c>
      <c r="H120" s="459"/>
      <c r="I120" s="468">
        <f t="shared" si="8"/>
        <v>0</v>
      </c>
      <c r="J120" s="468">
        <f t="shared" si="5"/>
        <v>0</v>
      </c>
      <c r="K120" s="460"/>
      <c r="L120" s="469">
        <f t="shared" si="9"/>
        <v>0</v>
      </c>
      <c r="M120" s="468">
        <f t="shared" si="10"/>
        <v>0</v>
      </c>
    </row>
    <row r="121" spans="1:15" ht="23.25" customHeight="1">
      <c r="B121" s="490"/>
      <c r="C121" s="491"/>
      <c r="D121" s="244" t="s">
        <v>148</v>
      </c>
      <c r="E121" s="1002">
        <f t="shared" si="6"/>
        <v>0</v>
      </c>
      <c r="F121" s="1003"/>
      <c r="G121" s="467">
        <f t="shared" si="7"/>
        <v>0</v>
      </c>
      <c r="H121" s="459"/>
      <c r="I121" s="468">
        <f t="shared" si="8"/>
        <v>0</v>
      </c>
      <c r="J121" s="468">
        <f t="shared" si="5"/>
        <v>0</v>
      </c>
      <c r="K121" s="460"/>
      <c r="L121" s="469">
        <f t="shared" si="9"/>
        <v>0</v>
      </c>
      <c r="M121" s="468">
        <f t="shared" si="10"/>
        <v>0</v>
      </c>
    </row>
    <row r="122" spans="1:15" ht="23.25" customHeight="1" thickBot="1">
      <c r="B122" s="490"/>
      <c r="C122" s="491"/>
      <c r="D122" s="244" t="s">
        <v>148</v>
      </c>
      <c r="E122" s="1004">
        <f t="shared" si="6"/>
        <v>0</v>
      </c>
      <c r="F122" s="1005"/>
      <c r="G122" s="467">
        <f t="shared" si="7"/>
        <v>0</v>
      </c>
      <c r="H122" s="459"/>
      <c r="I122" s="468">
        <f t="shared" si="8"/>
        <v>0</v>
      </c>
      <c r="J122" s="468">
        <f t="shared" si="5"/>
        <v>0</v>
      </c>
      <c r="K122" s="460"/>
      <c r="L122" s="469">
        <f t="shared" si="9"/>
        <v>0</v>
      </c>
      <c r="M122" s="468">
        <f t="shared" si="10"/>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496"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68" si="11">MONTH(C129)</f>
        <v>1</v>
      </c>
      <c r="E129" s="939"/>
      <c r="F129" s="940"/>
      <c r="G129" s="486"/>
      <c r="H129" s="486"/>
      <c r="I129" s="487"/>
      <c r="J129" s="980"/>
      <c r="K129" s="980"/>
      <c r="L129" s="980"/>
      <c r="M129" s="981"/>
    </row>
    <row r="130" spans="2:13" ht="30" customHeight="1">
      <c r="B130" s="479"/>
      <c r="C130" s="480"/>
      <c r="D130" s="462">
        <f t="shared" si="11"/>
        <v>1</v>
      </c>
      <c r="E130" s="939"/>
      <c r="F130" s="940"/>
      <c r="G130" s="486"/>
      <c r="H130" s="486"/>
      <c r="I130" s="487"/>
      <c r="J130" s="980"/>
      <c r="K130" s="980"/>
      <c r="L130" s="980"/>
      <c r="M130" s="981"/>
    </row>
    <row r="131" spans="2:13" ht="30" customHeight="1">
      <c r="B131" s="479"/>
      <c r="C131" s="480"/>
      <c r="D131" s="462">
        <f t="shared" si="11"/>
        <v>1</v>
      </c>
      <c r="E131" s="939"/>
      <c r="F131" s="940"/>
      <c r="G131" s="486"/>
      <c r="H131" s="486"/>
      <c r="I131" s="487"/>
      <c r="J131" s="980"/>
      <c r="K131" s="980"/>
      <c r="L131" s="980"/>
      <c r="M131" s="981"/>
    </row>
    <row r="132" spans="2:13" ht="30" customHeight="1">
      <c r="B132" s="479"/>
      <c r="C132" s="480"/>
      <c r="D132" s="462">
        <f t="shared" si="11"/>
        <v>1</v>
      </c>
      <c r="E132" s="939"/>
      <c r="F132" s="940"/>
      <c r="G132" s="486"/>
      <c r="H132" s="486"/>
      <c r="I132" s="487"/>
      <c r="J132" s="980"/>
      <c r="K132" s="980"/>
      <c r="L132" s="980"/>
      <c r="M132" s="981"/>
    </row>
    <row r="133" spans="2:13" ht="30" customHeight="1">
      <c r="B133" s="479"/>
      <c r="C133" s="480"/>
      <c r="D133" s="462">
        <f t="shared" si="11"/>
        <v>1</v>
      </c>
      <c r="E133" s="939"/>
      <c r="F133" s="940"/>
      <c r="G133" s="486"/>
      <c r="H133" s="486"/>
      <c r="I133" s="487"/>
      <c r="J133" s="980"/>
      <c r="K133" s="980"/>
      <c r="L133" s="980"/>
      <c r="M133" s="981"/>
    </row>
    <row r="134" spans="2:13" ht="30" customHeight="1">
      <c r="B134" s="479"/>
      <c r="C134" s="480"/>
      <c r="D134" s="462">
        <f t="shared" si="11"/>
        <v>1</v>
      </c>
      <c r="E134" s="939"/>
      <c r="F134" s="940"/>
      <c r="G134" s="486"/>
      <c r="H134" s="486"/>
      <c r="I134" s="487"/>
      <c r="J134" s="980"/>
      <c r="K134" s="980"/>
      <c r="L134" s="980"/>
      <c r="M134" s="981"/>
    </row>
    <row r="135" spans="2:13" ht="30" customHeight="1">
      <c r="B135" s="479"/>
      <c r="C135" s="480"/>
      <c r="D135" s="462">
        <f t="shared" si="11"/>
        <v>1</v>
      </c>
      <c r="E135" s="939"/>
      <c r="F135" s="940"/>
      <c r="G135" s="486"/>
      <c r="H135" s="486"/>
      <c r="I135" s="487"/>
      <c r="J135" s="980"/>
      <c r="K135" s="980"/>
      <c r="L135" s="980"/>
      <c r="M135" s="981"/>
    </row>
    <row r="136" spans="2:13" ht="30" customHeight="1">
      <c r="B136" s="479"/>
      <c r="C136" s="480"/>
      <c r="D136" s="462">
        <f t="shared" si="11"/>
        <v>1</v>
      </c>
      <c r="E136" s="939"/>
      <c r="F136" s="940"/>
      <c r="G136" s="486"/>
      <c r="H136" s="486"/>
      <c r="I136" s="487"/>
      <c r="J136" s="980"/>
      <c r="K136" s="980"/>
      <c r="L136" s="980"/>
      <c r="M136" s="981"/>
    </row>
    <row r="137" spans="2:13" ht="30" customHeight="1">
      <c r="B137" s="479"/>
      <c r="C137" s="480"/>
      <c r="D137" s="462">
        <f t="shared" si="11"/>
        <v>1</v>
      </c>
      <c r="E137" s="939"/>
      <c r="F137" s="940"/>
      <c r="G137" s="486"/>
      <c r="H137" s="486"/>
      <c r="I137" s="487"/>
      <c r="J137" s="980"/>
      <c r="K137" s="980"/>
      <c r="L137" s="980"/>
      <c r="M137" s="981"/>
    </row>
    <row r="138" spans="2:13" ht="30" hidden="1" customHeight="1" outlineLevel="1">
      <c r="B138" s="479"/>
      <c r="C138" s="480"/>
      <c r="D138" s="462">
        <f t="shared" si="11"/>
        <v>1</v>
      </c>
      <c r="E138" s="939"/>
      <c r="F138" s="940"/>
      <c r="G138" s="486"/>
      <c r="H138" s="486"/>
      <c r="I138" s="487"/>
      <c r="J138" s="980"/>
      <c r="K138" s="980"/>
      <c r="L138" s="980"/>
      <c r="M138" s="981"/>
    </row>
    <row r="139" spans="2:13" ht="30" hidden="1" customHeight="1" outlineLevel="1">
      <c r="B139" s="479"/>
      <c r="C139" s="480"/>
      <c r="D139" s="462">
        <f t="shared" si="11"/>
        <v>1</v>
      </c>
      <c r="E139" s="939"/>
      <c r="F139" s="940"/>
      <c r="G139" s="486"/>
      <c r="H139" s="486"/>
      <c r="I139" s="487"/>
      <c r="J139" s="980"/>
      <c r="K139" s="980"/>
      <c r="L139" s="980"/>
      <c r="M139" s="981"/>
    </row>
    <row r="140" spans="2:13" ht="30" hidden="1" customHeight="1" outlineLevel="1">
      <c r="B140" s="479"/>
      <c r="C140" s="480"/>
      <c r="D140" s="462">
        <f t="shared" si="11"/>
        <v>1</v>
      </c>
      <c r="E140" s="939"/>
      <c r="F140" s="940"/>
      <c r="G140" s="486"/>
      <c r="H140" s="486"/>
      <c r="I140" s="487"/>
      <c r="J140" s="980"/>
      <c r="K140" s="980"/>
      <c r="L140" s="980"/>
      <c r="M140" s="981"/>
    </row>
    <row r="141" spans="2:13" ht="30" hidden="1" customHeight="1" outlineLevel="1">
      <c r="B141" s="479"/>
      <c r="C141" s="480"/>
      <c r="D141" s="462">
        <f t="shared" si="11"/>
        <v>1</v>
      </c>
      <c r="E141" s="939"/>
      <c r="F141" s="940"/>
      <c r="G141" s="486"/>
      <c r="H141" s="486"/>
      <c r="I141" s="487"/>
      <c r="J141" s="980"/>
      <c r="K141" s="980"/>
      <c r="L141" s="980"/>
      <c r="M141" s="981"/>
    </row>
    <row r="142" spans="2:13" ht="30" hidden="1" customHeight="1" outlineLevel="1">
      <c r="B142" s="479"/>
      <c r="C142" s="480"/>
      <c r="D142" s="462">
        <f t="shared" si="11"/>
        <v>1</v>
      </c>
      <c r="E142" s="939"/>
      <c r="F142" s="940"/>
      <c r="G142" s="486"/>
      <c r="H142" s="486"/>
      <c r="I142" s="487"/>
      <c r="J142" s="980"/>
      <c r="K142" s="980"/>
      <c r="L142" s="980"/>
      <c r="M142" s="981"/>
    </row>
    <row r="143" spans="2:13" ht="30" hidden="1" customHeight="1" outlineLevel="1">
      <c r="B143" s="479"/>
      <c r="C143" s="480"/>
      <c r="D143" s="462">
        <f t="shared" si="11"/>
        <v>1</v>
      </c>
      <c r="E143" s="939"/>
      <c r="F143" s="940"/>
      <c r="G143" s="486"/>
      <c r="H143" s="486"/>
      <c r="I143" s="487"/>
      <c r="J143" s="980"/>
      <c r="K143" s="980"/>
      <c r="L143" s="980"/>
      <c r="M143" s="981"/>
    </row>
    <row r="144" spans="2:13" ht="30" hidden="1" customHeight="1" outlineLevel="1">
      <c r="B144" s="479"/>
      <c r="C144" s="480"/>
      <c r="D144" s="462">
        <f t="shared" si="11"/>
        <v>1</v>
      </c>
      <c r="E144" s="939"/>
      <c r="F144" s="940"/>
      <c r="G144" s="486"/>
      <c r="H144" s="486"/>
      <c r="I144" s="487"/>
      <c r="J144" s="980"/>
      <c r="K144" s="980"/>
      <c r="L144" s="980"/>
      <c r="M144" s="981"/>
    </row>
    <row r="145" spans="2:13" ht="30" hidden="1" customHeight="1" outlineLevel="1">
      <c r="B145" s="479"/>
      <c r="C145" s="480"/>
      <c r="D145" s="462">
        <f t="shared" si="11"/>
        <v>1</v>
      </c>
      <c r="E145" s="939"/>
      <c r="F145" s="940"/>
      <c r="G145" s="486"/>
      <c r="H145" s="486"/>
      <c r="I145" s="487"/>
      <c r="J145" s="980"/>
      <c r="K145" s="980"/>
      <c r="L145" s="980"/>
      <c r="M145" s="981"/>
    </row>
    <row r="146" spans="2:13" ht="30" hidden="1" customHeight="1" outlineLevel="1">
      <c r="B146" s="479"/>
      <c r="C146" s="480"/>
      <c r="D146" s="462">
        <f t="shared" si="11"/>
        <v>1</v>
      </c>
      <c r="E146" s="939"/>
      <c r="F146" s="940"/>
      <c r="G146" s="486"/>
      <c r="H146" s="486"/>
      <c r="I146" s="487"/>
      <c r="J146" s="980"/>
      <c r="K146" s="980"/>
      <c r="L146" s="980"/>
      <c r="M146" s="981"/>
    </row>
    <row r="147" spans="2:13" ht="30" hidden="1" customHeight="1" outlineLevel="1">
      <c r="B147" s="479"/>
      <c r="C147" s="480"/>
      <c r="D147" s="462">
        <f t="shared" si="11"/>
        <v>1</v>
      </c>
      <c r="E147" s="939"/>
      <c r="F147" s="940"/>
      <c r="G147" s="486"/>
      <c r="H147" s="486"/>
      <c r="I147" s="487"/>
      <c r="J147" s="980"/>
      <c r="K147" s="980"/>
      <c r="L147" s="980"/>
      <c r="M147" s="981"/>
    </row>
    <row r="148" spans="2:13" ht="30" hidden="1" customHeight="1" outlineLevel="1">
      <c r="B148" s="479"/>
      <c r="C148" s="480"/>
      <c r="D148" s="462">
        <f t="shared" si="11"/>
        <v>1</v>
      </c>
      <c r="E148" s="939"/>
      <c r="F148" s="940"/>
      <c r="G148" s="486"/>
      <c r="H148" s="486"/>
      <c r="I148" s="487"/>
      <c r="J148" s="980"/>
      <c r="K148" s="980"/>
      <c r="L148" s="980"/>
      <c r="M148" s="981"/>
    </row>
    <row r="149" spans="2:13" ht="30" hidden="1" customHeight="1" outlineLevel="1">
      <c r="B149" s="479"/>
      <c r="C149" s="480"/>
      <c r="D149" s="462">
        <f t="shared" si="11"/>
        <v>1</v>
      </c>
      <c r="E149" s="939"/>
      <c r="F149" s="940"/>
      <c r="G149" s="486"/>
      <c r="H149" s="486"/>
      <c r="I149" s="487"/>
      <c r="J149" s="980"/>
      <c r="K149" s="980"/>
      <c r="L149" s="980"/>
      <c r="M149" s="981"/>
    </row>
    <row r="150" spans="2:13" ht="30" hidden="1" customHeight="1" outlineLevel="1">
      <c r="B150" s="479"/>
      <c r="C150" s="480"/>
      <c r="D150" s="462">
        <f t="shared" si="11"/>
        <v>1</v>
      </c>
      <c r="E150" s="939"/>
      <c r="F150" s="940"/>
      <c r="G150" s="486"/>
      <c r="H150" s="486"/>
      <c r="I150" s="487"/>
      <c r="J150" s="980"/>
      <c r="K150" s="980"/>
      <c r="L150" s="980"/>
      <c r="M150" s="981"/>
    </row>
    <row r="151" spans="2:13" ht="30" hidden="1" customHeight="1" outlineLevel="1">
      <c r="B151" s="479"/>
      <c r="C151" s="480"/>
      <c r="D151" s="462">
        <f t="shared" si="11"/>
        <v>1</v>
      </c>
      <c r="E151" s="939"/>
      <c r="F151" s="940"/>
      <c r="G151" s="486"/>
      <c r="H151" s="486"/>
      <c r="I151" s="487"/>
      <c r="J151" s="980"/>
      <c r="K151" s="980"/>
      <c r="L151" s="980"/>
      <c r="M151" s="981"/>
    </row>
    <row r="152" spans="2:13" ht="30" hidden="1" customHeight="1" outlineLevel="1">
      <c r="B152" s="479"/>
      <c r="C152" s="480"/>
      <c r="D152" s="462">
        <f t="shared" si="11"/>
        <v>1</v>
      </c>
      <c r="E152" s="939"/>
      <c r="F152" s="940"/>
      <c r="G152" s="486"/>
      <c r="H152" s="486"/>
      <c r="I152" s="487"/>
      <c r="J152" s="980"/>
      <c r="K152" s="980"/>
      <c r="L152" s="980"/>
      <c r="M152" s="981"/>
    </row>
    <row r="153" spans="2:13" ht="30" hidden="1" customHeight="1" outlineLevel="1">
      <c r="B153" s="479"/>
      <c r="C153" s="480"/>
      <c r="D153" s="462">
        <f t="shared" si="11"/>
        <v>1</v>
      </c>
      <c r="E153" s="939"/>
      <c r="F153" s="940"/>
      <c r="G153" s="486"/>
      <c r="H153" s="486"/>
      <c r="I153" s="487"/>
      <c r="J153" s="980"/>
      <c r="K153" s="980"/>
      <c r="L153" s="980"/>
      <c r="M153" s="981"/>
    </row>
    <row r="154" spans="2:13" ht="30" hidden="1" customHeight="1" outlineLevel="1">
      <c r="B154" s="479"/>
      <c r="C154" s="480"/>
      <c r="D154" s="462">
        <f t="shared" si="11"/>
        <v>1</v>
      </c>
      <c r="E154" s="939"/>
      <c r="F154" s="940"/>
      <c r="G154" s="486"/>
      <c r="H154" s="486"/>
      <c r="I154" s="487"/>
      <c r="J154" s="980"/>
      <c r="K154" s="980"/>
      <c r="L154" s="980"/>
      <c r="M154" s="981"/>
    </row>
    <row r="155" spans="2:13" ht="30" hidden="1" customHeight="1" outlineLevel="1">
      <c r="B155" s="479"/>
      <c r="C155" s="480"/>
      <c r="D155" s="462">
        <f t="shared" si="11"/>
        <v>1</v>
      </c>
      <c r="E155" s="939"/>
      <c r="F155" s="940"/>
      <c r="G155" s="486"/>
      <c r="H155" s="486"/>
      <c r="I155" s="487"/>
      <c r="J155" s="980"/>
      <c r="K155" s="980"/>
      <c r="L155" s="980"/>
      <c r="M155" s="981"/>
    </row>
    <row r="156" spans="2:13" ht="30" hidden="1" customHeight="1" outlineLevel="1">
      <c r="B156" s="479"/>
      <c r="C156" s="480"/>
      <c r="D156" s="462">
        <f t="shared" si="11"/>
        <v>1</v>
      </c>
      <c r="E156" s="939"/>
      <c r="F156" s="940"/>
      <c r="G156" s="486"/>
      <c r="H156" s="486"/>
      <c r="I156" s="487"/>
      <c r="J156" s="980"/>
      <c r="K156" s="980"/>
      <c r="L156" s="980"/>
      <c r="M156" s="981"/>
    </row>
    <row r="157" spans="2:13" ht="30" hidden="1" customHeight="1" outlineLevel="1">
      <c r="B157" s="479"/>
      <c r="C157" s="480"/>
      <c r="D157" s="462">
        <f t="shared" si="11"/>
        <v>1</v>
      </c>
      <c r="E157" s="939"/>
      <c r="F157" s="940"/>
      <c r="G157" s="486"/>
      <c r="H157" s="486"/>
      <c r="I157" s="487"/>
      <c r="J157" s="980"/>
      <c r="K157" s="980"/>
      <c r="L157" s="980"/>
      <c r="M157" s="981"/>
    </row>
    <row r="158" spans="2:13" ht="30" customHeight="1" collapsed="1">
      <c r="B158" s="479"/>
      <c r="C158" s="480"/>
      <c r="D158" s="462">
        <f t="shared" si="11"/>
        <v>1</v>
      </c>
      <c r="E158" s="939"/>
      <c r="F158" s="940"/>
      <c r="G158" s="486"/>
      <c r="H158" s="486"/>
      <c r="I158" s="487"/>
      <c r="J158" s="980"/>
      <c r="K158" s="980"/>
      <c r="L158" s="980"/>
      <c r="M158" s="981"/>
    </row>
    <row r="159" spans="2:13" ht="30" hidden="1" customHeight="1" outlineLevel="1">
      <c r="B159" s="479"/>
      <c r="C159" s="480"/>
      <c r="D159" s="462">
        <f t="shared" si="11"/>
        <v>1</v>
      </c>
      <c r="E159" s="939"/>
      <c r="F159" s="940"/>
      <c r="G159" s="486"/>
      <c r="H159" s="486"/>
      <c r="I159" s="487"/>
      <c r="J159" s="980"/>
      <c r="K159" s="980"/>
      <c r="L159" s="980"/>
      <c r="M159" s="981"/>
    </row>
    <row r="160" spans="2:13" ht="30" hidden="1" customHeight="1" outlineLevel="1">
      <c r="B160" s="479"/>
      <c r="C160" s="480"/>
      <c r="D160" s="462">
        <f t="shared" si="11"/>
        <v>1</v>
      </c>
      <c r="E160" s="939"/>
      <c r="F160" s="940"/>
      <c r="G160" s="486"/>
      <c r="H160" s="486"/>
      <c r="I160" s="487"/>
      <c r="J160" s="980"/>
      <c r="K160" s="980"/>
      <c r="L160" s="980"/>
      <c r="M160" s="981"/>
    </row>
    <row r="161" spans="2:13" ht="30" hidden="1" customHeight="1" outlineLevel="1">
      <c r="B161" s="479"/>
      <c r="C161" s="480"/>
      <c r="D161" s="462">
        <f t="shared" si="11"/>
        <v>1</v>
      </c>
      <c r="E161" s="939"/>
      <c r="F161" s="940"/>
      <c r="G161" s="486"/>
      <c r="H161" s="486"/>
      <c r="I161" s="487"/>
      <c r="J161" s="980"/>
      <c r="K161" s="980"/>
      <c r="L161" s="980"/>
      <c r="M161" s="981"/>
    </row>
    <row r="162" spans="2:13" ht="30" hidden="1" customHeight="1" outlineLevel="1">
      <c r="B162" s="479"/>
      <c r="C162" s="480"/>
      <c r="D162" s="462">
        <f t="shared" si="11"/>
        <v>1</v>
      </c>
      <c r="E162" s="939"/>
      <c r="F162" s="940"/>
      <c r="G162" s="486"/>
      <c r="H162" s="486"/>
      <c r="I162" s="487"/>
      <c r="J162" s="980"/>
      <c r="K162" s="980"/>
      <c r="L162" s="980"/>
      <c r="M162" s="981"/>
    </row>
    <row r="163" spans="2:13" ht="30" hidden="1" customHeight="1" outlineLevel="1">
      <c r="B163" s="479"/>
      <c r="C163" s="480"/>
      <c r="D163" s="462">
        <f t="shared" si="11"/>
        <v>1</v>
      </c>
      <c r="E163" s="939"/>
      <c r="F163" s="940"/>
      <c r="G163" s="486"/>
      <c r="H163" s="486"/>
      <c r="I163" s="487"/>
      <c r="J163" s="980"/>
      <c r="K163" s="980"/>
      <c r="L163" s="980"/>
      <c r="M163" s="981"/>
    </row>
    <row r="164" spans="2:13" ht="30" hidden="1" customHeight="1" outlineLevel="1">
      <c r="B164" s="479"/>
      <c r="C164" s="480"/>
      <c r="D164" s="462">
        <f t="shared" si="11"/>
        <v>1</v>
      </c>
      <c r="E164" s="939"/>
      <c r="F164" s="940"/>
      <c r="G164" s="486"/>
      <c r="H164" s="486"/>
      <c r="I164" s="487"/>
      <c r="J164" s="980"/>
      <c r="K164" s="980"/>
      <c r="L164" s="980"/>
      <c r="M164" s="981"/>
    </row>
    <row r="165" spans="2:13" ht="30" hidden="1" customHeight="1" outlineLevel="1">
      <c r="B165" s="479"/>
      <c r="C165" s="480"/>
      <c r="D165" s="462">
        <f t="shared" si="11"/>
        <v>1</v>
      </c>
      <c r="E165" s="939"/>
      <c r="F165" s="940"/>
      <c r="G165" s="486"/>
      <c r="H165" s="486"/>
      <c r="I165" s="487"/>
      <c r="J165" s="980"/>
      <c r="K165" s="980"/>
      <c r="L165" s="980"/>
      <c r="M165" s="981"/>
    </row>
    <row r="166" spans="2:13" ht="30" hidden="1" customHeight="1" outlineLevel="1">
      <c r="B166" s="479"/>
      <c r="C166" s="480"/>
      <c r="D166" s="462">
        <f t="shared" si="11"/>
        <v>1</v>
      </c>
      <c r="E166" s="939"/>
      <c r="F166" s="940"/>
      <c r="G166" s="486"/>
      <c r="H166" s="486"/>
      <c r="I166" s="487"/>
      <c r="J166" s="980"/>
      <c r="K166" s="980"/>
      <c r="L166" s="980"/>
      <c r="M166" s="981"/>
    </row>
    <row r="167" spans="2:13" ht="30" hidden="1" customHeight="1" outlineLevel="1">
      <c r="B167" s="479"/>
      <c r="C167" s="480"/>
      <c r="D167" s="462">
        <f t="shared" si="11"/>
        <v>1</v>
      </c>
      <c r="E167" s="939"/>
      <c r="F167" s="940"/>
      <c r="G167" s="486"/>
      <c r="H167" s="486"/>
      <c r="I167" s="487"/>
      <c r="J167" s="980"/>
      <c r="K167" s="980"/>
      <c r="L167" s="980"/>
      <c r="M167" s="981"/>
    </row>
    <row r="168" spans="2:13" ht="30" hidden="1" customHeight="1" outlineLevel="1">
      <c r="B168" s="479"/>
      <c r="C168" s="480"/>
      <c r="D168" s="462">
        <f t="shared" si="11"/>
        <v>1</v>
      </c>
      <c r="E168" s="939"/>
      <c r="F168" s="940"/>
      <c r="G168" s="486"/>
      <c r="H168" s="486"/>
      <c r="I168" s="487"/>
      <c r="J168" s="980"/>
      <c r="K168" s="980"/>
      <c r="L168" s="980"/>
      <c r="M168" s="981"/>
    </row>
    <row r="169" spans="2:13" ht="30" hidden="1" customHeight="1" outlineLevel="1">
      <c r="B169" s="479"/>
      <c r="C169" s="480"/>
      <c r="D169" s="462">
        <f t="shared" ref="D169:D188" si="12">MONTH(C169)</f>
        <v>1</v>
      </c>
      <c r="E169" s="939"/>
      <c r="F169" s="940"/>
      <c r="G169" s="486"/>
      <c r="H169" s="486"/>
      <c r="I169" s="487"/>
      <c r="J169" s="980"/>
      <c r="K169" s="980"/>
      <c r="L169" s="980"/>
      <c r="M169" s="981"/>
    </row>
    <row r="170" spans="2:13" ht="30" hidden="1" customHeight="1" outlineLevel="1">
      <c r="B170" s="479"/>
      <c r="C170" s="480"/>
      <c r="D170" s="462">
        <f t="shared" si="12"/>
        <v>1</v>
      </c>
      <c r="E170" s="939"/>
      <c r="F170" s="940"/>
      <c r="G170" s="486"/>
      <c r="H170" s="486"/>
      <c r="I170" s="487"/>
      <c r="J170" s="980"/>
      <c r="K170" s="980"/>
      <c r="L170" s="980"/>
      <c r="M170" s="981"/>
    </row>
    <row r="171" spans="2:13" ht="30" hidden="1" customHeight="1" outlineLevel="1">
      <c r="B171" s="479"/>
      <c r="C171" s="480"/>
      <c r="D171" s="462">
        <f t="shared" si="12"/>
        <v>1</v>
      </c>
      <c r="E171" s="939"/>
      <c r="F171" s="940"/>
      <c r="G171" s="486"/>
      <c r="H171" s="486"/>
      <c r="I171" s="487"/>
      <c r="J171" s="980"/>
      <c r="K171" s="980"/>
      <c r="L171" s="980"/>
      <c r="M171" s="981"/>
    </row>
    <row r="172" spans="2:13" ht="30" hidden="1" customHeight="1" outlineLevel="1">
      <c r="B172" s="479"/>
      <c r="C172" s="480"/>
      <c r="D172" s="462">
        <f t="shared" si="12"/>
        <v>1</v>
      </c>
      <c r="E172" s="939"/>
      <c r="F172" s="940"/>
      <c r="G172" s="486"/>
      <c r="H172" s="486"/>
      <c r="I172" s="487"/>
      <c r="J172" s="980"/>
      <c r="K172" s="980"/>
      <c r="L172" s="980"/>
      <c r="M172" s="981"/>
    </row>
    <row r="173" spans="2:13" ht="30" hidden="1" customHeight="1" outlineLevel="1">
      <c r="B173" s="479"/>
      <c r="C173" s="480"/>
      <c r="D173" s="462">
        <f t="shared" si="12"/>
        <v>1</v>
      </c>
      <c r="E173" s="939"/>
      <c r="F173" s="940"/>
      <c r="G173" s="486"/>
      <c r="H173" s="486"/>
      <c r="I173" s="487"/>
      <c r="J173" s="980"/>
      <c r="K173" s="980"/>
      <c r="L173" s="980"/>
      <c r="M173" s="981"/>
    </row>
    <row r="174" spans="2:13" ht="30" hidden="1" customHeight="1" outlineLevel="1">
      <c r="B174" s="479"/>
      <c r="C174" s="480"/>
      <c r="D174" s="462">
        <f t="shared" si="12"/>
        <v>1</v>
      </c>
      <c r="E174" s="939"/>
      <c r="F174" s="940"/>
      <c r="G174" s="486"/>
      <c r="H174" s="486"/>
      <c r="I174" s="487"/>
      <c r="J174" s="980"/>
      <c r="K174" s="980"/>
      <c r="L174" s="980"/>
      <c r="M174" s="981"/>
    </row>
    <row r="175" spans="2:13" ht="30" hidden="1" customHeight="1" outlineLevel="1">
      <c r="B175" s="479"/>
      <c r="C175" s="480"/>
      <c r="D175" s="462">
        <f t="shared" si="12"/>
        <v>1</v>
      </c>
      <c r="E175" s="939"/>
      <c r="F175" s="940"/>
      <c r="G175" s="486"/>
      <c r="H175" s="486"/>
      <c r="I175" s="487"/>
      <c r="J175" s="980"/>
      <c r="K175" s="980"/>
      <c r="L175" s="980"/>
      <c r="M175" s="981"/>
    </row>
    <row r="176" spans="2:13" ht="30" hidden="1" customHeight="1" outlineLevel="1">
      <c r="B176" s="479"/>
      <c r="C176" s="480"/>
      <c r="D176" s="462">
        <f t="shared" si="12"/>
        <v>1</v>
      </c>
      <c r="E176" s="939"/>
      <c r="F176" s="940"/>
      <c r="G176" s="486"/>
      <c r="H176" s="486"/>
      <c r="I176" s="487"/>
      <c r="J176" s="980"/>
      <c r="K176" s="980"/>
      <c r="L176" s="980"/>
      <c r="M176" s="981"/>
    </row>
    <row r="177" spans="2:13" ht="30" hidden="1" customHeight="1" outlineLevel="1">
      <c r="B177" s="479"/>
      <c r="C177" s="480"/>
      <c r="D177" s="462">
        <f t="shared" si="12"/>
        <v>1</v>
      </c>
      <c r="E177" s="939"/>
      <c r="F177" s="940"/>
      <c r="G177" s="486"/>
      <c r="H177" s="486"/>
      <c r="I177" s="487"/>
      <c r="J177" s="980"/>
      <c r="K177" s="980"/>
      <c r="L177" s="980"/>
      <c r="M177" s="981"/>
    </row>
    <row r="178" spans="2:13" ht="30" hidden="1" customHeight="1" outlineLevel="1">
      <c r="B178" s="479"/>
      <c r="C178" s="480"/>
      <c r="D178" s="462">
        <f t="shared" si="12"/>
        <v>1</v>
      </c>
      <c r="E178" s="939"/>
      <c r="F178" s="940"/>
      <c r="G178" s="486"/>
      <c r="H178" s="486"/>
      <c r="I178" s="487"/>
      <c r="J178" s="980"/>
      <c r="K178" s="980"/>
      <c r="L178" s="980"/>
      <c r="M178" s="981"/>
    </row>
    <row r="179" spans="2:13" ht="30" customHeight="1" collapsed="1">
      <c r="B179" s="479"/>
      <c r="C179" s="480"/>
      <c r="D179" s="462">
        <f t="shared" si="12"/>
        <v>1</v>
      </c>
      <c r="E179" s="939"/>
      <c r="F179" s="940"/>
      <c r="G179" s="486"/>
      <c r="H179" s="486"/>
      <c r="I179" s="487"/>
      <c r="J179" s="980"/>
      <c r="K179" s="980"/>
      <c r="L179" s="980"/>
      <c r="M179" s="981"/>
    </row>
    <row r="180" spans="2:13" ht="30" hidden="1" customHeight="1" outlineLevel="1">
      <c r="B180" s="479"/>
      <c r="C180" s="480"/>
      <c r="D180" s="462">
        <f t="shared" si="12"/>
        <v>1</v>
      </c>
      <c r="E180" s="939"/>
      <c r="F180" s="940"/>
      <c r="G180" s="486"/>
      <c r="H180" s="486"/>
      <c r="I180" s="487"/>
      <c r="J180" s="980"/>
      <c r="K180" s="980"/>
      <c r="L180" s="980"/>
      <c r="M180" s="981"/>
    </row>
    <row r="181" spans="2:13" ht="30" hidden="1" customHeight="1" outlineLevel="1">
      <c r="B181" s="479"/>
      <c r="C181" s="480"/>
      <c r="D181" s="462">
        <f t="shared" si="12"/>
        <v>1</v>
      </c>
      <c r="E181" s="939"/>
      <c r="F181" s="940"/>
      <c r="G181" s="486"/>
      <c r="H181" s="486"/>
      <c r="I181" s="487"/>
      <c r="J181" s="980"/>
      <c r="K181" s="980"/>
      <c r="L181" s="980"/>
      <c r="M181" s="981"/>
    </row>
    <row r="182" spans="2:13" ht="30" hidden="1" customHeight="1" outlineLevel="1">
      <c r="B182" s="479"/>
      <c r="C182" s="480"/>
      <c r="D182" s="462">
        <f t="shared" si="12"/>
        <v>1</v>
      </c>
      <c r="E182" s="939"/>
      <c r="F182" s="940"/>
      <c r="G182" s="486"/>
      <c r="H182" s="486"/>
      <c r="I182" s="487"/>
      <c r="J182" s="980"/>
      <c r="K182" s="980"/>
      <c r="L182" s="980"/>
      <c r="M182" s="981"/>
    </row>
    <row r="183" spans="2:13" ht="30" hidden="1" customHeight="1" outlineLevel="1">
      <c r="B183" s="479"/>
      <c r="C183" s="480"/>
      <c r="D183" s="462">
        <f t="shared" si="12"/>
        <v>1</v>
      </c>
      <c r="E183" s="939"/>
      <c r="F183" s="940"/>
      <c r="G183" s="486"/>
      <c r="H183" s="486"/>
      <c r="I183" s="487"/>
      <c r="J183" s="980"/>
      <c r="K183" s="980"/>
      <c r="L183" s="980"/>
      <c r="M183" s="981"/>
    </row>
    <row r="184" spans="2:13" ht="30" hidden="1" customHeight="1" outlineLevel="1">
      <c r="B184" s="479"/>
      <c r="C184" s="480"/>
      <c r="D184" s="462">
        <f t="shared" si="12"/>
        <v>1</v>
      </c>
      <c r="E184" s="939"/>
      <c r="F184" s="940"/>
      <c r="G184" s="486"/>
      <c r="H184" s="486"/>
      <c r="I184" s="487"/>
      <c r="J184" s="980"/>
      <c r="K184" s="980"/>
      <c r="L184" s="980"/>
      <c r="M184" s="981"/>
    </row>
    <row r="185" spans="2:13" ht="30" hidden="1" customHeight="1" outlineLevel="1">
      <c r="B185" s="479"/>
      <c r="C185" s="480"/>
      <c r="D185" s="462">
        <f t="shared" si="12"/>
        <v>1</v>
      </c>
      <c r="E185" s="939"/>
      <c r="F185" s="940"/>
      <c r="G185" s="486"/>
      <c r="H185" s="486"/>
      <c r="I185" s="487"/>
      <c r="J185" s="980"/>
      <c r="K185" s="980"/>
      <c r="L185" s="980"/>
      <c r="M185" s="981"/>
    </row>
    <row r="186" spans="2:13" ht="30" hidden="1" customHeight="1" outlineLevel="1">
      <c r="B186" s="479"/>
      <c r="C186" s="480"/>
      <c r="D186" s="462">
        <f t="shared" si="12"/>
        <v>1</v>
      </c>
      <c r="E186" s="939"/>
      <c r="F186" s="940"/>
      <c r="G186" s="486"/>
      <c r="H186" s="486"/>
      <c r="I186" s="487"/>
      <c r="J186" s="980"/>
      <c r="K186" s="980"/>
      <c r="L186" s="980"/>
      <c r="M186" s="981"/>
    </row>
    <row r="187" spans="2:13" ht="30" hidden="1" customHeight="1" outlineLevel="1">
      <c r="B187" s="479"/>
      <c r="C187" s="480"/>
      <c r="D187" s="462">
        <f t="shared" si="12"/>
        <v>1</v>
      </c>
      <c r="E187" s="939"/>
      <c r="F187" s="940"/>
      <c r="G187" s="486"/>
      <c r="H187" s="486"/>
      <c r="I187" s="487"/>
      <c r="J187" s="980"/>
      <c r="K187" s="980"/>
      <c r="L187" s="980"/>
      <c r="M187" s="981"/>
    </row>
    <row r="188" spans="2:13" ht="30" hidden="1" customHeight="1" outlineLevel="1">
      <c r="B188" s="479"/>
      <c r="C188" s="480"/>
      <c r="D188" s="462">
        <f t="shared" si="12"/>
        <v>1</v>
      </c>
      <c r="E188" s="939"/>
      <c r="F188" s="940"/>
      <c r="G188" s="486"/>
      <c r="H188" s="486"/>
      <c r="I188" s="487"/>
      <c r="J188" s="980"/>
      <c r="K188" s="980"/>
      <c r="L188" s="980"/>
      <c r="M188" s="981"/>
    </row>
    <row r="189" spans="2:13" ht="30" hidden="1" customHeight="1" outlineLevel="1">
      <c r="B189" s="479"/>
      <c r="C189" s="480"/>
      <c r="D189" s="462">
        <f t="shared" ref="D189:D198" si="13">MONTH(C189)</f>
        <v>1</v>
      </c>
      <c r="E189" s="939"/>
      <c r="F189" s="940"/>
      <c r="G189" s="486"/>
      <c r="H189" s="486"/>
      <c r="I189" s="487"/>
      <c r="J189" s="980"/>
      <c r="K189" s="980"/>
      <c r="L189" s="980"/>
      <c r="M189" s="981"/>
    </row>
    <row r="190" spans="2:13" ht="30" hidden="1" customHeight="1" outlineLevel="1">
      <c r="B190" s="479"/>
      <c r="C190" s="480"/>
      <c r="D190" s="462">
        <f t="shared" si="13"/>
        <v>1</v>
      </c>
      <c r="E190" s="939"/>
      <c r="F190" s="940"/>
      <c r="G190" s="486"/>
      <c r="H190" s="486"/>
      <c r="I190" s="487"/>
      <c r="J190" s="980"/>
      <c r="K190" s="980"/>
      <c r="L190" s="980"/>
      <c r="M190" s="981"/>
    </row>
    <row r="191" spans="2:13" ht="30" hidden="1" customHeight="1" outlineLevel="1">
      <c r="B191" s="479"/>
      <c r="C191" s="480"/>
      <c r="D191" s="462">
        <f t="shared" si="13"/>
        <v>1</v>
      </c>
      <c r="E191" s="939"/>
      <c r="F191" s="940"/>
      <c r="G191" s="486"/>
      <c r="H191" s="486"/>
      <c r="I191" s="487"/>
      <c r="J191" s="980"/>
      <c r="K191" s="980"/>
      <c r="L191" s="980"/>
      <c r="M191" s="981"/>
    </row>
    <row r="192" spans="2:13" ht="30" hidden="1" customHeight="1" outlineLevel="1">
      <c r="B192" s="479"/>
      <c r="C192" s="480"/>
      <c r="D192" s="462">
        <f t="shared" si="13"/>
        <v>1</v>
      </c>
      <c r="E192" s="939"/>
      <c r="F192" s="940"/>
      <c r="G192" s="486"/>
      <c r="H192" s="486"/>
      <c r="I192" s="487"/>
      <c r="J192" s="980"/>
      <c r="K192" s="980"/>
      <c r="L192" s="980"/>
      <c r="M192" s="981"/>
    </row>
    <row r="193" spans="2:13" ht="30" hidden="1" customHeight="1" outlineLevel="1">
      <c r="B193" s="479"/>
      <c r="C193" s="480"/>
      <c r="D193" s="462">
        <f t="shared" si="13"/>
        <v>1</v>
      </c>
      <c r="E193" s="939"/>
      <c r="F193" s="940"/>
      <c r="G193" s="486"/>
      <c r="H193" s="486"/>
      <c r="I193" s="487"/>
      <c r="J193" s="980"/>
      <c r="K193" s="980"/>
      <c r="L193" s="980"/>
      <c r="M193" s="981"/>
    </row>
    <row r="194" spans="2:13" ht="30" hidden="1" customHeight="1" outlineLevel="1">
      <c r="B194" s="479"/>
      <c r="C194" s="480"/>
      <c r="D194" s="462">
        <f t="shared" si="13"/>
        <v>1</v>
      </c>
      <c r="E194" s="939"/>
      <c r="F194" s="940"/>
      <c r="G194" s="486"/>
      <c r="H194" s="486"/>
      <c r="I194" s="487"/>
      <c r="J194" s="980"/>
      <c r="K194" s="980"/>
      <c r="L194" s="980"/>
      <c r="M194" s="981"/>
    </row>
    <row r="195" spans="2:13" ht="30" hidden="1" customHeight="1" outlineLevel="1">
      <c r="B195" s="479"/>
      <c r="C195" s="480"/>
      <c r="D195" s="462">
        <f t="shared" si="13"/>
        <v>1</v>
      </c>
      <c r="E195" s="939"/>
      <c r="F195" s="940"/>
      <c r="G195" s="486"/>
      <c r="H195" s="486"/>
      <c r="I195" s="487"/>
      <c r="J195" s="980"/>
      <c r="K195" s="980"/>
      <c r="L195" s="980"/>
      <c r="M195" s="981"/>
    </row>
    <row r="196" spans="2:13" ht="30" hidden="1" customHeight="1" outlineLevel="1">
      <c r="B196" s="479"/>
      <c r="C196" s="480"/>
      <c r="D196" s="462">
        <f t="shared" si="13"/>
        <v>1</v>
      </c>
      <c r="E196" s="939"/>
      <c r="F196" s="940"/>
      <c r="G196" s="486"/>
      <c r="H196" s="486"/>
      <c r="I196" s="487"/>
      <c r="J196" s="980"/>
      <c r="K196" s="980"/>
      <c r="L196" s="980"/>
      <c r="M196" s="981"/>
    </row>
    <row r="197" spans="2:13" ht="30" hidden="1" customHeight="1" outlineLevel="1">
      <c r="B197" s="479"/>
      <c r="C197" s="480"/>
      <c r="D197" s="462">
        <f t="shared" si="13"/>
        <v>1</v>
      </c>
      <c r="E197" s="939"/>
      <c r="F197" s="940"/>
      <c r="G197" s="486"/>
      <c r="H197" s="486"/>
      <c r="I197" s="487"/>
      <c r="J197" s="980"/>
      <c r="K197" s="980"/>
      <c r="L197" s="980"/>
      <c r="M197" s="981"/>
    </row>
    <row r="198" spans="2:13" ht="30" hidden="1" customHeight="1" outlineLevel="1">
      <c r="B198" s="479"/>
      <c r="C198" s="480"/>
      <c r="D198" s="462">
        <f t="shared" si="13"/>
        <v>1</v>
      </c>
      <c r="E198" s="939"/>
      <c r="F198" s="940"/>
      <c r="G198" s="486"/>
      <c r="H198" s="486"/>
      <c r="I198" s="487"/>
      <c r="J198" s="980"/>
      <c r="K198" s="980"/>
      <c r="L198" s="980"/>
      <c r="M198" s="981"/>
    </row>
    <row r="199" spans="2:13" ht="30" hidden="1" customHeight="1" outlineLevel="1">
      <c r="B199" s="479"/>
      <c r="C199" s="480"/>
      <c r="D199" s="462">
        <f t="shared" ref="D199:D221" si="14">MONTH(C199)</f>
        <v>1</v>
      </c>
      <c r="E199" s="939"/>
      <c r="F199" s="940"/>
      <c r="G199" s="486"/>
      <c r="H199" s="486"/>
      <c r="I199" s="487"/>
      <c r="J199" s="980"/>
      <c r="K199" s="980"/>
      <c r="L199" s="980"/>
      <c r="M199" s="981"/>
    </row>
    <row r="200" spans="2:13" ht="30" customHeight="1" collapsed="1">
      <c r="B200" s="479"/>
      <c r="C200" s="480"/>
      <c r="D200" s="462">
        <f t="shared" si="14"/>
        <v>1</v>
      </c>
      <c r="E200" s="939"/>
      <c r="F200" s="940"/>
      <c r="G200" s="486"/>
      <c r="H200" s="486"/>
      <c r="I200" s="487"/>
      <c r="J200" s="980"/>
      <c r="K200" s="980"/>
      <c r="L200" s="980"/>
      <c r="M200" s="981"/>
    </row>
    <row r="201" spans="2:13" ht="30" customHeight="1" thickBot="1">
      <c r="B201" s="617"/>
      <c r="C201" s="618"/>
      <c r="D201" s="619">
        <f t="shared" ref="D201:D218" si="15">MONTH(C201)</f>
        <v>1</v>
      </c>
      <c r="E201" s="982"/>
      <c r="F201" s="983"/>
      <c r="G201" s="488"/>
      <c r="H201" s="488"/>
      <c r="I201" s="489"/>
      <c r="J201" s="984"/>
      <c r="K201" s="984"/>
      <c r="L201" s="984"/>
      <c r="M201" s="985"/>
    </row>
    <row r="202" spans="2:13" ht="30" hidden="1" customHeight="1" outlineLevel="1">
      <c r="B202" s="479"/>
      <c r="C202" s="480"/>
      <c r="D202" s="461">
        <f t="shared" ref="D202:D211" si="16">MONTH(C202)</f>
        <v>1</v>
      </c>
      <c r="E202" s="1017"/>
      <c r="F202" s="1018"/>
      <c r="G202" s="484"/>
      <c r="H202" s="484"/>
      <c r="I202" s="485"/>
      <c r="J202" s="1019"/>
      <c r="K202" s="1019"/>
      <c r="L202" s="1019"/>
      <c r="M202" s="1020"/>
    </row>
    <row r="203" spans="2:13" ht="30" hidden="1" customHeight="1" outlineLevel="1">
      <c r="B203" s="479"/>
      <c r="C203" s="480"/>
      <c r="D203" s="462">
        <f t="shared" si="16"/>
        <v>1</v>
      </c>
      <c r="E203" s="939"/>
      <c r="F203" s="940"/>
      <c r="G203" s="486"/>
      <c r="H203" s="486"/>
      <c r="I203" s="487"/>
      <c r="J203" s="980"/>
      <c r="K203" s="980"/>
      <c r="L203" s="980"/>
      <c r="M203" s="981"/>
    </row>
    <row r="204" spans="2:13" ht="30" hidden="1" customHeight="1" outlineLevel="1">
      <c r="B204" s="479"/>
      <c r="C204" s="480"/>
      <c r="D204" s="462">
        <f t="shared" si="16"/>
        <v>1</v>
      </c>
      <c r="E204" s="939"/>
      <c r="F204" s="940"/>
      <c r="G204" s="486"/>
      <c r="H204" s="486"/>
      <c r="I204" s="487"/>
      <c r="J204" s="980"/>
      <c r="K204" s="980"/>
      <c r="L204" s="980"/>
      <c r="M204" s="981"/>
    </row>
    <row r="205" spans="2:13" ht="30" hidden="1" customHeight="1" outlineLevel="1">
      <c r="B205" s="479"/>
      <c r="C205" s="480"/>
      <c r="D205" s="462">
        <f t="shared" si="16"/>
        <v>1</v>
      </c>
      <c r="E205" s="939"/>
      <c r="F205" s="940"/>
      <c r="G205" s="486"/>
      <c r="H205" s="486"/>
      <c r="I205" s="487"/>
      <c r="J205" s="980"/>
      <c r="K205" s="980"/>
      <c r="L205" s="980"/>
      <c r="M205" s="981"/>
    </row>
    <row r="206" spans="2:13" ht="30" hidden="1" customHeight="1" outlineLevel="1">
      <c r="B206" s="479"/>
      <c r="C206" s="480"/>
      <c r="D206" s="462">
        <f t="shared" si="16"/>
        <v>1</v>
      </c>
      <c r="E206" s="939"/>
      <c r="F206" s="940"/>
      <c r="G206" s="486"/>
      <c r="H206" s="486"/>
      <c r="I206" s="487"/>
      <c r="J206" s="980"/>
      <c r="K206" s="980"/>
      <c r="L206" s="980"/>
      <c r="M206" s="981"/>
    </row>
    <row r="207" spans="2:13" ht="30" hidden="1" customHeight="1" outlineLevel="1">
      <c r="B207" s="479"/>
      <c r="C207" s="480"/>
      <c r="D207" s="462">
        <f t="shared" si="16"/>
        <v>1</v>
      </c>
      <c r="E207" s="939"/>
      <c r="F207" s="940"/>
      <c r="G207" s="486"/>
      <c r="H207" s="486"/>
      <c r="I207" s="487"/>
      <c r="J207" s="980"/>
      <c r="K207" s="980"/>
      <c r="L207" s="980"/>
      <c r="M207" s="981"/>
    </row>
    <row r="208" spans="2:13" ht="30" hidden="1" customHeight="1" outlineLevel="1">
      <c r="B208" s="479"/>
      <c r="C208" s="480"/>
      <c r="D208" s="462">
        <f t="shared" si="16"/>
        <v>1</v>
      </c>
      <c r="E208" s="939"/>
      <c r="F208" s="940"/>
      <c r="G208" s="486"/>
      <c r="H208" s="486"/>
      <c r="I208" s="487"/>
      <c r="J208" s="980"/>
      <c r="K208" s="980"/>
      <c r="L208" s="980"/>
      <c r="M208" s="981"/>
    </row>
    <row r="209" spans="1:15" ht="30" hidden="1" customHeight="1" outlineLevel="1">
      <c r="B209" s="479"/>
      <c r="C209" s="480"/>
      <c r="D209" s="462">
        <f t="shared" si="16"/>
        <v>1</v>
      </c>
      <c r="E209" s="939"/>
      <c r="F209" s="940"/>
      <c r="G209" s="486"/>
      <c r="H209" s="486"/>
      <c r="I209" s="487"/>
      <c r="J209" s="980"/>
      <c r="K209" s="980"/>
      <c r="L209" s="980"/>
      <c r="M209" s="981"/>
    </row>
    <row r="210" spans="1:15" ht="30" hidden="1" customHeight="1" outlineLevel="1">
      <c r="B210" s="479"/>
      <c r="C210" s="480"/>
      <c r="D210" s="462">
        <f t="shared" si="16"/>
        <v>1</v>
      </c>
      <c r="E210" s="939"/>
      <c r="F210" s="940"/>
      <c r="G210" s="486"/>
      <c r="H210" s="486"/>
      <c r="I210" s="487"/>
      <c r="J210" s="980"/>
      <c r="K210" s="980"/>
      <c r="L210" s="980"/>
      <c r="M210" s="981"/>
    </row>
    <row r="211" spans="1:15" ht="30" hidden="1" customHeight="1" outlineLevel="1">
      <c r="B211" s="479"/>
      <c r="C211" s="480"/>
      <c r="D211" s="462">
        <f t="shared" si="16"/>
        <v>1</v>
      </c>
      <c r="E211" s="939"/>
      <c r="F211" s="940"/>
      <c r="G211" s="486"/>
      <c r="H211" s="486"/>
      <c r="I211" s="487"/>
      <c r="J211" s="980"/>
      <c r="K211" s="980"/>
      <c r="L211" s="980"/>
      <c r="M211" s="981"/>
    </row>
    <row r="212" spans="1:15" ht="30" hidden="1" customHeight="1" outlineLevel="1">
      <c r="B212" s="479"/>
      <c r="C212" s="480"/>
      <c r="D212" s="462">
        <f t="shared" si="15"/>
        <v>1</v>
      </c>
      <c r="E212" s="939"/>
      <c r="F212" s="940"/>
      <c r="G212" s="486"/>
      <c r="H212" s="486"/>
      <c r="I212" s="487"/>
      <c r="J212" s="980"/>
      <c r="K212" s="980"/>
      <c r="L212" s="980"/>
      <c r="M212" s="981"/>
    </row>
    <row r="213" spans="1:15" ht="30" hidden="1" customHeight="1" outlineLevel="1">
      <c r="B213" s="479"/>
      <c r="C213" s="480"/>
      <c r="D213" s="462">
        <f t="shared" si="15"/>
        <v>1</v>
      </c>
      <c r="E213" s="939"/>
      <c r="F213" s="940"/>
      <c r="G213" s="486"/>
      <c r="H213" s="486"/>
      <c r="I213" s="487"/>
      <c r="J213" s="980"/>
      <c r="K213" s="980"/>
      <c r="L213" s="980"/>
      <c r="M213" s="981"/>
    </row>
    <row r="214" spans="1:15" ht="30" hidden="1" customHeight="1" outlineLevel="1">
      <c r="B214" s="479"/>
      <c r="C214" s="480"/>
      <c r="D214" s="462">
        <f t="shared" si="15"/>
        <v>1</v>
      </c>
      <c r="E214" s="939"/>
      <c r="F214" s="940"/>
      <c r="G214" s="486"/>
      <c r="H214" s="486"/>
      <c r="I214" s="487"/>
      <c r="J214" s="980"/>
      <c r="K214" s="980"/>
      <c r="L214" s="980"/>
      <c r="M214" s="981"/>
    </row>
    <row r="215" spans="1:15" ht="30" hidden="1" customHeight="1" outlineLevel="1">
      <c r="B215" s="479"/>
      <c r="C215" s="480"/>
      <c r="D215" s="462">
        <f t="shared" si="15"/>
        <v>1</v>
      </c>
      <c r="E215" s="939"/>
      <c r="F215" s="940"/>
      <c r="G215" s="486"/>
      <c r="H215" s="486"/>
      <c r="I215" s="487"/>
      <c r="J215" s="980"/>
      <c r="K215" s="980"/>
      <c r="L215" s="980"/>
      <c r="M215" s="981"/>
    </row>
    <row r="216" spans="1:15" ht="30" hidden="1" customHeight="1" outlineLevel="1">
      <c r="B216" s="479"/>
      <c r="C216" s="480"/>
      <c r="D216" s="462">
        <f t="shared" si="15"/>
        <v>1</v>
      </c>
      <c r="E216" s="939"/>
      <c r="F216" s="940"/>
      <c r="G216" s="486"/>
      <c r="H216" s="486"/>
      <c r="I216" s="487"/>
      <c r="J216" s="980"/>
      <c r="K216" s="980"/>
      <c r="L216" s="980"/>
      <c r="M216" s="981"/>
    </row>
    <row r="217" spans="1:15" ht="30" hidden="1" customHeight="1" outlineLevel="1">
      <c r="B217" s="479"/>
      <c r="C217" s="480"/>
      <c r="D217" s="462">
        <f t="shared" si="15"/>
        <v>1</v>
      </c>
      <c r="E217" s="939"/>
      <c r="F217" s="940"/>
      <c r="G217" s="486"/>
      <c r="H217" s="486"/>
      <c r="I217" s="487"/>
      <c r="J217" s="980"/>
      <c r="K217" s="980"/>
      <c r="L217" s="980"/>
      <c r="M217" s="981"/>
    </row>
    <row r="218" spans="1:15" ht="30" hidden="1" customHeight="1" outlineLevel="1">
      <c r="B218" s="479"/>
      <c r="C218" s="480"/>
      <c r="D218" s="462">
        <f t="shared" si="15"/>
        <v>1</v>
      </c>
      <c r="E218" s="939"/>
      <c r="F218" s="940"/>
      <c r="G218" s="486"/>
      <c r="H218" s="486"/>
      <c r="I218" s="487"/>
      <c r="J218" s="980"/>
      <c r="K218" s="980"/>
      <c r="L218" s="980"/>
      <c r="M218" s="981"/>
    </row>
    <row r="219" spans="1:15" ht="30" hidden="1" customHeight="1" outlineLevel="1">
      <c r="B219" s="479"/>
      <c r="C219" s="480"/>
      <c r="D219" s="462">
        <f t="shared" si="14"/>
        <v>1</v>
      </c>
      <c r="E219" s="939"/>
      <c r="F219" s="940"/>
      <c r="G219" s="486"/>
      <c r="H219" s="486"/>
      <c r="I219" s="487"/>
      <c r="J219" s="980"/>
      <c r="K219" s="980"/>
      <c r="L219" s="980"/>
      <c r="M219" s="981"/>
    </row>
    <row r="220" spans="1:15" ht="30" hidden="1" customHeight="1" outlineLevel="1">
      <c r="B220" s="479"/>
      <c r="C220" s="480"/>
      <c r="D220" s="462">
        <f t="shared" si="14"/>
        <v>1</v>
      </c>
      <c r="E220" s="939"/>
      <c r="F220" s="940"/>
      <c r="G220" s="486"/>
      <c r="H220" s="486"/>
      <c r="I220" s="487"/>
      <c r="J220" s="980"/>
      <c r="K220" s="980"/>
      <c r="L220" s="980"/>
      <c r="M220" s="981"/>
    </row>
    <row r="221" spans="1:15" ht="30" hidden="1" customHeight="1" outlineLevel="1">
      <c r="B221" s="479"/>
      <c r="C221" s="480"/>
      <c r="D221" s="462">
        <f t="shared" si="14"/>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03" t="s">
        <v>139</v>
      </c>
      <c r="C225" s="976" t="s">
        <v>140</v>
      </c>
      <c r="D225" s="977"/>
      <c r="E225" s="978" t="s">
        <v>141</v>
      </c>
      <c r="F225" s="979"/>
      <c r="G225" s="498" t="s">
        <v>142</v>
      </c>
      <c r="H225" s="504" t="s">
        <v>143</v>
      </c>
      <c r="I225" s="505"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7">SUMIF($D$128:$D$221,$C226,G$128:G$221)</f>
        <v>0</v>
      </c>
      <c r="H226" s="492">
        <v>140</v>
      </c>
      <c r="I226" s="466">
        <f>ROUNDDOWN((G226*H226),0)</f>
        <v>0</v>
      </c>
      <c r="J226" s="466">
        <f t="shared" ref="J226:J237" si="18">SUMIF($D$128:$D$221,$C226,H$128:H$221)</f>
        <v>0</v>
      </c>
      <c r="K226" s="493">
        <v>8.8499999999999995E-2</v>
      </c>
      <c r="L226" s="466">
        <f>ROUNDDOWN((J226*K226),0)</f>
        <v>0</v>
      </c>
      <c r="M226" s="466">
        <f t="shared" ref="M226:M237" si="19">ROUNDDOWN(SUMIF($D$128:$D$221,$C226,I$128:I$221),0)</f>
        <v>0</v>
      </c>
      <c r="O226" s="140"/>
    </row>
    <row r="227" spans="1:15" ht="24" customHeight="1">
      <c r="B227" s="490"/>
      <c r="C227" s="491"/>
      <c r="D227" s="244" t="s">
        <v>148</v>
      </c>
      <c r="E227" s="961">
        <f t="shared" ref="E227:E237" si="20">SUM(I227,L227,M227)</f>
        <v>0</v>
      </c>
      <c r="F227" s="962"/>
      <c r="G227" s="466">
        <f t="shared" si="17"/>
        <v>0</v>
      </c>
      <c r="H227" s="492">
        <v>140</v>
      </c>
      <c r="I227" s="466">
        <f t="shared" ref="I227:I237" si="21">ROUNDDOWN((G227*H227),0)</f>
        <v>0</v>
      </c>
      <c r="J227" s="466">
        <f t="shared" si="18"/>
        <v>0</v>
      </c>
      <c r="K227" s="493">
        <v>8.8499999999999995E-2</v>
      </c>
      <c r="L227" s="466">
        <f t="shared" ref="L227:L237" si="22">ROUNDDOWN((J227*K227),0)</f>
        <v>0</v>
      </c>
      <c r="M227" s="466">
        <f t="shared" si="19"/>
        <v>0</v>
      </c>
      <c r="O227" s="140"/>
    </row>
    <row r="228" spans="1:15" ht="24" customHeight="1">
      <c r="B228" s="490"/>
      <c r="C228" s="491"/>
      <c r="D228" s="244" t="s">
        <v>148</v>
      </c>
      <c r="E228" s="961">
        <f t="shared" si="20"/>
        <v>0</v>
      </c>
      <c r="F228" s="962"/>
      <c r="G228" s="466">
        <f t="shared" si="17"/>
        <v>0</v>
      </c>
      <c r="H228" s="492">
        <v>140</v>
      </c>
      <c r="I228" s="466">
        <f t="shared" si="21"/>
        <v>0</v>
      </c>
      <c r="J228" s="466">
        <f t="shared" si="18"/>
        <v>0</v>
      </c>
      <c r="K228" s="493">
        <v>8.8499999999999995E-2</v>
      </c>
      <c r="L228" s="466">
        <f t="shared" si="22"/>
        <v>0</v>
      </c>
      <c r="M228" s="466">
        <f t="shared" si="19"/>
        <v>0</v>
      </c>
    </row>
    <row r="229" spans="1:15" ht="24" customHeight="1">
      <c r="B229" s="490"/>
      <c r="C229" s="491"/>
      <c r="D229" s="244" t="s">
        <v>148</v>
      </c>
      <c r="E229" s="961">
        <f t="shared" si="20"/>
        <v>0</v>
      </c>
      <c r="F229" s="962"/>
      <c r="G229" s="466">
        <f t="shared" si="17"/>
        <v>0</v>
      </c>
      <c r="H229" s="492">
        <v>140</v>
      </c>
      <c r="I229" s="466">
        <f t="shared" si="21"/>
        <v>0</v>
      </c>
      <c r="J229" s="466">
        <f t="shared" si="18"/>
        <v>0</v>
      </c>
      <c r="K229" s="493">
        <v>8.8499999999999995E-2</v>
      </c>
      <c r="L229" s="466">
        <f t="shared" si="22"/>
        <v>0</v>
      </c>
      <c r="M229" s="466">
        <f t="shared" si="19"/>
        <v>0</v>
      </c>
    </row>
    <row r="230" spans="1:15" ht="24" customHeight="1">
      <c r="B230" s="490"/>
      <c r="C230" s="491"/>
      <c r="D230" s="244" t="s">
        <v>148</v>
      </c>
      <c r="E230" s="961">
        <f t="shared" si="20"/>
        <v>0</v>
      </c>
      <c r="F230" s="962"/>
      <c r="G230" s="466">
        <f t="shared" si="17"/>
        <v>0</v>
      </c>
      <c r="H230" s="492">
        <v>140</v>
      </c>
      <c r="I230" s="466">
        <f t="shared" si="21"/>
        <v>0</v>
      </c>
      <c r="J230" s="466">
        <f t="shared" si="18"/>
        <v>0</v>
      </c>
      <c r="K230" s="493">
        <v>8.8499999999999995E-2</v>
      </c>
      <c r="L230" s="466">
        <f t="shared" si="22"/>
        <v>0</v>
      </c>
      <c r="M230" s="466">
        <f t="shared" si="19"/>
        <v>0</v>
      </c>
    </row>
    <row r="231" spans="1:15" ht="24" customHeight="1">
      <c r="B231" s="490"/>
      <c r="C231" s="491"/>
      <c r="D231" s="244" t="s">
        <v>148</v>
      </c>
      <c r="E231" s="961">
        <f t="shared" si="20"/>
        <v>0</v>
      </c>
      <c r="F231" s="962"/>
      <c r="G231" s="466">
        <f t="shared" si="17"/>
        <v>0</v>
      </c>
      <c r="H231" s="492">
        <v>140</v>
      </c>
      <c r="I231" s="466">
        <f t="shared" si="21"/>
        <v>0</v>
      </c>
      <c r="J231" s="466">
        <f t="shared" si="18"/>
        <v>0</v>
      </c>
      <c r="K231" s="493">
        <v>8.8499999999999995E-2</v>
      </c>
      <c r="L231" s="466">
        <f t="shared" si="22"/>
        <v>0</v>
      </c>
      <c r="M231" s="466">
        <f t="shared" si="19"/>
        <v>0</v>
      </c>
    </row>
    <row r="232" spans="1:15" ht="24" customHeight="1">
      <c r="B232" s="490"/>
      <c r="C232" s="491"/>
      <c r="D232" s="244" t="s">
        <v>148</v>
      </c>
      <c r="E232" s="961">
        <f t="shared" si="20"/>
        <v>0</v>
      </c>
      <c r="F232" s="962"/>
      <c r="G232" s="466">
        <f t="shared" si="17"/>
        <v>0</v>
      </c>
      <c r="H232" s="492">
        <v>140</v>
      </c>
      <c r="I232" s="466">
        <f t="shared" si="21"/>
        <v>0</v>
      </c>
      <c r="J232" s="466">
        <f t="shared" si="18"/>
        <v>0</v>
      </c>
      <c r="K232" s="493">
        <v>8.8499999999999995E-2</v>
      </c>
      <c r="L232" s="466">
        <f t="shared" si="22"/>
        <v>0</v>
      </c>
      <c r="M232" s="466">
        <f t="shared" si="19"/>
        <v>0</v>
      </c>
    </row>
    <row r="233" spans="1:15" ht="24" customHeight="1">
      <c r="B233" s="490"/>
      <c r="C233" s="491"/>
      <c r="D233" s="244" t="s">
        <v>148</v>
      </c>
      <c r="E233" s="961">
        <f t="shared" si="20"/>
        <v>0</v>
      </c>
      <c r="F233" s="962"/>
      <c r="G233" s="466">
        <f t="shared" si="17"/>
        <v>0</v>
      </c>
      <c r="H233" s="492">
        <v>140</v>
      </c>
      <c r="I233" s="466">
        <f t="shared" si="21"/>
        <v>0</v>
      </c>
      <c r="J233" s="466">
        <f t="shared" si="18"/>
        <v>0</v>
      </c>
      <c r="K233" s="493">
        <v>8.8499999999999995E-2</v>
      </c>
      <c r="L233" s="466">
        <f t="shared" si="22"/>
        <v>0</v>
      </c>
      <c r="M233" s="466">
        <f t="shared" si="19"/>
        <v>0</v>
      </c>
    </row>
    <row r="234" spans="1:15" ht="24" customHeight="1">
      <c r="B234" s="490"/>
      <c r="C234" s="491"/>
      <c r="D234" s="244" t="s">
        <v>148</v>
      </c>
      <c r="E234" s="961">
        <f t="shared" si="20"/>
        <v>0</v>
      </c>
      <c r="F234" s="962"/>
      <c r="G234" s="466">
        <f t="shared" si="17"/>
        <v>0</v>
      </c>
      <c r="H234" s="492">
        <v>140</v>
      </c>
      <c r="I234" s="466">
        <f t="shared" si="21"/>
        <v>0</v>
      </c>
      <c r="J234" s="466">
        <f t="shared" si="18"/>
        <v>0</v>
      </c>
      <c r="K234" s="493">
        <v>8.8499999999999995E-2</v>
      </c>
      <c r="L234" s="466">
        <f t="shared" si="22"/>
        <v>0</v>
      </c>
      <c r="M234" s="466">
        <f t="shared" si="19"/>
        <v>0</v>
      </c>
    </row>
    <row r="235" spans="1:15" ht="24" customHeight="1">
      <c r="B235" s="490"/>
      <c r="C235" s="491"/>
      <c r="D235" s="244" t="s">
        <v>148</v>
      </c>
      <c r="E235" s="961">
        <f t="shared" si="20"/>
        <v>0</v>
      </c>
      <c r="F235" s="962"/>
      <c r="G235" s="466">
        <f t="shared" si="17"/>
        <v>0</v>
      </c>
      <c r="H235" s="492">
        <v>140</v>
      </c>
      <c r="I235" s="466">
        <f t="shared" si="21"/>
        <v>0</v>
      </c>
      <c r="J235" s="466">
        <f t="shared" si="18"/>
        <v>0</v>
      </c>
      <c r="K235" s="493">
        <v>8.8499999999999995E-2</v>
      </c>
      <c r="L235" s="466">
        <f t="shared" si="22"/>
        <v>0</v>
      </c>
      <c r="M235" s="466">
        <f t="shared" si="19"/>
        <v>0</v>
      </c>
    </row>
    <row r="236" spans="1:15" ht="24" customHeight="1">
      <c r="B236" s="490"/>
      <c r="C236" s="491"/>
      <c r="D236" s="244" t="s">
        <v>148</v>
      </c>
      <c r="E236" s="961">
        <f t="shared" si="20"/>
        <v>0</v>
      </c>
      <c r="F236" s="962"/>
      <c r="G236" s="466">
        <f t="shared" si="17"/>
        <v>0</v>
      </c>
      <c r="H236" s="492">
        <v>140</v>
      </c>
      <c r="I236" s="466">
        <f t="shared" si="21"/>
        <v>0</v>
      </c>
      <c r="J236" s="466">
        <f t="shared" si="18"/>
        <v>0</v>
      </c>
      <c r="K236" s="493">
        <v>8.8499999999999995E-2</v>
      </c>
      <c r="L236" s="466">
        <f t="shared" si="22"/>
        <v>0</v>
      </c>
      <c r="M236" s="466">
        <f t="shared" si="19"/>
        <v>0</v>
      </c>
    </row>
    <row r="237" spans="1:15" ht="24" customHeight="1">
      <c r="A237" s="140"/>
      <c r="B237" s="490"/>
      <c r="C237" s="491"/>
      <c r="D237" s="244" t="s">
        <v>148</v>
      </c>
      <c r="E237" s="961">
        <f t="shared" si="20"/>
        <v>0</v>
      </c>
      <c r="F237" s="962"/>
      <c r="G237" s="466">
        <f t="shared" si="17"/>
        <v>0</v>
      </c>
      <c r="H237" s="492">
        <v>140</v>
      </c>
      <c r="I237" s="466">
        <f t="shared" si="21"/>
        <v>0</v>
      </c>
      <c r="J237" s="466">
        <f t="shared" si="18"/>
        <v>0</v>
      </c>
      <c r="K237" s="493">
        <v>8.8499999999999995E-2</v>
      </c>
      <c r="L237" s="466">
        <f t="shared" si="22"/>
        <v>0</v>
      </c>
      <c r="M237" s="466">
        <f t="shared" si="19"/>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496"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283" si="23">MONTH(C244)</f>
        <v>1</v>
      </c>
      <c r="E244" s="939"/>
      <c r="F244" s="940"/>
      <c r="G244" s="486"/>
      <c r="H244" s="486"/>
      <c r="I244" s="487"/>
      <c r="J244" s="936"/>
      <c r="K244" s="937"/>
      <c r="L244" s="937"/>
      <c r="M244" s="938"/>
    </row>
    <row r="245" spans="2:13" ht="30" customHeight="1">
      <c r="B245" s="479"/>
      <c r="C245" s="480"/>
      <c r="D245" s="464">
        <f t="shared" si="23"/>
        <v>1</v>
      </c>
      <c r="E245" s="939"/>
      <c r="F245" s="940"/>
      <c r="G245" s="486"/>
      <c r="H245" s="486"/>
      <c r="I245" s="487"/>
      <c r="J245" s="936"/>
      <c r="K245" s="937"/>
      <c r="L245" s="937"/>
      <c r="M245" s="938"/>
    </row>
    <row r="246" spans="2:13" ht="30" customHeight="1">
      <c r="B246" s="479"/>
      <c r="C246" s="480"/>
      <c r="D246" s="464">
        <f t="shared" si="23"/>
        <v>1</v>
      </c>
      <c r="E246" s="939"/>
      <c r="F246" s="940"/>
      <c r="G246" s="486"/>
      <c r="H246" s="486"/>
      <c r="I246" s="487"/>
      <c r="J246" s="936"/>
      <c r="K246" s="937"/>
      <c r="L246" s="937"/>
      <c r="M246" s="938"/>
    </row>
    <row r="247" spans="2:13" ht="30" customHeight="1">
      <c r="B247" s="479"/>
      <c r="C247" s="480"/>
      <c r="D247" s="464">
        <f t="shared" si="23"/>
        <v>1</v>
      </c>
      <c r="E247" s="939"/>
      <c r="F247" s="940"/>
      <c r="G247" s="486"/>
      <c r="H247" s="486"/>
      <c r="I247" s="487"/>
      <c r="J247" s="936"/>
      <c r="K247" s="937"/>
      <c r="L247" s="937"/>
      <c r="M247" s="938"/>
    </row>
    <row r="248" spans="2:13" ht="30" customHeight="1">
      <c r="B248" s="479"/>
      <c r="C248" s="480"/>
      <c r="D248" s="464">
        <f t="shared" si="23"/>
        <v>1</v>
      </c>
      <c r="E248" s="939"/>
      <c r="F248" s="940"/>
      <c r="G248" s="486"/>
      <c r="H248" s="486"/>
      <c r="I248" s="487"/>
      <c r="J248" s="936"/>
      <c r="K248" s="937"/>
      <c r="L248" s="937"/>
      <c r="M248" s="938"/>
    </row>
    <row r="249" spans="2:13" ht="30" customHeight="1">
      <c r="B249" s="479"/>
      <c r="C249" s="480"/>
      <c r="D249" s="464">
        <f t="shared" si="23"/>
        <v>1</v>
      </c>
      <c r="E249" s="939"/>
      <c r="F249" s="940"/>
      <c r="G249" s="486"/>
      <c r="H249" s="486"/>
      <c r="I249" s="487"/>
      <c r="J249" s="936"/>
      <c r="K249" s="937"/>
      <c r="L249" s="937"/>
      <c r="M249" s="938"/>
    </row>
    <row r="250" spans="2:13" ht="30" customHeight="1">
      <c r="B250" s="479"/>
      <c r="C250" s="480"/>
      <c r="D250" s="464">
        <f t="shared" si="23"/>
        <v>1</v>
      </c>
      <c r="E250" s="939"/>
      <c r="F250" s="940"/>
      <c r="G250" s="486"/>
      <c r="H250" s="486"/>
      <c r="I250" s="487"/>
      <c r="J250" s="936"/>
      <c r="K250" s="937"/>
      <c r="L250" s="937"/>
      <c r="M250" s="938"/>
    </row>
    <row r="251" spans="2:13" ht="30" customHeight="1">
      <c r="B251" s="479"/>
      <c r="C251" s="480"/>
      <c r="D251" s="464">
        <f t="shared" si="23"/>
        <v>1</v>
      </c>
      <c r="E251" s="939"/>
      <c r="F251" s="940"/>
      <c r="G251" s="486"/>
      <c r="H251" s="486"/>
      <c r="I251" s="487"/>
      <c r="J251" s="936"/>
      <c r="K251" s="937"/>
      <c r="L251" s="937"/>
      <c r="M251" s="938"/>
    </row>
    <row r="252" spans="2:13" ht="30" customHeight="1">
      <c r="B252" s="479"/>
      <c r="C252" s="480"/>
      <c r="D252" s="464">
        <f t="shared" si="23"/>
        <v>1</v>
      </c>
      <c r="E252" s="939"/>
      <c r="F252" s="940"/>
      <c r="G252" s="486"/>
      <c r="H252" s="486"/>
      <c r="I252" s="487"/>
      <c r="J252" s="936"/>
      <c r="K252" s="937"/>
      <c r="L252" s="937"/>
      <c r="M252" s="938"/>
    </row>
    <row r="253" spans="2:13" ht="30" customHeight="1">
      <c r="B253" s="479"/>
      <c r="C253" s="480"/>
      <c r="D253" s="464">
        <f t="shared" si="23"/>
        <v>1</v>
      </c>
      <c r="E253" s="939"/>
      <c r="F253" s="940"/>
      <c r="G253" s="486"/>
      <c r="H253" s="486"/>
      <c r="I253" s="487"/>
      <c r="J253" s="936"/>
      <c r="K253" s="937"/>
      <c r="L253" s="937"/>
      <c r="M253" s="938"/>
    </row>
    <row r="254" spans="2:13" ht="30" hidden="1" customHeight="1" outlineLevel="1">
      <c r="B254" s="479"/>
      <c r="C254" s="480"/>
      <c r="D254" s="464">
        <f t="shared" si="23"/>
        <v>1</v>
      </c>
      <c r="E254" s="939"/>
      <c r="F254" s="940"/>
      <c r="G254" s="486"/>
      <c r="H254" s="486"/>
      <c r="I254" s="487"/>
      <c r="J254" s="936"/>
      <c r="K254" s="937"/>
      <c r="L254" s="937"/>
      <c r="M254" s="938"/>
    </row>
    <row r="255" spans="2:13" ht="30" hidden="1" customHeight="1" outlineLevel="1">
      <c r="B255" s="479"/>
      <c r="C255" s="480"/>
      <c r="D255" s="464">
        <f t="shared" si="23"/>
        <v>1</v>
      </c>
      <c r="E255" s="939"/>
      <c r="F255" s="940"/>
      <c r="G255" s="486"/>
      <c r="H255" s="486"/>
      <c r="I255" s="487"/>
      <c r="J255" s="936"/>
      <c r="K255" s="937"/>
      <c r="L255" s="937"/>
      <c r="M255" s="938"/>
    </row>
    <row r="256" spans="2:13" ht="30" hidden="1" customHeight="1" outlineLevel="1">
      <c r="B256" s="479"/>
      <c r="C256" s="480"/>
      <c r="D256" s="464">
        <f t="shared" si="23"/>
        <v>1</v>
      </c>
      <c r="E256" s="939"/>
      <c r="F256" s="940"/>
      <c r="G256" s="486"/>
      <c r="H256" s="486"/>
      <c r="I256" s="487"/>
      <c r="J256" s="936"/>
      <c r="K256" s="937"/>
      <c r="L256" s="937"/>
      <c r="M256" s="938"/>
    </row>
    <row r="257" spans="2:13" ht="30" hidden="1" customHeight="1" outlineLevel="1">
      <c r="B257" s="479"/>
      <c r="C257" s="480"/>
      <c r="D257" s="464">
        <f t="shared" si="23"/>
        <v>1</v>
      </c>
      <c r="E257" s="939"/>
      <c r="F257" s="940"/>
      <c r="G257" s="486"/>
      <c r="H257" s="486"/>
      <c r="I257" s="487"/>
      <c r="J257" s="936"/>
      <c r="K257" s="937"/>
      <c r="L257" s="937"/>
      <c r="M257" s="938"/>
    </row>
    <row r="258" spans="2:13" ht="30" hidden="1" customHeight="1" outlineLevel="1">
      <c r="B258" s="479"/>
      <c r="C258" s="480"/>
      <c r="D258" s="464">
        <f t="shared" si="23"/>
        <v>1</v>
      </c>
      <c r="E258" s="939"/>
      <c r="F258" s="940"/>
      <c r="G258" s="486"/>
      <c r="H258" s="486"/>
      <c r="I258" s="487"/>
      <c r="J258" s="936"/>
      <c r="K258" s="937"/>
      <c r="L258" s="937"/>
      <c r="M258" s="938"/>
    </row>
    <row r="259" spans="2:13" ht="30" hidden="1" customHeight="1" outlineLevel="1">
      <c r="B259" s="479"/>
      <c r="C259" s="480"/>
      <c r="D259" s="464">
        <f t="shared" si="23"/>
        <v>1</v>
      </c>
      <c r="E259" s="939"/>
      <c r="F259" s="940"/>
      <c r="G259" s="486"/>
      <c r="H259" s="486"/>
      <c r="I259" s="487"/>
      <c r="J259" s="936"/>
      <c r="K259" s="937"/>
      <c r="L259" s="937"/>
      <c r="M259" s="938"/>
    </row>
    <row r="260" spans="2:13" ht="30" hidden="1" customHeight="1" outlineLevel="1">
      <c r="B260" s="479"/>
      <c r="C260" s="480"/>
      <c r="D260" s="464">
        <f t="shared" si="23"/>
        <v>1</v>
      </c>
      <c r="E260" s="939"/>
      <c r="F260" s="940"/>
      <c r="G260" s="486"/>
      <c r="H260" s="486"/>
      <c r="I260" s="487"/>
      <c r="J260" s="936"/>
      <c r="K260" s="937"/>
      <c r="L260" s="937"/>
      <c r="M260" s="938"/>
    </row>
    <row r="261" spans="2:13" ht="30" hidden="1" customHeight="1" outlineLevel="1">
      <c r="B261" s="479"/>
      <c r="C261" s="480"/>
      <c r="D261" s="464">
        <f t="shared" si="23"/>
        <v>1</v>
      </c>
      <c r="E261" s="939"/>
      <c r="F261" s="940"/>
      <c r="G261" s="486"/>
      <c r="H261" s="486"/>
      <c r="I261" s="487"/>
      <c r="J261" s="936"/>
      <c r="K261" s="937"/>
      <c r="L261" s="937"/>
      <c r="M261" s="938"/>
    </row>
    <row r="262" spans="2:13" ht="30" hidden="1" customHeight="1" outlineLevel="1">
      <c r="B262" s="479"/>
      <c r="C262" s="480"/>
      <c r="D262" s="464">
        <f t="shared" si="23"/>
        <v>1</v>
      </c>
      <c r="E262" s="939"/>
      <c r="F262" s="940"/>
      <c r="G262" s="486"/>
      <c r="H262" s="486"/>
      <c r="I262" s="487"/>
      <c r="J262" s="936"/>
      <c r="K262" s="937"/>
      <c r="L262" s="937"/>
      <c r="M262" s="938"/>
    </row>
    <row r="263" spans="2:13" ht="30" hidden="1" customHeight="1" outlineLevel="1">
      <c r="B263" s="479"/>
      <c r="C263" s="480"/>
      <c r="D263" s="464">
        <f t="shared" si="23"/>
        <v>1</v>
      </c>
      <c r="E263" s="939"/>
      <c r="F263" s="940"/>
      <c r="G263" s="486"/>
      <c r="H263" s="486"/>
      <c r="I263" s="487"/>
      <c r="J263" s="936"/>
      <c r="K263" s="937"/>
      <c r="L263" s="937"/>
      <c r="M263" s="938"/>
    </row>
    <row r="264" spans="2:13" ht="30" hidden="1" customHeight="1" outlineLevel="1">
      <c r="B264" s="479"/>
      <c r="C264" s="480"/>
      <c r="D264" s="464">
        <f t="shared" si="23"/>
        <v>1</v>
      </c>
      <c r="E264" s="939"/>
      <c r="F264" s="940"/>
      <c r="G264" s="486"/>
      <c r="H264" s="486"/>
      <c r="I264" s="487"/>
      <c r="J264" s="936"/>
      <c r="K264" s="937"/>
      <c r="L264" s="937"/>
      <c r="M264" s="938"/>
    </row>
    <row r="265" spans="2:13" ht="30" hidden="1" customHeight="1" outlineLevel="1">
      <c r="B265" s="479"/>
      <c r="C265" s="480"/>
      <c r="D265" s="464">
        <f t="shared" si="23"/>
        <v>1</v>
      </c>
      <c r="E265" s="939"/>
      <c r="F265" s="940"/>
      <c r="G265" s="486"/>
      <c r="H265" s="486"/>
      <c r="I265" s="487"/>
      <c r="J265" s="936"/>
      <c r="K265" s="937"/>
      <c r="L265" s="937"/>
      <c r="M265" s="938"/>
    </row>
    <row r="266" spans="2:13" ht="30" hidden="1" customHeight="1" outlineLevel="1">
      <c r="B266" s="479"/>
      <c r="C266" s="480"/>
      <c r="D266" s="464">
        <f t="shared" si="23"/>
        <v>1</v>
      </c>
      <c r="E266" s="939"/>
      <c r="F266" s="940"/>
      <c r="G266" s="486"/>
      <c r="H266" s="486"/>
      <c r="I266" s="487"/>
      <c r="J266" s="936"/>
      <c r="K266" s="937"/>
      <c r="L266" s="937"/>
      <c r="M266" s="938"/>
    </row>
    <row r="267" spans="2:13" ht="30" hidden="1" customHeight="1" outlineLevel="1">
      <c r="B267" s="479"/>
      <c r="C267" s="480"/>
      <c r="D267" s="464">
        <f t="shared" si="23"/>
        <v>1</v>
      </c>
      <c r="E267" s="939"/>
      <c r="F267" s="940"/>
      <c r="G267" s="486"/>
      <c r="H267" s="486"/>
      <c r="I267" s="487"/>
      <c r="J267" s="936"/>
      <c r="K267" s="937"/>
      <c r="L267" s="937"/>
      <c r="M267" s="938"/>
    </row>
    <row r="268" spans="2:13" ht="30" hidden="1" customHeight="1" outlineLevel="1">
      <c r="B268" s="479"/>
      <c r="C268" s="480"/>
      <c r="D268" s="464">
        <f t="shared" si="23"/>
        <v>1</v>
      </c>
      <c r="E268" s="939"/>
      <c r="F268" s="940"/>
      <c r="G268" s="486"/>
      <c r="H268" s="486"/>
      <c r="I268" s="487"/>
      <c r="J268" s="936"/>
      <c r="K268" s="937"/>
      <c r="L268" s="937"/>
      <c r="M268" s="938"/>
    </row>
    <row r="269" spans="2:13" ht="30" hidden="1" customHeight="1" outlineLevel="1">
      <c r="B269" s="479"/>
      <c r="C269" s="480"/>
      <c r="D269" s="464">
        <f t="shared" si="23"/>
        <v>1</v>
      </c>
      <c r="E269" s="939"/>
      <c r="F269" s="940"/>
      <c r="G269" s="486"/>
      <c r="H269" s="486"/>
      <c r="I269" s="487"/>
      <c r="J269" s="936"/>
      <c r="K269" s="937"/>
      <c r="L269" s="937"/>
      <c r="M269" s="938"/>
    </row>
    <row r="270" spans="2:13" ht="30" hidden="1" customHeight="1" outlineLevel="1">
      <c r="B270" s="479"/>
      <c r="C270" s="480"/>
      <c r="D270" s="464">
        <f t="shared" si="23"/>
        <v>1</v>
      </c>
      <c r="E270" s="939"/>
      <c r="F270" s="940"/>
      <c r="G270" s="486"/>
      <c r="H270" s="486"/>
      <c r="I270" s="487"/>
      <c r="J270" s="936"/>
      <c r="K270" s="937"/>
      <c r="L270" s="937"/>
      <c r="M270" s="938"/>
    </row>
    <row r="271" spans="2:13" ht="30" hidden="1" customHeight="1" outlineLevel="1">
      <c r="B271" s="479"/>
      <c r="C271" s="480"/>
      <c r="D271" s="464">
        <f t="shared" si="23"/>
        <v>1</v>
      </c>
      <c r="E271" s="939"/>
      <c r="F271" s="940"/>
      <c r="G271" s="486"/>
      <c r="H271" s="486"/>
      <c r="I271" s="487"/>
      <c r="J271" s="936"/>
      <c r="K271" s="937"/>
      <c r="L271" s="937"/>
      <c r="M271" s="938"/>
    </row>
    <row r="272" spans="2:13" ht="30" hidden="1" customHeight="1" outlineLevel="1">
      <c r="B272" s="479"/>
      <c r="C272" s="480"/>
      <c r="D272" s="464">
        <f t="shared" si="23"/>
        <v>1</v>
      </c>
      <c r="E272" s="939"/>
      <c r="F272" s="940"/>
      <c r="G272" s="486"/>
      <c r="H272" s="486"/>
      <c r="I272" s="487"/>
      <c r="J272" s="936"/>
      <c r="K272" s="937"/>
      <c r="L272" s="937"/>
      <c r="M272" s="938"/>
    </row>
    <row r="273" spans="2:13" ht="30" hidden="1" customHeight="1" outlineLevel="1">
      <c r="B273" s="479"/>
      <c r="C273" s="480"/>
      <c r="D273" s="464">
        <f t="shared" si="23"/>
        <v>1</v>
      </c>
      <c r="E273" s="939"/>
      <c r="F273" s="940"/>
      <c r="G273" s="486"/>
      <c r="H273" s="486"/>
      <c r="I273" s="487"/>
      <c r="J273" s="936"/>
      <c r="K273" s="937"/>
      <c r="L273" s="937"/>
      <c r="M273" s="938"/>
    </row>
    <row r="274" spans="2:13" ht="30" customHeight="1" collapsed="1">
      <c r="B274" s="479"/>
      <c r="C274" s="480"/>
      <c r="D274" s="464">
        <f t="shared" si="23"/>
        <v>1</v>
      </c>
      <c r="E274" s="939"/>
      <c r="F274" s="940"/>
      <c r="G274" s="486"/>
      <c r="H274" s="486"/>
      <c r="I274" s="487"/>
      <c r="J274" s="936"/>
      <c r="K274" s="937"/>
      <c r="L274" s="937"/>
      <c r="M274" s="938"/>
    </row>
    <row r="275" spans="2:13" ht="30" hidden="1" customHeight="1" outlineLevel="1">
      <c r="B275" s="479"/>
      <c r="C275" s="480"/>
      <c r="D275" s="464">
        <f t="shared" si="23"/>
        <v>1</v>
      </c>
      <c r="E275" s="939"/>
      <c r="F275" s="940"/>
      <c r="G275" s="486"/>
      <c r="H275" s="486"/>
      <c r="I275" s="487"/>
      <c r="J275" s="936"/>
      <c r="K275" s="937"/>
      <c r="L275" s="937"/>
      <c r="M275" s="938"/>
    </row>
    <row r="276" spans="2:13" ht="30" hidden="1" customHeight="1" outlineLevel="1">
      <c r="B276" s="479"/>
      <c r="C276" s="480"/>
      <c r="D276" s="464">
        <f t="shared" si="23"/>
        <v>1</v>
      </c>
      <c r="E276" s="939"/>
      <c r="F276" s="940"/>
      <c r="G276" s="486"/>
      <c r="H276" s="486"/>
      <c r="I276" s="487"/>
      <c r="J276" s="936"/>
      <c r="K276" s="937"/>
      <c r="L276" s="937"/>
      <c r="M276" s="938"/>
    </row>
    <row r="277" spans="2:13" ht="30" hidden="1" customHeight="1" outlineLevel="1">
      <c r="B277" s="479"/>
      <c r="C277" s="480"/>
      <c r="D277" s="464">
        <f t="shared" si="23"/>
        <v>1</v>
      </c>
      <c r="E277" s="939"/>
      <c r="F277" s="940"/>
      <c r="G277" s="486"/>
      <c r="H277" s="486"/>
      <c r="I277" s="487"/>
      <c r="J277" s="936"/>
      <c r="K277" s="937"/>
      <c r="L277" s="937"/>
      <c r="M277" s="938"/>
    </row>
    <row r="278" spans="2:13" ht="30" hidden="1" customHeight="1" outlineLevel="1">
      <c r="B278" s="479"/>
      <c r="C278" s="480"/>
      <c r="D278" s="464">
        <f t="shared" si="23"/>
        <v>1</v>
      </c>
      <c r="E278" s="939"/>
      <c r="F278" s="940"/>
      <c r="G278" s="486"/>
      <c r="H278" s="486"/>
      <c r="I278" s="487"/>
      <c r="J278" s="936"/>
      <c r="K278" s="937"/>
      <c r="L278" s="937"/>
      <c r="M278" s="938"/>
    </row>
    <row r="279" spans="2:13" ht="30" hidden="1" customHeight="1" outlineLevel="1">
      <c r="B279" s="479"/>
      <c r="C279" s="480"/>
      <c r="D279" s="464">
        <f t="shared" si="23"/>
        <v>1</v>
      </c>
      <c r="E279" s="939"/>
      <c r="F279" s="940"/>
      <c r="G279" s="486"/>
      <c r="H279" s="486"/>
      <c r="I279" s="487"/>
      <c r="J279" s="936"/>
      <c r="K279" s="937"/>
      <c r="L279" s="937"/>
      <c r="M279" s="938"/>
    </row>
    <row r="280" spans="2:13" ht="30" hidden="1" customHeight="1" outlineLevel="1">
      <c r="B280" s="479"/>
      <c r="C280" s="480"/>
      <c r="D280" s="464">
        <f t="shared" si="23"/>
        <v>1</v>
      </c>
      <c r="E280" s="939"/>
      <c r="F280" s="940"/>
      <c r="G280" s="486"/>
      <c r="H280" s="486"/>
      <c r="I280" s="487"/>
      <c r="J280" s="936"/>
      <c r="K280" s="937"/>
      <c r="L280" s="937"/>
      <c r="M280" s="938"/>
    </row>
    <row r="281" spans="2:13" ht="30" hidden="1" customHeight="1" outlineLevel="1">
      <c r="B281" s="479"/>
      <c r="C281" s="480"/>
      <c r="D281" s="464">
        <f t="shared" si="23"/>
        <v>1</v>
      </c>
      <c r="E281" s="939"/>
      <c r="F281" s="940"/>
      <c r="G281" s="486"/>
      <c r="H281" s="486"/>
      <c r="I281" s="487"/>
      <c r="J281" s="936"/>
      <c r="K281" s="937"/>
      <c r="L281" s="937"/>
      <c r="M281" s="938"/>
    </row>
    <row r="282" spans="2:13" ht="30" hidden="1" customHeight="1" outlineLevel="1">
      <c r="B282" s="479"/>
      <c r="C282" s="480"/>
      <c r="D282" s="464">
        <f t="shared" si="23"/>
        <v>1</v>
      </c>
      <c r="E282" s="939"/>
      <c r="F282" s="940"/>
      <c r="G282" s="486"/>
      <c r="H282" s="486"/>
      <c r="I282" s="487"/>
      <c r="J282" s="936"/>
      <c r="K282" s="937"/>
      <c r="L282" s="937"/>
      <c r="M282" s="938"/>
    </row>
    <row r="283" spans="2:13" ht="30" hidden="1" customHeight="1" outlineLevel="1">
      <c r="B283" s="479"/>
      <c r="C283" s="480"/>
      <c r="D283" s="464">
        <f t="shared" si="23"/>
        <v>1</v>
      </c>
      <c r="E283" s="939"/>
      <c r="F283" s="940"/>
      <c r="G283" s="486"/>
      <c r="H283" s="486"/>
      <c r="I283" s="487"/>
      <c r="J283" s="936"/>
      <c r="K283" s="937"/>
      <c r="L283" s="937"/>
      <c r="M283" s="938"/>
    </row>
    <row r="284" spans="2:13" ht="30" hidden="1" customHeight="1" outlineLevel="1">
      <c r="B284" s="479"/>
      <c r="C284" s="480"/>
      <c r="D284" s="464">
        <f t="shared" ref="D284:D325" si="24">MONTH(C284)</f>
        <v>1</v>
      </c>
      <c r="E284" s="939"/>
      <c r="F284" s="940"/>
      <c r="G284" s="486"/>
      <c r="H284" s="486"/>
      <c r="I284" s="487"/>
      <c r="J284" s="936"/>
      <c r="K284" s="937"/>
      <c r="L284" s="937"/>
      <c r="M284" s="938"/>
    </row>
    <row r="285" spans="2:13" ht="30" hidden="1" customHeight="1" outlineLevel="1">
      <c r="B285" s="479"/>
      <c r="C285" s="480"/>
      <c r="D285" s="464">
        <f t="shared" si="24"/>
        <v>1</v>
      </c>
      <c r="E285" s="939"/>
      <c r="F285" s="940"/>
      <c r="G285" s="486"/>
      <c r="H285" s="486"/>
      <c r="I285" s="487"/>
      <c r="J285" s="936"/>
      <c r="K285" s="937"/>
      <c r="L285" s="937"/>
      <c r="M285" s="938"/>
    </row>
    <row r="286" spans="2:13" ht="30" hidden="1" customHeight="1" outlineLevel="1">
      <c r="B286" s="479"/>
      <c r="C286" s="480"/>
      <c r="D286" s="464">
        <f t="shared" si="24"/>
        <v>1</v>
      </c>
      <c r="E286" s="939"/>
      <c r="F286" s="940"/>
      <c r="G286" s="486"/>
      <c r="H286" s="486"/>
      <c r="I286" s="487"/>
      <c r="J286" s="936"/>
      <c r="K286" s="937"/>
      <c r="L286" s="937"/>
      <c r="M286" s="938"/>
    </row>
    <row r="287" spans="2:13" ht="30" hidden="1" customHeight="1" outlineLevel="1">
      <c r="B287" s="479"/>
      <c r="C287" s="480"/>
      <c r="D287" s="464">
        <f t="shared" si="24"/>
        <v>1</v>
      </c>
      <c r="E287" s="939"/>
      <c r="F287" s="940"/>
      <c r="G287" s="486"/>
      <c r="H287" s="486"/>
      <c r="I287" s="487"/>
      <c r="J287" s="936"/>
      <c r="K287" s="937"/>
      <c r="L287" s="937"/>
      <c r="M287" s="938"/>
    </row>
    <row r="288" spans="2:13" ht="30" hidden="1" customHeight="1" outlineLevel="1">
      <c r="B288" s="479"/>
      <c r="C288" s="480"/>
      <c r="D288" s="464">
        <f t="shared" si="24"/>
        <v>1</v>
      </c>
      <c r="E288" s="939"/>
      <c r="F288" s="940"/>
      <c r="G288" s="486"/>
      <c r="H288" s="486"/>
      <c r="I288" s="487"/>
      <c r="J288" s="936"/>
      <c r="K288" s="937"/>
      <c r="L288" s="937"/>
      <c r="M288" s="938"/>
    </row>
    <row r="289" spans="2:13" ht="30" hidden="1" customHeight="1" outlineLevel="1">
      <c r="B289" s="479"/>
      <c r="C289" s="480"/>
      <c r="D289" s="464">
        <f t="shared" si="24"/>
        <v>1</v>
      </c>
      <c r="E289" s="939"/>
      <c r="F289" s="940"/>
      <c r="G289" s="486"/>
      <c r="H289" s="486"/>
      <c r="I289" s="487"/>
      <c r="J289" s="936"/>
      <c r="K289" s="937"/>
      <c r="L289" s="937"/>
      <c r="M289" s="938"/>
    </row>
    <row r="290" spans="2:13" ht="30" hidden="1" customHeight="1" outlineLevel="1">
      <c r="B290" s="479"/>
      <c r="C290" s="480"/>
      <c r="D290" s="464">
        <f t="shared" si="24"/>
        <v>1</v>
      </c>
      <c r="E290" s="939"/>
      <c r="F290" s="940"/>
      <c r="G290" s="486"/>
      <c r="H290" s="486"/>
      <c r="I290" s="487"/>
      <c r="J290" s="936"/>
      <c r="K290" s="937"/>
      <c r="L290" s="937"/>
      <c r="M290" s="938"/>
    </row>
    <row r="291" spans="2:13" ht="30" hidden="1" customHeight="1" outlineLevel="1">
      <c r="B291" s="479"/>
      <c r="C291" s="480"/>
      <c r="D291" s="464">
        <f t="shared" si="24"/>
        <v>1</v>
      </c>
      <c r="E291" s="939"/>
      <c r="F291" s="940"/>
      <c r="G291" s="486"/>
      <c r="H291" s="486"/>
      <c r="I291" s="487"/>
      <c r="J291" s="936"/>
      <c r="K291" s="937"/>
      <c r="L291" s="937"/>
      <c r="M291" s="938"/>
    </row>
    <row r="292" spans="2:13" ht="30" hidden="1" customHeight="1" outlineLevel="1">
      <c r="B292" s="479"/>
      <c r="C292" s="480"/>
      <c r="D292" s="464">
        <f t="shared" si="24"/>
        <v>1</v>
      </c>
      <c r="E292" s="939"/>
      <c r="F292" s="940"/>
      <c r="G292" s="486"/>
      <c r="H292" s="486"/>
      <c r="I292" s="487"/>
      <c r="J292" s="936"/>
      <c r="K292" s="937"/>
      <c r="L292" s="937"/>
      <c r="M292" s="938"/>
    </row>
    <row r="293" spans="2:13" ht="30" hidden="1" customHeight="1" outlineLevel="1">
      <c r="B293" s="479"/>
      <c r="C293" s="480"/>
      <c r="D293" s="464">
        <f t="shared" si="24"/>
        <v>1</v>
      </c>
      <c r="E293" s="939"/>
      <c r="F293" s="940"/>
      <c r="G293" s="486"/>
      <c r="H293" s="486"/>
      <c r="I293" s="487"/>
      <c r="J293" s="936"/>
      <c r="K293" s="937"/>
      <c r="L293" s="937"/>
      <c r="M293" s="938"/>
    </row>
    <row r="294" spans="2:13" ht="30" hidden="1" customHeight="1" outlineLevel="1">
      <c r="B294" s="479"/>
      <c r="C294" s="480"/>
      <c r="D294" s="464">
        <f t="shared" si="24"/>
        <v>1</v>
      </c>
      <c r="E294" s="939"/>
      <c r="F294" s="940"/>
      <c r="G294" s="486"/>
      <c r="H294" s="486"/>
      <c r="I294" s="487"/>
      <c r="J294" s="936"/>
      <c r="K294" s="937"/>
      <c r="L294" s="937"/>
      <c r="M294" s="938"/>
    </row>
    <row r="295" spans="2:13" ht="30" customHeight="1" collapsed="1">
      <c r="B295" s="479"/>
      <c r="C295" s="480"/>
      <c r="D295" s="464">
        <f t="shared" si="24"/>
        <v>1</v>
      </c>
      <c r="E295" s="939"/>
      <c r="F295" s="940"/>
      <c r="G295" s="486"/>
      <c r="H295" s="486"/>
      <c r="I295" s="487"/>
      <c r="J295" s="936"/>
      <c r="K295" s="937"/>
      <c r="L295" s="937"/>
      <c r="M295" s="938"/>
    </row>
    <row r="296" spans="2:13" ht="30" hidden="1" customHeight="1" outlineLevel="1">
      <c r="B296" s="479"/>
      <c r="C296" s="480"/>
      <c r="D296" s="464">
        <f t="shared" ref="D296:D317" si="25">MONTH(C296)</f>
        <v>1</v>
      </c>
      <c r="E296" s="939"/>
      <c r="F296" s="940"/>
      <c r="G296" s="486"/>
      <c r="H296" s="486"/>
      <c r="I296" s="487"/>
      <c r="J296" s="936"/>
      <c r="K296" s="937"/>
      <c r="L296" s="937"/>
      <c r="M296" s="938"/>
    </row>
    <row r="297" spans="2:13" ht="30" hidden="1" customHeight="1" outlineLevel="1">
      <c r="B297" s="479"/>
      <c r="C297" s="480"/>
      <c r="D297" s="464">
        <f t="shared" si="25"/>
        <v>1</v>
      </c>
      <c r="E297" s="939"/>
      <c r="F297" s="940"/>
      <c r="G297" s="486"/>
      <c r="H297" s="486"/>
      <c r="I297" s="487"/>
      <c r="J297" s="936"/>
      <c r="K297" s="937"/>
      <c r="L297" s="937"/>
      <c r="M297" s="938"/>
    </row>
    <row r="298" spans="2:13" ht="30" hidden="1" customHeight="1" outlineLevel="1">
      <c r="B298" s="479"/>
      <c r="C298" s="480"/>
      <c r="D298" s="464">
        <f t="shared" si="25"/>
        <v>1</v>
      </c>
      <c r="E298" s="939"/>
      <c r="F298" s="940"/>
      <c r="G298" s="486"/>
      <c r="H298" s="486"/>
      <c r="I298" s="487"/>
      <c r="J298" s="936"/>
      <c r="K298" s="937"/>
      <c r="L298" s="937"/>
      <c r="M298" s="938"/>
    </row>
    <row r="299" spans="2:13" ht="30" hidden="1" customHeight="1" outlineLevel="1">
      <c r="B299" s="479"/>
      <c r="C299" s="480"/>
      <c r="D299" s="464">
        <f t="shared" si="25"/>
        <v>1</v>
      </c>
      <c r="E299" s="939"/>
      <c r="F299" s="940"/>
      <c r="G299" s="486"/>
      <c r="H299" s="486"/>
      <c r="I299" s="487"/>
      <c r="J299" s="936"/>
      <c r="K299" s="937"/>
      <c r="L299" s="937"/>
      <c r="M299" s="938"/>
    </row>
    <row r="300" spans="2:13" ht="30" hidden="1" customHeight="1" outlineLevel="1">
      <c r="B300" s="479"/>
      <c r="C300" s="480"/>
      <c r="D300" s="464">
        <f t="shared" si="25"/>
        <v>1</v>
      </c>
      <c r="E300" s="939"/>
      <c r="F300" s="940"/>
      <c r="G300" s="486"/>
      <c r="H300" s="486"/>
      <c r="I300" s="487"/>
      <c r="J300" s="936"/>
      <c r="K300" s="937"/>
      <c r="L300" s="937"/>
      <c r="M300" s="938"/>
    </row>
    <row r="301" spans="2:13" ht="30" hidden="1" customHeight="1" outlineLevel="1">
      <c r="B301" s="479"/>
      <c r="C301" s="480"/>
      <c r="D301" s="464">
        <f t="shared" si="25"/>
        <v>1</v>
      </c>
      <c r="E301" s="939"/>
      <c r="F301" s="940"/>
      <c r="G301" s="486"/>
      <c r="H301" s="486"/>
      <c r="I301" s="487"/>
      <c r="J301" s="936"/>
      <c r="K301" s="937"/>
      <c r="L301" s="937"/>
      <c r="M301" s="938"/>
    </row>
    <row r="302" spans="2:13" ht="30" hidden="1" customHeight="1" outlineLevel="1">
      <c r="B302" s="479"/>
      <c r="C302" s="480"/>
      <c r="D302" s="464">
        <f t="shared" si="25"/>
        <v>1</v>
      </c>
      <c r="E302" s="939"/>
      <c r="F302" s="940"/>
      <c r="G302" s="486"/>
      <c r="H302" s="486"/>
      <c r="I302" s="487"/>
      <c r="J302" s="936"/>
      <c r="K302" s="937"/>
      <c r="L302" s="937"/>
      <c r="M302" s="938"/>
    </row>
    <row r="303" spans="2:13" ht="30" hidden="1" customHeight="1" outlineLevel="1">
      <c r="B303" s="479"/>
      <c r="C303" s="480"/>
      <c r="D303" s="464">
        <f t="shared" si="25"/>
        <v>1</v>
      </c>
      <c r="E303" s="939"/>
      <c r="F303" s="940"/>
      <c r="G303" s="486"/>
      <c r="H303" s="486"/>
      <c r="I303" s="487"/>
      <c r="J303" s="936"/>
      <c r="K303" s="937"/>
      <c r="L303" s="937"/>
      <c r="M303" s="938"/>
    </row>
    <row r="304" spans="2:13" ht="30" hidden="1" customHeight="1" outlineLevel="1">
      <c r="B304" s="479"/>
      <c r="C304" s="480"/>
      <c r="D304" s="464">
        <f t="shared" si="25"/>
        <v>1</v>
      </c>
      <c r="E304" s="939"/>
      <c r="F304" s="940"/>
      <c r="G304" s="486"/>
      <c r="H304" s="486"/>
      <c r="I304" s="487"/>
      <c r="J304" s="936"/>
      <c r="K304" s="937"/>
      <c r="L304" s="937"/>
      <c r="M304" s="938"/>
    </row>
    <row r="305" spans="2:13" ht="30" hidden="1" customHeight="1" outlineLevel="1">
      <c r="B305" s="479"/>
      <c r="C305" s="480"/>
      <c r="D305" s="464">
        <f t="shared" si="25"/>
        <v>1</v>
      </c>
      <c r="E305" s="939"/>
      <c r="F305" s="940"/>
      <c r="G305" s="486"/>
      <c r="H305" s="486"/>
      <c r="I305" s="487"/>
      <c r="J305" s="936"/>
      <c r="K305" s="937"/>
      <c r="L305" s="937"/>
      <c r="M305" s="938"/>
    </row>
    <row r="306" spans="2:13" ht="30" hidden="1" customHeight="1" outlineLevel="1">
      <c r="B306" s="479"/>
      <c r="C306" s="480"/>
      <c r="D306" s="464">
        <f t="shared" si="25"/>
        <v>1</v>
      </c>
      <c r="E306" s="939"/>
      <c r="F306" s="940"/>
      <c r="G306" s="486"/>
      <c r="H306" s="486"/>
      <c r="I306" s="487"/>
      <c r="J306" s="936"/>
      <c r="K306" s="937"/>
      <c r="L306" s="937"/>
      <c r="M306" s="938"/>
    </row>
    <row r="307" spans="2:13" ht="30" hidden="1" customHeight="1" outlineLevel="1">
      <c r="B307" s="479"/>
      <c r="C307" s="480"/>
      <c r="D307" s="464">
        <f t="shared" si="25"/>
        <v>1</v>
      </c>
      <c r="E307" s="939"/>
      <c r="F307" s="940"/>
      <c r="G307" s="486"/>
      <c r="H307" s="486"/>
      <c r="I307" s="487"/>
      <c r="J307" s="936"/>
      <c r="K307" s="937"/>
      <c r="L307" s="937"/>
      <c r="M307" s="938"/>
    </row>
    <row r="308" spans="2:13" ht="30" hidden="1" customHeight="1" outlineLevel="1">
      <c r="B308" s="479"/>
      <c r="C308" s="480"/>
      <c r="D308" s="464">
        <f t="shared" si="25"/>
        <v>1</v>
      </c>
      <c r="E308" s="939"/>
      <c r="F308" s="940"/>
      <c r="G308" s="486"/>
      <c r="H308" s="486"/>
      <c r="I308" s="487"/>
      <c r="J308" s="936"/>
      <c r="K308" s="937"/>
      <c r="L308" s="937"/>
      <c r="M308" s="938"/>
    </row>
    <row r="309" spans="2:13" ht="30" hidden="1" customHeight="1" outlineLevel="1">
      <c r="B309" s="479"/>
      <c r="C309" s="480"/>
      <c r="D309" s="464">
        <f t="shared" si="25"/>
        <v>1</v>
      </c>
      <c r="E309" s="939"/>
      <c r="F309" s="940"/>
      <c r="G309" s="486"/>
      <c r="H309" s="486"/>
      <c r="I309" s="487"/>
      <c r="J309" s="936"/>
      <c r="K309" s="937"/>
      <c r="L309" s="937"/>
      <c r="M309" s="938"/>
    </row>
    <row r="310" spans="2:13" ht="30" hidden="1" customHeight="1" outlineLevel="1">
      <c r="B310" s="479"/>
      <c r="C310" s="480"/>
      <c r="D310" s="464">
        <f t="shared" si="25"/>
        <v>1</v>
      </c>
      <c r="E310" s="939"/>
      <c r="F310" s="940"/>
      <c r="G310" s="486"/>
      <c r="H310" s="486"/>
      <c r="I310" s="487"/>
      <c r="J310" s="936"/>
      <c r="K310" s="937"/>
      <c r="L310" s="937"/>
      <c r="M310" s="938"/>
    </row>
    <row r="311" spans="2:13" ht="30" hidden="1" customHeight="1" outlineLevel="1">
      <c r="B311" s="479"/>
      <c r="C311" s="480"/>
      <c r="D311" s="464">
        <f t="shared" si="25"/>
        <v>1</v>
      </c>
      <c r="E311" s="939"/>
      <c r="F311" s="940"/>
      <c r="G311" s="486"/>
      <c r="H311" s="486"/>
      <c r="I311" s="487"/>
      <c r="J311" s="936"/>
      <c r="K311" s="937"/>
      <c r="L311" s="937"/>
      <c r="M311" s="938"/>
    </row>
    <row r="312" spans="2:13" ht="30" hidden="1" customHeight="1" outlineLevel="1">
      <c r="B312" s="479"/>
      <c r="C312" s="480"/>
      <c r="D312" s="464">
        <f t="shared" si="25"/>
        <v>1</v>
      </c>
      <c r="E312" s="939"/>
      <c r="F312" s="940"/>
      <c r="G312" s="486"/>
      <c r="H312" s="486"/>
      <c r="I312" s="487"/>
      <c r="J312" s="936"/>
      <c r="K312" s="937"/>
      <c r="L312" s="937"/>
      <c r="M312" s="938"/>
    </row>
    <row r="313" spans="2:13" ht="30" hidden="1" customHeight="1" outlineLevel="1">
      <c r="B313" s="479"/>
      <c r="C313" s="480"/>
      <c r="D313" s="464">
        <f t="shared" si="25"/>
        <v>1</v>
      </c>
      <c r="E313" s="939"/>
      <c r="F313" s="940"/>
      <c r="G313" s="486"/>
      <c r="H313" s="486"/>
      <c r="I313" s="487"/>
      <c r="J313" s="936"/>
      <c r="K313" s="937"/>
      <c r="L313" s="937"/>
      <c r="M313" s="938"/>
    </row>
    <row r="314" spans="2:13" ht="30" hidden="1" customHeight="1" outlineLevel="1">
      <c r="B314" s="479"/>
      <c r="C314" s="480"/>
      <c r="D314" s="464">
        <f t="shared" si="25"/>
        <v>1</v>
      </c>
      <c r="E314" s="939"/>
      <c r="F314" s="940"/>
      <c r="G314" s="486"/>
      <c r="H314" s="486"/>
      <c r="I314" s="487"/>
      <c r="J314" s="936"/>
      <c r="K314" s="937"/>
      <c r="L314" s="937"/>
      <c r="M314" s="938"/>
    </row>
    <row r="315" spans="2:13" ht="30" hidden="1" customHeight="1" outlineLevel="1">
      <c r="B315" s="479"/>
      <c r="C315" s="480"/>
      <c r="D315" s="464">
        <f t="shared" si="25"/>
        <v>1</v>
      </c>
      <c r="E315" s="939"/>
      <c r="F315" s="940"/>
      <c r="G315" s="486"/>
      <c r="H315" s="486"/>
      <c r="I315" s="487"/>
      <c r="J315" s="936"/>
      <c r="K315" s="937"/>
      <c r="L315" s="937"/>
      <c r="M315" s="938"/>
    </row>
    <row r="316" spans="2:13" ht="30" customHeight="1" collapsed="1" thickBot="1">
      <c r="B316" s="617"/>
      <c r="C316" s="618"/>
      <c r="D316" s="465">
        <f t="shared" si="25"/>
        <v>1</v>
      </c>
      <c r="E316" s="982"/>
      <c r="F316" s="983"/>
      <c r="G316" s="488"/>
      <c r="H316" s="488"/>
      <c r="I316" s="489"/>
      <c r="J316" s="1021"/>
      <c r="K316" s="1022"/>
      <c r="L316" s="1022"/>
      <c r="M316" s="1023"/>
    </row>
    <row r="317" spans="2:13" ht="30" hidden="1" customHeight="1" outlineLevel="1">
      <c r="B317" s="479"/>
      <c r="C317" s="480"/>
      <c r="D317" s="463">
        <f t="shared" si="25"/>
        <v>1</v>
      </c>
      <c r="E317" s="1017"/>
      <c r="F317" s="1018"/>
      <c r="G317" s="484"/>
      <c r="H317" s="484"/>
      <c r="I317" s="485"/>
      <c r="J317" s="1024"/>
      <c r="K317" s="1025"/>
      <c r="L317" s="1025"/>
      <c r="M317" s="1026"/>
    </row>
    <row r="318" spans="2:13" ht="30" hidden="1" customHeight="1" outlineLevel="1">
      <c r="B318" s="479"/>
      <c r="C318" s="480"/>
      <c r="D318" s="464">
        <f t="shared" si="24"/>
        <v>1</v>
      </c>
      <c r="E318" s="939"/>
      <c r="F318" s="940"/>
      <c r="G318" s="486"/>
      <c r="H318" s="486"/>
      <c r="I318" s="487"/>
      <c r="J318" s="936"/>
      <c r="K318" s="937"/>
      <c r="L318" s="937"/>
      <c r="M318" s="938"/>
    </row>
    <row r="319" spans="2:13" ht="30" hidden="1" customHeight="1" outlineLevel="1">
      <c r="B319" s="479"/>
      <c r="C319" s="480"/>
      <c r="D319" s="464">
        <f t="shared" si="24"/>
        <v>1</v>
      </c>
      <c r="E319" s="939"/>
      <c r="F319" s="940"/>
      <c r="G319" s="486"/>
      <c r="H319" s="486"/>
      <c r="I319" s="487"/>
      <c r="J319" s="936"/>
      <c r="K319" s="937"/>
      <c r="L319" s="937"/>
      <c r="M319" s="938"/>
    </row>
    <row r="320" spans="2:13" ht="30" hidden="1" customHeight="1" outlineLevel="1">
      <c r="B320" s="479"/>
      <c r="C320" s="480"/>
      <c r="D320" s="464">
        <f t="shared" si="24"/>
        <v>1</v>
      </c>
      <c r="E320" s="939"/>
      <c r="F320" s="940"/>
      <c r="G320" s="486"/>
      <c r="H320" s="486"/>
      <c r="I320" s="487"/>
      <c r="J320" s="936"/>
      <c r="K320" s="937"/>
      <c r="L320" s="937"/>
      <c r="M320" s="938"/>
    </row>
    <row r="321" spans="2:13" ht="30" hidden="1" customHeight="1" outlineLevel="1">
      <c r="B321" s="479"/>
      <c r="C321" s="480"/>
      <c r="D321" s="464">
        <f t="shared" si="24"/>
        <v>1</v>
      </c>
      <c r="E321" s="939"/>
      <c r="F321" s="940"/>
      <c r="G321" s="486"/>
      <c r="H321" s="486"/>
      <c r="I321" s="487"/>
      <c r="J321" s="936"/>
      <c r="K321" s="937"/>
      <c r="L321" s="937"/>
      <c r="M321" s="938"/>
    </row>
    <row r="322" spans="2:13" ht="30" hidden="1" customHeight="1" outlineLevel="1">
      <c r="B322" s="479"/>
      <c r="C322" s="480"/>
      <c r="D322" s="464">
        <f t="shared" si="24"/>
        <v>1</v>
      </c>
      <c r="E322" s="939"/>
      <c r="F322" s="940"/>
      <c r="G322" s="486"/>
      <c r="H322" s="486"/>
      <c r="I322" s="487"/>
      <c r="J322" s="936"/>
      <c r="K322" s="937"/>
      <c r="L322" s="937"/>
      <c r="M322" s="938"/>
    </row>
    <row r="323" spans="2:13" ht="30" hidden="1" customHeight="1" outlineLevel="1">
      <c r="B323" s="479"/>
      <c r="C323" s="480"/>
      <c r="D323" s="464">
        <f t="shared" si="24"/>
        <v>1</v>
      </c>
      <c r="E323" s="939"/>
      <c r="F323" s="940"/>
      <c r="G323" s="486"/>
      <c r="H323" s="486"/>
      <c r="I323" s="487"/>
      <c r="J323" s="936"/>
      <c r="K323" s="937"/>
      <c r="L323" s="937"/>
      <c r="M323" s="938"/>
    </row>
    <row r="324" spans="2:13" ht="30" hidden="1" customHeight="1" outlineLevel="1">
      <c r="B324" s="479"/>
      <c r="C324" s="480"/>
      <c r="D324" s="464">
        <f t="shared" si="24"/>
        <v>1</v>
      </c>
      <c r="E324" s="939"/>
      <c r="F324" s="940"/>
      <c r="G324" s="486"/>
      <c r="H324" s="486"/>
      <c r="I324" s="487"/>
      <c r="J324" s="936"/>
      <c r="K324" s="937"/>
      <c r="L324" s="937"/>
      <c r="M324" s="938"/>
    </row>
    <row r="325" spans="2:13" ht="30" hidden="1" customHeight="1" outlineLevel="1">
      <c r="B325" s="479"/>
      <c r="C325" s="480"/>
      <c r="D325" s="464">
        <f t="shared" si="24"/>
        <v>1</v>
      </c>
      <c r="E325" s="939"/>
      <c r="F325" s="940"/>
      <c r="G325" s="486"/>
      <c r="H325" s="486"/>
      <c r="I325" s="487"/>
      <c r="J325" s="936"/>
      <c r="K325" s="937"/>
      <c r="L325" s="937"/>
      <c r="M325" s="938"/>
    </row>
    <row r="326" spans="2:13" ht="30" hidden="1" customHeight="1" outlineLevel="1">
      <c r="B326" s="479"/>
      <c r="C326" s="480"/>
      <c r="D326" s="464">
        <f t="shared" ref="D326:D335" si="26">MONTH(C326)</f>
        <v>1</v>
      </c>
      <c r="E326" s="939"/>
      <c r="F326" s="940"/>
      <c r="G326" s="486"/>
      <c r="H326" s="486"/>
      <c r="I326" s="487"/>
      <c r="J326" s="936"/>
      <c r="K326" s="937"/>
      <c r="L326" s="937"/>
      <c r="M326" s="938"/>
    </row>
    <row r="327" spans="2:13" ht="30" hidden="1" customHeight="1" outlineLevel="1">
      <c r="B327" s="479"/>
      <c r="C327" s="480"/>
      <c r="D327" s="464">
        <f t="shared" si="26"/>
        <v>1</v>
      </c>
      <c r="E327" s="939"/>
      <c r="F327" s="940"/>
      <c r="G327" s="486"/>
      <c r="H327" s="486"/>
      <c r="I327" s="487"/>
      <c r="J327" s="936"/>
      <c r="K327" s="937"/>
      <c r="L327" s="937"/>
      <c r="M327" s="938"/>
    </row>
    <row r="328" spans="2:13" ht="30" hidden="1" customHeight="1" outlineLevel="1">
      <c r="B328" s="479"/>
      <c r="C328" s="480"/>
      <c r="D328" s="464">
        <f t="shared" si="26"/>
        <v>1</v>
      </c>
      <c r="E328" s="939"/>
      <c r="F328" s="940"/>
      <c r="G328" s="486"/>
      <c r="H328" s="486"/>
      <c r="I328" s="487"/>
      <c r="J328" s="936"/>
      <c r="K328" s="937"/>
      <c r="L328" s="937"/>
      <c r="M328" s="938"/>
    </row>
    <row r="329" spans="2:13" ht="30" hidden="1" customHeight="1" outlineLevel="1">
      <c r="B329" s="479"/>
      <c r="C329" s="480"/>
      <c r="D329" s="464">
        <f t="shared" si="26"/>
        <v>1</v>
      </c>
      <c r="E329" s="939"/>
      <c r="F329" s="940"/>
      <c r="G329" s="486"/>
      <c r="H329" s="486"/>
      <c r="I329" s="487"/>
      <c r="J329" s="936"/>
      <c r="K329" s="937"/>
      <c r="L329" s="937"/>
      <c r="M329" s="938"/>
    </row>
    <row r="330" spans="2:13" ht="30" hidden="1" customHeight="1" outlineLevel="1">
      <c r="B330" s="479"/>
      <c r="C330" s="480"/>
      <c r="D330" s="464">
        <f t="shared" si="26"/>
        <v>1</v>
      </c>
      <c r="E330" s="939"/>
      <c r="F330" s="940"/>
      <c r="G330" s="486"/>
      <c r="H330" s="486"/>
      <c r="I330" s="487"/>
      <c r="J330" s="936"/>
      <c r="K330" s="937"/>
      <c r="L330" s="937"/>
      <c r="M330" s="938"/>
    </row>
    <row r="331" spans="2:13" ht="30" hidden="1" customHeight="1" outlineLevel="1">
      <c r="B331" s="479"/>
      <c r="C331" s="480"/>
      <c r="D331" s="464">
        <f t="shared" si="26"/>
        <v>1</v>
      </c>
      <c r="E331" s="939"/>
      <c r="F331" s="940"/>
      <c r="G331" s="486"/>
      <c r="H331" s="486"/>
      <c r="I331" s="487"/>
      <c r="J331" s="936"/>
      <c r="K331" s="937"/>
      <c r="L331" s="937"/>
      <c r="M331" s="938"/>
    </row>
    <row r="332" spans="2:13" ht="30" hidden="1" customHeight="1" outlineLevel="1">
      <c r="B332" s="479"/>
      <c r="C332" s="480"/>
      <c r="D332" s="464">
        <f t="shared" si="26"/>
        <v>1</v>
      </c>
      <c r="E332" s="939"/>
      <c r="F332" s="940"/>
      <c r="G332" s="486"/>
      <c r="H332" s="486"/>
      <c r="I332" s="487"/>
      <c r="J332" s="936"/>
      <c r="K332" s="937"/>
      <c r="L332" s="937"/>
      <c r="M332" s="938"/>
    </row>
    <row r="333" spans="2:13" ht="30" hidden="1" customHeight="1" outlineLevel="1">
      <c r="B333" s="479"/>
      <c r="C333" s="480"/>
      <c r="D333" s="464">
        <f t="shared" si="26"/>
        <v>1</v>
      </c>
      <c r="E333" s="939"/>
      <c r="F333" s="940"/>
      <c r="G333" s="486"/>
      <c r="H333" s="486"/>
      <c r="I333" s="487"/>
      <c r="J333" s="936"/>
      <c r="K333" s="937"/>
      <c r="L333" s="937"/>
      <c r="M333" s="938"/>
    </row>
    <row r="334" spans="2:13" ht="30" hidden="1" customHeight="1" outlineLevel="1">
      <c r="B334" s="479"/>
      <c r="C334" s="480"/>
      <c r="D334" s="464">
        <f t="shared" si="26"/>
        <v>1</v>
      </c>
      <c r="E334" s="939"/>
      <c r="F334" s="940"/>
      <c r="G334" s="486"/>
      <c r="H334" s="486"/>
      <c r="I334" s="487"/>
      <c r="J334" s="936"/>
      <c r="K334" s="937"/>
      <c r="L334" s="937"/>
      <c r="M334" s="938"/>
    </row>
    <row r="335" spans="2:13" ht="30" hidden="1" customHeight="1" outlineLevel="1">
      <c r="B335" s="479"/>
      <c r="C335" s="480"/>
      <c r="D335" s="464">
        <f t="shared" si="26"/>
        <v>1</v>
      </c>
      <c r="E335" s="939"/>
      <c r="F335" s="940"/>
      <c r="G335" s="486"/>
      <c r="H335" s="486"/>
      <c r="I335" s="487"/>
      <c r="J335" s="936"/>
      <c r="K335" s="937"/>
      <c r="L335" s="937"/>
      <c r="M335" s="938"/>
    </row>
    <row r="336" spans="2:13" ht="30" hidden="1" customHeight="1" outlineLevel="1">
      <c r="B336" s="479"/>
      <c r="C336" s="480"/>
      <c r="D336" s="464">
        <f t="shared" ref="D336" si="27">MONTH(C336)</f>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03" t="s">
        <v>139</v>
      </c>
      <c r="C340" s="951" t="s">
        <v>140</v>
      </c>
      <c r="D340" s="951"/>
      <c r="E340" s="956" t="s">
        <v>141</v>
      </c>
      <c r="F340" s="956"/>
      <c r="G340" s="498" t="s">
        <v>142</v>
      </c>
      <c r="H340" s="504" t="s">
        <v>143</v>
      </c>
      <c r="I340" s="505" t="s">
        <v>144</v>
      </c>
      <c r="J340" s="502" t="s">
        <v>145</v>
      </c>
      <c r="K340" s="504" t="s">
        <v>146</v>
      </c>
      <c r="L340" s="502" t="s">
        <v>147</v>
      </c>
      <c r="M340" s="950"/>
    </row>
    <row r="341" spans="2:13" ht="24" customHeight="1">
      <c r="B341" s="490"/>
      <c r="C341" s="491"/>
      <c r="D341" s="244" t="s">
        <v>148</v>
      </c>
      <c r="E341" s="944">
        <f t="shared" ref="E341:E352" si="28">I341+L341+M341</f>
        <v>0</v>
      </c>
      <c r="F341" s="944"/>
      <c r="G341" s="466">
        <f t="shared" ref="G341:G352" si="29">SUMIF($D$243:$D$336,$C341,G$243:G$336)</f>
        <v>0</v>
      </c>
      <c r="H341" s="492"/>
      <c r="I341" s="466">
        <f>ROUNDDOWN(G341*H341,0)</f>
        <v>0</v>
      </c>
      <c r="J341" s="466">
        <f t="shared" ref="J341:J352" si="30">SUMIF($D$243:$D$336,$C341,H$243:H$336)</f>
        <v>0</v>
      </c>
      <c r="K341" s="507"/>
      <c r="L341" s="466">
        <f>ROUNDDOWN((J341*K341),0)</f>
        <v>0</v>
      </c>
      <c r="M341" s="466">
        <f t="shared" ref="M341:M352" si="31">ROUNDDOWN((SUMIF($D$243:$D$336,$C341,I$243:I$336)),0)</f>
        <v>0</v>
      </c>
    </row>
    <row r="342" spans="2:13" ht="24" customHeight="1">
      <c r="B342" s="490"/>
      <c r="C342" s="491"/>
      <c r="D342" s="244" t="s">
        <v>148</v>
      </c>
      <c r="E342" s="944">
        <f t="shared" si="28"/>
        <v>0</v>
      </c>
      <c r="F342" s="944"/>
      <c r="G342" s="466">
        <f t="shared" si="29"/>
        <v>0</v>
      </c>
      <c r="H342" s="506"/>
      <c r="I342" s="466">
        <f t="shared" ref="I342:I352" si="32">ROUNDDOWN(G342*H342,0)</f>
        <v>0</v>
      </c>
      <c r="J342" s="466">
        <f t="shared" si="30"/>
        <v>0</v>
      </c>
      <c r="K342" s="507"/>
      <c r="L342" s="466">
        <f t="shared" ref="L342:L352" si="33">ROUNDDOWN((J342*K342),0)</f>
        <v>0</v>
      </c>
      <c r="M342" s="466">
        <f t="shared" si="31"/>
        <v>0</v>
      </c>
    </row>
    <row r="343" spans="2:13" ht="24" customHeight="1">
      <c r="B343" s="490"/>
      <c r="C343" s="491"/>
      <c r="D343" s="244" t="s">
        <v>148</v>
      </c>
      <c r="E343" s="944">
        <f t="shared" si="28"/>
        <v>0</v>
      </c>
      <c r="F343" s="944"/>
      <c r="G343" s="466">
        <f t="shared" si="29"/>
        <v>0</v>
      </c>
      <c r="H343" s="506"/>
      <c r="I343" s="466">
        <f t="shared" si="32"/>
        <v>0</v>
      </c>
      <c r="J343" s="466">
        <f t="shared" si="30"/>
        <v>0</v>
      </c>
      <c r="K343" s="507"/>
      <c r="L343" s="466">
        <f t="shared" si="33"/>
        <v>0</v>
      </c>
      <c r="M343" s="466">
        <f t="shared" si="31"/>
        <v>0</v>
      </c>
    </row>
    <row r="344" spans="2:13" ht="24" customHeight="1">
      <c r="B344" s="490"/>
      <c r="C344" s="491"/>
      <c r="D344" s="244" t="s">
        <v>148</v>
      </c>
      <c r="E344" s="944">
        <f t="shared" si="28"/>
        <v>0</v>
      </c>
      <c r="F344" s="944"/>
      <c r="G344" s="466">
        <f t="shared" si="29"/>
        <v>0</v>
      </c>
      <c r="H344" s="506"/>
      <c r="I344" s="466">
        <f t="shared" si="32"/>
        <v>0</v>
      </c>
      <c r="J344" s="466">
        <f t="shared" si="30"/>
        <v>0</v>
      </c>
      <c r="K344" s="507"/>
      <c r="L344" s="466">
        <f t="shared" si="33"/>
        <v>0</v>
      </c>
      <c r="M344" s="466">
        <f t="shared" si="31"/>
        <v>0</v>
      </c>
    </row>
    <row r="345" spans="2:13" ht="24" customHeight="1">
      <c r="B345" s="490"/>
      <c r="C345" s="491"/>
      <c r="D345" s="244" t="s">
        <v>148</v>
      </c>
      <c r="E345" s="944">
        <f t="shared" si="28"/>
        <v>0</v>
      </c>
      <c r="F345" s="944"/>
      <c r="G345" s="466">
        <f t="shared" si="29"/>
        <v>0</v>
      </c>
      <c r="H345" s="506"/>
      <c r="I345" s="466">
        <f t="shared" si="32"/>
        <v>0</v>
      </c>
      <c r="J345" s="466">
        <f t="shared" si="30"/>
        <v>0</v>
      </c>
      <c r="K345" s="507"/>
      <c r="L345" s="466">
        <f t="shared" si="33"/>
        <v>0</v>
      </c>
      <c r="M345" s="466">
        <f t="shared" si="31"/>
        <v>0</v>
      </c>
    </row>
    <row r="346" spans="2:13" ht="24" customHeight="1">
      <c r="B346" s="490"/>
      <c r="C346" s="491"/>
      <c r="D346" s="244" t="s">
        <v>148</v>
      </c>
      <c r="E346" s="944">
        <f t="shared" si="28"/>
        <v>0</v>
      </c>
      <c r="F346" s="944"/>
      <c r="G346" s="466">
        <f t="shared" si="29"/>
        <v>0</v>
      </c>
      <c r="H346" s="506"/>
      <c r="I346" s="466">
        <f t="shared" si="32"/>
        <v>0</v>
      </c>
      <c r="J346" s="466">
        <f t="shared" si="30"/>
        <v>0</v>
      </c>
      <c r="K346" s="507"/>
      <c r="L346" s="466">
        <f t="shared" si="33"/>
        <v>0</v>
      </c>
      <c r="M346" s="466">
        <f t="shared" si="31"/>
        <v>0</v>
      </c>
    </row>
    <row r="347" spans="2:13" ht="24" customHeight="1">
      <c r="B347" s="490"/>
      <c r="C347" s="491"/>
      <c r="D347" s="244" t="s">
        <v>148</v>
      </c>
      <c r="E347" s="944">
        <f t="shared" si="28"/>
        <v>0</v>
      </c>
      <c r="F347" s="944"/>
      <c r="G347" s="466">
        <f t="shared" si="29"/>
        <v>0</v>
      </c>
      <c r="H347" s="506"/>
      <c r="I347" s="466">
        <f t="shared" si="32"/>
        <v>0</v>
      </c>
      <c r="J347" s="466">
        <f t="shared" si="30"/>
        <v>0</v>
      </c>
      <c r="K347" s="507"/>
      <c r="L347" s="466">
        <f t="shared" si="33"/>
        <v>0</v>
      </c>
      <c r="M347" s="466">
        <f t="shared" si="31"/>
        <v>0</v>
      </c>
    </row>
    <row r="348" spans="2:13" ht="24" customHeight="1">
      <c r="B348" s="490"/>
      <c r="C348" s="491"/>
      <c r="D348" s="244" t="s">
        <v>148</v>
      </c>
      <c r="E348" s="944">
        <f t="shared" si="28"/>
        <v>0</v>
      </c>
      <c r="F348" s="944"/>
      <c r="G348" s="466">
        <f t="shared" si="29"/>
        <v>0</v>
      </c>
      <c r="H348" s="506"/>
      <c r="I348" s="466">
        <f t="shared" si="32"/>
        <v>0</v>
      </c>
      <c r="J348" s="466">
        <f t="shared" si="30"/>
        <v>0</v>
      </c>
      <c r="K348" s="507"/>
      <c r="L348" s="466">
        <f t="shared" si="33"/>
        <v>0</v>
      </c>
      <c r="M348" s="466">
        <f t="shared" si="31"/>
        <v>0</v>
      </c>
    </row>
    <row r="349" spans="2:13" ht="24" customHeight="1">
      <c r="B349" s="490"/>
      <c r="C349" s="491"/>
      <c r="D349" s="244" t="s">
        <v>148</v>
      </c>
      <c r="E349" s="944">
        <f t="shared" si="28"/>
        <v>0</v>
      </c>
      <c r="F349" s="944"/>
      <c r="G349" s="466">
        <f t="shared" si="29"/>
        <v>0</v>
      </c>
      <c r="H349" s="506"/>
      <c r="I349" s="466">
        <f t="shared" si="32"/>
        <v>0</v>
      </c>
      <c r="J349" s="466">
        <f t="shared" si="30"/>
        <v>0</v>
      </c>
      <c r="K349" s="507"/>
      <c r="L349" s="466">
        <f t="shared" si="33"/>
        <v>0</v>
      </c>
      <c r="M349" s="466">
        <f t="shared" si="31"/>
        <v>0</v>
      </c>
    </row>
    <row r="350" spans="2:13" ht="24" customHeight="1">
      <c r="B350" s="490"/>
      <c r="C350" s="491"/>
      <c r="D350" s="244" t="s">
        <v>148</v>
      </c>
      <c r="E350" s="944">
        <f t="shared" si="28"/>
        <v>0</v>
      </c>
      <c r="F350" s="944"/>
      <c r="G350" s="466">
        <f t="shared" si="29"/>
        <v>0</v>
      </c>
      <c r="H350" s="506"/>
      <c r="I350" s="466">
        <f t="shared" si="32"/>
        <v>0</v>
      </c>
      <c r="J350" s="466">
        <f t="shared" si="30"/>
        <v>0</v>
      </c>
      <c r="K350" s="507"/>
      <c r="L350" s="466">
        <f t="shared" si="33"/>
        <v>0</v>
      </c>
      <c r="M350" s="466">
        <f t="shared" si="31"/>
        <v>0</v>
      </c>
    </row>
    <row r="351" spans="2:13" ht="24" customHeight="1">
      <c r="B351" s="490"/>
      <c r="C351" s="491"/>
      <c r="D351" s="244" t="s">
        <v>148</v>
      </c>
      <c r="E351" s="944">
        <f t="shared" si="28"/>
        <v>0</v>
      </c>
      <c r="F351" s="944"/>
      <c r="G351" s="466">
        <f t="shared" si="29"/>
        <v>0</v>
      </c>
      <c r="H351" s="506"/>
      <c r="I351" s="466">
        <f t="shared" si="32"/>
        <v>0</v>
      </c>
      <c r="J351" s="466">
        <f t="shared" si="30"/>
        <v>0</v>
      </c>
      <c r="K351" s="507"/>
      <c r="L351" s="466">
        <f t="shared" si="33"/>
        <v>0</v>
      </c>
      <c r="M351" s="466">
        <f t="shared" si="31"/>
        <v>0</v>
      </c>
    </row>
    <row r="352" spans="2:13" ht="24" customHeight="1">
      <c r="B352" s="490"/>
      <c r="C352" s="491"/>
      <c r="D352" s="244" t="s">
        <v>148</v>
      </c>
      <c r="E352" s="944">
        <f t="shared" si="28"/>
        <v>0</v>
      </c>
      <c r="F352" s="944"/>
      <c r="G352" s="466">
        <f t="shared" si="29"/>
        <v>0</v>
      </c>
      <c r="H352" s="506"/>
      <c r="I352" s="466">
        <f t="shared" si="32"/>
        <v>0</v>
      </c>
      <c r="J352" s="466">
        <f t="shared" si="30"/>
        <v>0</v>
      </c>
      <c r="K352" s="507"/>
      <c r="L352" s="466">
        <f t="shared" si="33"/>
        <v>0</v>
      </c>
      <c r="M352" s="466">
        <f t="shared" si="31"/>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14:F314"/>
    <mergeCell ref="J314:M314"/>
    <mergeCell ref="J306:M306"/>
    <mergeCell ref="E307:F307"/>
    <mergeCell ref="J307:M307"/>
    <mergeCell ref="E308:F308"/>
    <mergeCell ref="J308:M308"/>
    <mergeCell ref="E309:F309"/>
    <mergeCell ref="J309:M309"/>
    <mergeCell ref="E310:F310"/>
    <mergeCell ref="J310:M310"/>
    <mergeCell ref="J305:M305"/>
    <mergeCell ref="E306:F306"/>
    <mergeCell ref="B7:M7"/>
    <mergeCell ref="E311:F311"/>
    <mergeCell ref="J311:M311"/>
    <mergeCell ref="E312:F312"/>
    <mergeCell ref="J312:M312"/>
    <mergeCell ref="E313:F313"/>
    <mergeCell ref="J313:M313"/>
    <mergeCell ref="E297:F297"/>
    <mergeCell ref="J297:M297"/>
    <mergeCell ref="E298:F298"/>
    <mergeCell ref="J298:M298"/>
    <mergeCell ref="J295:M295"/>
    <mergeCell ref="E275:F275"/>
    <mergeCell ref="E280:F280"/>
    <mergeCell ref="J280:M280"/>
    <mergeCell ref="E281:F281"/>
    <mergeCell ref="J281:M281"/>
    <mergeCell ref="E282:F282"/>
    <mergeCell ref="J282:M282"/>
    <mergeCell ref="E283:F283"/>
    <mergeCell ref="J283:M283"/>
    <mergeCell ref="E296:F296"/>
    <mergeCell ref="J296:M296"/>
    <mergeCell ref="J275:M275"/>
    <mergeCell ref="E276:F276"/>
    <mergeCell ref="J276:M276"/>
    <mergeCell ref="E277:F277"/>
    <mergeCell ref="J277:M277"/>
    <mergeCell ref="E278:F278"/>
    <mergeCell ref="J278:M278"/>
    <mergeCell ref="E279:F279"/>
    <mergeCell ref="J279:M279"/>
    <mergeCell ref="E270:F270"/>
    <mergeCell ref="J270:M270"/>
    <mergeCell ref="E271:F271"/>
    <mergeCell ref="J271:M271"/>
    <mergeCell ref="E272:F272"/>
    <mergeCell ref="J272:M272"/>
    <mergeCell ref="E273:F273"/>
    <mergeCell ref="J273:M273"/>
    <mergeCell ref="E274:F274"/>
    <mergeCell ref="J274:M274"/>
    <mergeCell ref="E265:F265"/>
    <mergeCell ref="J265:M265"/>
    <mergeCell ref="E266:F266"/>
    <mergeCell ref="J266:M266"/>
    <mergeCell ref="E267:F267"/>
    <mergeCell ref="J267:M267"/>
    <mergeCell ref="E268:F268"/>
    <mergeCell ref="J268:M268"/>
    <mergeCell ref="E269:F269"/>
    <mergeCell ref="J269:M269"/>
    <mergeCell ref="E260:F260"/>
    <mergeCell ref="J260:M260"/>
    <mergeCell ref="E261:F261"/>
    <mergeCell ref="J261:M261"/>
    <mergeCell ref="E262:F262"/>
    <mergeCell ref="J262:M262"/>
    <mergeCell ref="E263:F263"/>
    <mergeCell ref="J263:M263"/>
    <mergeCell ref="E264:F264"/>
    <mergeCell ref="J264:M264"/>
    <mergeCell ref="E255:F255"/>
    <mergeCell ref="J255:M255"/>
    <mergeCell ref="E256:F256"/>
    <mergeCell ref="J256:M256"/>
    <mergeCell ref="J257:M257"/>
    <mergeCell ref="E258:F258"/>
    <mergeCell ref="J258:M258"/>
    <mergeCell ref="E259:F259"/>
    <mergeCell ref="J259:M259"/>
    <mergeCell ref="E325:F325"/>
    <mergeCell ref="J325:M325"/>
    <mergeCell ref="E244:F244"/>
    <mergeCell ref="J244:M244"/>
    <mergeCell ref="E245:F245"/>
    <mergeCell ref="J245:M245"/>
    <mergeCell ref="E246:F246"/>
    <mergeCell ref="J246:M246"/>
    <mergeCell ref="E247:F247"/>
    <mergeCell ref="J247:M247"/>
    <mergeCell ref="E248:F248"/>
    <mergeCell ref="J248:M248"/>
    <mergeCell ref="E249:F249"/>
    <mergeCell ref="J249:M249"/>
    <mergeCell ref="E250:F250"/>
    <mergeCell ref="J250:M250"/>
    <mergeCell ref="E251:F251"/>
    <mergeCell ref="J251:M251"/>
    <mergeCell ref="E252:F252"/>
    <mergeCell ref="J252:M252"/>
    <mergeCell ref="E253:F253"/>
    <mergeCell ref="J253:M253"/>
    <mergeCell ref="E254:F254"/>
    <mergeCell ref="J254:M254"/>
    <mergeCell ref="J322:M322"/>
    <mergeCell ref="E323:F323"/>
    <mergeCell ref="J323:M323"/>
    <mergeCell ref="E324:F324"/>
    <mergeCell ref="J324:M324"/>
    <mergeCell ref="E299:F299"/>
    <mergeCell ref="J299:M299"/>
    <mergeCell ref="E300:F300"/>
    <mergeCell ref="J300:M300"/>
    <mergeCell ref="E301:F301"/>
    <mergeCell ref="J301:M301"/>
    <mergeCell ref="E302:F302"/>
    <mergeCell ref="J302:M302"/>
    <mergeCell ref="E303:F303"/>
    <mergeCell ref="J303:M303"/>
    <mergeCell ref="E316:F316"/>
    <mergeCell ref="J316:M316"/>
    <mergeCell ref="E317:F317"/>
    <mergeCell ref="J317:M317"/>
    <mergeCell ref="E315:F315"/>
    <mergeCell ref="J315:M315"/>
    <mergeCell ref="E304:F304"/>
    <mergeCell ref="J304:M304"/>
    <mergeCell ref="E305:F305"/>
    <mergeCell ref="J210:M210"/>
    <mergeCell ref="J330:M330"/>
    <mergeCell ref="E331:F331"/>
    <mergeCell ref="J331:M331"/>
    <mergeCell ref="E332:F332"/>
    <mergeCell ref="J332:M332"/>
    <mergeCell ref="E333:F333"/>
    <mergeCell ref="J333:M333"/>
    <mergeCell ref="E334:F334"/>
    <mergeCell ref="J334:M334"/>
    <mergeCell ref="E284:F284"/>
    <mergeCell ref="J284:M284"/>
    <mergeCell ref="E285:F285"/>
    <mergeCell ref="J285:M285"/>
    <mergeCell ref="E286:F286"/>
    <mergeCell ref="J286:M286"/>
    <mergeCell ref="E287:F287"/>
    <mergeCell ref="J287:M287"/>
    <mergeCell ref="E288:F288"/>
    <mergeCell ref="J288:M288"/>
    <mergeCell ref="E289:F289"/>
    <mergeCell ref="J289:M289"/>
    <mergeCell ref="E290:F290"/>
    <mergeCell ref="J290:M290"/>
    <mergeCell ref="J211:M211"/>
    <mergeCell ref="E216:F216"/>
    <mergeCell ref="J216:M216"/>
    <mergeCell ref="E217:F217"/>
    <mergeCell ref="J217:M217"/>
    <mergeCell ref="E218:F218"/>
    <mergeCell ref="J218:M218"/>
    <mergeCell ref="E202:F202"/>
    <mergeCell ref="J202:M202"/>
    <mergeCell ref="E203:F203"/>
    <mergeCell ref="J203:M203"/>
    <mergeCell ref="E204:F204"/>
    <mergeCell ref="J204:M204"/>
    <mergeCell ref="E205:F205"/>
    <mergeCell ref="J205:M205"/>
    <mergeCell ref="E206:F206"/>
    <mergeCell ref="J206:M206"/>
    <mergeCell ref="E207:F207"/>
    <mergeCell ref="J207:M207"/>
    <mergeCell ref="E208:F208"/>
    <mergeCell ref="J208:M208"/>
    <mergeCell ref="E209:F209"/>
    <mergeCell ref="J209:M209"/>
    <mergeCell ref="E210:F210"/>
    <mergeCell ref="E164:F164"/>
    <mergeCell ref="J164:M164"/>
    <mergeCell ref="E165:F165"/>
    <mergeCell ref="J165:M165"/>
    <mergeCell ref="E166:F166"/>
    <mergeCell ref="J166:M166"/>
    <mergeCell ref="E167:F167"/>
    <mergeCell ref="J167:M167"/>
    <mergeCell ref="E168:F168"/>
    <mergeCell ref="J168:M168"/>
    <mergeCell ref="E159:F159"/>
    <mergeCell ref="J159:M159"/>
    <mergeCell ref="E160:F160"/>
    <mergeCell ref="J160:M160"/>
    <mergeCell ref="E161:F161"/>
    <mergeCell ref="J161:M161"/>
    <mergeCell ref="E162:F162"/>
    <mergeCell ref="J162:M162"/>
    <mergeCell ref="E163:F163"/>
    <mergeCell ref="J163:M163"/>
    <mergeCell ref="E154:F154"/>
    <mergeCell ref="J154:M154"/>
    <mergeCell ref="E155:F155"/>
    <mergeCell ref="J155:M155"/>
    <mergeCell ref="E156:F156"/>
    <mergeCell ref="J156:M156"/>
    <mergeCell ref="E157:F157"/>
    <mergeCell ref="J157:M157"/>
    <mergeCell ref="E158:F158"/>
    <mergeCell ref="J158:M158"/>
    <mergeCell ref="E149:F149"/>
    <mergeCell ref="J149:M149"/>
    <mergeCell ref="E150:F150"/>
    <mergeCell ref="J150:M150"/>
    <mergeCell ref="E151:F151"/>
    <mergeCell ref="J151:M151"/>
    <mergeCell ref="E152:F152"/>
    <mergeCell ref="J152:M152"/>
    <mergeCell ref="E153:F153"/>
    <mergeCell ref="J153:M153"/>
    <mergeCell ref="E144:F144"/>
    <mergeCell ref="J144:M144"/>
    <mergeCell ref="E145:F145"/>
    <mergeCell ref="J145:M145"/>
    <mergeCell ref="E146:F146"/>
    <mergeCell ref="J146:M146"/>
    <mergeCell ref="E147:F147"/>
    <mergeCell ref="J147:M147"/>
    <mergeCell ref="E148:F148"/>
    <mergeCell ref="J148:M148"/>
    <mergeCell ref="E139:F139"/>
    <mergeCell ref="J139:M139"/>
    <mergeCell ref="E140:F140"/>
    <mergeCell ref="J140:M140"/>
    <mergeCell ref="E141:F141"/>
    <mergeCell ref="J141:M141"/>
    <mergeCell ref="E142:F142"/>
    <mergeCell ref="J142:M142"/>
    <mergeCell ref="E143:F143"/>
    <mergeCell ref="J143:M143"/>
    <mergeCell ref="E134:F134"/>
    <mergeCell ref="J134:M134"/>
    <mergeCell ref="E135:F135"/>
    <mergeCell ref="J135:M135"/>
    <mergeCell ref="E136:F136"/>
    <mergeCell ref="J136:M136"/>
    <mergeCell ref="E137:F137"/>
    <mergeCell ref="J137:M137"/>
    <mergeCell ref="E138:F138"/>
    <mergeCell ref="J138:M138"/>
    <mergeCell ref="E129:F129"/>
    <mergeCell ref="J129:M129"/>
    <mergeCell ref="E130:F130"/>
    <mergeCell ref="J130:M130"/>
    <mergeCell ref="E131:F131"/>
    <mergeCell ref="J131:M131"/>
    <mergeCell ref="E132:F132"/>
    <mergeCell ref="J132:M132"/>
    <mergeCell ref="E133:F133"/>
    <mergeCell ref="J133:M133"/>
    <mergeCell ref="E184:F184"/>
    <mergeCell ref="J184:M184"/>
    <mergeCell ref="E185:F185"/>
    <mergeCell ref="J185:M185"/>
    <mergeCell ref="E186:F186"/>
    <mergeCell ref="J186:M186"/>
    <mergeCell ref="E187:F187"/>
    <mergeCell ref="J187:M187"/>
    <mergeCell ref="E188:F188"/>
    <mergeCell ref="J188:M188"/>
    <mergeCell ref="E179:F179"/>
    <mergeCell ref="J179:M179"/>
    <mergeCell ref="E180:F180"/>
    <mergeCell ref="J180:M180"/>
    <mergeCell ref="E181:F181"/>
    <mergeCell ref="J181:M181"/>
    <mergeCell ref="E182:F182"/>
    <mergeCell ref="J182:M182"/>
    <mergeCell ref="E183:F183"/>
    <mergeCell ref="J183:M183"/>
    <mergeCell ref="E174:F174"/>
    <mergeCell ref="J174:M174"/>
    <mergeCell ref="E175:F175"/>
    <mergeCell ref="J175:M175"/>
    <mergeCell ref="E176:F176"/>
    <mergeCell ref="J176:M176"/>
    <mergeCell ref="E177:F177"/>
    <mergeCell ref="J177:M177"/>
    <mergeCell ref="E178:F178"/>
    <mergeCell ref="J178:M178"/>
    <mergeCell ref="E169:F169"/>
    <mergeCell ref="J169:M169"/>
    <mergeCell ref="E170:F170"/>
    <mergeCell ref="J170:M170"/>
    <mergeCell ref="E171:F171"/>
    <mergeCell ref="J171:M171"/>
    <mergeCell ref="E172:F172"/>
    <mergeCell ref="J172:M172"/>
    <mergeCell ref="E173:F173"/>
    <mergeCell ref="J173:M173"/>
    <mergeCell ref="E93:F93"/>
    <mergeCell ref="E94:F94"/>
    <mergeCell ref="E95:F95"/>
    <mergeCell ref="E96:F96"/>
    <mergeCell ref="E97:F97"/>
    <mergeCell ref="E98:F98"/>
    <mergeCell ref="E99:F99"/>
    <mergeCell ref="E100:F100"/>
    <mergeCell ref="E101:F101"/>
    <mergeCell ref="B9:C9"/>
    <mergeCell ref="B10:B11"/>
    <mergeCell ref="C10:C11"/>
    <mergeCell ref="D10:D11"/>
    <mergeCell ref="E10:F11"/>
    <mergeCell ref="G10:I10"/>
    <mergeCell ref="J10:M11"/>
    <mergeCell ref="E15:F15"/>
    <mergeCell ref="J15:M15"/>
    <mergeCell ref="E32:F32"/>
    <mergeCell ref="J31:M31"/>
    <mergeCell ref="E106:F106"/>
    <mergeCell ref="J106:M106"/>
    <mergeCell ref="E16:F16"/>
    <mergeCell ref="J16:M16"/>
    <mergeCell ref="E12:F12"/>
    <mergeCell ref="J12:M12"/>
    <mergeCell ref="E13:F13"/>
    <mergeCell ref="J13:M13"/>
    <mergeCell ref="E14:F14"/>
    <mergeCell ref="J14:M14"/>
    <mergeCell ref="E104:F104"/>
    <mergeCell ref="J104:M104"/>
    <mergeCell ref="E38:F38"/>
    <mergeCell ref="E103:F103"/>
    <mergeCell ref="J103:M103"/>
    <mergeCell ref="E31:F31"/>
    <mergeCell ref="E33:F33"/>
    <mergeCell ref="E34:F34"/>
    <mergeCell ref="E35:F35"/>
    <mergeCell ref="E36:F36"/>
    <mergeCell ref="E37:F37"/>
    <mergeCell ref="E51:F51"/>
    <mergeCell ref="E111:F111"/>
    <mergeCell ref="E112:F112"/>
    <mergeCell ref="E113:F113"/>
    <mergeCell ref="E114:F114"/>
    <mergeCell ref="E115:F115"/>
    <mergeCell ref="E116:F116"/>
    <mergeCell ref="K108:M108"/>
    <mergeCell ref="B109:F109"/>
    <mergeCell ref="G109:I109"/>
    <mergeCell ref="J109:L109"/>
    <mergeCell ref="M109:M110"/>
    <mergeCell ref="C110:D110"/>
    <mergeCell ref="E110:F110"/>
    <mergeCell ref="C123:D123"/>
    <mergeCell ref="E123:F123"/>
    <mergeCell ref="B125:C125"/>
    <mergeCell ref="B126:B127"/>
    <mergeCell ref="C126:C127"/>
    <mergeCell ref="D126:D127"/>
    <mergeCell ref="E126:F127"/>
    <mergeCell ref="E117:F117"/>
    <mergeCell ref="E118:F118"/>
    <mergeCell ref="E119:F119"/>
    <mergeCell ref="E120:F120"/>
    <mergeCell ref="E121:F121"/>
    <mergeCell ref="E122:F122"/>
    <mergeCell ref="G126:I126"/>
    <mergeCell ref="J126:M127"/>
    <mergeCell ref="E128:F128"/>
    <mergeCell ref="J128:M128"/>
    <mergeCell ref="E199:F199"/>
    <mergeCell ref="J199:M199"/>
    <mergeCell ref="E200:F200"/>
    <mergeCell ref="J200:M200"/>
    <mergeCell ref="E219:F219"/>
    <mergeCell ref="J219:M219"/>
    <mergeCell ref="E190:F190"/>
    <mergeCell ref="J190:M190"/>
    <mergeCell ref="E191:F191"/>
    <mergeCell ref="J191:M191"/>
    <mergeCell ref="E192:F192"/>
    <mergeCell ref="J192:M192"/>
    <mergeCell ref="E193:F193"/>
    <mergeCell ref="J193:M193"/>
    <mergeCell ref="E194:F194"/>
    <mergeCell ref="J194:M194"/>
    <mergeCell ref="E195:F195"/>
    <mergeCell ref="J195:M195"/>
    <mergeCell ref="E196:F196"/>
    <mergeCell ref="J196:M196"/>
    <mergeCell ref="E220:F220"/>
    <mergeCell ref="J220:M220"/>
    <mergeCell ref="E221:F221"/>
    <mergeCell ref="J221:M221"/>
    <mergeCell ref="E189:F189"/>
    <mergeCell ref="J189:M189"/>
    <mergeCell ref="E226:F226"/>
    <mergeCell ref="E227:F227"/>
    <mergeCell ref="E228:F228"/>
    <mergeCell ref="E197:F197"/>
    <mergeCell ref="J197:M197"/>
    <mergeCell ref="E198:F198"/>
    <mergeCell ref="J198:M198"/>
    <mergeCell ref="E201:F201"/>
    <mergeCell ref="J201:M201"/>
    <mergeCell ref="E212:F212"/>
    <mergeCell ref="J212:M212"/>
    <mergeCell ref="E213:F213"/>
    <mergeCell ref="J213:M213"/>
    <mergeCell ref="E214:F214"/>
    <mergeCell ref="J214:M214"/>
    <mergeCell ref="E215:F215"/>
    <mergeCell ref="J215:M215"/>
    <mergeCell ref="E211:F211"/>
    <mergeCell ref="E229:F229"/>
    <mergeCell ref="E230:F230"/>
    <mergeCell ref="E231:F231"/>
    <mergeCell ref="K223:M223"/>
    <mergeCell ref="B224:F224"/>
    <mergeCell ref="G224:I224"/>
    <mergeCell ref="J224:L224"/>
    <mergeCell ref="M224:M225"/>
    <mergeCell ref="C225:D225"/>
    <mergeCell ref="E225:F225"/>
    <mergeCell ref="E340:F340"/>
    <mergeCell ref="C238:D238"/>
    <mergeCell ref="E238:F238"/>
    <mergeCell ref="E232:F232"/>
    <mergeCell ref="E233:F233"/>
    <mergeCell ref="E234:F234"/>
    <mergeCell ref="E235:F235"/>
    <mergeCell ref="E236:F236"/>
    <mergeCell ref="E237:F237"/>
    <mergeCell ref="D241:D242"/>
    <mergeCell ref="C241:C242"/>
    <mergeCell ref="E336:F336"/>
    <mergeCell ref="E326:F326"/>
    <mergeCell ref="E327:F327"/>
    <mergeCell ref="E328:F328"/>
    <mergeCell ref="E329:F329"/>
    <mergeCell ref="E330:F330"/>
    <mergeCell ref="E335:F335"/>
    <mergeCell ref="E322:F322"/>
    <mergeCell ref="E257:F257"/>
    <mergeCell ref="E291:F291"/>
    <mergeCell ref="E292:F292"/>
    <mergeCell ref="E293:F293"/>
    <mergeCell ref="E294:F294"/>
    <mergeCell ref="C353:D353"/>
    <mergeCell ref="E353:F353"/>
    <mergeCell ref="E105:F105"/>
    <mergeCell ref="J105:M105"/>
    <mergeCell ref="E347:F347"/>
    <mergeCell ref="E348:F348"/>
    <mergeCell ref="E349:F349"/>
    <mergeCell ref="E350:F350"/>
    <mergeCell ref="E351:F351"/>
    <mergeCell ref="E352:F352"/>
    <mergeCell ref="E341:F341"/>
    <mergeCell ref="E342:F342"/>
    <mergeCell ref="E343:F343"/>
    <mergeCell ref="E344:F344"/>
    <mergeCell ref="E345:F345"/>
    <mergeCell ref="E346:F346"/>
    <mergeCell ref="K338:M338"/>
    <mergeCell ref="B339:F339"/>
    <mergeCell ref="G339:I339"/>
    <mergeCell ref="J339:L339"/>
    <mergeCell ref="M339:M340"/>
    <mergeCell ref="C340:D340"/>
    <mergeCell ref="B241:B242"/>
    <mergeCell ref="B240:C240"/>
    <mergeCell ref="E102:F102"/>
    <mergeCell ref="E39:F39"/>
    <mergeCell ref="E40:F40"/>
    <mergeCell ref="E41:F41"/>
    <mergeCell ref="E42:F42"/>
    <mergeCell ref="E43:F43"/>
    <mergeCell ref="E44:F44"/>
    <mergeCell ref="E45:F45"/>
    <mergeCell ref="E46:F46"/>
    <mergeCell ref="E47:F47"/>
    <mergeCell ref="E48:F48"/>
    <mergeCell ref="E49:F49"/>
    <mergeCell ref="E50:F50"/>
    <mergeCell ref="E52:F52"/>
    <mergeCell ref="E53:F53"/>
    <mergeCell ref="E54:F54"/>
    <mergeCell ref="E55:F55"/>
    <mergeCell ref="E56:F56"/>
    <mergeCell ref="E87:F87"/>
    <mergeCell ref="E88:F88"/>
    <mergeCell ref="E89:F89"/>
    <mergeCell ref="E90:F90"/>
    <mergeCell ref="E91:F91"/>
    <mergeCell ref="E92:F92"/>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87:M87"/>
    <mergeCell ref="J88:M88"/>
    <mergeCell ref="J69:M69"/>
    <mergeCell ref="J98:M98"/>
    <mergeCell ref="J99:M99"/>
    <mergeCell ref="J100:M100"/>
    <mergeCell ref="J101:M101"/>
    <mergeCell ref="J102:M102"/>
    <mergeCell ref="J89:M89"/>
    <mergeCell ref="J90:M90"/>
    <mergeCell ref="J91:M91"/>
    <mergeCell ref="J92:M92"/>
    <mergeCell ref="J93:M93"/>
    <mergeCell ref="J94:M94"/>
    <mergeCell ref="J95:M95"/>
    <mergeCell ref="J96:M96"/>
    <mergeCell ref="J97:M97"/>
    <mergeCell ref="J243:M243"/>
    <mergeCell ref="J241:M242"/>
    <mergeCell ref="G241:I241"/>
    <mergeCell ref="E241:F242"/>
    <mergeCell ref="E243:F243"/>
    <mergeCell ref="J336:M336"/>
    <mergeCell ref="J326:M326"/>
    <mergeCell ref="J327:M327"/>
    <mergeCell ref="J328:M328"/>
    <mergeCell ref="J329:M329"/>
    <mergeCell ref="J335:M335"/>
    <mergeCell ref="J291:M291"/>
    <mergeCell ref="J292:M292"/>
    <mergeCell ref="J293:M293"/>
    <mergeCell ref="J294:M294"/>
    <mergeCell ref="E295:F295"/>
    <mergeCell ref="E318:F318"/>
    <mergeCell ref="J318:M318"/>
    <mergeCell ref="E319:F319"/>
    <mergeCell ref="J319:M319"/>
    <mergeCell ref="E320:F320"/>
    <mergeCell ref="J320:M320"/>
    <mergeCell ref="E321:F321"/>
    <mergeCell ref="J321:M321"/>
    <mergeCell ref="E57:F57"/>
    <mergeCell ref="J57:M57"/>
    <mergeCell ref="E58:F58"/>
    <mergeCell ref="J58:M58"/>
    <mergeCell ref="E59:F59"/>
    <mergeCell ref="J59:M59"/>
    <mergeCell ref="E60:F60"/>
    <mergeCell ref="J60:M60"/>
    <mergeCell ref="E61:F61"/>
    <mergeCell ref="J61:M61"/>
    <mergeCell ref="E70:F70"/>
    <mergeCell ref="J70:M70"/>
    <mergeCell ref="E71:F71"/>
    <mergeCell ref="J71:M71"/>
    <mergeCell ref="E62:F62"/>
    <mergeCell ref="J62:M62"/>
    <mergeCell ref="E63:F63"/>
    <mergeCell ref="J63:M63"/>
    <mergeCell ref="E64:F64"/>
    <mergeCell ref="J64:M64"/>
    <mergeCell ref="E65:F65"/>
    <mergeCell ref="J65:M65"/>
    <mergeCell ref="E66:F66"/>
    <mergeCell ref="J66:M66"/>
    <mergeCell ref="E84:F84"/>
    <mergeCell ref="J84:M84"/>
    <mergeCell ref="E85:F85"/>
    <mergeCell ref="J85:M85"/>
    <mergeCell ref="E86:F86"/>
    <mergeCell ref="J86:M86"/>
    <mergeCell ref="E77:F77"/>
    <mergeCell ref="J77:M77"/>
    <mergeCell ref="E78:F78"/>
    <mergeCell ref="J78:M78"/>
    <mergeCell ref="E79:F79"/>
    <mergeCell ref="J79:M79"/>
    <mergeCell ref="E80:F80"/>
    <mergeCell ref="J80:M80"/>
    <mergeCell ref="E81:F81"/>
    <mergeCell ref="J81:M81"/>
    <mergeCell ref="J19:M19"/>
    <mergeCell ref="E20:F20"/>
    <mergeCell ref="J20:M20"/>
    <mergeCell ref="E21:F21"/>
    <mergeCell ref="J21:M21"/>
    <mergeCell ref="E82:F82"/>
    <mergeCell ref="J82:M82"/>
    <mergeCell ref="E83:F83"/>
    <mergeCell ref="J83:M83"/>
    <mergeCell ref="E72:F72"/>
    <mergeCell ref="J72:M72"/>
    <mergeCell ref="E73:F73"/>
    <mergeCell ref="J73:M73"/>
    <mergeCell ref="E74:F74"/>
    <mergeCell ref="J74:M74"/>
    <mergeCell ref="E75:F75"/>
    <mergeCell ref="J75:M75"/>
    <mergeCell ref="E76:F76"/>
    <mergeCell ref="J76:M76"/>
    <mergeCell ref="E67:F67"/>
    <mergeCell ref="J67:M67"/>
    <mergeCell ref="E68:F68"/>
    <mergeCell ref="J68:M68"/>
    <mergeCell ref="E69:F69"/>
    <mergeCell ref="E27:F27"/>
    <mergeCell ref="J27:M27"/>
    <mergeCell ref="E28:F28"/>
    <mergeCell ref="J28:M28"/>
    <mergeCell ref="E29:F29"/>
    <mergeCell ref="J29:M29"/>
    <mergeCell ref="E30:F30"/>
    <mergeCell ref="J30:M30"/>
    <mergeCell ref="B8:M8"/>
    <mergeCell ref="E22:F22"/>
    <mergeCell ref="J22:M22"/>
    <mergeCell ref="E23:F23"/>
    <mergeCell ref="J23:M23"/>
    <mergeCell ref="E24:F24"/>
    <mergeCell ref="J24:M24"/>
    <mergeCell ref="E25:F25"/>
    <mergeCell ref="J25:M25"/>
    <mergeCell ref="E26:F26"/>
    <mergeCell ref="J26:M26"/>
    <mergeCell ref="E17:F17"/>
    <mergeCell ref="J17:M17"/>
    <mergeCell ref="E18:F18"/>
    <mergeCell ref="J18:M18"/>
    <mergeCell ref="E19:F19"/>
  </mergeCells>
  <phoneticPr fontId="17"/>
  <dataValidations disablePrompts="1" count="1">
    <dataValidation type="list" allowBlank="1" showInputMessage="1" showErrorMessage="1" sqref="F2" xr:uid="{3522AD89-AE78-420E-9715-32E912D7A2FC}">
      <formula1>"契約金相当額計算書用,経費精算報告書用（内訳書）"</formula1>
    </dataValidation>
  </dataValidations>
  <hyperlinks>
    <hyperlink ref="K108" r:id="rId1" xr:uid="{F1336F64-2EAA-44D6-A635-59E1314BE825}"/>
    <hyperlink ref="K223" r:id="rId2" xr:uid="{E5ED20CF-CB1E-476A-A500-6C9E237B546B}"/>
    <hyperlink ref="K338" r:id="rId3" xr:uid="{85CCDB7C-B10E-42E4-A7FE-2DAB201553A8}"/>
  </hyperlinks>
  <printOptions horizontalCentered="1"/>
  <pageMargins left="0.31" right="0.16" top="0.59055118110236227" bottom="0.24" header="0.51181102362204722" footer="0.16"/>
  <pageSetup paperSize="9" scale="48" fitToHeight="0" orientation="portrait" r:id="rId4"/>
  <headerFooter alignWithMargins="0"/>
  <ignoredErrors>
    <ignoredError sqref="E111 E122 E112:G121 F122:G122 I111:J111 I112:J121 I122:J122 L111:M111 L112:M121 L122:M122" unlockedFormula="1"/>
  </ignoredError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D2016-8A62-41D5-9D1F-0747DF56EA7B}">
  <sheetPr>
    <tabColor theme="8" tint="0.79998168889431442"/>
    <pageSetUpPr fitToPage="1"/>
  </sheetPr>
  <dimension ref="A1:AK353"/>
  <sheetViews>
    <sheetView topLeftCell="J1"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369</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593"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D106" si="2">MONTH(C103)</f>
        <v>1</v>
      </c>
      <c r="E103" s="908"/>
      <c r="F103" s="909"/>
      <c r="G103" s="486"/>
      <c r="H103" s="486"/>
      <c r="I103" s="487"/>
      <c r="J103" s="913"/>
      <c r="K103" s="914"/>
      <c r="L103" s="914"/>
      <c r="M103" s="915"/>
    </row>
    <row r="104" spans="1:15" ht="30" hidden="1" customHeight="1" outlineLevel="1">
      <c r="B104" s="481"/>
      <c r="C104" s="480"/>
      <c r="D104" s="149">
        <f t="shared" si="2"/>
        <v>1</v>
      </c>
      <c r="E104" s="908"/>
      <c r="F104" s="909"/>
      <c r="G104" s="486"/>
      <c r="H104" s="486"/>
      <c r="I104" s="487"/>
      <c r="J104" s="913"/>
      <c r="K104" s="914"/>
      <c r="L104" s="914"/>
      <c r="M104" s="915"/>
    </row>
    <row r="105" spans="1:15" ht="30" hidden="1" customHeight="1" outlineLevel="1">
      <c r="B105" s="481"/>
      <c r="C105" s="480"/>
      <c r="D105" s="149">
        <f t="shared" si="2"/>
        <v>1</v>
      </c>
      <c r="E105" s="908"/>
      <c r="F105" s="909"/>
      <c r="G105" s="486"/>
      <c r="H105" s="486"/>
      <c r="I105" s="487"/>
      <c r="J105" s="913"/>
      <c r="K105" s="914"/>
      <c r="L105" s="914"/>
      <c r="M105" s="915"/>
    </row>
    <row r="106" spans="1:15" ht="30" customHeight="1" collapsed="1" thickBot="1">
      <c r="B106" s="482"/>
      <c r="C106" s="483"/>
      <c r="D106" s="150">
        <f t="shared" si="2"/>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98" t="s">
        <v>144</v>
      </c>
      <c r="J110" s="501" t="s">
        <v>145</v>
      </c>
      <c r="K110" s="499" t="s">
        <v>146</v>
      </c>
      <c r="L110" s="502" t="s">
        <v>147</v>
      </c>
      <c r="M110" s="950"/>
      <c r="O110" s="134"/>
    </row>
    <row r="111" spans="1:15" ht="23.25" customHeight="1">
      <c r="B111" s="490"/>
      <c r="C111" s="491"/>
      <c r="D111" s="244" t="s">
        <v>148</v>
      </c>
      <c r="E111" s="1006">
        <f>SUM(I111,L111,M111)</f>
        <v>0</v>
      </c>
      <c r="F111" s="1006"/>
      <c r="G111" s="595">
        <f>SUMIF($D$12:$D$106,$C111,G$12:G$106)</f>
        <v>0</v>
      </c>
      <c r="H111" s="458"/>
      <c r="I111" s="594">
        <f>ROUNDDOWN(G111*H111,0)</f>
        <v>0</v>
      </c>
      <c r="J111" s="594">
        <f t="shared" ref="J111:J122" si="3">SUMIF($D$12:$D$106,$C111,H$12:H$106)</f>
        <v>0</v>
      </c>
      <c r="K111" s="460"/>
      <c r="L111" s="596">
        <f>ROUNDDOWN((J111*K111),0)</f>
        <v>0</v>
      </c>
      <c r="M111" s="594">
        <f>ROUNDDOWN(SUMIF($D$12:$D$106,$C111,I$12:I$106),0)</f>
        <v>0</v>
      </c>
      <c r="O111" s="140"/>
    </row>
    <row r="112" spans="1:15" ht="23.25" customHeight="1">
      <c r="B112" s="490"/>
      <c r="C112" s="491"/>
      <c r="D112" s="244" t="s">
        <v>148</v>
      </c>
      <c r="E112" s="1002">
        <f t="shared" ref="E112:E122" si="4">SUM(I112,L112,M112)</f>
        <v>0</v>
      </c>
      <c r="F112" s="1003"/>
      <c r="G112" s="595">
        <f t="shared" ref="G112:G122" si="5">SUMIF($D$12:$D$106,$C112,G$12:G$106)</f>
        <v>0</v>
      </c>
      <c r="H112" s="459"/>
      <c r="I112" s="594">
        <f t="shared" ref="I112:I122" si="6">ROUNDDOWN(G112*H112,0)</f>
        <v>0</v>
      </c>
      <c r="J112" s="594">
        <f t="shared" si="3"/>
        <v>0</v>
      </c>
      <c r="K112" s="460"/>
      <c r="L112" s="596">
        <f t="shared" ref="L112:L122" si="7">ROUNDDOWN((J112*K112),0)</f>
        <v>0</v>
      </c>
      <c r="M112" s="594">
        <f t="shared" ref="M112:M122" si="8">ROUNDDOWN(SUMIF($D$12:$D$106,$C112,I$12:I$106),0)</f>
        <v>0</v>
      </c>
      <c r="O112" s="140"/>
    </row>
    <row r="113" spans="1:15" ht="23.25" customHeight="1">
      <c r="B113" s="490"/>
      <c r="C113" s="491"/>
      <c r="D113" s="244" t="s">
        <v>148</v>
      </c>
      <c r="E113" s="1002">
        <f t="shared" si="4"/>
        <v>0</v>
      </c>
      <c r="F113" s="1003"/>
      <c r="G113" s="595">
        <f t="shared" si="5"/>
        <v>0</v>
      </c>
      <c r="H113" s="459"/>
      <c r="I113" s="594">
        <f t="shared" si="6"/>
        <v>0</v>
      </c>
      <c r="J113" s="594">
        <f t="shared" si="3"/>
        <v>0</v>
      </c>
      <c r="K113" s="460"/>
      <c r="L113" s="596">
        <f t="shared" si="7"/>
        <v>0</v>
      </c>
      <c r="M113" s="594">
        <f t="shared" si="8"/>
        <v>0</v>
      </c>
      <c r="O113" s="140"/>
    </row>
    <row r="114" spans="1:15" ht="23.25" customHeight="1">
      <c r="B114" s="490"/>
      <c r="C114" s="491"/>
      <c r="D114" s="244" t="s">
        <v>148</v>
      </c>
      <c r="E114" s="1002">
        <f t="shared" si="4"/>
        <v>0</v>
      </c>
      <c r="F114" s="1003"/>
      <c r="G114" s="595">
        <f t="shared" si="5"/>
        <v>0</v>
      </c>
      <c r="H114" s="459"/>
      <c r="I114" s="594">
        <f t="shared" si="6"/>
        <v>0</v>
      </c>
      <c r="J114" s="594">
        <f t="shared" si="3"/>
        <v>0</v>
      </c>
      <c r="K114" s="460"/>
      <c r="L114" s="596">
        <f t="shared" si="7"/>
        <v>0</v>
      </c>
      <c r="M114" s="594">
        <f t="shared" si="8"/>
        <v>0</v>
      </c>
    </row>
    <row r="115" spans="1:15" ht="23.25" customHeight="1">
      <c r="B115" s="490"/>
      <c r="C115" s="491"/>
      <c r="D115" s="244" t="s">
        <v>148</v>
      </c>
      <c r="E115" s="1002">
        <f t="shared" si="4"/>
        <v>0</v>
      </c>
      <c r="F115" s="1003"/>
      <c r="G115" s="595">
        <f t="shared" si="5"/>
        <v>0</v>
      </c>
      <c r="H115" s="459"/>
      <c r="I115" s="594">
        <f t="shared" si="6"/>
        <v>0</v>
      </c>
      <c r="J115" s="594">
        <f t="shared" si="3"/>
        <v>0</v>
      </c>
      <c r="K115" s="460"/>
      <c r="L115" s="596">
        <f t="shared" si="7"/>
        <v>0</v>
      </c>
      <c r="M115" s="594">
        <f t="shared" si="8"/>
        <v>0</v>
      </c>
    </row>
    <row r="116" spans="1:15" ht="23.25" customHeight="1">
      <c r="B116" s="490"/>
      <c r="C116" s="491"/>
      <c r="D116" s="244" t="s">
        <v>148</v>
      </c>
      <c r="E116" s="1002">
        <f t="shared" si="4"/>
        <v>0</v>
      </c>
      <c r="F116" s="1003"/>
      <c r="G116" s="595">
        <f t="shared" si="5"/>
        <v>0</v>
      </c>
      <c r="H116" s="459"/>
      <c r="I116" s="594">
        <f t="shared" si="6"/>
        <v>0</v>
      </c>
      <c r="J116" s="594">
        <f t="shared" si="3"/>
        <v>0</v>
      </c>
      <c r="K116" s="460"/>
      <c r="L116" s="596">
        <f t="shared" si="7"/>
        <v>0</v>
      </c>
      <c r="M116" s="594">
        <f t="shared" si="8"/>
        <v>0</v>
      </c>
    </row>
    <row r="117" spans="1:15" ht="23.25" customHeight="1">
      <c r="B117" s="490"/>
      <c r="C117" s="491"/>
      <c r="D117" s="244" t="s">
        <v>148</v>
      </c>
      <c r="E117" s="1002">
        <f t="shared" si="4"/>
        <v>0</v>
      </c>
      <c r="F117" s="1003"/>
      <c r="G117" s="595">
        <f t="shared" si="5"/>
        <v>0</v>
      </c>
      <c r="H117" s="459"/>
      <c r="I117" s="594">
        <f t="shared" si="6"/>
        <v>0</v>
      </c>
      <c r="J117" s="594">
        <f t="shared" si="3"/>
        <v>0</v>
      </c>
      <c r="K117" s="460"/>
      <c r="L117" s="596">
        <f t="shared" si="7"/>
        <v>0</v>
      </c>
      <c r="M117" s="594">
        <f t="shared" si="8"/>
        <v>0</v>
      </c>
    </row>
    <row r="118" spans="1:15" ht="23.25" customHeight="1">
      <c r="B118" s="490"/>
      <c r="C118" s="491"/>
      <c r="D118" s="244" t="s">
        <v>148</v>
      </c>
      <c r="E118" s="1002">
        <f t="shared" si="4"/>
        <v>0</v>
      </c>
      <c r="F118" s="1003"/>
      <c r="G118" s="595">
        <f t="shared" si="5"/>
        <v>0</v>
      </c>
      <c r="H118" s="459"/>
      <c r="I118" s="594">
        <f t="shared" si="6"/>
        <v>0</v>
      </c>
      <c r="J118" s="594">
        <f t="shared" si="3"/>
        <v>0</v>
      </c>
      <c r="K118" s="460"/>
      <c r="L118" s="596">
        <f t="shared" si="7"/>
        <v>0</v>
      </c>
      <c r="M118" s="594">
        <f t="shared" si="8"/>
        <v>0</v>
      </c>
    </row>
    <row r="119" spans="1:15" ht="23.25" customHeight="1">
      <c r="B119" s="490"/>
      <c r="C119" s="491"/>
      <c r="D119" s="244" t="s">
        <v>148</v>
      </c>
      <c r="E119" s="1002">
        <f t="shared" si="4"/>
        <v>0</v>
      </c>
      <c r="F119" s="1003"/>
      <c r="G119" s="595">
        <f t="shared" si="5"/>
        <v>0</v>
      </c>
      <c r="H119" s="459"/>
      <c r="I119" s="594">
        <f t="shared" si="6"/>
        <v>0</v>
      </c>
      <c r="J119" s="594">
        <f t="shared" si="3"/>
        <v>0</v>
      </c>
      <c r="K119" s="460"/>
      <c r="L119" s="596">
        <f t="shared" si="7"/>
        <v>0</v>
      </c>
      <c r="M119" s="594">
        <f t="shared" si="8"/>
        <v>0</v>
      </c>
    </row>
    <row r="120" spans="1:15" ht="23.25" customHeight="1">
      <c r="B120" s="490"/>
      <c r="C120" s="491"/>
      <c r="D120" s="244" t="s">
        <v>148</v>
      </c>
      <c r="E120" s="1002">
        <f t="shared" si="4"/>
        <v>0</v>
      </c>
      <c r="F120" s="1003"/>
      <c r="G120" s="595">
        <f t="shared" si="5"/>
        <v>0</v>
      </c>
      <c r="H120" s="459"/>
      <c r="I120" s="594">
        <f t="shared" si="6"/>
        <v>0</v>
      </c>
      <c r="J120" s="594">
        <f t="shared" si="3"/>
        <v>0</v>
      </c>
      <c r="K120" s="460"/>
      <c r="L120" s="596">
        <f t="shared" si="7"/>
        <v>0</v>
      </c>
      <c r="M120" s="594">
        <f t="shared" si="8"/>
        <v>0</v>
      </c>
    </row>
    <row r="121" spans="1:15" ht="23.25" customHeight="1">
      <c r="B121" s="490"/>
      <c r="C121" s="491"/>
      <c r="D121" s="244" t="s">
        <v>148</v>
      </c>
      <c r="E121" s="1002">
        <f t="shared" si="4"/>
        <v>0</v>
      </c>
      <c r="F121" s="1003"/>
      <c r="G121" s="595">
        <f t="shared" si="5"/>
        <v>0</v>
      </c>
      <c r="H121" s="459"/>
      <c r="I121" s="594">
        <f t="shared" si="6"/>
        <v>0</v>
      </c>
      <c r="J121" s="594">
        <f t="shared" si="3"/>
        <v>0</v>
      </c>
      <c r="K121" s="460"/>
      <c r="L121" s="596">
        <f t="shared" si="7"/>
        <v>0</v>
      </c>
      <c r="M121" s="594">
        <f t="shared" si="8"/>
        <v>0</v>
      </c>
    </row>
    <row r="122" spans="1:15" ht="23.25" customHeight="1" thickBot="1">
      <c r="B122" s="490"/>
      <c r="C122" s="491"/>
      <c r="D122" s="244" t="s">
        <v>148</v>
      </c>
      <c r="E122" s="1004">
        <f t="shared" si="4"/>
        <v>0</v>
      </c>
      <c r="F122" s="1005"/>
      <c r="G122" s="595">
        <f t="shared" si="5"/>
        <v>0</v>
      </c>
      <c r="H122" s="459"/>
      <c r="I122" s="594">
        <f t="shared" si="6"/>
        <v>0</v>
      </c>
      <c r="J122" s="594">
        <f t="shared" si="3"/>
        <v>0</v>
      </c>
      <c r="K122" s="460"/>
      <c r="L122" s="596">
        <f t="shared" si="7"/>
        <v>0</v>
      </c>
      <c r="M122" s="594">
        <f t="shared" si="8"/>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593"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92" si="9">MONTH(C129)</f>
        <v>1</v>
      </c>
      <c r="E129" s="939"/>
      <c r="F129" s="940"/>
      <c r="G129" s="486"/>
      <c r="H129" s="486"/>
      <c r="I129" s="487"/>
      <c r="J129" s="980"/>
      <c r="K129" s="980"/>
      <c r="L129" s="980"/>
      <c r="M129" s="981"/>
    </row>
    <row r="130" spans="2:13" ht="30" customHeight="1">
      <c r="B130" s="479"/>
      <c r="C130" s="480"/>
      <c r="D130" s="462">
        <f t="shared" si="9"/>
        <v>1</v>
      </c>
      <c r="E130" s="939"/>
      <c r="F130" s="940"/>
      <c r="G130" s="486"/>
      <c r="H130" s="486"/>
      <c r="I130" s="487"/>
      <c r="J130" s="980"/>
      <c r="K130" s="980"/>
      <c r="L130" s="980"/>
      <c r="M130" s="981"/>
    </row>
    <row r="131" spans="2:13" ht="30" customHeight="1">
      <c r="B131" s="479"/>
      <c r="C131" s="480"/>
      <c r="D131" s="462">
        <f t="shared" si="9"/>
        <v>1</v>
      </c>
      <c r="E131" s="939"/>
      <c r="F131" s="940"/>
      <c r="G131" s="486"/>
      <c r="H131" s="486"/>
      <c r="I131" s="487"/>
      <c r="J131" s="980"/>
      <c r="K131" s="980"/>
      <c r="L131" s="980"/>
      <c r="M131" s="981"/>
    </row>
    <row r="132" spans="2:13" ht="30" customHeight="1">
      <c r="B132" s="479"/>
      <c r="C132" s="480"/>
      <c r="D132" s="462">
        <f t="shared" si="9"/>
        <v>1</v>
      </c>
      <c r="E132" s="939"/>
      <c r="F132" s="940"/>
      <c r="G132" s="486"/>
      <c r="H132" s="486"/>
      <c r="I132" s="487"/>
      <c r="J132" s="980"/>
      <c r="K132" s="980"/>
      <c r="L132" s="980"/>
      <c r="M132" s="981"/>
    </row>
    <row r="133" spans="2:13" ht="30" customHeight="1">
      <c r="B133" s="479"/>
      <c r="C133" s="480"/>
      <c r="D133" s="462">
        <f t="shared" si="9"/>
        <v>1</v>
      </c>
      <c r="E133" s="939"/>
      <c r="F133" s="940"/>
      <c r="G133" s="486"/>
      <c r="H133" s="486"/>
      <c r="I133" s="487"/>
      <c r="J133" s="980"/>
      <c r="K133" s="980"/>
      <c r="L133" s="980"/>
      <c r="M133" s="981"/>
    </row>
    <row r="134" spans="2:13" ht="30" customHeight="1">
      <c r="B134" s="479"/>
      <c r="C134" s="480"/>
      <c r="D134" s="462">
        <f t="shared" si="9"/>
        <v>1</v>
      </c>
      <c r="E134" s="939"/>
      <c r="F134" s="940"/>
      <c r="G134" s="486"/>
      <c r="H134" s="486"/>
      <c r="I134" s="487"/>
      <c r="J134" s="980"/>
      <c r="K134" s="980"/>
      <c r="L134" s="980"/>
      <c r="M134" s="981"/>
    </row>
    <row r="135" spans="2:13" ht="30" customHeight="1">
      <c r="B135" s="479"/>
      <c r="C135" s="480"/>
      <c r="D135" s="462">
        <f t="shared" si="9"/>
        <v>1</v>
      </c>
      <c r="E135" s="939"/>
      <c r="F135" s="940"/>
      <c r="G135" s="486"/>
      <c r="H135" s="486"/>
      <c r="I135" s="487"/>
      <c r="J135" s="980"/>
      <c r="K135" s="980"/>
      <c r="L135" s="980"/>
      <c r="M135" s="981"/>
    </row>
    <row r="136" spans="2:13" ht="30" customHeight="1">
      <c r="B136" s="479"/>
      <c r="C136" s="480"/>
      <c r="D136" s="462">
        <f t="shared" si="9"/>
        <v>1</v>
      </c>
      <c r="E136" s="939"/>
      <c r="F136" s="940"/>
      <c r="G136" s="486"/>
      <c r="H136" s="486"/>
      <c r="I136" s="487"/>
      <c r="J136" s="980"/>
      <c r="K136" s="980"/>
      <c r="L136" s="980"/>
      <c r="M136" s="981"/>
    </row>
    <row r="137" spans="2:13" ht="30" customHeight="1">
      <c r="B137" s="479"/>
      <c r="C137" s="480"/>
      <c r="D137" s="462">
        <f t="shared" si="9"/>
        <v>1</v>
      </c>
      <c r="E137" s="939"/>
      <c r="F137" s="940"/>
      <c r="G137" s="486"/>
      <c r="H137" s="486"/>
      <c r="I137" s="487"/>
      <c r="J137" s="980"/>
      <c r="K137" s="980"/>
      <c r="L137" s="980"/>
      <c r="M137" s="981"/>
    </row>
    <row r="138" spans="2:13" ht="30" hidden="1" customHeight="1" outlineLevel="1">
      <c r="B138" s="479"/>
      <c r="C138" s="480"/>
      <c r="D138" s="462">
        <f t="shared" si="9"/>
        <v>1</v>
      </c>
      <c r="E138" s="939"/>
      <c r="F138" s="940"/>
      <c r="G138" s="486"/>
      <c r="H138" s="486"/>
      <c r="I138" s="487"/>
      <c r="J138" s="980"/>
      <c r="K138" s="980"/>
      <c r="L138" s="980"/>
      <c r="M138" s="981"/>
    </row>
    <row r="139" spans="2:13" ht="30" hidden="1" customHeight="1" outlineLevel="1">
      <c r="B139" s="479"/>
      <c r="C139" s="480"/>
      <c r="D139" s="462">
        <f t="shared" si="9"/>
        <v>1</v>
      </c>
      <c r="E139" s="939"/>
      <c r="F139" s="940"/>
      <c r="G139" s="486"/>
      <c r="H139" s="486"/>
      <c r="I139" s="487"/>
      <c r="J139" s="980"/>
      <c r="K139" s="980"/>
      <c r="L139" s="980"/>
      <c r="M139" s="981"/>
    </row>
    <row r="140" spans="2:13" ht="30" hidden="1" customHeight="1" outlineLevel="1">
      <c r="B140" s="479"/>
      <c r="C140" s="480"/>
      <c r="D140" s="462">
        <f t="shared" si="9"/>
        <v>1</v>
      </c>
      <c r="E140" s="939"/>
      <c r="F140" s="940"/>
      <c r="G140" s="486"/>
      <c r="H140" s="486"/>
      <c r="I140" s="487"/>
      <c r="J140" s="980"/>
      <c r="K140" s="980"/>
      <c r="L140" s="980"/>
      <c r="M140" s="981"/>
    </row>
    <row r="141" spans="2:13" ht="30" hidden="1" customHeight="1" outlineLevel="1">
      <c r="B141" s="479"/>
      <c r="C141" s="480"/>
      <c r="D141" s="462">
        <f t="shared" si="9"/>
        <v>1</v>
      </c>
      <c r="E141" s="939"/>
      <c r="F141" s="940"/>
      <c r="G141" s="486"/>
      <c r="H141" s="486"/>
      <c r="I141" s="487"/>
      <c r="J141" s="980"/>
      <c r="K141" s="980"/>
      <c r="L141" s="980"/>
      <c r="M141" s="981"/>
    </row>
    <row r="142" spans="2:13" ht="30" hidden="1" customHeight="1" outlineLevel="1">
      <c r="B142" s="479"/>
      <c r="C142" s="480"/>
      <c r="D142" s="462">
        <f t="shared" si="9"/>
        <v>1</v>
      </c>
      <c r="E142" s="939"/>
      <c r="F142" s="940"/>
      <c r="G142" s="486"/>
      <c r="H142" s="486"/>
      <c r="I142" s="487"/>
      <c r="J142" s="980"/>
      <c r="K142" s="980"/>
      <c r="L142" s="980"/>
      <c r="M142" s="981"/>
    </row>
    <row r="143" spans="2:13" ht="30" hidden="1" customHeight="1" outlineLevel="1">
      <c r="B143" s="479"/>
      <c r="C143" s="480"/>
      <c r="D143" s="462">
        <f t="shared" si="9"/>
        <v>1</v>
      </c>
      <c r="E143" s="939"/>
      <c r="F143" s="940"/>
      <c r="G143" s="486"/>
      <c r="H143" s="486"/>
      <c r="I143" s="487"/>
      <c r="J143" s="980"/>
      <c r="K143" s="980"/>
      <c r="L143" s="980"/>
      <c r="M143" s="981"/>
    </row>
    <row r="144" spans="2:13" ht="30" hidden="1" customHeight="1" outlineLevel="1">
      <c r="B144" s="479"/>
      <c r="C144" s="480"/>
      <c r="D144" s="462">
        <f t="shared" si="9"/>
        <v>1</v>
      </c>
      <c r="E144" s="939"/>
      <c r="F144" s="940"/>
      <c r="G144" s="486"/>
      <c r="H144" s="486"/>
      <c r="I144" s="487"/>
      <c r="J144" s="980"/>
      <c r="K144" s="980"/>
      <c r="L144" s="980"/>
      <c r="M144" s="981"/>
    </row>
    <row r="145" spans="2:13" ht="30" hidden="1" customHeight="1" outlineLevel="1">
      <c r="B145" s="479"/>
      <c r="C145" s="480"/>
      <c r="D145" s="462">
        <f t="shared" si="9"/>
        <v>1</v>
      </c>
      <c r="E145" s="939"/>
      <c r="F145" s="940"/>
      <c r="G145" s="486"/>
      <c r="H145" s="486"/>
      <c r="I145" s="487"/>
      <c r="J145" s="980"/>
      <c r="K145" s="980"/>
      <c r="L145" s="980"/>
      <c r="M145" s="981"/>
    </row>
    <row r="146" spans="2:13" ht="30" hidden="1" customHeight="1" outlineLevel="1">
      <c r="B146" s="479"/>
      <c r="C146" s="480"/>
      <c r="D146" s="462">
        <f t="shared" si="9"/>
        <v>1</v>
      </c>
      <c r="E146" s="939"/>
      <c r="F146" s="940"/>
      <c r="G146" s="486"/>
      <c r="H146" s="486"/>
      <c r="I146" s="487"/>
      <c r="J146" s="980"/>
      <c r="K146" s="980"/>
      <c r="L146" s="980"/>
      <c r="M146" s="981"/>
    </row>
    <row r="147" spans="2:13" ht="30" hidden="1" customHeight="1" outlineLevel="1">
      <c r="B147" s="479"/>
      <c r="C147" s="480"/>
      <c r="D147" s="462">
        <f t="shared" si="9"/>
        <v>1</v>
      </c>
      <c r="E147" s="939"/>
      <c r="F147" s="940"/>
      <c r="G147" s="486"/>
      <c r="H147" s="486"/>
      <c r="I147" s="487"/>
      <c r="J147" s="980"/>
      <c r="K147" s="980"/>
      <c r="L147" s="980"/>
      <c r="M147" s="981"/>
    </row>
    <row r="148" spans="2:13" ht="30" hidden="1" customHeight="1" outlineLevel="1">
      <c r="B148" s="479"/>
      <c r="C148" s="480"/>
      <c r="D148" s="462">
        <f t="shared" si="9"/>
        <v>1</v>
      </c>
      <c r="E148" s="939"/>
      <c r="F148" s="940"/>
      <c r="G148" s="486"/>
      <c r="H148" s="486"/>
      <c r="I148" s="487"/>
      <c r="J148" s="980"/>
      <c r="K148" s="980"/>
      <c r="L148" s="980"/>
      <c r="M148" s="981"/>
    </row>
    <row r="149" spans="2:13" ht="30" hidden="1" customHeight="1" outlineLevel="1">
      <c r="B149" s="479"/>
      <c r="C149" s="480"/>
      <c r="D149" s="462">
        <f t="shared" si="9"/>
        <v>1</v>
      </c>
      <c r="E149" s="939"/>
      <c r="F149" s="940"/>
      <c r="G149" s="486"/>
      <c r="H149" s="486"/>
      <c r="I149" s="487"/>
      <c r="J149" s="980"/>
      <c r="K149" s="980"/>
      <c r="L149" s="980"/>
      <c r="M149" s="981"/>
    </row>
    <row r="150" spans="2:13" ht="30" hidden="1" customHeight="1" outlineLevel="1">
      <c r="B150" s="479"/>
      <c r="C150" s="480"/>
      <c r="D150" s="462">
        <f t="shared" si="9"/>
        <v>1</v>
      </c>
      <c r="E150" s="939"/>
      <c r="F150" s="940"/>
      <c r="G150" s="486"/>
      <c r="H150" s="486"/>
      <c r="I150" s="487"/>
      <c r="J150" s="980"/>
      <c r="K150" s="980"/>
      <c r="L150" s="980"/>
      <c r="M150" s="981"/>
    </row>
    <row r="151" spans="2:13" ht="30" hidden="1" customHeight="1" outlineLevel="1">
      <c r="B151" s="479"/>
      <c r="C151" s="480"/>
      <c r="D151" s="462">
        <f t="shared" si="9"/>
        <v>1</v>
      </c>
      <c r="E151" s="939"/>
      <c r="F151" s="940"/>
      <c r="G151" s="486"/>
      <c r="H151" s="486"/>
      <c r="I151" s="487"/>
      <c r="J151" s="980"/>
      <c r="K151" s="980"/>
      <c r="L151" s="980"/>
      <c r="M151" s="981"/>
    </row>
    <row r="152" spans="2:13" ht="30" hidden="1" customHeight="1" outlineLevel="1">
      <c r="B152" s="479"/>
      <c r="C152" s="480"/>
      <c r="D152" s="462">
        <f t="shared" si="9"/>
        <v>1</v>
      </c>
      <c r="E152" s="939"/>
      <c r="F152" s="940"/>
      <c r="G152" s="486"/>
      <c r="H152" s="486"/>
      <c r="I152" s="487"/>
      <c r="J152" s="980"/>
      <c r="K152" s="980"/>
      <c r="L152" s="980"/>
      <c r="M152" s="981"/>
    </row>
    <row r="153" spans="2:13" ht="30" hidden="1" customHeight="1" outlineLevel="1">
      <c r="B153" s="479"/>
      <c r="C153" s="480"/>
      <c r="D153" s="462">
        <f t="shared" si="9"/>
        <v>1</v>
      </c>
      <c r="E153" s="939"/>
      <c r="F153" s="940"/>
      <c r="G153" s="486"/>
      <c r="H153" s="486"/>
      <c r="I153" s="487"/>
      <c r="J153" s="980"/>
      <c r="K153" s="980"/>
      <c r="L153" s="980"/>
      <c r="M153" s="981"/>
    </row>
    <row r="154" spans="2:13" ht="30" hidden="1" customHeight="1" outlineLevel="1">
      <c r="B154" s="479"/>
      <c r="C154" s="480"/>
      <c r="D154" s="462">
        <f t="shared" si="9"/>
        <v>1</v>
      </c>
      <c r="E154" s="939"/>
      <c r="F154" s="940"/>
      <c r="G154" s="486"/>
      <c r="H154" s="486"/>
      <c r="I154" s="487"/>
      <c r="J154" s="980"/>
      <c r="K154" s="980"/>
      <c r="L154" s="980"/>
      <c r="M154" s="981"/>
    </row>
    <row r="155" spans="2:13" ht="30" hidden="1" customHeight="1" outlineLevel="1">
      <c r="B155" s="479"/>
      <c r="C155" s="480"/>
      <c r="D155" s="462">
        <f t="shared" si="9"/>
        <v>1</v>
      </c>
      <c r="E155" s="939"/>
      <c r="F155" s="940"/>
      <c r="G155" s="486"/>
      <c r="H155" s="486"/>
      <c r="I155" s="487"/>
      <c r="J155" s="980"/>
      <c r="K155" s="980"/>
      <c r="L155" s="980"/>
      <c r="M155" s="981"/>
    </row>
    <row r="156" spans="2:13" ht="30" hidden="1" customHeight="1" outlineLevel="1">
      <c r="B156" s="479"/>
      <c r="C156" s="480"/>
      <c r="D156" s="462">
        <f t="shared" si="9"/>
        <v>1</v>
      </c>
      <c r="E156" s="939"/>
      <c r="F156" s="940"/>
      <c r="G156" s="486"/>
      <c r="H156" s="486"/>
      <c r="I156" s="487"/>
      <c r="J156" s="980"/>
      <c r="K156" s="980"/>
      <c r="L156" s="980"/>
      <c r="M156" s="981"/>
    </row>
    <row r="157" spans="2:13" ht="30" hidden="1" customHeight="1" outlineLevel="1">
      <c r="B157" s="479"/>
      <c r="C157" s="480"/>
      <c r="D157" s="462">
        <f t="shared" si="9"/>
        <v>1</v>
      </c>
      <c r="E157" s="939"/>
      <c r="F157" s="940"/>
      <c r="G157" s="486"/>
      <c r="H157" s="486"/>
      <c r="I157" s="487"/>
      <c r="J157" s="980"/>
      <c r="K157" s="980"/>
      <c r="L157" s="980"/>
      <c r="M157" s="981"/>
    </row>
    <row r="158" spans="2:13" ht="30" customHeight="1" collapsed="1">
      <c r="B158" s="479"/>
      <c r="C158" s="480"/>
      <c r="D158" s="462">
        <f t="shared" si="9"/>
        <v>1</v>
      </c>
      <c r="E158" s="939"/>
      <c r="F158" s="940"/>
      <c r="G158" s="486"/>
      <c r="H158" s="486"/>
      <c r="I158" s="487"/>
      <c r="J158" s="980"/>
      <c r="K158" s="980"/>
      <c r="L158" s="980"/>
      <c r="M158" s="981"/>
    </row>
    <row r="159" spans="2:13" ht="30" hidden="1" customHeight="1" outlineLevel="1">
      <c r="B159" s="479"/>
      <c r="C159" s="480"/>
      <c r="D159" s="462">
        <f t="shared" si="9"/>
        <v>1</v>
      </c>
      <c r="E159" s="939"/>
      <c r="F159" s="940"/>
      <c r="G159" s="486"/>
      <c r="H159" s="486"/>
      <c r="I159" s="487"/>
      <c r="J159" s="980"/>
      <c r="K159" s="980"/>
      <c r="L159" s="980"/>
      <c r="M159" s="981"/>
    </row>
    <row r="160" spans="2:13" ht="30" hidden="1" customHeight="1" outlineLevel="1">
      <c r="B160" s="479"/>
      <c r="C160" s="480"/>
      <c r="D160" s="462">
        <f t="shared" si="9"/>
        <v>1</v>
      </c>
      <c r="E160" s="939"/>
      <c r="F160" s="940"/>
      <c r="G160" s="486"/>
      <c r="H160" s="486"/>
      <c r="I160" s="487"/>
      <c r="J160" s="980"/>
      <c r="K160" s="980"/>
      <c r="L160" s="980"/>
      <c r="M160" s="981"/>
    </row>
    <row r="161" spans="2:13" ht="30" hidden="1" customHeight="1" outlineLevel="1">
      <c r="B161" s="479"/>
      <c r="C161" s="480"/>
      <c r="D161" s="462">
        <f t="shared" si="9"/>
        <v>1</v>
      </c>
      <c r="E161" s="939"/>
      <c r="F161" s="940"/>
      <c r="G161" s="486"/>
      <c r="H161" s="486"/>
      <c r="I161" s="487"/>
      <c r="J161" s="980"/>
      <c r="K161" s="980"/>
      <c r="L161" s="980"/>
      <c r="M161" s="981"/>
    </row>
    <row r="162" spans="2:13" ht="30" hidden="1" customHeight="1" outlineLevel="1">
      <c r="B162" s="479"/>
      <c r="C162" s="480"/>
      <c r="D162" s="462">
        <f t="shared" si="9"/>
        <v>1</v>
      </c>
      <c r="E162" s="939"/>
      <c r="F162" s="940"/>
      <c r="G162" s="486"/>
      <c r="H162" s="486"/>
      <c r="I162" s="487"/>
      <c r="J162" s="980"/>
      <c r="K162" s="980"/>
      <c r="L162" s="980"/>
      <c r="M162" s="981"/>
    </row>
    <row r="163" spans="2:13" ht="30" hidden="1" customHeight="1" outlineLevel="1">
      <c r="B163" s="479"/>
      <c r="C163" s="480"/>
      <c r="D163" s="462">
        <f t="shared" si="9"/>
        <v>1</v>
      </c>
      <c r="E163" s="939"/>
      <c r="F163" s="940"/>
      <c r="G163" s="486"/>
      <c r="H163" s="486"/>
      <c r="I163" s="487"/>
      <c r="J163" s="980"/>
      <c r="K163" s="980"/>
      <c r="L163" s="980"/>
      <c r="M163" s="981"/>
    </row>
    <row r="164" spans="2:13" ht="30" hidden="1" customHeight="1" outlineLevel="1">
      <c r="B164" s="479"/>
      <c r="C164" s="480"/>
      <c r="D164" s="462">
        <f t="shared" si="9"/>
        <v>1</v>
      </c>
      <c r="E164" s="939"/>
      <c r="F164" s="940"/>
      <c r="G164" s="486"/>
      <c r="H164" s="486"/>
      <c r="I164" s="487"/>
      <c r="J164" s="980"/>
      <c r="K164" s="980"/>
      <c r="L164" s="980"/>
      <c r="M164" s="981"/>
    </row>
    <row r="165" spans="2:13" ht="30" hidden="1" customHeight="1" outlineLevel="1">
      <c r="B165" s="479"/>
      <c r="C165" s="480"/>
      <c r="D165" s="462">
        <f t="shared" si="9"/>
        <v>1</v>
      </c>
      <c r="E165" s="939"/>
      <c r="F165" s="940"/>
      <c r="G165" s="486"/>
      <c r="H165" s="486"/>
      <c r="I165" s="487"/>
      <c r="J165" s="980"/>
      <c r="K165" s="980"/>
      <c r="L165" s="980"/>
      <c r="M165" s="981"/>
    </row>
    <row r="166" spans="2:13" ht="30" hidden="1" customHeight="1" outlineLevel="1">
      <c r="B166" s="479"/>
      <c r="C166" s="480"/>
      <c r="D166" s="462">
        <f t="shared" si="9"/>
        <v>1</v>
      </c>
      <c r="E166" s="939"/>
      <c r="F166" s="940"/>
      <c r="G166" s="486"/>
      <c r="H166" s="486"/>
      <c r="I166" s="487"/>
      <c r="J166" s="980"/>
      <c r="K166" s="980"/>
      <c r="L166" s="980"/>
      <c r="M166" s="981"/>
    </row>
    <row r="167" spans="2:13" ht="30" hidden="1" customHeight="1" outlineLevel="1">
      <c r="B167" s="479"/>
      <c r="C167" s="480"/>
      <c r="D167" s="462">
        <f t="shared" si="9"/>
        <v>1</v>
      </c>
      <c r="E167" s="939"/>
      <c r="F167" s="940"/>
      <c r="G167" s="486"/>
      <c r="H167" s="486"/>
      <c r="I167" s="487"/>
      <c r="J167" s="980"/>
      <c r="K167" s="980"/>
      <c r="L167" s="980"/>
      <c r="M167" s="981"/>
    </row>
    <row r="168" spans="2:13" ht="30" hidden="1" customHeight="1" outlineLevel="1">
      <c r="B168" s="479"/>
      <c r="C168" s="480"/>
      <c r="D168" s="462">
        <f t="shared" si="9"/>
        <v>1</v>
      </c>
      <c r="E168" s="939"/>
      <c r="F168" s="940"/>
      <c r="G168" s="486"/>
      <c r="H168" s="486"/>
      <c r="I168" s="487"/>
      <c r="J168" s="980"/>
      <c r="K168" s="980"/>
      <c r="L168" s="980"/>
      <c r="M168" s="981"/>
    </row>
    <row r="169" spans="2:13" ht="30" hidden="1" customHeight="1" outlineLevel="1">
      <c r="B169" s="479"/>
      <c r="C169" s="480"/>
      <c r="D169" s="462">
        <f t="shared" si="9"/>
        <v>1</v>
      </c>
      <c r="E169" s="939"/>
      <c r="F169" s="940"/>
      <c r="G169" s="486"/>
      <c r="H169" s="486"/>
      <c r="I169" s="487"/>
      <c r="J169" s="980"/>
      <c r="K169" s="980"/>
      <c r="L169" s="980"/>
      <c r="M169" s="981"/>
    </row>
    <row r="170" spans="2:13" ht="30" hidden="1" customHeight="1" outlineLevel="1">
      <c r="B170" s="479"/>
      <c r="C170" s="480"/>
      <c r="D170" s="462">
        <f t="shared" si="9"/>
        <v>1</v>
      </c>
      <c r="E170" s="939"/>
      <c r="F170" s="940"/>
      <c r="G170" s="486"/>
      <c r="H170" s="486"/>
      <c r="I170" s="487"/>
      <c r="J170" s="980"/>
      <c r="K170" s="980"/>
      <c r="L170" s="980"/>
      <c r="M170" s="981"/>
    </row>
    <row r="171" spans="2:13" ht="30" hidden="1" customHeight="1" outlineLevel="1">
      <c r="B171" s="479"/>
      <c r="C171" s="480"/>
      <c r="D171" s="462">
        <f t="shared" si="9"/>
        <v>1</v>
      </c>
      <c r="E171" s="939"/>
      <c r="F171" s="940"/>
      <c r="G171" s="486"/>
      <c r="H171" s="486"/>
      <c r="I171" s="487"/>
      <c r="J171" s="980"/>
      <c r="K171" s="980"/>
      <c r="L171" s="980"/>
      <c r="M171" s="981"/>
    </row>
    <row r="172" spans="2:13" ht="30" hidden="1" customHeight="1" outlineLevel="1">
      <c r="B172" s="479"/>
      <c r="C172" s="480"/>
      <c r="D172" s="462">
        <f t="shared" si="9"/>
        <v>1</v>
      </c>
      <c r="E172" s="939"/>
      <c r="F172" s="940"/>
      <c r="G172" s="486"/>
      <c r="H172" s="486"/>
      <c r="I172" s="487"/>
      <c r="J172" s="980"/>
      <c r="K172" s="980"/>
      <c r="L172" s="980"/>
      <c r="M172" s="981"/>
    </row>
    <row r="173" spans="2:13" ht="30" hidden="1" customHeight="1" outlineLevel="1">
      <c r="B173" s="479"/>
      <c r="C173" s="480"/>
      <c r="D173" s="462">
        <f t="shared" si="9"/>
        <v>1</v>
      </c>
      <c r="E173" s="939"/>
      <c r="F173" s="940"/>
      <c r="G173" s="486"/>
      <c r="H173" s="486"/>
      <c r="I173" s="487"/>
      <c r="J173" s="980"/>
      <c r="K173" s="980"/>
      <c r="L173" s="980"/>
      <c r="M173" s="981"/>
    </row>
    <row r="174" spans="2:13" ht="30" hidden="1" customHeight="1" outlineLevel="1">
      <c r="B174" s="479"/>
      <c r="C174" s="480"/>
      <c r="D174" s="462">
        <f t="shared" si="9"/>
        <v>1</v>
      </c>
      <c r="E174" s="939"/>
      <c r="F174" s="940"/>
      <c r="G174" s="486"/>
      <c r="H174" s="486"/>
      <c r="I174" s="487"/>
      <c r="J174" s="980"/>
      <c r="K174" s="980"/>
      <c r="L174" s="980"/>
      <c r="M174" s="981"/>
    </row>
    <row r="175" spans="2:13" ht="30" hidden="1" customHeight="1" outlineLevel="1">
      <c r="B175" s="479"/>
      <c r="C175" s="480"/>
      <c r="D175" s="462">
        <f t="shared" si="9"/>
        <v>1</v>
      </c>
      <c r="E175" s="939"/>
      <c r="F175" s="940"/>
      <c r="G175" s="486"/>
      <c r="H175" s="486"/>
      <c r="I175" s="487"/>
      <c r="J175" s="980"/>
      <c r="K175" s="980"/>
      <c r="L175" s="980"/>
      <c r="M175" s="981"/>
    </row>
    <row r="176" spans="2:13" ht="30" hidden="1" customHeight="1" outlineLevel="1">
      <c r="B176" s="479"/>
      <c r="C176" s="480"/>
      <c r="D176" s="462">
        <f t="shared" si="9"/>
        <v>1</v>
      </c>
      <c r="E176" s="939"/>
      <c r="F176" s="940"/>
      <c r="G176" s="486"/>
      <c r="H176" s="486"/>
      <c r="I176" s="487"/>
      <c r="J176" s="980"/>
      <c r="K176" s="980"/>
      <c r="L176" s="980"/>
      <c r="M176" s="981"/>
    </row>
    <row r="177" spans="2:13" ht="30" hidden="1" customHeight="1" outlineLevel="1">
      <c r="B177" s="479"/>
      <c r="C177" s="480"/>
      <c r="D177" s="462">
        <f t="shared" si="9"/>
        <v>1</v>
      </c>
      <c r="E177" s="939"/>
      <c r="F177" s="940"/>
      <c r="G177" s="486"/>
      <c r="H177" s="486"/>
      <c r="I177" s="487"/>
      <c r="J177" s="980"/>
      <c r="K177" s="980"/>
      <c r="L177" s="980"/>
      <c r="M177" s="981"/>
    </row>
    <row r="178" spans="2:13" ht="30" hidden="1" customHeight="1" outlineLevel="1">
      <c r="B178" s="479"/>
      <c r="C178" s="480"/>
      <c r="D178" s="462">
        <f t="shared" si="9"/>
        <v>1</v>
      </c>
      <c r="E178" s="939"/>
      <c r="F178" s="940"/>
      <c r="G178" s="486"/>
      <c r="H178" s="486"/>
      <c r="I178" s="487"/>
      <c r="J178" s="980"/>
      <c r="K178" s="980"/>
      <c r="L178" s="980"/>
      <c r="M178" s="981"/>
    </row>
    <row r="179" spans="2:13" ht="30" customHeight="1" collapsed="1">
      <c r="B179" s="479"/>
      <c r="C179" s="480"/>
      <c r="D179" s="462">
        <f t="shared" si="9"/>
        <v>1</v>
      </c>
      <c r="E179" s="939"/>
      <c r="F179" s="940"/>
      <c r="G179" s="486"/>
      <c r="H179" s="486"/>
      <c r="I179" s="487"/>
      <c r="J179" s="980"/>
      <c r="K179" s="980"/>
      <c r="L179" s="980"/>
      <c r="M179" s="981"/>
    </row>
    <row r="180" spans="2:13" ht="30" hidden="1" customHeight="1" outlineLevel="1">
      <c r="B180" s="479"/>
      <c r="C180" s="480"/>
      <c r="D180" s="462">
        <f t="shared" si="9"/>
        <v>1</v>
      </c>
      <c r="E180" s="939"/>
      <c r="F180" s="940"/>
      <c r="G180" s="486"/>
      <c r="H180" s="486"/>
      <c r="I180" s="487"/>
      <c r="J180" s="980"/>
      <c r="K180" s="980"/>
      <c r="L180" s="980"/>
      <c r="M180" s="981"/>
    </row>
    <row r="181" spans="2:13" ht="30" hidden="1" customHeight="1" outlineLevel="1">
      <c r="B181" s="479"/>
      <c r="C181" s="480"/>
      <c r="D181" s="462">
        <f t="shared" si="9"/>
        <v>1</v>
      </c>
      <c r="E181" s="939"/>
      <c r="F181" s="940"/>
      <c r="G181" s="486"/>
      <c r="H181" s="486"/>
      <c r="I181" s="487"/>
      <c r="J181" s="980"/>
      <c r="K181" s="980"/>
      <c r="L181" s="980"/>
      <c r="M181" s="981"/>
    </row>
    <row r="182" spans="2:13" ht="30" hidden="1" customHeight="1" outlineLevel="1">
      <c r="B182" s="479"/>
      <c r="C182" s="480"/>
      <c r="D182" s="462">
        <f t="shared" si="9"/>
        <v>1</v>
      </c>
      <c r="E182" s="939"/>
      <c r="F182" s="940"/>
      <c r="G182" s="486"/>
      <c r="H182" s="486"/>
      <c r="I182" s="487"/>
      <c r="J182" s="980"/>
      <c r="K182" s="980"/>
      <c r="L182" s="980"/>
      <c r="M182" s="981"/>
    </row>
    <row r="183" spans="2:13" ht="30" hidden="1" customHeight="1" outlineLevel="1">
      <c r="B183" s="479"/>
      <c r="C183" s="480"/>
      <c r="D183" s="462">
        <f t="shared" si="9"/>
        <v>1</v>
      </c>
      <c r="E183" s="939"/>
      <c r="F183" s="940"/>
      <c r="G183" s="486"/>
      <c r="H183" s="486"/>
      <c r="I183" s="487"/>
      <c r="J183" s="980"/>
      <c r="K183" s="980"/>
      <c r="L183" s="980"/>
      <c r="M183" s="981"/>
    </row>
    <row r="184" spans="2:13" ht="30" hidden="1" customHeight="1" outlineLevel="1">
      <c r="B184" s="479"/>
      <c r="C184" s="480"/>
      <c r="D184" s="462">
        <f t="shared" si="9"/>
        <v>1</v>
      </c>
      <c r="E184" s="939"/>
      <c r="F184" s="940"/>
      <c r="G184" s="486"/>
      <c r="H184" s="486"/>
      <c r="I184" s="487"/>
      <c r="J184" s="980"/>
      <c r="K184" s="980"/>
      <c r="L184" s="980"/>
      <c r="M184" s="981"/>
    </row>
    <row r="185" spans="2:13" ht="30" hidden="1" customHeight="1" outlineLevel="1">
      <c r="B185" s="479"/>
      <c r="C185" s="480"/>
      <c r="D185" s="462">
        <f t="shared" si="9"/>
        <v>1</v>
      </c>
      <c r="E185" s="939"/>
      <c r="F185" s="940"/>
      <c r="G185" s="486"/>
      <c r="H185" s="486"/>
      <c r="I185" s="487"/>
      <c r="J185" s="980"/>
      <c r="K185" s="980"/>
      <c r="L185" s="980"/>
      <c r="M185" s="981"/>
    </row>
    <row r="186" spans="2:13" ht="30" hidden="1" customHeight="1" outlineLevel="1">
      <c r="B186" s="479"/>
      <c r="C186" s="480"/>
      <c r="D186" s="462">
        <f t="shared" si="9"/>
        <v>1</v>
      </c>
      <c r="E186" s="939"/>
      <c r="F186" s="940"/>
      <c r="G186" s="486"/>
      <c r="H186" s="486"/>
      <c r="I186" s="487"/>
      <c r="J186" s="980"/>
      <c r="K186" s="980"/>
      <c r="L186" s="980"/>
      <c r="M186" s="981"/>
    </row>
    <row r="187" spans="2:13" ht="30" hidden="1" customHeight="1" outlineLevel="1">
      <c r="B187" s="479"/>
      <c r="C187" s="480"/>
      <c r="D187" s="462">
        <f t="shared" si="9"/>
        <v>1</v>
      </c>
      <c r="E187" s="939"/>
      <c r="F187" s="940"/>
      <c r="G187" s="486"/>
      <c r="H187" s="486"/>
      <c r="I187" s="487"/>
      <c r="J187" s="980"/>
      <c r="K187" s="980"/>
      <c r="L187" s="980"/>
      <c r="M187" s="981"/>
    </row>
    <row r="188" spans="2:13" ht="30" hidden="1" customHeight="1" outlineLevel="1">
      <c r="B188" s="479"/>
      <c r="C188" s="480"/>
      <c r="D188" s="462">
        <f t="shared" si="9"/>
        <v>1</v>
      </c>
      <c r="E188" s="939"/>
      <c r="F188" s="940"/>
      <c r="G188" s="486"/>
      <c r="H188" s="486"/>
      <c r="I188" s="487"/>
      <c r="J188" s="980"/>
      <c r="K188" s="980"/>
      <c r="L188" s="980"/>
      <c r="M188" s="981"/>
    </row>
    <row r="189" spans="2:13" ht="30" hidden="1" customHeight="1" outlineLevel="1">
      <c r="B189" s="479"/>
      <c r="C189" s="480"/>
      <c r="D189" s="462">
        <f t="shared" si="9"/>
        <v>1</v>
      </c>
      <c r="E189" s="939"/>
      <c r="F189" s="940"/>
      <c r="G189" s="486"/>
      <c r="H189" s="486"/>
      <c r="I189" s="487"/>
      <c r="J189" s="980"/>
      <c r="K189" s="980"/>
      <c r="L189" s="980"/>
      <c r="M189" s="981"/>
    </row>
    <row r="190" spans="2:13" ht="30" hidden="1" customHeight="1" outlineLevel="1">
      <c r="B190" s="479"/>
      <c r="C190" s="480"/>
      <c r="D190" s="462">
        <f t="shared" si="9"/>
        <v>1</v>
      </c>
      <c r="E190" s="939"/>
      <c r="F190" s="940"/>
      <c r="G190" s="486"/>
      <c r="H190" s="486"/>
      <c r="I190" s="487"/>
      <c r="J190" s="980"/>
      <c r="K190" s="980"/>
      <c r="L190" s="980"/>
      <c r="M190" s="981"/>
    </row>
    <row r="191" spans="2:13" ht="30" hidden="1" customHeight="1" outlineLevel="1">
      <c r="B191" s="479"/>
      <c r="C191" s="480"/>
      <c r="D191" s="462">
        <f t="shared" si="9"/>
        <v>1</v>
      </c>
      <c r="E191" s="939"/>
      <c r="F191" s="940"/>
      <c r="G191" s="486"/>
      <c r="H191" s="486"/>
      <c r="I191" s="487"/>
      <c r="J191" s="980"/>
      <c r="K191" s="980"/>
      <c r="L191" s="980"/>
      <c r="M191" s="981"/>
    </row>
    <row r="192" spans="2:13" ht="30" hidden="1" customHeight="1" outlineLevel="1">
      <c r="B192" s="479"/>
      <c r="C192" s="480"/>
      <c r="D192" s="462">
        <f t="shared" si="9"/>
        <v>1</v>
      </c>
      <c r="E192" s="939"/>
      <c r="F192" s="940"/>
      <c r="G192" s="486"/>
      <c r="H192" s="486"/>
      <c r="I192" s="487"/>
      <c r="J192" s="980"/>
      <c r="K192" s="980"/>
      <c r="L192" s="980"/>
      <c r="M192" s="981"/>
    </row>
    <row r="193" spans="2:13" ht="30" hidden="1" customHeight="1" outlineLevel="1">
      <c r="B193" s="479"/>
      <c r="C193" s="480"/>
      <c r="D193" s="462">
        <f t="shared" ref="D193:D221" si="10">MONTH(C193)</f>
        <v>1</v>
      </c>
      <c r="E193" s="939"/>
      <c r="F193" s="940"/>
      <c r="G193" s="486"/>
      <c r="H193" s="486"/>
      <c r="I193" s="487"/>
      <c r="J193" s="980"/>
      <c r="K193" s="980"/>
      <c r="L193" s="980"/>
      <c r="M193" s="981"/>
    </row>
    <row r="194" spans="2:13" ht="30" hidden="1" customHeight="1" outlineLevel="1">
      <c r="B194" s="479"/>
      <c r="C194" s="480"/>
      <c r="D194" s="462">
        <f t="shared" si="10"/>
        <v>1</v>
      </c>
      <c r="E194" s="939"/>
      <c r="F194" s="940"/>
      <c r="G194" s="486"/>
      <c r="H194" s="486"/>
      <c r="I194" s="487"/>
      <c r="J194" s="980"/>
      <c r="K194" s="980"/>
      <c r="L194" s="980"/>
      <c r="M194" s="981"/>
    </row>
    <row r="195" spans="2:13" ht="30" hidden="1" customHeight="1" outlineLevel="1">
      <c r="B195" s="479"/>
      <c r="C195" s="480"/>
      <c r="D195" s="462">
        <f t="shared" si="10"/>
        <v>1</v>
      </c>
      <c r="E195" s="939"/>
      <c r="F195" s="940"/>
      <c r="G195" s="486"/>
      <c r="H195" s="486"/>
      <c r="I195" s="487"/>
      <c r="J195" s="980"/>
      <c r="K195" s="980"/>
      <c r="L195" s="980"/>
      <c r="M195" s="981"/>
    </row>
    <row r="196" spans="2:13" ht="30" hidden="1" customHeight="1" outlineLevel="1">
      <c r="B196" s="479"/>
      <c r="C196" s="480"/>
      <c r="D196" s="462">
        <f t="shared" si="10"/>
        <v>1</v>
      </c>
      <c r="E196" s="939"/>
      <c r="F196" s="940"/>
      <c r="G196" s="486"/>
      <c r="H196" s="486"/>
      <c r="I196" s="487"/>
      <c r="J196" s="980"/>
      <c r="K196" s="980"/>
      <c r="L196" s="980"/>
      <c r="M196" s="981"/>
    </row>
    <row r="197" spans="2:13" ht="30" hidden="1" customHeight="1" outlineLevel="1">
      <c r="B197" s="479"/>
      <c r="C197" s="480"/>
      <c r="D197" s="462">
        <f t="shared" si="10"/>
        <v>1</v>
      </c>
      <c r="E197" s="939"/>
      <c r="F197" s="940"/>
      <c r="G197" s="486"/>
      <c r="H197" s="486"/>
      <c r="I197" s="487"/>
      <c r="J197" s="980"/>
      <c r="K197" s="980"/>
      <c r="L197" s="980"/>
      <c r="M197" s="981"/>
    </row>
    <row r="198" spans="2:13" ht="30" hidden="1" customHeight="1" outlineLevel="1">
      <c r="B198" s="479"/>
      <c r="C198" s="480"/>
      <c r="D198" s="462">
        <f t="shared" si="10"/>
        <v>1</v>
      </c>
      <c r="E198" s="939"/>
      <c r="F198" s="940"/>
      <c r="G198" s="486"/>
      <c r="H198" s="486"/>
      <c r="I198" s="487"/>
      <c r="J198" s="980"/>
      <c r="K198" s="980"/>
      <c r="L198" s="980"/>
      <c r="M198" s="981"/>
    </row>
    <row r="199" spans="2:13" ht="30" hidden="1" customHeight="1" outlineLevel="1">
      <c r="B199" s="479"/>
      <c r="C199" s="480"/>
      <c r="D199" s="462">
        <f t="shared" si="10"/>
        <v>1</v>
      </c>
      <c r="E199" s="939"/>
      <c r="F199" s="940"/>
      <c r="G199" s="486"/>
      <c r="H199" s="486"/>
      <c r="I199" s="487"/>
      <c r="J199" s="980"/>
      <c r="K199" s="980"/>
      <c r="L199" s="980"/>
      <c r="M199" s="981"/>
    </row>
    <row r="200" spans="2:13" ht="30" customHeight="1" collapsed="1">
      <c r="B200" s="479"/>
      <c r="C200" s="480"/>
      <c r="D200" s="462">
        <f t="shared" si="10"/>
        <v>1</v>
      </c>
      <c r="E200" s="939"/>
      <c r="F200" s="940"/>
      <c r="G200" s="486"/>
      <c r="H200" s="486"/>
      <c r="I200" s="487"/>
      <c r="J200" s="980"/>
      <c r="K200" s="980"/>
      <c r="L200" s="980"/>
      <c r="M200" s="981"/>
    </row>
    <row r="201" spans="2:13" ht="30" customHeight="1" thickBot="1">
      <c r="B201" s="617"/>
      <c r="C201" s="618"/>
      <c r="D201" s="619">
        <f t="shared" si="10"/>
        <v>1</v>
      </c>
      <c r="E201" s="982"/>
      <c r="F201" s="983"/>
      <c r="G201" s="488"/>
      <c r="H201" s="488"/>
      <c r="I201" s="489"/>
      <c r="J201" s="984"/>
      <c r="K201" s="984"/>
      <c r="L201" s="984"/>
      <c r="M201" s="985"/>
    </row>
    <row r="202" spans="2:13" ht="30" hidden="1" customHeight="1" outlineLevel="1">
      <c r="B202" s="479"/>
      <c r="C202" s="480"/>
      <c r="D202" s="461">
        <f t="shared" si="10"/>
        <v>1</v>
      </c>
      <c r="E202" s="1017"/>
      <c r="F202" s="1018"/>
      <c r="G202" s="484"/>
      <c r="H202" s="484"/>
      <c r="I202" s="485"/>
      <c r="J202" s="1019"/>
      <c r="K202" s="1019"/>
      <c r="L202" s="1019"/>
      <c r="M202" s="1020"/>
    </row>
    <row r="203" spans="2:13" ht="30" hidden="1" customHeight="1" outlineLevel="1">
      <c r="B203" s="479"/>
      <c r="C203" s="480"/>
      <c r="D203" s="462">
        <f t="shared" si="10"/>
        <v>1</v>
      </c>
      <c r="E203" s="939"/>
      <c r="F203" s="940"/>
      <c r="G203" s="486"/>
      <c r="H203" s="486"/>
      <c r="I203" s="487"/>
      <c r="J203" s="980"/>
      <c r="K203" s="980"/>
      <c r="L203" s="980"/>
      <c r="M203" s="981"/>
    </row>
    <row r="204" spans="2:13" ht="30" hidden="1" customHeight="1" outlineLevel="1">
      <c r="B204" s="479"/>
      <c r="C204" s="480"/>
      <c r="D204" s="462">
        <f t="shared" si="10"/>
        <v>1</v>
      </c>
      <c r="E204" s="939"/>
      <c r="F204" s="940"/>
      <c r="G204" s="486"/>
      <c r="H204" s="486"/>
      <c r="I204" s="487"/>
      <c r="J204" s="980"/>
      <c r="K204" s="980"/>
      <c r="L204" s="980"/>
      <c r="M204" s="981"/>
    </row>
    <row r="205" spans="2:13" ht="30" hidden="1" customHeight="1" outlineLevel="1">
      <c r="B205" s="479"/>
      <c r="C205" s="480"/>
      <c r="D205" s="462">
        <f t="shared" si="10"/>
        <v>1</v>
      </c>
      <c r="E205" s="939"/>
      <c r="F205" s="940"/>
      <c r="G205" s="486"/>
      <c r="H205" s="486"/>
      <c r="I205" s="487"/>
      <c r="J205" s="980"/>
      <c r="K205" s="980"/>
      <c r="L205" s="980"/>
      <c r="M205" s="981"/>
    </row>
    <row r="206" spans="2:13" ht="30" hidden="1" customHeight="1" outlineLevel="1">
      <c r="B206" s="479"/>
      <c r="C206" s="480"/>
      <c r="D206" s="462">
        <f t="shared" si="10"/>
        <v>1</v>
      </c>
      <c r="E206" s="939"/>
      <c r="F206" s="940"/>
      <c r="G206" s="486"/>
      <c r="H206" s="486"/>
      <c r="I206" s="487"/>
      <c r="J206" s="980"/>
      <c r="K206" s="980"/>
      <c r="L206" s="980"/>
      <c r="M206" s="981"/>
    </row>
    <row r="207" spans="2:13" ht="30" hidden="1" customHeight="1" outlineLevel="1">
      <c r="B207" s="479"/>
      <c r="C207" s="480"/>
      <c r="D207" s="462">
        <f t="shared" si="10"/>
        <v>1</v>
      </c>
      <c r="E207" s="939"/>
      <c r="F207" s="940"/>
      <c r="G207" s="486"/>
      <c r="H207" s="486"/>
      <c r="I207" s="487"/>
      <c r="J207" s="980"/>
      <c r="K207" s="980"/>
      <c r="L207" s="980"/>
      <c r="M207" s="981"/>
    </row>
    <row r="208" spans="2:13" ht="30" hidden="1" customHeight="1" outlineLevel="1">
      <c r="B208" s="479"/>
      <c r="C208" s="480"/>
      <c r="D208" s="462">
        <f t="shared" si="10"/>
        <v>1</v>
      </c>
      <c r="E208" s="939"/>
      <c r="F208" s="940"/>
      <c r="G208" s="486"/>
      <c r="H208" s="486"/>
      <c r="I208" s="487"/>
      <c r="J208" s="980"/>
      <c r="K208" s="980"/>
      <c r="L208" s="980"/>
      <c r="M208" s="981"/>
    </row>
    <row r="209" spans="1:15" ht="30" hidden="1" customHeight="1" outlineLevel="1">
      <c r="B209" s="479"/>
      <c r="C209" s="480"/>
      <c r="D209" s="462">
        <f t="shared" si="10"/>
        <v>1</v>
      </c>
      <c r="E209" s="939"/>
      <c r="F209" s="940"/>
      <c r="G209" s="486"/>
      <c r="H209" s="486"/>
      <c r="I209" s="487"/>
      <c r="J209" s="980"/>
      <c r="K209" s="980"/>
      <c r="L209" s="980"/>
      <c r="M209" s="981"/>
    </row>
    <row r="210" spans="1:15" ht="30" hidden="1" customHeight="1" outlineLevel="1">
      <c r="B210" s="479"/>
      <c r="C210" s="480"/>
      <c r="D210" s="462">
        <f t="shared" si="10"/>
        <v>1</v>
      </c>
      <c r="E210" s="939"/>
      <c r="F210" s="940"/>
      <c r="G210" s="486"/>
      <c r="H210" s="486"/>
      <c r="I210" s="487"/>
      <c r="J210" s="980"/>
      <c r="K210" s="980"/>
      <c r="L210" s="980"/>
      <c r="M210" s="981"/>
    </row>
    <row r="211" spans="1:15" ht="30" hidden="1" customHeight="1" outlineLevel="1">
      <c r="B211" s="479"/>
      <c r="C211" s="480"/>
      <c r="D211" s="462">
        <f t="shared" si="10"/>
        <v>1</v>
      </c>
      <c r="E211" s="939"/>
      <c r="F211" s="940"/>
      <c r="G211" s="486"/>
      <c r="H211" s="486"/>
      <c r="I211" s="487"/>
      <c r="J211" s="980"/>
      <c r="K211" s="980"/>
      <c r="L211" s="980"/>
      <c r="M211" s="981"/>
    </row>
    <row r="212" spans="1:15" ht="30" hidden="1" customHeight="1" outlineLevel="1">
      <c r="B212" s="479"/>
      <c r="C212" s="480"/>
      <c r="D212" s="462">
        <f t="shared" si="10"/>
        <v>1</v>
      </c>
      <c r="E212" s="939"/>
      <c r="F212" s="940"/>
      <c r="G212" s="486"/>
      <c r="H212" s="486"/>
      <c r="I212" s="487"/>
      <c r="J212" s="980"/>
      <c r="K212" s="980"/>
      <c r="L212" s="980"/>
      <c r="M212" s="981"/>
    </row>
    <row r="213" spans="1:15" ht="30" hidden="1" customHeight="1" outlineLevel="1">
      <c r="B213" s="479"/>
      <c r="C213" s="480"/>
      <c r="D213" s="462">
        <f t="shared" si="10"/>
        <v>1</v>
      </c>
      <c r="E213" s="939"/>
      <c r="F213" s="940"/>
      <c r="G213" s="486"/>
      <c r="H213" s="486"/>
      <c r="I213" s="487"/>
      <c r="J213" s="980"/>
      <c r="K213" s="980"/>
      <c r="L213" s="980"/>
      <c r="M213" s="981"/>
    </row>
    <row r="214" spans="1:15" ht="30" hidden="1" customHeight="1" outlineLevel="1">
      <c r="B214" s="479"/>
      <c r="C214" s="480"/>
      <c r="D214" s="462">
        <f t="shared" si="10"/>
        <v>1</v>
      </c>
      <c r="E214" s="939"/>
      <c r="F214" s="940"/>
      <c r="G214" s="486"/>
      <c r="H214" s="486"/>
      <c r="I214" s="487"/>
      <c r="J214" s="980"/>
      <c r="K214" s="980"/>
      <c r="L214" s="980"/>
      <c r="M214" s="981"/>
    </row>
    <row r="215" spans="1:15" ht="30" hidden="1" customHeight="1" outlineLevel="1">
      <c r="B215" s="479"/>
      <c r="C215" s="480"/>
      <c r="D215" s="462">
        <f t="shared" si="10"/>
        <v>1</v>
      </c>
      <c r="E215" s="939"/>
      <c r="F215" s="940"/>
      <c r="G215" s="486"/>
      <c r="H215" s="486"/>
      <c r="I215" s="487"/>
      <c r="J215" s="980"/>
      <c r="K215" s="980"/>
      <c r="L215" s="980"/>
      <c r="M215" s="981"/>
    </row>
    <row r="216" spans="1:15" ht="30" hidden="1" customHeight="1" outlineLevel="1">
      <c r="B216" s="479"/>
      <c r="C216" s="480"/>
      <c r="D216" s="462">
        <f t="shared" si="10"/>
        <v>1</v>
      </c>
      <c r="E216" s="939"/>
      <c r="F216" s="940"/>
      <c r="G216" s="486"/>
      <c r="H216" s="486"/>
      <c r="I216" s="487"/>
      <c r="J216" s="980"/>
      <c r="K216" s="980"/>
      <c r="L216" s="980"/>
      <c r="M216" s="981"/>
    </row>
    <row r="217" spans="1:15" ht="30" hidden="1" customHeight="1" outlineLevel="1">
      <c r="B217" s="479"/>
      <c r="C217" s="480"/>
      <c r="D217" s="462">
        <f t="shared" si="10"/>
        <v>1</v>
      </c>
      <c r="E217" s="939"/>
      <c r="F217" s="940"/>
      <c r="G217" s="486"/>
      <c r="H217" s="486"/>
      <c r="I217" s="487"/>
      <c r="J217" s="980"/>
      <c r="K217" s="980"/>
      <c r="L217" s="980"/>
      <c r="M217" s="981"/>
    </row>
    <row r="218" spans="1:15" ht="30" hidden="1" customHeight="1" outlineLevel="1">
      <c r="B218" s="479"/>
      <c r="C218" s="480"/>
      <c r="D218" s="462">
        <f t="shared" si="10"/>
        <v>1</v>
      </c>
      <c r="E218" s="939"/>
      <c r="F218" s="940"/>
      <c r="G218" s="486"/>
      <c r="H218" s="486"/>
      <c r="I218" s="487"/>
      <c r="J218" s="980"/>
      <c r="K218" s="980"/>
      <c r="L218" s="980"/>
      <c r="M218" s="981"/>
    </row>
    <row r="219" spans="1:15" ht="30" hidden="1" customHeight="1" outlineLevel="1">
      <c r="B219" s="479"/>
      <c r="C219" s="480"/>
      <c r="D219" s="462">
        <f t="shared" si="10"/>
        <v>1</v>
      </c>
      <c r="E219" s="939"/>
      <c r="F219" s="940"/>
      <c r="G219" s="486"/>
      <c r="H219" s="486"/>
      <c r="I219" s="487"/>
      <c r="J219" s="980"/>
      <c r="K219" s="980"/>
      <c r="L219" s="980"/>
      <c r="M219" s="981"/>
    </row>
    <row r="220" spans="1:15" ht="30" hidden="1" customHeight="1" outlineLevel="1">
      <c r="B220" s="479"/>
      <c r="C220" s="480"/>
      <c r="D220" s="462">
        <f t="shared" si="10"/>
        <v>1</v>
      </c>
      <c r="E220" s="939"/>
      <c r="F220" s="940"/>
      <c r="G220" s="486"/>
      <c r="H220" s="486"/>
      <c r="I220" s="487"/>
      <c r="J220" s="980"/>
      <c r="K220" s="980"/>
      <c r="L220" s="980"/>
      <c r="M220" s="981"/>
    </row>
    <row r="221" spans="1:15" ht="30" hidden="1" customHeight="1" outlineLevel="1">
      <c r="B221" s="479"/>
      <c r="C221" s="480"/>
      <c r="D221" s="462">
        <f t="shared" si="10"/>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99" t="s">
        <v>139</v>
      </c>
      <c r="C225" s="976" t="s">
        <v>140</v>
      </c>
      <c r="D225" s="977"/>
      <c r="E225" s="978" t="s">
        <v>141</v>
      </c>
      <c r="F225" s="979"/>
      <c r="G225" s="498" t="s">
        <v>142</v>
      </c>
      <c r="H225" s="504" t="s">
        <v>143</v>
      </c>
      <c r="I225" s="597"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1">SUMIF($D$128:$D$221,$C226,G$128:G$221)</f>
        <v>0</v>
      </c>
      <c r="H226" s="492">
        <v>140</v>
      </c>
      <c r="I226" s="466">
        <f>ROUNDDOWN((G226*H226),0)</f>
        <v>0</v>
      </c>
      <c r="J226" s="466">
        <f t="shared" ref="J226:J237" si="12">SUMIF($D$128:$D$221,$C226,H$128:H$221)</f>
        <v>0</v>
      </c>
      <c r="K226" s="493">
        <v>8.8499999999999995E-2</v>
      </c>
      <c r="L226" s="466">
        <f>ROUNDDOWN((J226*K226),0)</f>
        <v>0</v>
      </c>
      <c r="M226" s="466">
        <f t="shared" ref="M226:M237" si="13">ROUNDDOWN(SUMIF($D$128:$D$221,$C226,I$128:I$221),0)</f>
        <v>0</v>
      </c>
      <c r="O226" s="140"/>
    </row>
    <row r="227" spans="1:15" ht="24" customHeight="1">
      <c r="B227" s="490"/>
      <c r="C227" s="491"/>
      <c r="D227" s="244" t="s">
        <v>148</v>
      </c>
      <c r="E227" s="961">
        <f t="shared" ref="E227:E237" si="14">SUM(I227,L227,M227)</f>
        <v>0</v>
      </c>
      <c r="F227" s="962"/>
      <c r="G227" s="466">
        <f t="shared" si="11"/>
        <v>0</v>
      </c>
      <c r="H227" s="492">
        <v>140</v>
      </c>
      <c r="I227" s="466">
        <f t="shared" ref="I227:I237" si="15">ROUNDDOWN((G227*H227),0)</f>
        <v>0</v>
      </c>
      <c r="J227" s="466">
        <f t="shared" si="12"/>
        <v>0</v>
      </c>
      <c r="K227" s="493">
        <v>8.8499999999999995E-2</v>
      </c>
      <c r="L227" s="466">
        <f t="shared" ref="L227:L237" si="16">ROUNDDOWN((J227*K227),0)</f>
        <v>0</v>
      </c>
      <c r="M227" s="466">
        <f t="shared" si="13"/>
        <v>0</v>
      </c>
      <c r="O227" s="140"/>
    </row>
    <row r="228" spans="1:15" ht="24" customHeight="1">
      <c r="B228" s="490"/>
      <c r="C228" s="491"/>
      <c r="D228" s="244" t="s">
        <v>148</v>
      </c>
      <c r="E228" s="961">
        <f t="shared" si="14"/>
        <v>0</v>
      </c>
      <c r="F228" s="962"/>
      <c r="G228" s="466">
        <f t="shared" si="11"/>
        <v>0</v>
      </c>
      <c r="H228" s="492">
        <v>140</v>
      </c>
      <c r="I228" s="466">
        <f t="shared" si="15"/>
        <v>0</v>
      </c>
      <c r="J228" s="466">
        <f t="shared" si="12"/>
        <v>0</v>
      </c>
      <c r="K228" s="493">
        <v>8.8499999999999995E-2</v>
      </c>
      <c r="L228" s="466">
        <f t="shared" si="16"/>
        <v>0</v>
      </c>
      <c r="M228" s="466">
        <f t="shared" si="13"/>
        <v>0</v>
      </c>
    </row>
    <row r="229" spans="1:15" ht="24" customHeight="1">
      <c r="B229" s="490"/>
      <c r="C229" s="491"/>
      <c r="D229" s="244" t="s">
        <v>148</v>
      </c>
      <c r="E229" s="961">
        <f t="shared" si="14"/>
        <v>0</v>
      </c>
      <c r="F229" s="962"/>
      <c r="G229" s="466">
        <f t="shared" si="11"/>
        <v>0</v>
      </c>
      <c r="H229" s="492">
        <v>140</v>
      </c>
      <c r="I229" s="466">
        <f t="shared" si="15"/>
        <v>0</v>
      </c>
      <c r="J229" s="466">
        <f t="shared" si="12"/>
        <v>0</v>
      </c>
      <c r="K229" s="493">
        <v>8.8499999999999995E-2</v>
      </c>
      <c r="L229" s="466">
        <f t="shared" si="16"/>
        <v>0</v>
      </c>
      <c r="M229" s="466">
        <f t="shared" si="13"/>
        <v>0</v>
      </c>
    </row>
    <row r="230" spans="1:15" ht="24" customHeight="1">
      <c r="B230" s="490"/>
      <c r="C230" s="491"/>
      <c r="D230" s="244" t="s">
        <v>148</v>
      </c>
      <c r="E230" s="961">
        <f t="shared" si="14"/>
        <v>0</v>
      </c>
      <c r="F230" s="962"/>
      <c r="G230" s="466">
        <f t="shared" si="11"/>
        <v>0</v>
      </c>
      <c r="H230" s="492">
        <v>140</v>
      </c>
      <c r="I230" s="466">
        <f t="shared" si="15"/>
        <v>0</v>
      </c>
      <c r="J230" s="466">
        <f t="shared" si="12"/>
        <v>0</v>
      </c>
      <c r="K230" s="493">
        <v>8.8499999999999995E-2</v>
      </c>
      <c r="L230" s="466">
        <f t="shared" si="16"/>
        <v>0</v>
      </c>
      <c r="M230" s="466">
        <f t="shared" si="13"/>
        <v>0</v>
      </c>
    </row>
    <row r="231" spans="1:15" ht="24" customHeight="1">
      <c r="B231" s="490"/>
      <c r="C231" s="491"/>
      <c r="D231" s="244" t="s">
        <v>148</v>
      </c>
      <c r="E231" s="961">
        <f t="shared" si="14"/>
        <v>0</v>
      </c>
      <c r="F231" s="962"/>
      <c r="G231" s="466">
        <f t="shared" si="11"/>
        <v>0</v>
      </c>
      <c r="H231" s="492">
        <v>140</v>
      </c>
      <c r="I231" s="466">
        <f t="shared" si="15"/>
        <v>0</v>
      </c>
      <c r="J231" s="466">
        <f t="shared" si="12"/>
        <v>0</v>
      </c>
      <c r="K231" s="493">
        <v>8.8499999999999995E-2</v>
      </c>
      <c r="L231" s="466">
        <f t="shared" si="16"/>
        <v>0</v>
      </c>
      <c r="M231" s="466">
        <f t="shared" si="13"/>
        <v>0</v>
      </c>
    </row>
    <row r="232" spans="1:15" ht="24" customHeight="1">
      <c r="B232" s="490"/>
      <c r="C232" s="491"/>
      <c r="D232" s="244" t="s">
        <v>148</v>
      </c>
      <c r="E232" s="961">
        <f t="shared" si="14"/>
        <v>0</v>
      </c>
      <c r="F232" s="962"/>
      <c r="G232" s="466">
        <f t="shared" si="11"/>
        <v>0</v>
      </c>
      <c r="H232" s="492">
        <v>140</v>
      </c>
      <c r="I232" s="466">
        <f t="shared" si="15"/>
        <v>0</v>
      </c>
      <c r="J232" s="466">
        <f t="shared" si="12"/>
        <v>0</v>
      </c>
      <c r="K232" s="493">
        <v>8.8499999999999995E-2</v>
      </c>
      <c r="L232" s="466">
        <f t="shared" si="16"/>
        <v>0</v>
      </c>
      <c r="M232" s="466">
        <f t="shared" si="13"/>
        <v>0</v>
      </c>
    </row>
    <row r="233" spans="1:15" ht="24" customHeight="1">
      <c r="B233" s="490"/>
      <c r="C233" s="491"/>
      <c r="D233" s="244" t="s">
        <v>148</v>
      </c>
      <c r="E233" s="961">
        <f t="shared" si="14"/>
        <v>0</v>
      </c>
      <c r="F233" s="962"/>
      <c r="G233" s="466">
        <f t="shared" si="11"/>
        <v>0</v>
      </c>
      <c r="H233" s="492">
        <v>140</v>
      </c>
      <c r="I233" s="466">
        <f t="shared" si="15"/>
        <v>0</v>
      </c>
      <c r="J233" s="466">
        <f t="shared" si="12"/>
        <v>0</v>
      </c>
      <c r="K233" s="493">
        <v>8.8499999999999995E-2</v>
      </c>
      <c r="L233" s="466">
        <f t="shared" si="16"/>
        <v>0</v>
      </c>
      <c r="M233" s="466">
        <f t="shared" si="13"/>
        <v>0</v>
      </c>
    </row>
    <row r="234" spans="1:15" ht="24" customHeight="1">
      <c r="B234" s="490"/>
      <c r="C234" s="491"/>
      <c r="D234" s="244" t="s">
        <v>148</v>
      </c>
      <c r="E234" s="961">
        <f t="shared" si="14"/>
        <v>0</v>
      </c>
      <c r="F234" s="962"/>
      <c r="G234" s="466">
        <f t="shared" si="11"/>
        <v>0</v>
      </c>
      <c r="H234" s="492">
        <v>140</v>
      </c>
      <c r="I234" s="466">
        <f t="shared" si="15"/>
        <v>0</v>
      </c>
      <c r="J234" s="466">
        <f t="shared" si="12"/>
        <v>0</v>
      </c>
      <c r="K234" s="493">
        <v>8.8499999999999995E-2</v>
      </c>
      <c r="L234" s="466">
        <f t="shared" si="16"/>
        <v>0</v>
      </c>
      <c r="M234" s="466">
        <f t="shared" si="13"/>
        <v>0</v>
      </c>
    </row>
    <row r="235" spans="1:15" ht="24" customHeight="1">
      <c r="B235" s="490"/>
      <c r="C235" s="491"/>
      <c r="D235" s="244" t="s">
        <v>148</v>
      </c>
      <c r="E235" s="961">
        <f t="shared" si="14"/>
        <v>0</v>
      </c>
      <c r="F235" s="962"/>
      <c r="G235" s="466">
        <f t="shared" si="11"/>
        <v>0</v>
      </c>
      <c r="H235" s="492">
        <v>140</v>
      </c>
      <c r="I235" s="466">
        <f t="shared" si="15"/>
        <v>0</v>
      </c>
      <c r="J235" s="466">
        <f t="shared" si="12"/>
        <v>0</v>
      </c>
      <c r="K235" s="493">
        <v>8.8499999999999995E-2</v>
      </c>
      <c r="L235" s="466">
        <f t="shared" si="16"/>
        <v>0</v>
      </c>
      <c r="M235" s="466">
        <f t="shared" si="13"/>
        <v>0</v>
      </c>
    </row>
    <row r="236" spans="1:15" ht="24" customHeight="1">
      <c r="B236" s="490"/>
      <c r="C236" s="491"/>
      <c r="D236" s="244" t="s">
        <v>148</v>
      </c>
      <c r="E236" s="961">
        <f t="shared" si="14"/>
        <v>0</v>
      </c>
      <c r="F236" s="962"/>
      <c r="G236" s="466">
        <f t="shared" si="11"/>
        <v>0</v>
      </c>
      <c r="H236" s="492">
        <v>140</v>
      </c>
      <c r="I236" s="466">
        <f t="shared" si="15"/>
        <v>0</v>
      </c>
      <c r="J236" s="466">
        <f t="shared" si="12"/>
        <v>0</v>
      </c>
      <c r="K236" s="493">
        <v>8.8499999999999995E-2</v>
      </c>
      <c r="L236" s="466">
        <f t="shared" si="16"/>
        <v>0</v>
      </c>
      <c r="M236" s="466">
        <f t="shared" si="13"/>
        <v>0</v>
      </c>
    </row>
    <row r="237" spans="1:15" ht="24" customHeight="1">
      <c r="A237" s="140"/>
      <c r="B237" s="490"/>
      <c r="C237" s="491"/>
      <c r="D237" s="244" t="s">
        <v>148</v>
      </c>
      <c r="E237" s="961">
        <f t="shared" si="14"/>
        <v>0</v>
      </c>
      <c r="F237" s="962"/>
      <c r="G237" s="466">
        <f t="shared" si="11"/>
        <v>0</v>
      </c>
      <c r="H237" s="492">
        <v>140</v>
      </c>
      <c r="I237" s="466">
        <f t="shared" si="15"/>
        <v>0</v>
      </c>
      <c r="J237" s="466">
        <f t="shared" si="12"/>
        <v>0</v>
      </c>
      <c r="K237" s="493">
        <v>8.8499999999999995E-2</v>
      </c>
      <c r="L237" s="466">
        <f t="shared" si="16"/>
        <v>0</v>
      </c>
      <c r="M237" s="466">
        <f t="shared" si="13"/>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593"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307" si="17">MONTH(C244)</f>
        <v>1</v>
      </c>
      <c r="E244" s="939"/>
      <c r="F244" s="940"/>
      <c r="G244" s="486"/>
      <c r="H244" s="486"/>
      <c r="I244" s="487"/>
      <c r="J244" s="936"/>
      <c r="K244" s="937"/>
      <c r="L244" s="937"/>
      <c r="M244" s="938"/>
    </row>
    <row r="245" spans="2:13" ht="30" customHeight="1">
      <c r="B245" s="479"/>
      <c r="C245" s="480"/>
      <c r="D245" s="464">
        <f t="shared" si="17"/>
        <v>1</v>
      </c>
      <c r="E245" s="939"/>
      <c r="F245" s="940"/>
      <c r="G245" s="486"/>
      <c r="H245" s="486"/>
      <c r="I245" s="487"/>
      <c r="J245" s="936"/>
      <c r="K245" s="937"/>
      <c r="L245" s="937"/>
      <c r="M245" s="938"/>
    </row>
    <row r="246" spans="2:13" ht="30" customHeight="1">
      <c r="B246" s="479"/>
      <c r="C246" s="480"/>
      <c r="D246" s="464">
        <f t="shared" si="17"/>
        <v>1</v>
      </c>
      <c r="E246" s="939"/>
      <c r="F246" s="940"/>
      <c r="G246" s="486"/>
      <c r="H246" s="486"/>
      <c r="I246" s="487"/>
      <c r="J246" s="936"/>
      <c r="K246" s="937"/>
      <c r="L246" s="937"/>
      <c r="M246" s="938"/>
    </row>
    <row r="247" spans="2:13" ht="30" customHeight="1">
      <c r="B247" s="479"/>
      <c r="C247" s="480"/>
      <c r="D247" s="464">
        <f t="shared" si="17"/>
        <v>1</v>
      </c>
      <c r="E247" s="939"/>
      <c r="F247" s="940"/>
      <c r="G247" s="486"/>
      <c r="H247" s="486"/>
      <c r="I247" s="487"/>
      <c r="J247" s="936"/>
      <c r="K247" s="937"/>
      <c r="L247" s="937"/>
      <c r="M247" s="938"/>
    </row>
    <row r="248" spans="2:13" ht="30" customHeight="1">
      <c r="B248" s="479"/>
      <c r="C248" s="480"/>
      <c r="D248" s="464">
        <f t="shared" si="17"/>
        <v>1</v>
      </c>
      <c r="E248" s="939"/>
      <c r="F248" s="940"/>
      <c r="G248" s="486"/>
      <c r="H248" s="486"/>
      <c r="I248" s="487"/>
      <c r="J248" s="936"/>
      <c r="K248" s="937"/>
      <c r="L248" s="937"/>
      <c r="M248" s="938"/>
    </row>
    <row r="249" spans="2:13" ht="30" customHeight="1">
      <c r="B249" s="479"/>
      <c r="C249" s="480"/>
      <c r="D249" s="464">
        <f t="shared" si="17"/>
        <v>1</v>
      </c>
      <c r="E249" s="939"/>
      <c r="F249" s="940"/>
      <c r="G249" s="486"/>
      <c r="H249" s="486"/>
      <c r="I249" s="487"/>
      <c r="J249" s="936"/>
      <c r="K249" s="937"/>
      <c r="L249" s="937"/>
      <c r="M249" s="938"/>
    </row>
    <row r="250" spans="2:13" ht="30" customHeight="1">
      <c r="B250" s="479"/>
      <c r="C250" s="480"/>
      <c r="D250" s="464">
        <f t="shared" si="17"/>
        <v>1</v>
      </c>
      <c r="E250" s="939"/>
      <c r="F250" s="940"/>
      <c r="G250" s="486"/>
      <c r="H250" s="486"/>
      <c r="I250" s="487"/>
      <c r="J250" s="936"/>
      <c r="K250" s="937"/>
      <c r="L250" s="937"/>
      <c r="M250" s="938"/>
    </row>
    <row r="251" spans="2:13" ht="30" customHeight="1">
      <c r="B251" s="479"/>
      <c r="C251" s="480"/>
      <c r="D251" s="464">
        <f t="shared" si="17"/>
        <v>1</v>
      </c>
      <c r="E251" s="939"/>
      <c r="F251" s="940"/>
      <c r="G251" s="486"/>
      <c r="H251" s="486"/>
      <c r="I251" s="487"/>
      <c r="J251" s="936"/>
      <c r="K251" s="937"/>
      <c r="L251" s="937"/>
      <c r="M251" s="938"/>
    </row>
    <row r="252" spans="2:13" ht="30" customHeight="1">
      <c r="B252" s="479"/>
      <c r="C252" s="480"/>
      <c r="D252" s="464">
        <f t="shared" si="17"/>
        <v>1</v>
      </c>
      <c r="E252" s="939"/>
      <c r="F252" s="940"/>
      <c r="G252" s="486"/>
      <c r="H252" s="486"/>
      <c r="I252" s="487"/>
      <c r="J252" s="936"/>
      <c r="K252" s="937"/>
      <c r="L252" s="937"/>
      <c r="M252" s="938"/>
    </row>
    <row r="253" spans="2:13" ht="30" customHeight="1">
      <c r="B253" s="479"/>
      <c r="C253" s="480"/>
      <c r="D253" s="464">
        <f t="shared" si="17"/>
        <v>1</v>
      </c>
      <c r="E253" s="939"/>
      <c r="F253" s="940"/>
      <c r="G253" s="486"/>
      <c r="H253" s="486"/>
      <c r="I253" s="487"/>
      <c r="J253" s="936"/>
      <c r="K253" s="937"/>
      <c r="L253" s="937"/>
      <c r="M253" s="938"/>
    </row>
    <row r="254" spans="2:13" ht="30" hidden="1" customHeight="1" outlineLevel="1">
      <c r="B254" s="479"/>
      <c r="C254" s="480"/>
      <c r="D254" s="464">
        <f t="shared" si="17"/>
        <v>1</v>
      </c>
      <c r="E254" s="939"/>
      <c r="F254" s="940"/>
      <c r="G254" s="486"/>
      <c r="H254" s="486"/>
      <c r="I254" s="487"/>
      <c r="J254" s="936"/>
      <c r="K254" s="937"/>
      <c r="L254" s="937"/>
      <c r="M254" s="938"/>
    </row>
    <row r="255" spans="2:13" ht="30" hidden="1" customHeight="1" outlineLevel="1">
      <c r="B255" s="479"/>
      <c r="C255" s="480"/>
      <c r="D255" s="464">
        <f t="shared" si="17"/>
        <v>1</v>
      </c>
      <c r="E255" s="939"/>
      <c r="F255" s="940"/>
      <c r="G255" s="486"/>
      <c r="H255" s="486"/>
      <c r="I255" s="487"/>
      <c r="J255" s="936"/>
      <c r="K255" s="937"/>
      <c r="L255" s="937"/>
      <c r="M255" s="938"/>
    </row>
    <row r="256" spans="2:13" ht="30" hidden="1" customHeight="1" outlineLevel="1">
      <c r="B256" s="479"/>
      <c r="C256" s="480"/>
      <c r="D256" s="464">
        <f t="shared" si="17"/>
        <v>1</v>
      </c>
      <c r="E256" s="939"/>
      <c r="F256" s="940"/>
      <c r="G256" s="486"/>
      <c r="H256" s="486"/>
      <c r="I256" s="487"/>
      <c r="J256" s="936"/>
      <c r="K256" s="937"/>
      <c r="L256" s="937"/>
      <c r="M256" s="938"/>
    </row>
    <row r="257" spans="2:13" ht="30" hidden="1" customHeight="1" outlineLevel="1">
      <c r="B257" s="479"/>
      <c r="C257" s="480"/>
      <c r="D257" s="464">
        <f t="shared" si="17"/>
        <v>1</v>
      </c>
      <c r="E257" s="939"/>
      <c r="F257" s="940"/>
      <c r="G257" s="486"/>
      <c r="H257" s="486"/>
      <c r="I257" s="487"/>
      <c r="J257" s="936"/>
      <c r="K257" s="937"/>
      <c r="L257" s="937"/>
      <c r="M257" s="938"/>
    </row>
    <row r="258" spans="2:13" ht="30" hidden="1" customHeight="1" outlineLevel="1">
      <c r="B258" s="479"/>
      <c r="C258" s="480"/>
      <c r="D258" s="464">
        <f t="shared" si="17"/>
        <v>1</v>
      </c>
      <c r="E258" s="939"/>
      <c r="F258" s="940"/>
      <c r="G258" s="486"/>
      <c r="H258" s="486"/>
      <c r="I258" s="487"/>
      <c r="J258" s="936"/>
      <c r="K258" s="937"/>
      <c r="L258" s="937"/>
      <c r="M258" s="938"/>
    </row>
    <row r="259" spans="2:13" ht="30" hidden="1" customHeight="1" outlineLevel="1">
      <c r="B259" s="479"/>
      <c r="C259" s="480"/>
      <c r="D259" s="464">
        <f t="shared" si="17"/>
        <v>1</v>
      </c>
      <c r="E259" s="939"/>
      <c r="F259" s="940"/>
      <c r="G259" s="486"/>
      <c r="H259" s="486"/>
      <c r="I259" s="487"/>
      <c r="J259" s="936"/>
      <c r="K259" s="937"/>
      <c r="L259" s="937"/>
      <c r="M259" s="938"/>
    </row>
    <row r="260" spans="2:13" ht="30" hidden="1" customHeight="1" outlineLevel="1">
      <c r="B260" s="479"/>
      <c r="C260" s="480"/>
      <c r="D260" s="464">
        <f t="shared" si="17"/>
        <v>1</v>
      </c>
      <c r="E260" s="939"/>
      <c r="F260" s="940"/>
      <c r="G260" s="486"/>
      <c r="H260" s="486"/>
      <c r="I260" s="487"/>
      <c r="J260" s="936"/>
      <c r="K260" s="937"/>
      <c r="L260" s="937"/>
      <c r="M260" s="938"/>
    </row>
    <row r="261" spans="2:13" ht="30" hidden="1" customHeight="1" outlineLevel="1">
      <c r="B261" s="479"/>
      <c r="C261" s="480"/>
      <c r="D261" s="464">
        <f t="shared" si="17"/>
        <v>1</v>
      </c>
      <c r="E261" s="939"/>
      <c r="F261" s="940"/>
      <c r="G261" s="486"/>
      <c r="H261" s="486"/>
      <c r="I261" s="487"/>
      <c r="J261" s="936"/>
      <c r="K261" s="937"/>
      <c r="L261" s="937"/>
      <c r="M261" s="938"/>
    </row>
    <row r="262" spans="2:13" ht="30" hidden="1" customHeight="1" outlineLevel="1">
      <c r="B262" s="479"/>
      <c r="C262" s="480"/>
      <c r="D262" s="464">
        <f t="shared" si="17"/>
        <v>1</v>
      </c>
      <c r="E262" s="939"/>
      <c r="F262" s="940"/>
      <c r="G262" s="486"/>
      <c r="H262" s="486"/>
      <c r="I262" s="487"/>
      <c r="J262" s="936"/>
      <c r="K262" s="937"/>
      <c r="L262" s="937"/>
      <c r="M262" s="938"/>
    </row>
    <row r="263" spans="2:13" ht="30" hidden="1" customHeight="1" outlineLevel="1">
      <c r="B263" s="479"/>
      <c r="C263" s="480"/>
      <c r="D263" s="464">
        <f t="shared" si="17"/>
        <v>1</v>
      </c>
      <c r="E263" s="939"/>
      <c r="F263" s="940"/>
      <c r="G263" s="486"/>
      <c r="H263" s="486"/>
      <c r="I263" s="487"/>
      <c r="J263" s="936"/>
      <c r="K263" s="937"/>
      <c r="L263" s="937"/>
      <c r="M263" s="938"/>
    </row>
    <row r="264" spans="2:13" ht="30" hidden="1" customHeight="1" outlineLevel="1">
      <c r="B264" s="479"/>
      <c r="C264" s="480"/>
      <c r="D264" s="464">
        <f t="shared" si="17"/>
        <v>1</v>
      </c>
      <c r="E264" s="939"/>
      <c r="F264" s="940"/>
      <c r="G264" s="486"/>
      <c r="H264" s="486"/>
      <c r="I264" s="487"/>
      <c r="J264" s="936"/>
      <c r="K264" s="937"/>
      <c r="L264" s="937"/>
      <c r="M264" s="938"/>
    </row>
    <row r="265" spans="2:13" ht="30" hidden="1" customHeight="1" outlineLevel="1">
      <c r="B265" s="479"/>
      <c r="C265" s="480"/>
      <c r="D265" s="464">
        <f t="shared" si="17"/>
        <v>1</v>
      </c>
      <c r="E265" s="939"/>
      <c r="F265" s="940"/>
      <c r="G265" s="486"/>
      <c r="H265" s="486"/>
      <c r="I265" s="487"/>
      <c r="J265" s="936"/>
      <c r="K265" s="937"/>
      <c r="L265" s="937"/>
      <c r="M265" s="938"/>
    </row>
    <row r="266" spans="2:13" ht="30" hidden="1" customHeight="1" outlineLevel="1">
      <c r="B266" s="479"/>
      <c r="C266" s="480"/>
      <c r="D266" s="464">
        <f t="shared" si="17"/>
        <v>1</v>
      </c>
      <c r="E266" s="939"/>
      <c r="F266" s="940"/>
      <c r="G266" s="486"/>
      <c r="H266" s="486"/>
      <c r="I266" s="487"/>
      <c r="J266" s="936"/>
      <c r="K266" s="937"/>
      <c r="L266" s="937"/>
      <c r="M266" s="938"/>
    </row>
    <row r="267" spans="2:13" ht="30" hidden="1" customHeight="1" outlineLevel="1">
      <c r="B267" s="479"/>
      <c r="C267" s="480"/>
      <c r="D267" s="464">
        <f t="shared" si="17"/>
        <v>1</v>
      </c>
      <c r="E267" s="939"/>
      <c r="F267" s="940"/>
      <c r="G267" s="486"/>
      <c r="H267" s="486"/>
      <c r="I267" s="487"/>
      <c r="J267" s="936"/>
      <c r="K267" s="937"/>
      <c r="L267" s="937"/>
      <c r="M267" s="938"/>
    </row>
    <row r="268" spans="2:13" ht="30" hidden="1" customHeight="1" outlineLevel="1">
      <c r="B268" s="479"/>
      <c r="C268" s="480"/>
      <c r="D268" s="464">
        <f t="shared" si="17"/>
        <v>1</v>
      </c>
      <c r="E268" s="939"/>
      <c r="F268" s="940"/>
      <c r="G268" s="486"/>
      <c r="H268" s="486"/>
      <c r="I268" s="487"/>
      <c r="J268" s="936"/>
      <c r="K268" s="937"/>
      <c r="L268" s="937"/>
      <c r="M268" s="938"/>
    </row>
    <row r="269" spans="2:13" ht="30" hidden="1" customHeight="1" outlineLevel="1">
      <c r="B269" s="479"/>
      <c r="C269" s="480"/>
      <c r="D269" s="464">
        <f t="shared" si="17"/>
        <v>1</v>
      </c>
      <c r="E269" s="939"/>
      <c r="F269" s="940"/>
      <c r="G269" s="486"/>
      <c r="H269" s="486"/>
      <c r="I269" s="487"/>
      <c r="J269" s="936"/>
      <c r="K269" s="937"/>
      <c r="L269" s="937"/>
      <c r="M269" s="938"/>
    </row>
    <row r="270" spans="2:13" ht="30" hidden="1" customHeight="1" outlineLevel="1">
      <c r="B270" s="479"/>
      <c r="C270" s="480"/>
      <c r="D270" s="464">
        <f t="shared" si="17"/>
        <v>1</v>
      </c>
      <c r="E270" s="939"/>
      <c r="F270" s="940"/>
      <c r="G270" s="486"/>
      <c r="H270" s="486"/>
      <c r="I270" s="487"/>
      <c r="J270" s="936"/>
      <c r="K270" s="937"/>
      <c r="L270" s="937"/>
      <c r="M270" s="938"/>
    </row>
    <row r="271" spans="2:13" ht="30" hidden="1" customHeight="1" outlineLevel="1">
      <c r="B271" s="479"/>
      <c r="C271" s="480"/>
      <c r="D271" s="464">
        <f t="shared" si="17"/>
        <v>1</v>
      </c>
      <c r="E271" s="939"/>
      <c r="F271" s="940"/>
      <c r="G271" s="486"/>
      <c r="H271" s="486"/>
      <c r="I271" s="487"/>
      <c r="J271" s="936"/>
      <c r="K271" s="937"/>
      <c r="L271" s="937"/>
      <c r="M271" s="938"/>
    </row>
    <row r="272" spans="2:13" ht="30" hidden="1" customHeight="1" outlineLevel="1">
      <c r="B272" s="479"/>
      <c r="C272" s="480"/>
      <c r="D272" s="464">
        <f t="shared" si="17"/>
        <v>1</v>
      </c>
      <c r="E272" s="939"/>
      <c r="F272" s="940"/>
      <c r="G272" s="486"/>
      <c r="H272" s="486"/>
      <c r="I272" s="487"/>
      <c r="J272" s="936"/>
      <c r="K272" s="937"/>
      <c r="L272" s="937"/>
      <c r="M272" s="938"/>
    </row>
    <row r="273" spans="2:13" ht="30" hidden="1" customHeight="1" outlineLevel="1">
      <c r="B273" s="479"/>
      <c r="C273" s="480"/>
      <c r="D273" s="464">
        <f t="shared" si="17"/>
        <v>1</v>
      </c>
      <c r="E273" s="939"/>
      <c r="F273" s="940"/>
      <c r="G273" s="486"/>
      <c r="H273" s="486"/>
      <c r="I273" s="487"/>
      <c r="J273" s="936"/>
      <c r="K273" s="937"/>
      <c r="L273" s="937"/>
      <c r="M273" s="938"/>
    </row>
    <row r="274" spans="2:13" ht="30" customHeight="1" collapsed="1">
      <c r="B274" s="479"/>
      <c r="C274" s="480"/>
      <c r="D274" s="464">
        <f t="shared" si="17"/>
        <v>1</v>
      </c>
      <c r="E274" s="939"/>
      <c r="F274" s="940"/>
      <c r="G274" s="486"/>
      <c r="H274" s="486"/>
      <c r="I274" s="487"/>
      <c r="J274" s="936"/>
      <c r="K274" s="937"/>
      <c r="L274" s="937"/>
      <c r="M274" s="938"/>
    </row>
    <row r="275" spans="2:13" ht="30" hidden="1" customHeight="1" outlineLevel="1">
      <c r="B275" s="479"/>
      <c r="C275" s="480"/>
      <c r="D275" s="464">
        <f t="shared" si="17"/>
        <v>1</v>
      </c>
      <c r="E275" s="939"/>
      <c r="F275" s="940"/>
      <c r="G275" s="486"/>
      <c r="H275" s="486"/>
      <c r="I275" s="487"/>
      <c r="J275" s="936"/>
      <c r="K275" s="937"/>
      <c r="L275" s="937"/>
      <c r="M275" s="938"/>
    </row>
    <row r="276" spans="2:13" ht="30" hidden="1" customHeight="1" outlineLevel="1">
      <c r="B276" s="479"/>
      <c r="C276" s="480"/>
      <c r="D276" s="464">
        <f t="shared" si="17"/>
        <v>1</v>
      </c>
      <c r="E276" s="939"/>
      <c r="F276" s="940"/>
      <c r="G276" s="486"/>
      <c r="H276" s="486"/>
      <c r="I276" s="487"/>
      <c r="J276" s="936"/>
      <c r="K276" s="937"/>
      <c r="L276" s="937"/>
      <c r="M276" s="938"/>
    </row>
    <row r="277" spans="2:13" ht="30" hidden="1" customHeight="1" outlineLevel="1">
      <c r="B277" s="479"/>
      <c r="C277" s="480"/>
      <c r="D277" s="464">
        <f t="shared" si="17"/>
        <v>1</v>
      </c>
      <c r="E277" s="939"/>
      <c r="F277" s="940"/>
      <c r="G277" s="486"/>
      <c r="H277" s="486"/>
      <c r="I277" s="487"/>
      <c r="J277" s="936"/>
      <c r="K277" s="937"/>
      <c r="L277" s="937"/>
      <c r="M277" s="938"/>
    </row>
    <row r="278" spans="2:13" ht="30" hidden="1" customHeight="1" outlineLevel="1">
      <c r="B278" s="479"/>
      <c r="C278" s="480"/>
      <c r="D278" s="464">
        <f t="shared" si="17"/>
        <v>1</v>
      </c>
      <c r="E278" s="939"/>
      <c r="F278" s="940"/>
      <c r="G278" s="486"/>
      <c r="H278" s="486"/>
      <c r="I278" s="487"/>
      <c r="J278" s="936"/>
      <c r="K278" s="937"/>
      <c r="L278" s="937"/>
      <c r="M278" s="938"/>
    </row>
    <row r="279" spans="2:13" ht="30" hidden="1" customHeight="1" outlineLevel="1">
      <c r="B279" s="479"/>
      <c r="C279" s="480"/>
      <c r="D279" s="464">
        <f t="shared" si="17"/>
        <v>1</v>
      </c>
      <c r="E279" s="939"/>
      <c r="F279" s="940"/>
      <c r="G279" s="486"/>
      <c r="H279" s="486"/>
      <c r="I279" s="487"/>
      <c r="J279" s="936"/>
      <c r="K279" s="937"/>
      <c r="L279" s="937"/>
      <c r="M279" s="938"/>
    </row>
    <row r="280" spans="2:13" ht="30" hidden="1" customHeight="1" outlineLevel="1">
      <c r="B280" s="479"/>
      <c r="C280" s="480"/>
      <c r="D280" s="464">
        <f t="shared" si="17"/>
        <v>1</v>
      </c>
      <c r="E280" s="939"/>
      <c r="F280" s="940"/>
      <c r="G280" s="486"/>
      <c r="H280" s="486"/>
      <c r="I280" s="487"/>
      <c r="J280" s="936"/>
      <c r="K280" s="937"/>
      <c r="L280" s="937"/>
      <c r="M280" s="938"/>
    </row>
    <row r="281" spans="2:13" ht="30" hidden="1" customHeight="1" outlineLevel="1">
      <c r="B281" s="479"/>
      <c r="C281" s="480"/>
      <c r="D281" s="464">
        <f t="shared" si="17"/>
        <v>1</v>
      </c>
      <c r="E281" s="939"/>
      <c r="F281" s="940"/>
      <c r="G281" s="486"/>
      <c r="H281" s="486"/>
      <c r="I281" s="487"/>
      <c r="J281" s="936"/>
      <c r="K281" s="937"/>
      <c r="L281" s="937"/>
      <c r="M281" s="938"/>
    </row>
    <row r="282" spans="2:13" ht="30" hidden="1" customHeight="1" outlineLevel="1">
      <c r="B282" s="479"/>
      <c r="C282" s="480"/>
      <c r="D282" s="464">
        <f t="shared" si="17"/>
        <v>1</v>
      </c>
      <c r="E282" s="939"/>
      <c r="F282" s="940"/>
      <c r="G282" s="486"/>
      <c r="H282" s="486"/>
      <c r="I282" s="487"/>
      <c r="J282" s="936"/>
      <c r="K282" s="937"/>
      <c r="L282" s="937"/>
      <c r="M282" s="938"/>
    </row>
    <row r="283" spans="2:13" ht="30" hidden="1" customHeight="1" outlineLevel="1">
      <c r="B283" s="479"/>
      <c r="C283" s="480"/>
      <c r="D283" s="464">
        <f t="shared" si="17"/>
        <v>1</v>
      </c>
      <c r="E283" s="939"/>
      <c r="F283" s="940"/>
      <c r="G283" s="486"/>
      <c r="H283" s="486"/>
      <c r="I283" s="487"/>
      <c r="J283" s="936"/>
      <c r="K283" s="937"/>
      <c r="L283" s="937"/>
      <c r="M283" s="938"/>
    </row>
    <row r="284" spans="2:13" ht="30" hidden="1" customHeight="1" outlineLevel="1">
      <c r="B284" s="479"/>
      <c r="C284" s="480"/>
      <c r="D284" s="464">
        <f t="shared" si="17"/>
        <v>1</v>
      </c>
      <c r="E284" s="939"/>
      <c r="F284" s="940"/>
      <c r="G284" s="486"/>
      <c r="H284" s="486"/>
      <c r="I284" s="487"/>
      <c r="J284" s="936"/>
      <c r="K284" s="937"/>
      <c r="L284" s="937"/>
      <c r="M284" s="938"/>
    </row>
    <row r="285" spans="2:13" ht="30" hidden="1" customHeight="1" outlineLevel="1">
      <c r="B285" s="479"/>
      <c r="C285" s="480"/>
      <c r="D285" s="464">
        <f t="shared" si="17"/>
        <v>1</v>
      </c>
      <c r="E285" s="939"/>
      <c r="F285" s="940"/>
      <c r="G285" s="486"/>
      <c r="H285" s="486"/>
      <c r="I285" s="487"/>
      <c r="J285" s="936"/>
      <c r="K285" s="937"/>
      <c r="L285" s="937"/>
      <c r="M285" s="938"/>
    </row>
    <row r="286" spans="2:13" ht="30" hidden="1" customHeight="1" outlineLevel="1">
      <c r="B286" s="479"/>
      <c r="C286" s="480"/>
      <c r="D286" s="464">
        <f t="shared" si="17"/>
        <v>1</v>
      </c>
      <c r="E286" s="939"/>
      <c r="F286" s="940"/>
      <c r="G286" s="486"/>
      <c r="H286" s="486"/>
      <c r="I286" s="487"/>
      <c r="J286" s="936"/>
      <c r="K286" s="937"/>
      <c r="L286" s="937"/>
      <c r="M286" s="938"/>
    </row>
    <row r="287" spans="2:13" ht="30" hidden="1" customHeight="1" outlineLevel="1">
      <c r="B287" s="479"/>
      <c r="C287" s="480"/>
      <c r="D287" s="464">
        <f t="shared" si="17"/>
        <v>1</v>
      </c>
      <c r="E287" s="939"/>
      <c r="F287" s="940"/>
      <c r="G287" s="486"/>
      <c r="H287" s="486"/>
      <c r="I287" s="487"/>
      <c r="J287" s="936"/>
      <c r="K287" s="937"/>
      <c r="L287" s="937"/>
      <c r="M287" s="938"/>
    </row>
    <row r="288" spans="2:13" ht="30" hidden="1" customHeight="1" outlineLevel="1">
      <c r="B288" s="479"/>
      <c r="C288" s="480"/>
      <c r="D288" s="464">
        <f t="shared" si="17"/>
        <v>1</v>
      </c>
      <c r="E288" s="939"/>
      <c r="F288" s="940"/>
      <c r="G288" s="486"/>
      <c r="H288" s="486"/>
      <c r="I288" s="487"/>
      <c r="J288" s="936"/>
      <c r="K288" s="937"/>
      <c r="L288" s="937"/>
      <c r="M288" s="938"/>
    </row>
    <row r="289" spans="2:13" ht="30" hidden="1" customHeight="1" outlineLevel="1">
      <c r="B289" s="479"/>
      <c r="C289" s="480"/>
      <c r="D289" s="464">
        <f t="shared" si="17"/>
        <v>1</v>
      </c>
      <c r="E289" s="939"/>
      <c r="F289" s="940"/>
      <c r="G289" s="486"/>
      <c r="H289" s="486"/>
      <c r="I289" s="487"/>
      <c r="J289" s="936"/>
      <c r="K289" s="937"/>
      <c r="L289" s="937"/>
      <c r="M289" s="938"/>
    </row>
    <row r="290" spans="2:13" ht="30" hidden="1" customHeight="1" outlineLevel="1">
      <c r="B290" s="479"/>
      <c r="C290" s="480"/>
      <c r="D290" s="464">
        <f t="shared" si="17"/>
        <v>1</v>
      </c>
      <c r="E290" s="939"/>
      <c r="F290" s="940"/>
      <c r="G290" s="486"/>
      <c r="H290" s="486"/>
      <c r="I290" s="487"/>
      <c r="J290" s="936"/>
      <c r="K290" s="937"/>
      <c r="L290" s="937"/>
      <c r="M290" s="938"/>
    </row>
    <row r="291" spans="2:13" ht="30" hidden="1" customHeight="1" outlineLevel="1">
      <c r="B291" s="479"/>
      <c r="C291" s="480"/>
      <c r="D291" s="464">
        <f t="shared" si="17"/>
        <v>1</v>
      </c>
      <c r="E291" s="939"/>
      <c r="F291" s="940"/>
      <c r="G291" s="486"/>
      <c r="H291" s="486"/>
      <c r="I291" s="487"/>
      <c r="J291" s="936"/>
      <c r="K291" s="937"/>
      <c r="L291" s="937"/>
      <c r="M291" s="938"/>
    </row>
    <row r="292" spans="2:13" ht="30" hidden="1" customHeight="1" outlineLevel="1">
      <c r="B292" s="479"/>
      <c r="C292" s="480"/>
      <c r="D292" s="464">
        <f t="shared" si="17"/>
        <v>1</v>
      </c>
      <c r="E292" s="939"/>
      <c r="F292" s="940"/>
      <c r="G292" s="486"/>
      <c r="H292" s="486"/>
      <c r="I292" s="487"/>
      <c r="J292" s="936"/>
      <c r="K292" s="937"/>
      <c r="L292" s="937"/>
      <c r="M292" s="938"/>
    </row>
    <row r="293" spans="2:13" ht="30" hidden="1" customHeight="1" outlineLevel="1">
      <c r="B293" s="479"/>
      <c r="C293" s="480"/>
      <c r="D293" s="464">
        <f t="shared" si="17"/>
        <v>1</v>
      </c>
      <c r="E293" s="939"/>
      <c r="F293" s="940"/>
      <c r="G293" s="486"/>
      <c r="H293" s="486"/>
      <c r="I293" s="487"/>
      <c r="J293" s="936"/>
      <c r="K293" s="937"/>
      <c r="L293" s="937"/>
      <c r="M293" s="938"/>
    </row>
    <row r="294" spans="2:13" ht="30" hidden="1" customHeight="1" outlineLevel="1">
      <c r="B294" s="479"/>
      <c r="C294" s="480"/>
      <c r="D294" s="464">
        <f t="shared" si="17"/>
        <v>1</v>
      </c>
      <c r="E294" s="939"/>
      <c r="F294" s="940"/>
      <c r="G294" s="486"/>
      <c r="H294" s="486"/>
      <c r="I294" s="487"/>
      <c r="J294" s="936"/>
      <c r="K294" s="937"/>
      <c r="L294" s="937"/>
      <c r="M294" s="938"/>
    </row>
    <row r="295" spans="2:13" ht="30" customHeight="1" collapsed="1">
      <c r="B295" s="479"/>
      <c r="C295" s="480"/>
      <c r="D295" s="464">
        <f t="shared" si="17"/>
        <v>1</v>
      </c>
      <c r="E295" s="939"/>
      <c r="F295" s="940"/>
      <c r="G295" s="486"/>
      <c r="H295" s="486"/>
      <c r="I295" s="487"/>
      <c r="J295" s="936"/>
      <c r="K295" s="937"/>
      <c r="L295" s="937"/>
      <c r="M295" s="938"/>
    </row>
    <row r="296" spans="2:13" ht="30" hidden="1" customHeight="1" outlineLevel="1">
      <c r="B296" s="479"/>
      <c r="C296" s="480"/>
      <c r="D296" s="464">
        <f t="shared" si="17"/>
        <v>1</v>
      </c>
      <c r="E296" s="939"/>
      <c r="F296" s="940"/>
      <c r="G296" s="486"/>
      <c r="H296" s="486"/>
      <c r="I296" s="487"/>
      <c r="J296" s="936"/>
      <c r="K296" s="937"/>
      <c r="L296" s="937"/>
      <c r="M296" s="938"/>
    </row>
    <row r="297" spans="2:13" ht="30" hidden="1" customHeight="1" outlineLevel="1">
      <c r="B297" s="479"/>
      <c r="C297" s="480"/>
      <c r="D297" s="464">
        <f t="shared" si="17"/>
        <v>1</v>
      </c>
      <c r="E297" s="939"/>
      <c r="F297" s="940"/>
      <c r="G297" s="486"/>
      <c r="H297" s="486"/>
      <c r="I297" s="487"/>
      <c r="J297" s="936"/>
      <c r="K297" s="937"/>
      <c r="L297" s="937"/>
      <c r="M297" s="938"/>
    </row>
    <row r="298" spans="2:13" ht="30" hidden="1" customHeight="1" outlineLevel="1">
      <c r="B298" s="479"/>
      <c r="C298" s="480"/>
      <c r="D298" s="464">
        <f t="shared" si="17"/>
        <v>1</v>
      </c>
      <c r="E298" s="939"/>
      <c r="F298" s="940"/>
      <c r="G298" s="486"/>
      <c r="H298" s="486"/>
      <c r="I298" s="487"/>
      <c r="J298" s="936"/>
      <c r="K298" s="937"/>
      <c r="L298" s="937"/>
      <c r="M298" s="938"/>
    </row>
    <row r="299" spans="2:13" ht="30" hidden="1" customHeight="1" outlineLevel="1">
      <c r="B299" s="479"/>
      <c r="C299" s="480"/>
      <c r="D299" s="464">
        <f t="shared" si="17"/>
        <v>1</v>
      </c>
      <c r="E299" s="939"/>
      <c r="F299" s="940"/>
      <c r="G299" s="486"/>
      <c r="H299" s="486"/>
      <c r="I299" s="487"/>
      <c r="J299" s="936"/>
      <c r="K299" s="937"/>
      <c r="L299" s="937"/>
      <c r="M299" s="938"/>
    </row>
    <row r="300" spans="2:13" ht="30" hidden="1" customHeight="1" outlineLevel="1">
      <c r="B300" s="479"/>
      <c r="C300" s="480"/>
      <c r="D300" s="464">
        <f t="shared" si="17"/>
        <v>1</v>
      </c>
      <c r="E300" s="939"/>
      <c r="F300" s="940"/>
      <c r="G300" s="486"/>
      <c r="H300" s="486"/>
      <c r="I300" s="487"/>
      <c r="J300" s="936"/>
      <c r="K300" s="937"/>
      <c r="L300" s="937"/>
      <c r="M300" s="938"/>
    </row>
    <row r="301" spans="2:13" ht="30" hidden="1" customHeight="1" outlineLevel="1">
      <c r="B301" s="479"/>
      <c r="C301" s="480"/>
      <c r="D301" s="464">
        <f t="shared" si="17"/>
        <v>1</v>
      </c>
      <c r="E301" s="939"/>
      <c r="F301" s="940"/>
      <c r="G301" s="486"/>
      <c r="H301" s="486"/>
      <c r="I301" s="487"/>
      <c r="J301" s="936"/>
      <c r="K301" s="937"/>
      <c r="L301" s="937"/>
      <c r="M301" s="938"/>
    </row>
    <row r="302" spans="2:13" ht="30" hidden="1" customHeight="1" outlineLevel="1">
      <c r="B302" s="479"/>
      <c r="C302" s="480"/>
      <c r="D302" s="464">
        <f t="shared" si="17"/>
        <v>1</v>
      </c>
      <c r="E302" s="939"/>
      <c r="F302" s="940"/>
      <c r="G302" s="486"/>
      <c r="H302" s="486"/>
      <c r="I302" s="487"/>
      <c r="J302" s="936"/>
      <c r="K302" s="937"/>
      <c r="L302" s="937"/>
      <c r="M302" s="938"/>
    </row>
    <row r="303" spans="2:13" ht="30" hidden="1" customHeight="1" outlineLevel="1">
      <c r="B303" s="479"/>
      <c r="C303" s="480"/>
      <c r="D303" s="464">
        <f t="shared" si="17"/>
        <v>1</v>
      </c>
      <c r="E303" s="939"/>
      <c r="F303" s="940"/>
      <c r="G303" s="486"/>
      <c r="H303" s="486"/>
      <c r="I303" s="487"/>
      <c r="J303" s="936"/>
      <c r="K303" s="937"/>
      <c r="L303" s="937"/>
      <c r="M303" s="938"/>
    </row>
    <row r="304" spans="2:13" ht="30" hidden="1" customHeight="1" outlineLevel="1">
      <c r="B304" s="479"/>
      <c r="C304" s="480"/>
      <c r="D304" s="464">
        <f t="shared" si="17"/>
        <v>1</v>
      </c>
      <c r="E304" s="939"/>
      <c r="F304" s="940"/>
      <c r="G304" s="486"/>
      <c r="H304" s="486"/>
      <c r="I304" s="487"/>
      <c r="J304" s="936"/>
      <c r="K304" s="937"/>
      <c r="L304" s="937"/>
      <c r="M304" s="938"/>
    </row>
    <row r="305" spans="2:13" ht="30" hidden="1" customHeight="1" outlineLevel="1">
      <c r="B305" s="479"/>
      <c r="C305" s="480"/>
      <c r="D305" s="464">
        <f t="shared" si="17"/>
        <v>1</v>
      </c>
      <c r="E305" s="939"/>
      <c r="F305" s="940"/>
      <c r="G305" s="486"/>
      <c r="H305" s="486"/>
      <c r="I305" s="487"/>
      <c r="J305" s="936"/>
      <c r="K305" s="937"/>
      <c r="L305" s="937"/>
      <c r="M305" s="938"/>
    </row>
    <row r="306" spans="2:13" ht="30" hidden="1" customHeight="1" outlineLevel="1">
      <c r="B306" s="479"/>
      <c r="C306" s="480"/>
      <c r="D306" s="464">
        <f t="shared" si="17"/>
        <v>1</v>
      </c>
      <c r="E306" s="939"/>
      <c r="F306" s="940"/>
      <c r="G306" s="486"/>
      <c r="H306" s="486"/>
      <c r="I306" s="487"/>
      <c r="J306" s="936"/>
      <c r="K306" s="937"/>
      <c r="L306" s="937"/>
      <c r="M306" s="938"/>
    </row>
    <row r="307" spans="2:13" ht="30" hidden="1" customHeight="1" outlineLevel="1">
      <c r="B307" s="479"/>
      <c r="C307" s="480"/>
      <c r="D307" s="464">
        <f t="shared" si="17"/>
        <v>1</v>
      </c>
      <c r="E307" s="939"/>
      <c r="F307" s="940"/>
      <c r="G307" s="486"/>
      <c r="H307" s="486"/>
      <c r="I307" s="487"/>
      <c r="J307" s="936"/>
      <c r="K307" s="937"/>
      <c r="L307" s="937"/>
      <c r="M307" s="938"/>
    </row>
    <row r="308" spans="2:13" ht="30" hidden="1" customHeight="1" outlineLevel="1">
      <c r="B308" s="479"/>
      <c r="C308" s="480"/>
      <c r="D308" s="464">
        <f t="shared" ref="D308:D336" si="18">MONTH(C308)</f>
        <v>1</v>
      </c>
      <c r="E308" s="939"/>
      <c r="F308" s="940"/>
      <c r="G308" s="486"/>
      <c r="H308" s="486"/>
      <c r="I308" s="487"/>
      <c r="J308" s="936"/>
      <c r="K308" s="937"/>
      <c r="L308" s="937"/>
      <c r="M308" s="938"/>
    </row>
    <row r="309" spans="2:13" ht="30" hidden="1" customHeight="1" outlineLevel="1">
      <c r="B309" s="479"/>
      <c r="C309" s="480"/>
      <c r="D309" s="464">
        <f t="shared" si="18"/>
        <v>1</v>
      </c>
      <c r="E309" s="939"/>
      <c r="F309" s="940"/>
      <c r="G309" s="486"/>
      <c r="H309" s="486"/>
      <c r="I309" s="487"/>
      <c r="J309" s="936"/>
      <c r="K309" s="937"/>
      <c r="L309" s="937"/>
      <c r="M309" s="938"/>
    </row>
    <row r="310" spans="2:13" ht="30" hidden="1" customHeight="1" outlineLevel="1">
      <c r="B310" s="479"/>
      <c r="C310" s="480"/>
      <c r="D310" s="464">
        <f t="shared" si="18"/>
        <v>1</v>
      </c>
      <c r="E310" s="939"/>
      <c r="F310" s="940"/>
      <c r="G310" s="486"/>
      <c r="H310" s="486"/>
      <c r="I310" s="487"/>
      <c r="J310" s="936"/>
      <c r="K310" s="937"/>
      <c r="L310" s="937"/>
      <c r="M310" s="938"/>
    </row>
    <row r="311" spans="2:13" ht="30" hidden="1" customHeight="1" outlineLevel="1">
      <c r="B311" s="479"/>
      <c r="C311" s="480"/>
      <c r="D311" s="464">
        <f t="shared" si="18"/>
        <v>1</v>
      </c>
      <c r="E311" s="939"/>
      <c r="F311" s="940"/>
      <c r="G311" s="486"/>
      <c r="H311" s="486"/>
      <c r="I311" s="487"/>
      <c r="J311" s="936"/>
      <c r="K311" s="937"/>
      <c r="L311" s="937"/>
      <c r="M311" s="938"/>
    </row>
    <row r="312" spans="2:13" ht="30" hidden="1" customHeight="1" outlineLevel="1">
      <c r="B312" s="479"/>
      <c r="C312" s="480"/>
      <c r="D312" s="464">
        <f t="shared" si="18"/>
        <v>1</v>
      </c>
      <c r="E312" s="939"/>
      <c r="F312" s="940"/>
      <c r="G312" s="486"/>
      <c r="H312" s="486"/>
      <c r="I312" s="487"/>
      <c r="J312" s="936"/>
      <c r="K312" s="937"/>
      <c r="L312" s="937"/>
      <c r="M312" s="938"/>
    </row>
    <row r="313" spans="2:13" ht="30" hidden="1" customHeight="1" outlineLevel="1">
      <c r="B313" s="479"/>
      <c r="C313" s="480"/>
      <c r="D313" s="464">
        <f t="shared" si="18"/>
        <v>1</v>
      </c>
      <c r="E313" s="939"/>
      <c r="F313" s="940"/>
      <c r="G313" s="486"/>
      <c r="H313" s="486"/>
      <c r="I313" s="487"/>
      <c r="J313" s="936"/>
      <c r="K313" s="937"/>
      <c r="L313" s="937"/>
      <c r="M313" s="938"/>
    </row>
    <row r="314" spans="2:13" ht="30" hidden="1" customHeight="1" outlineLevel="1">
      <c r="B314" s="479"/>
      <c r="C314" s="480"/>
      <c r="D314" s="464">
        <f t="shared" si="18"/>
        <v>1</v>
      </c>
      <c r="E314" s="939"/>
      <c r="F314" s="940"/>
      <c r="G314" s="486"/>
      <c r="H314" s="486"/>
      <c r="I314" s="487"/>
      <c r="J314" s="936"/>
      <c r="K314" s="937"/>
      <c r="L314" s="937"/>
      <c r="M314" s="938"/>
    </row>
    <row r="315" spans="2:13" ht="30" hidden="1" customHeight="1" outlineLevel="1">
      <c r="B315" s="479"/>
      <c r="C315" s="480"/>
      <c r="D315" s="464">
        <f t="shared" si="18"/>
        <v>1</v>
      </c>
      <c r="E315" s="939"/>
      <c r="F315" s="940"/>
      <c r="G315" s="486"/>
      <c r="H315" s="486"/>
      <c r="I315" s="487"/>
      <c r="J315" s="936"/>
      <c r="K315" s="937"/>
      <c r="L315" s="937"/>
      <c r="M315" s="938"/>
    </row>
    <row r="316" spans="2:13" ht="30" customHeight="1" collapsed="1" thickBot="1">
      <c r="B316" s="617"/>
      <c r="C316" s="618"/>
      <c r="D316" s="465">
        <f t="shared" si="18"/>
        <v>1</v>
      </c>
      <c r="E316" s="982"/>
      <c r="F316" s="983"/>
      <c r="G316" s="488"/>
      <c r="H316" s="488"/>
      <c r="I316" s="489"/>
      <c r="J316" s="1021"/>
      <c r="K316" s="1022"/>
      <c r="L316" s="1022"/>
      <c r="M316" s="1023"/>
    </row>
    <row r="317" spans="2:13" ht="30" hidden="1" customHeight="1" outlineLevel="1">
      <c r="B317" s="479"/>
      <c r="C317" s="480"/>
      <c r="D317" s="463">
        <f t="shared" si="18"/>
        <v>1</v>
      </c>
      <c r="E317" s="1017"/>
      <c r="F317" s="1018"/>
      <c r="G317" s="484"/>
      <c r="H317" s="484"/>
      <c r="I317" s="485"/>
      <c r="J317" s="1024"/>
      <c r="K317" s="1025"/>
      <c r="L317" s="1025"/>
      <c r="M317" s="1026"/>
    </row>
    <row r="318" spans="2:13" ht="30" hidden="1" customHeight="1" outlineLevel="1">
      <c r="B318" s="479"/>
      <c r="C318" s="480"/>
      <c r="D318" s="464">
        <f t="shared" si="18"/>
        <v>1</v>
      </c>
      <c r="E318" s="939"/>
      <c r="F318" s="940"/>
      <c r="G318" s="486"/>
      <c r="H318" s="486"/>
      <c r="I318" s="487"/>
      <c r="J318" s="936"/>
      <c r="K318" s="937"/>
      <c r="L318" s="937"/>
      <c r="M318" s="938"/>
    </row>
    <row r="319" spans="2:13" ht="30" hidden="1" customHeight="1" outlineLevel="1">
      <c r="B319" s="479"/>
      <c r="C319" s="480"/>
      <c r="D319" s="464">
        <f t="shared" si="18"/>
        <v>1</v>
      </c>
      <c r="E319" s="939"/>
      <c r="F319" s="940"/>
      <c r="G319" s="486"/>
      <c r="H319" s="486"/>
      <c r="I319" s="487"/>
      <c r="J319" s="936"/>
      <c r="K319" s="937"/>
      <c r="L319" s="937"/>
      <c r="M319" s="938"/>
    </row>
    <row r="320" spans="2:13" ht="30" hidden="1" customHeight="1" outlineLevel="1">
      <c r="B320" s="479"/>
      <c r="C320" s="480"/>
      <c r="D320" s="464">
        <f t="shared" si="18"/>
        <v>1</v>
      </c>
      <c r="E320" s="939"/>
      <c r="F320" s="940"/>
      <c r="G320" s="486"/>
      <c r="H320" s="486"/>
      <c r="I320" s="487"/>
      <c r="J320" s="936"/>
      <c r="K320" s="937"/>
      <c r="L320" s="937"/>
      <c r="M320" s="938"/>
    </row>
    <row r="321" spans="2:13" ht="30" hidden="1" customHeight="1" outlineLevel="1">
      <c r="B321" s="479"/>
      <c r="C321" s="480"/>
      <c r="D321" s="464">
        <f t="shared" si="18"/>
        <v>1</v>
      </c>
      <c r="E321" s="939"/>
      <c r="F321" s="940"/>
      <c r="G321" s="486"/>
      <c r="H321" s="486"/>
      <c r="I321" s="487"/>
      <c r="J321" s="936"/>
      <c r="K321" s="937"/>
      <c r="L321" s="937"/>
      <c r="M321" s="938"/>
    </row>
    <row r="322" spans="2:13" ht="30" hidden="1" customHeight="1" outlineLevel="1">
      <c r="B322" s="479"/>
      <c r="C322" s="480"/>
      <c r="D322" s="464">
        <f t="shared" si="18"/>
        <v>1</v>
      </c>
      <c r="E322" s="939"/>
      <c r="F322" s="940"/>
      <c r="G322" s="486"/>
      <c r="H322" s="486"/>
      <c r="I322" s="487"/>
      <c r="J322" s="936"/>
      <c r="K322" s="937"/>
      <c r="L322" s="937"/>
      <c r="M322" s="938"/>
    </row>
    <row r="323" spans="2:13" ht="30" hidden="1" customHeight="1" outlineLevel="1">
      <c r="B323" s="479"/>
      <c r="C323" s="480"/>
      <c r="D323" s="464">
        <f t="shared" si="18"/>
        <v>1</v>
      </c>
      <c r="E323" s="939"/>
      <c r="F323" s="940"/>
      <c r="G323" s="486"/>
      <c r="H323" s="486"/>
      <c r="I323" s="487"/>
      <c r="J323" s="936"/>
      <c r="K323" s="937"/>
      <c r="L323" s="937"/>
      <c r="M323" s="938"/>
    </row>
    <row r="324" spans="2:13" ht="30" hidden="1" customHeight="1" outlineLevel="1">
      <c r="B324" s="479"/>
      <c r="C324" s="480"/>
      <c r="D324" s="464">
        <f t="shared" si="18"/>
        <v>1</v>
      </c>
      <c r="E324" s="939"/>
      <c r="F324" s="940"/>
      <c r="G324" s="486"/>
      <c r="H324" s="486"/>
      <c r="I324" s="487"/>
      <c r="J324" s="936"/>
      <c r="K324" s="937"/>
      <c r="L324" s="937"/>
      <c r="M324" s="938"/>
    </row>
    <row r="325" spans="2:13" ht="30" hidden="1" customHeight="1" outlineLevel="1">
      <c r="B325" s="479"/>
      <c r="C325" s="480"/>
      <c r="D325" s="464">
        <f t="shared" si="18"/>
        <v>1</v>
      </c>
      <c r="E325" s="939"/>
      <c r="F325" s="940"/>
      <c r="G325" s="486"/>
      <c r="H325" s="486"/>
      <c r="I325" s="487"/>
      <c r="J325" s="936"/>
      <c r="K325" s="937"/>
      <c r="L325" s="937"/>
      <c r="M325" s="938"/>
    </row>
    <row r="326" spans="2:13" ht="30" hidden="1" customHeight="1" outlineLevel="1">
      <c r="B326" s="479"/>
      <c r="C326" s="480"/>
      <c r="D326" s="464">
        <f t="shared" si="18"/>
        <v>1</v>
      </c>
      <c r="E326" s="939"/>
      <c r="F326" s="940"/>
      <c r="G326" s="486"/>
      <c r="H326" s="486"/>
      <c r="I326" s="487"/>
      <c r="J326" s="936"/>
      <c r="K326" s="937"/>
      <c r="L326" s="937"/>
      <c r="M326" s="938"/>
    </row>
    <row r="327" spans="2:13" ht="30" hidden="1" customHeight="1" outlineLevel="1">
      <c r="B327" s="479"/>
      <c r="C327" s="480"/>
      <c r="D327" s="464">
        <f t="shared" si="18"/>
        <v>1</v>
      </c>
      <c r="E327" s="939"/>
      <c r="F327" s="940"/>
      <c r="G327" s="486"/>
      <c r="H327" s="486"/>
      <c r="I327" s="487"/>
      <c r="J327" s="936"/>
      <c r="K327" s="937"/>
      <c r="L327" s="937"/>
      <c r="M327" s="938"/>
    </row>
    <row r="328" spans="2:13" ht="30" hidden="1" customHeight="1" outlineLevel="1">
      <c r="B328" s="479"/>
      <c r="C328" s="480"/>
      <c r="D328" s="464">
        <f t="shared" si="18"/>
        <v>1</v>
      </c>
      <c r="E328" s="939"/>
      <c r="F328" s="940"/>
      <c r="G328" s="486"/>
      <c r="H328" s="486"/>
      <c r="I328" s="487"/>
      <c r="J328" s="936"/>
      <c r="K328" s="937"/>
      <c r="L328" s="937"/>
      <c r="M328" s="938"/>
    </row>
    <row r="329" spans="2:13" ht="30" hidden="1" customHeight="1" outlineLevel="1">
      <c r="B329" s="479"/>
      <c r="C329" s="480"/>
      <c r="D329" s="464">
        <f t="shared" si="18"/>
        <v>1</v>
      </c>
      <c r="E329" s="939"/>
      <c r="F329" s="940"/>
      <c r="G329" s="486"/>
      <c r="H329" s="486"/>
      <c r="I329" s="487"/>
      <c r="J329" s="936"/>
      <c r="K329" s="937"/>
      <c r="L329" s="937"/>
      <c r="M329" s="938"/>
    </row>
    <row r="330" spans="2:13" ht="30" hidden="1" customHeight="1" outlineLevel="1">
      <c r="B330" s="479"/>
      <c r="C330" s="480"/>
      <c r="D330" s="464">
        <f t="shared" si="18"/>
        <v>1</v>
      </c>
      <c r="E330" s="939"/>
      <c r="F330" s="940"/>
      <c r="G330" s="486"/>
      <c r="H330" s="486"/>
      <c r="I330" s="487"/>
      <c r="J330" s="936"/>
      <c r="K330" s="937"/>
      <c r="L330" s="937"/>
      <c r="M330" s="938"/>
    </row>
    <row r="331" spans="2:13" ht="30" hidden="1" customHeight="1" outlineLevel="1">
      <c r="B331" s="479"/>
      <c r="C331" s="480"/>
      <c r="D331" s="464">
        <f t="shared" si="18"/>
        <v>1</v>
      </c>
      <c r="E331" s="939"/>
      <c r="F331" s="940"/>
      <c r="G331" s="486"/>
      <c r="H331" s="486"/>
      <c r="I331" s="487"/>
      <c r="J331" s="936"/>
      <c r="K331" s="937"/>
      <c r="L331" s="937"/>
      <c r="M331" s="938"/>
    </row>
    <row r="332" spans="2:13" ht="30" hidden="1" customHeight="1" outlineLevel="1">
      <c r="B332" s="479"/>
      <c r="C332" s="480"/>
      <c r="D332" s="464">
        <f t="shared" si="18"/>
        <v>1</v>
      </c>
      <c r="E332" s="939"/>
      <c r="F332" s="940"/>
      <c r="G332" s="486"/>
      <c r="H332" s="486"/>
      <c r="I332" s="487"/>
      <c r="J332" s="936"/>
      <c r="K332" s="937"/>
      <c r="L332" s="937"/>
      <c r="M332" s="938"/>
    </row>
    <row r="333" spans="2:13" ht="30" hidden="1" customHeight="1" outlineLevel="1">
      <c r="B333" s="479"/>
      <c r="C333" s="480"/>
      <c r="D333" s="464">
        <f t="shared" si="18"/>
        <v>1</v>
      </c>
      <c r="E333" s="939"/>
      <c r="F333" s="940"/>
      <c r="G333" s="486"/>
      <c r="H333" s="486"/>
      <c r="I333" s="487"/>
      <c r="J333" s="936"/>
      <c r="K333" s="937"/>
      <c r="L333" s="937"/>
      <c r="M333" s="938"/>
    </row>
    <row r="334" spans="2:13" ht="30" hidden="1" customHeight="1" outlineLevel="1">
      <c r="B334" s="479"/>
      <c r="C334" s="480"/>
      <c r="D334" s="464">
        <f t="shared" si="18"/>
        <v>1</v>
      </c>
      <c r="E334" s="939"/>
      <c r="F334" s="940"/>
      <c r="G334" s="486"/>
      <c r="H334" s="486"/>
      <c r="I334" s="487"/>
      <c r="J334" s="936"/>
      <c r="K334" s="937"/>
      <c r="L334" s="937"/>
      <c r="M334" s="938"/>
    </row>
    <row r="335" spans="2:13" ht="30" hidden="1" customHeight="1" outlineLevel="1">
      <c r="B335" s="479"/>
      <c r="C335" s="480"/>
      <c r="D335" s="464">
        <f t="shared" si="18"/>
        <v>1</v>
      </c>
      <c r="E335" s="939"/>
      <c r="F335" s="940"/>
      <c r="G335" s="486"/>
      <c r="H335" s="486"/>
      <c r="I335" s="487"/>
      <c r="J335" s="936"/>
      <c r="K335" s="937"/>
      <c r="L335" s="937"/>
      <c r="M335" s="938"/>
    </row>
    <row r="336" spans="2:13" ht="30" hidden="1" customHeight="1" outlineLevel="1">
      <c r="B336" s="479"/>
      <c r="C336" s="480"/>
      <c r="D336" s="464">
        <f t="shared" si="18"/>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99" t="s">
        <v>139</v>
      </c>
      <c r="C340" s="951" t="s">
        <v>140</v>
      </c>
      <c r="D340" s="951"/>
      <c r="E340" s="956" t="s">
        <v>141</v>
      </c>
      <c r="F340" s="956"/>
      <c r="G340" s="498" t="s">
        <v>142</v>
      </c>
      <c r="H340" s="504" t="s">
        <v>143</v>
      </c>
      <c r="I340" s="597" t="s">
        <v>144</v>
      </c>
      <c r="J340" s="502" t="s">
        <v>145</v>
      </c>
      <c r="K340" s="504" t="s">
        <v>146</v>
      </c>
      <c r="L340" s="502" t="s">
        <v>147</v>
      </c>
      <c r="M340" s="950"/>
    </row>
    <row r="341" spans="2:13" ht="24" customHeight="1">
      <c r="B341" s="490"/>
      <c r="C341" s="491"/>
      <c r="D341" s="244" t="s">
        <v>148</v>
      </c>
      <c r="E341" s="944">
        <f t="shared" ref="E341:E352" si="19">I341+L341+M341</f>
        <v>0</v>
      </c>
      <c r="F341" s="944"/>
      <c r="G341" s="466">
        <f t="shared" ref="G341:G352" si="20">SUMIF($D$243:$D$336,$C341,G$243:G$336)</f>
        <v>0</v>
      </c>
      <c r="H341" s="492"/>
      <c r="I341" s="466">
        <f>ROUNDDOWN(G341*H341,0)</f>
        <v>0</v>
      </c>
      <c r="J341" s="466">
        <f t="shared" ref="J341:J352" si="21">SUMIF($D$243:$D$336,$C341,H$243:H$336)</f>
        <v>0</v>
      </c>
      <c r="K341" s="507"/>
      <c r="L341" s="466">
        <f>ROUNDDOWN((J341*K341),0)</f>
        <v>0</v>
      </c>
      <c r="M341" s="466">
        <f t="shared" ref="M341:M352" si="22">ROUNDDOWN((SUMIF($D$243:$D$336,$C341,I$243:I$336)),0)</f>
        <v>0</v>
      </c>
    </row>
    <row r="342" spans="2:13" ht="24" customHeight="1">
      <c r="B342" s="490"/>
      <c r="C342" s="491"/>
      <c r="D342" s="244" t="s">
        <v>148</v>
      </c>
      <c r="E342" s="944">
        <f t="shared" si="19"/>
        <v>0</v>
      </c>
      <c r="F342" s="944"/>
      <c r="G342" s="466">
        <f t="shared" si="20"/>
        <v>0</v>
      </c>
      <c r="H342" s="506"/>
      <c r="I342" s="466">
        <f t="shared" ref="I342:I352" si="23">ROUNDDOWN(G342*H342,0)</f>
        <v>0</v>
      </c>
      <c r="J342" s="466">
        <f t="shared" si="21"/>
        <v>0</v>
      </c>
      <c r="K342" s="507"/>
      <c r="L342" s="466">
        <f t="shared" ref="L342:L352" si="24">ROUNDDOWN((J342*K342),0)</f>
        <v>0</v>
      </c>
      <c r="M342" s="466">
        <f t="shared" si="22"/>
        <v>0</v>
      </c>
    </row>
    <row r="343" spans="2:13" ht="24" customHeight="1">
      <c r="B343" s="490"/>
      <c r="C343" s="491"/>
      <c r="D343" s="244" t="s">
        <v>148</v>
      </c>
      <c r="E343" s="944">
        <f t="shared" si="19"/>
        <v>0</v>
      </c>
      <c r="F343" s="944"/>
      <c r="G343" s="466">
        <f t="shared" si="20"/>
        <v>0</v>
      </c>
      <c r="H343" s="506"/>
      <c r="I343" s="466">
        <f t="shared" si="23"/>
        <v>0</v>
      </c>
      <c r="J343" s="466">
        <f t="shared" si="21"/>
        <v>0</v>
      </c>
      <c r="K343" s="507"/>
      <c r="L343" s="466">
        <f t="shared" si="24"/>
        <v>0</v>
      </c>
      <c r="M343" s="466">
        <f t="shared" si="22"/>
        <v>0</v>
      </c>
    </row>
    <row r="344" spans="2:13" ht="24" customHeight="1">
      <c r="B344" s="490"/>
      <c r="C344" s="491"/>
      <c r="D344" s="244" t="s">
        <v>148</v>
      </c>
      <c r="E344" s="944">
        <f t="shared" si="19"/>
        <v>0</v>
      </c>
      <c r="F344" s="944"/>
      <c r="G344" s="466">
        <f t="shared" si="20"/>
        <v>0</v>
      </c>
      <c r="H344" s="506"/>
      <c r="I344" s="466">
        <f t="shared" si="23"/>
        <v>0</v>
      </c>
      <c r="J344" s="466">
        <f t="shared" si="21"/>
        <v>0</v>
      </c>
      <c r="K344" s="507"/>
      <c r="L344" s="466">
        <f t="shared" si="24"/>
        <v>0</v>
      </c>
      <c r="M344" s="466">
        <f t="shared" si="22"/>
        <v>0</v>
      </c>
    </row>
    <row r="345" spans="2:13" ht="24" customHeight="1">
      <c r="B345" s="490"/>
      <c r="C345" s="491"/>
      <c r="D345" s="244" t="s">
        <v>148</v>
      </c>
      <c r="E345" s="944">
        <f t="shared" si="19"/>
        <v>0</v>
      </c>
      <c r="F345" s="944"/>
      <c r="G345" s="466">
        <f t="shared" si="20"/>
        <v>0</v>
      </c>
      <c r="H345" s="506"/>
      <c r="I345" s="466">
        <f t="shared" si="23"/>
        <v>0</v>
      </c>
      <c r="J345" s="466">
        <f t="shared" si="21"/>
        <v>0</v>
      </c>
      <c r="K345" s="507"/>
      <c r="L345" s="466">
        <f t="shared" si="24"/>
        <v>0</v>
      </c>
      <c r="M345" s="466">
        <f t="shared" si="22"/>
        <v>0</v>
      </c>
    </row>
    <row r="346" spans="2:13" ht="24" customHeight="1">
      <c r="B346" s="490"/>
      <c r="C346" s="491"/>
      <c r="D346" s="244" t="s">
        <v>148</v>
      </c>
      <c r="E346" s="944">
        <f t="shared" si="19"/>
        <v>0</v>
      </c>
      <c r="F346" s="944"/>
      <c r="G346" s="466">
        <f t="shared" si="20"/>
        <v>0</v>
      </c>
      <c r="H346" s="506"/>
      <c r="I346" s="466">
        <f t="shared" si="23"/>
        <v>0</v>
      </c>
      <c r="J346" s="466">
        <f t="shared" si="21"/>
        <v>0</v>
      </c>
      <c r="K346" s="507"/>
      <c r="L346" s="466">
        <f t="shared" si="24"/>
        <v>0</v>
      </c>
      <c r="M346" s="466">
        <f t="shared" si="22"/>
        <v>0</v>
      </c>
    </row>
    <row r="347" spans="2:13" ht="24" customHeight="1">
      <c r="B347" s="490"/>
      <c r="C347" s="491"/>
      <c r="D347" s="244" t="s">
        <v>148</v>
      </c>
      <c r="E347" s="944">
        <f t="shared" si="19"/>
        <v>0</v>
      </c>
      <c r="F347" s="944"/>
      <c r="G347" s="466">
        <f t="shared" si="20"/>
        <v>0</v>
      </c>
      <c r="H347" s="506"/>
      <c r="I347" s="466">
        <f t="shared" si="23"/>
        <v>0</v>
      </c>
      <c r="J347" s="466">
        <f t="shared" si="21"/>
        <v>0</v>
      </c>
      <c r="K347" s="507"/>
      <c r="L347" s="466">
        <f t="shared" si="24"/>
        <v>0</v>
      </c>
      <c r="M347" s="466">
        <f t="shared" si="22"/>
        <v>0</v>
      </c>
    </row>
    <row r="348" spans="2:13" ht="24" customHeight="1">
      <c r="B348" s="490"/>
      <c r="C348" s="491"/>
      <c r="D348" s="244" t="s">
        <v>148</v>
      </c>
      <c r="E348" s="944">
        <f t="shared" si="19"/>
        <v>0</v>
      </c>
      <c r="F348" s="944"/>
      <c r="G348" s="466">
        <f t="shared" si="20"/>
        <v>0</v>
      </c>
      <c r="H348" s="506"/>
      <c r="I348" s="466">
        <f t="shared" si="23"/>
        <v>0</v>
      </c>
      <c r="J348" s="466">
        <f t="shared" si="21"/>
        <v>0</v>
      </c>
      <c r="K348" s="507"/>
      <c r="L348" s="466">
        <f t="shared" si="24"/>
        <v>0</v>
      </c>
      <c r="M348" s="466">
        <f t="shared" si="22"/>
        <v>0</v>
      </c>
    </row>
    <row r="349" spans="2:13" ht="24" customHeight="1">
      <c r="B349" s="490"/>
      <c r="C349" s="491"/>
      <c r="D349" s="244" t="s">
        <v>148</v>
      </c>
      <c r="E349" s="944">
        <f t="shared" si="19"/>
        <v>0</v>
      </c>
      <c r="F349" s="944"/>
      <c r="G349" s="466">
        <f t="shared" si="20"/>
        <v>0</v>
      </c>
      <c r="H349" s="506"/>
      <c r="I349" s="466">
        <f t="shared" si="23"/>
        <v>0</v>
      </c>
      <c r="J349" s="466">
        <f t="shared" si="21"/>
        <v>0</v>
      </c>
      <c r="K349" s="507"/>
      <c r="L349" s="466">
        <f t="shared" si="24"/>
        <v>0</v>
      </c>
      <c r="M349" s="466">
        <f t="shared" si="22"/>
        <v>0</v>
      </c>
    </row>
    <row r="350" spans="2:13" ht="24" customHeight="1">
      <c r="B350" s="490"/>
      <c r="C350" s="491"/>
      <c r="D350" s="244" t="s">
        <v>148</v>
      </c>
      <c r="E350" s="944">
        <f t="shared" si="19"/>
        <v>0</v>
      </c>
      <c r="F350" s="944"/>
      <c r="G350" s="466">
        <f t="shared" si="20"/>
        <v>0</v>
      </c>
      <c r="H350" s="506"/>
      <c r="I350" s="466">
        <f t="shared" si="23"/>
        <v>0</v>
      </c>
      <c r="J350" s="466">
        <f t="shared" si="21"/>
        <v>0</v>
      </c>
      <c r="K350" s="507"/>
      <c r="L350" s="466">
        <f t="shared" si="24"/>
        <v>0</v>
      </c>
      <c r="M350" s="466">
        <f t="shared" si="22"/>
        <v>0</v>
      </c>
    </row>
    <row r="351" spans="2:13" ht="24" customHeight="1">
      <c r="B351" s="490"/>
      <c r="C351" s="491"/>
      <c r="D351" s="244" t="s">
        <v>148</v>
      </c>
      <c r="E351" s="944">
        <f t="shared" si="19"/>
        <v>0</v>
      </c>
      <c r="F351" s="944"/>
      <c r="G351" s="466">
        <f t="shared" si="20"/>
        <v>0</v>
      </c>
      <c r="H351" s="506"/>
      <c r="I351" s="466">
        <f t="shared" si="23"/>
        <v>0</v>
      </c>
      <c r="J351" s="466">
        <f t="shared" si="21"/>
        <v>0</v>
      </c>
      <c r="K351" s="507"/>
      <c r="L351" s="466">
        <f t="shared" si="24"/>
        <v>0</v>
      </c>
      <c r="M351" s="466">
        <f t="shared" si="22"/>
        <v>0</v>
      </c>
    </row>
    <row r="352" spans="2:13" ht="24" customHeight="1">
      <c r="B352" s="490"/>
      <c r="C352" s="491"/>
      <c r="D352" s="244" t="s">
        <v>148</v>
      </c>
      <c r="E352" s="944">
        <f t="shared" si="19"/>
        <v>0</v>
      </c>
      <c r="F352" s="944"/>
      <c r="G352" s="466">
        <f t="shared" si="20"/>
        <v>0</v>
      </c>
      <c r="H352" s="506"/>
      <c r="I352" s="466">
        <f t="shared" si="23"/>
        <v>0</v>
      </c>
      <c r="J352" s="466">
        <f t="shared" si="21"/>
        <v>0</v>
      </c>
      <c r="K352" s="507"/>
      <c r="L352" s="466">
        <f t="shared" si="24"/>
        <v>0</v>
      </c>
      <c r="M352" s="466">
        <f t="shared" si="22"/>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1B79DFBC-BF50-4976-902C-9081254EF239}">
      <formula1>"契約金相当額計算書用,経費精算報告書用（内訳書）"</formula1>
    </dataValidation>
  </dataValidations>
  <hyperlinks>
    <hyperlink ref="K108" r:id="rId1" xr:uid="{69B25C1F-90BA-4114-9E6D-30ACBCEE7CEE}"/>
    <hyperlink ref="K223" r:id="rId2" xr:uid="{76DEC323-362C-4A06-AC37-1E0DF23CB4B8}"/>
    <hyperlink ref="K338" r:id="rId3" xr:uid="{98E1B62C-A4CA-4B12-90DC-7CDA894EFA8E}"/>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227BE-7DBA-41DE-9631-4822889CEE00}">
  <sheetPr>
    <tabColor theme="8" tint="0.79998168889431442"/>
    <pageSetUpPr fitToPage="1"/>
  </sheetPr>
  <dimension ref="A1:AK353"/>
  <sheetViews>
    <sheetView topLeftCell="F1"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370</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593"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D106" si="2">MONTH(C103)</f>
        <v>1</v>
      </c>
      <c r="E103" s="908"/>
      <c r="F103" s="909"/>
      <c r="G103" s="486"/>
      <c r="H103" s="486"/>
      <c r="I103" s="487"/>
      <c r="J103" s="913"/>
      <c r="K103" s="914"/>
      <c r="L103" s="914"/>
      <c r="M103" s="915"/>
    </row>
    <row r="104" spans="1:15" ht="30" hidden="1" customHeight="1" outlineLevel="1">
      <c r="B104" s="481"/>
      <c r="C104" s="480"/>
      <c r="D104" s="149">
        <f t="shared" si="2"/>
        <v>1</v>
      </c>
      <c r="E104" s="908"/>
      <c r="F104" s="909"/>
      <c r="G104" s="486"/>
      <c r="H104" s="486"/>
      <c r="I104" s="487"/>
      <c r="J104" s="913"/>
      <c r="K104" s="914"/>
      <c r="L104" s="914"/>
      <c r="M104" s="915"/>
    </row>
    <row r="105" spans="1:15" ht="30" hidden="1" customHeight="1" outlineLevel="1">
      <c r="B105" s="481"/>
      <c r="C105" s="480"/>
      <c r="D105" s="149">
        <f t="shared" si="2"/>
        <v>1</v>
      </c>
      <c r="E105" s="908"/>
      <c r="F105" s="909"/>
      <c r="G105" s="486"/>
      <c r="H105" s="486"/>
      <c r="I105" s="487"/>
      <c r="J105" s="913"/>
      <c r="K105" s="914"/>
      <c r="L105" s="914"/>
      <c r="M105" s="915"/>
    </row>
    <row r="106" spans="1:15" ht="30" customHeight="1" collapsed="1" thickBot="1">
      <c r="B106" s="482"/>
      <c r="C106" s="483"/>
      <c r="D106" s="150">
        <f t="shared" si="2"/>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98" t="s">
        <v>144</v>
      </c>
      <c r="J110" s="501" t="s">
        <v>145</v>
      </c>
      <c r="K110" s="499" t="s">
        <v>146</v>
      </c>
      <c r="L110" s="502" t="s">
        <v>147</v>
      </c>
      <c r="M110" s="950"/>
      <c r="O110" s="134"/>
    </row>
    <row r="111" spans="1:15" ht="23.25" customHeight="1">
      <c r="B111" s="490"/>
      <c r="C111" s="491"/>
      <c r="D111" s="244" t="s">
        <v>148</v>
      </c>
      <c r="E111" s="1006">
        <f>SUM(I111,L111,M111)</f>
        <v>0</v>
      </c>
      <c r="F111" s="1006"/>
      <c r="G111" s="595">
        <f>SUMIF($D$12:$D$106,$C111,G$12:G$106)</f>
        <v>0</v>
      </c>
      <c r="H111" s="458"/>
      <c r="I111" s="594">
        <f>ROUNDDOWN(G111*H111,0)</f>
        <v>0</v>
      </c>
      <c r="J111" s="594">
        <f t="shared" ref="J111:J122" si="3">SUMIF($D$12:$D$106,$C111,H$12:H$106)</f>
        <v>0</v>
      </c>
      <c r="K111" s="460"/>
      <c r="L111" s="596">
        <f>ROUNDDOWN((J111*K111),0)</f>
        <v>0</v>
      </c>
      <c r="M111" s="594">
        <f>ROUNDDOWN(SUMIF($D$12:$D$106,$C111,I$12:I$106),0)</f>
        <v>0</v>
      </c>
      <c r="O111" s="140"/>
    </row>
    <row r="112" spans="1:15" ht="23.25" customHeight="1">
      <c r="B112" s="490"/>
      <c r="C112" s="491"/>
      <c r="D112" s="244" t="s">
        <v>148</v>
      </c>
      <c r="E112" s="1002">
        <f t="shared" ref="E112:E122" si="4">SUM(I112,L112,M112)</f>
        <v>0</v>
      </c>
      <c r="F112" s="1003"/>
      <c r="G112" s="595">
        <f t="shared" ref="G112:G122" si="5">SUMIF($D$12:$D$106,$C112,G$12:G$106)</f>
        <v>0</v>
      </c>
      <c r="H112" s="459"/>
      <c r="I112" s="594">
        <f t="shared" ref="I112:I122" si="6">ROUNDDOWN(G112*H112,0)</f>
        <v>0</v>
      </c>
      <c r="J112" s="594">
        <f t="shared" si="3"/>
        <v>0</v>
      </c>
      <c r="K112" s="460"/>
      <c r="L112" s="596">
        <f t="shared" ref="L112:L122" si="7">ROUNDDOWN((J112*K112),0)</f>
        <v>0</v>
      </c>
      <c r="M112" s="594">
        <f t="shared" ref="M112:M122" si="8">ROUNDDOWN(SUMIF($D$12:$D$106,$C112,I$12:I$106),0)</f>
        <v>0</v>
      </c>
      <c r="O112" s="140"/>
    </row>
    <row r="113" spans="1:15" ht="23.25" customHeight="1">
      <c r="B113" s="490"/>
      <c r="C113" s="491"/>
      <c r="D113" s="244" t="s">
        <v>148</v>
      </c>
      <c r="E113" s="1002">
        <f t="shared" si="4"/>
        <v>0</v>
      </c>
      <c r="F113" s="1003"/>
      <c r="G113" s="595">
        <f t="shared" si="5"/>
        <v>0</v>
      </c>
      <c r="H113" s="459"/>
      <c r="I113" s="594">
        <f t="shared" si="6"/>
        <v>0</v>
      </c>
      <c r="J113" s="594">
        <f t="shared" si="3"/>
        <v>0</v>
      </c>
      <c r="K113" s="460"/>
      <c r="L113" s="596">
        <f t="shared" si="7"/>
        <v>0</v>
      </c>
      <c r="M113" s="594">
        <f t="shared" si="8"/>
        <v>0</v>
      </c>
      <c r="O113" s="140"/>
    </row>
    <row r="114" spans="1:15" ht="23.25" customHeight="1">
      <c r="B114" s="490"/>
      <c r="C114" s="491"/>
      <c r="D114" s="244" t="s">
        <v>148</v>
      </c>
      <c r="E114" s="1002">
        <f t="shared" si="4"/>
        <v>0</v>
      </c>
      <c r="F114" s="1003"/>
      <c r="G114" s="595">
        <f t="shared" si="5"/>
        <v>0</v>
      </c>
      <c r="H114" s="459"/>
      <c r="I114" s="594">
        <f t="shared" si="6"/>
        <v>0</v>
      </c>
      <c r="J114" s="594">
        <f t="shared" si="3"/>
        <v>0</v>
      </c>
      <c r="K114" s="460"/>
      <c r="L114" s="596">
        <f t="shared" si="7"/>
        <v>0</v>
      </c>
      <c r="M114" s="594">
        <f t="shared" si="8"/>
        <v>0</v>
      </c>
    </row>
    <row r="115" spans="1:15" ht="23.25" customHeight="1">
      <c r="B115" s="490"/>
      <c r="C115" s="491"/>
      <c r="D115" s="244" t="s">
        <v>148</v>
      </c>
      <c r="E115" s="1002">
        <f t="shared" si="4"/>
        <v>0</v>
      </c>
      <c r="F115" s="1003"/>
      <c r="G115" s="595">
        <f t="shared" si="5"/>
        <v>0</v>
      </c>
      <c r="H115" s="459"/>
      <c r="I115" s="594">
        <f t="shared" si="6"/>
        <v>0</v>
      </c>
      <c r="J115" s="594">
        <f t="shared" si="3"/>
        <v>0</v>
      </c>
      <c r="K115" s="460"/>
      <c r="L115" s="596">
        <f t="shared" si="7"/>
        <v>0</v>
      </c>
      <c r="M115" s="594">
        <f t="shared" si="8"/>
        <v>0</v>
      </c>
    </row>
    <row r="116" spans="1:15" ht="23.25" customHeight="1">
      <c r="B116" s="490"/>
      <c r="C116" s="491"/>
      <c r="D116" s="244" t="s">
        <v>148</v>
      </c>
      <c r="E116" s="1002">
        <f t="shared" si="4"/>
        <v>0</v>
      </c>
      <c r="F116" s="1003"/>
      <c r="G116" s="595">
        <f t="shared" si="5"/>
        <v>0</v>
      </c>
      <c r="H116" s="459"/>
      <c r="I116" s="594">
        <f t="shared" si="6"/>
        <v>0</v>
      </c>
      <c r="J116" s="594">
        <f t="shared" si="3"/>
        <v>0</v>
      </c>
      <c r="K116" s="460"/>
      <c r="L116" s="596">
        <f t="shared" si="7"/>
        <v>0</v>
      </c>
      <c r="M116" s="594">
        <f t="shared" si="8"/>
        <v>0</v>
      </c>
    </row>
    <row r="117" spans="1:15" ht="23.25" customHeight="1">
      <c r="B117" s="490"/>
      <c r="C117" s="491"/>
      <c r="D117" s="244" t="s">
        <v>148</v>
      </c>
      <c r="E117" s="1002">
        <f t="shared" si="4"/>
        <v>0</v>
      </c>
      <c r="F117" s="1003"/>
      <c r="G117" s="595">
        <f t="shared" si="5"/>
        <v>0</v>
      </c>
      <c r="H117" s="459"/>
      <c r="I117" s="594">
        <f t="shared" si="6"/>
        <v>0</v>
      </c>
      <c r="J117" s="594">
        <f t="shared" si="3"/>
        <v>0</v>
      </c>
      <c r="K117" s="460"/>
      <c r="L117" s="596">
        <f t="shared" si="7"/>
        <v>0</v>
      </c>
      <c r="M117" s="594">
        <f t="shared" si="8"/>
        <v>0</v>
      </c>
    </row>
    <row r="118" spans="1:15" ht="23.25" customHeight="1">
      <c r="B118" s="490"/>
      <c r="C118" s="491"/>
      <c r="D118" s="244" t="s">
        <v>148</v>
      </c>
      <c r="E118" s="1002">
        <f t="shared" si="4"/>
        <v>0</v>
      </c>
      <c r="F118" s="1003"/>
      <c r="G118" s="595">
        <f t="shared" si="5"/>
        <v>0</v>
      </c>
      <c r="H118" s="459"/>
      <c r="I118" s="594">
        <f t="shared" si="6"/>
        <v>0</v>
      </c>
      <c r="J118" s="594">
        <f t="shared" si="3"/>
        <v>0</v>
      </c>
      <c r="K118" s="460"/>
      <c r="L118" s="596">
        <f t="shared" si="7"/>
        <v>0</v>
      </c>
      <c r="M118" s="594">
        <f t="shared" si="8"/>
        <v>0</v>
      </c>
    </row>
    <row r="119" spans="1:15" ht="23.25" customHeight="1">
      <c r="B119" s="490"/>
      <c r="C119" s="491"/>
      <c r="D119" s="244" t="s">
        <v>148</v>
      </c>
      <c r="E119" s="1002">
        <f t="shared" si="4"/>
        <v>0</v>
      </c>
      <c r="F119" s="1003"/>
      <c r="G119" s="595">
        <f t="shared" si="5"/>
        <v>0</v>
      </c>
      <c r="H119" s="459"/>
      <c r="I119" s="594">
        <f t="shared" si="6"/>
        <v>0</v>
      </c>
      <c r="J119" s="594">
        <f t="shared" si="3"/>
        <v>0</v>
      </c>
      <c r="K119" s="460"/>
      <c r="L119" s="596">
        <f t="shared" si="7"/>
        <v>0</v>
      </c>
      <c r="M119" s="594">
        <f t="shared" si="8"/>
        <v>0</v>
      </c>
    </row>
    <row r="120" spans="1:15" ht="23.25" customHeight="1">
      <c r="B120" s="490"/>
      <c r="C120" s="491"/>
      <c r="D120" s="244" t="s">
        <v>148</v>
      </c>
      <c r="E120" s="1002">
        <f t="shared" si="4"/>
        <v>0</v>
      </c>
      <c r="F120" s="1003"/>
      <c r="G120" s="595">
        <f t="shared" si="5"/>
        <v>0</v>
      </c>
      <c r="H120" s="459"/>
      <c r="I120" s="594">
        <f t="shared" si="6"/>
        <v>0</v>
      </c>
      <c r="J120" s="594">
        <f t="shared" si="3"/>
        <v>0</v>
      </c>
      <c r="K120" s="460"/>
      <c r="L120" s="596">
        <f t="shared" si="7"/>
        <v>0</v>
      </c>
      <c r="M120" s="594">
        <f t="shared" si="8"/>
        <v>0</v>
      </c>
    </row>
    <row r="121" spans="1:15" ht="23.25" customHeight="1">
      <c r="B121" s="490"/>
      <c r="C121" s="491"/>
      <c r="D121" s="244" t="s">
        <v>148</v>
      </c>
      <c r="E121" s="1002">
        <f t="shared" si="4"/>
        <v>0</v>
      </c>
      <c r="F121" s="1003"/>
      <c r="G121" s="595">
        <f t="shared" si="5"/>
        <v>0</v>
      </c>
      <c r="H121" s="459"/>
      <c r="I121" s="594">
        <f t="shared" si="6"/>
        <v>0</v>
      </c>
      <c r="J121" s="594">
        <f t="shared" si="3"/>
        <v>0</v>
      </c>
      <c r="K121" s="460"/>
      <c r="L121" s="596">
        <f t="shared" si="7"/>
        <v>0</v>
      </c>
      <c r="M121" s="594">
        <f t="shared" si="8"/>
        <v>0</v>
      </c>
    </row>
    <row r="122" spans="1:15" ht="23.25" customHeight="1" thickBot="1">
      <c r="B122" s="490"/>
      <c r="C122" s="491"/>
      <c r="D122" s="244" t="s">
        <v>148</v>
      </c>
      <c r="E122" s="1004">
        <f t="shared" si="4"/>
        <v>0</v>
      </c>
      <c r="F122" s="1005"/>
      <c r="G122" s="595">
        <f t="shared" si="5"/>
        <v>0</v>
      </c>
      <c r="H122" s="459"/>
      <c r="I122" s="594">
        <f t="shared" si="6"/>
        <v>0</v>
      </c>
      <c r="J122" s="594">
        <f t="shared" si="3"/>
        <v>0</v>
      </c>
      <c r="K122" s="460"/>
      <c r="L122" s="596">
        <f t="shared" si="7"/>
        <v>0</v>
      </c>
      <c r="M122" s="594">
        <f t="shared" si="8"/>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593"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92" si="9">MONTH(C129)</f>
        <v>1</v>
      </c>
      <c r="E129" s="939"/>
      <c r="F129" s="940"/>
      <c r="G129" s="486"/>
      <c r="H129" s="486"/>
      <c r="I129" s="487"/>
      <c r="J129" s="980"/>
      <c r="K129" s="980"/>
      <c r="L129" s="980"/>
      <c r="M129" s="981"/>
    </row>
    <row r="130" spans="2:13" ht="30" customHeight="1">
      <c r="B130" s="479"/>
      <c r="C130" s="480"/>
      <c r="D130" s="462">
        <f t="shared" si="9"/>
        <v>1</v>
      </c>
      <c r="E130" s="939"/>
      <c r="F130" s="940"/>
      <c r="G130" s="486"/>
      <c r="H130" s="486"/>
      <c r="I130" s="487"/>
      <c r="J130" s="980"/>
      <c r="K130" s="980"/>
      <c r="L130" s="980"/>
      <c r="M130" s="981"/>
    </row>
    <row r="131" spans="2:13" ht="30" customHeight="1">
      <c r="B131" s="479"/>
      <c r="C131" s="480"/>
      <c r="D131" s="462">
        <f t="shared" si="9"/>
        <v>1</v>
      </c>
      <c r="E131" s="939"/>
      <c r="F131" s="940"/>
      <c r="G131" s="486"/>
      <c r="H131" s="486"/>
      <c r="I131" s="487"/>
      <c r="J131" s="980"/>
      <c r="K131" s="980"/>
      <c r="L131" s="980"/>
      <c r="M131" s="981"/>
    </row>
    <row r="132" spans="2:13" ht="30" customHeight="1">
      <c r="B132" s="479"/>
      <c r="C132" s="480"/>
      <c r="D132" s="462">
        <f t="shared" si="9"/>
        <v>1</v>
      </c>
      <c r="E132" s="939"/>
      <c r="F132" s="940"/>
      <c r="G132" s="486"/>
      <c r="H132" s="486"/>
      <c r="I132" s="487"/>
      <c r="J132" s="980"/>
      <c r="K132" s="980"/>
      <c r="L132" s="980"/>
      <c r="M132" s="981"/>
    </row>
    <row r="133" spans="2:13" ht="30" customHeight="1">
      <c r="B133" s="479"/>
      <c r="C133" s="480"/>
      <c r="D133" s="462">
        <f t="shared" si="9"/>
        <v>1</v>
      </c>
      <c r="E133" s="939"/>
      <c r="F133" s="940"/>
      <c r="G133" s="486"/>
      <c r="H133" s="486"/>
      <c r="I133" s="487"/>
      <c r="J133" s="980"/>
      <c r="K133" s="980"/>
      <c r="L133" s="980"/>
      <c r="M133" s="981"/>
    </row>
    <row r="134" spans="2:13" ht="30" customHeight="1">
      <c r="B134" s="479"/>
      <c r="C134" s="480"/>
      <c r="D134" s="462">
        <f t="shared" si="9"/>
        <v>1</v>
      </c>
      <c r="E134" s="939"/>
      <c r="F134" s="940"/>
      <c r="G134" s="486"/>
      <c r="H134" s="486"/>
      <c r="I134" s="487"/>
      <c r="J134" s="980"/>
      <c r="K134" s="980"/>
      <c r="L134" s="980"/>
      <c r="M134" s="981"/>
    </row>
    <row r="135" spans="2:13" ht="30" customHeight="1">
      <c r="B135" s="479"/>
      <c r="C135" s="480"/>
      <c r="D135" s="462">
        <f t="shared" si="9"/>
        <v>1</v>
      </c>
      <c r="E135" s="939"/>
      <c r="F135" s="940"/>
      <c r="G135" s="486"/>
      <c r="H135" s="486"/>
      <c r="I135" s="487"/>
      <c r="J135" s="980"/>
      <c r="K135" s="980"/>
      <c r="L135" s="980"/>
      <c r="M135" s="981"/>
    </row>
    <row r="136" spans="2:13" ht="30" customHeight="1">
      <c r="B136" s="479"/>
      <c r="C136" s="480"/>
      <c r="D136" s="462">
        <f t="shared" si="9"/>
        <v>1</v>
      </c>
      <c r="E136" s="939"/>
      <c r="F136" s="940"/>
      <c r="G136" s="486"/>
      <c r="H136" s="486"/>
      <c r="I136" s="487"/>
      <c r="J136" s="980"/>
      <c r="K136" s="980"/>
      <c r="L136" s="980"/>
      <c r="M136" s="981"/>
    </row>
    <row r="137" spans="2:13" ht="30" customHeight="1">
      <c r="B137" s="479"/>
      <c r="C137" s="480"/>
      <c r="D137" s="462">
        <f t="shared" si="9"/>
        <v>1</v>
      </c>
      <c r="E137" s="939"/>
      <c r="F137" s="940"/>
      <c r="G137" s="486"/>
      <c r="H137" s="486"/>
      <c r="I137" s="487"/>
      <c r="J137" s="980"/>
      <c r="K137" s="980"/>
      <c r="L137" s="980"/>
      <c r="M137" s="981"/>
    </row>
    <row r="138" spans="2:13" ht="30" hidden="1" customHeight="1" outlineLevel="1">
      <c r="B138" s="479"/>
      <c r="C138" s="480"/>
      <c r="D138" s="462">
        <f t="shared" si="9"/>
        <v>1</v>
      </c>
      <c r="E138" s="939"/>
      <c r="F138" s="940"/>
      <c r="G138" s="486"/>
      <c r="H138" s="486"/>
      <c r="I138" s="487"/>
      <c r="J138" s="980"/>
      <c r="K138" s="980"/>
      <c r="L138" s="980"/>
      <c r="M138" s="981"/>
    </row>
    <row r="139" spans="2:13" ht="30" hidden="1" customHeight="1" outlineLevel="1">
      <c r="B139" s="479"/>
      <c r="C139" s="480"/>
      <c r="D139" s="462">
        <f t="shared" si="9"/>
        <v>1</v>
      </c>
      <c r="E139" s="939"/>
      <c r="F139" s="940"/>
      <c r="G139" s="486"/>
      <c r="H139" s="486"/>
      <c r="I139" s="487"/>
      <c r="J139" s="980"/>
      <c r="K139" s="980"/>
      <c r="L139" s="980"/>
      <c r="M139" s="981"/>
    </row>
    <row r="140" spans="2:13" ht="30" hidden="1" customHeight="1" outlineLevel="1">
      <c r="B140" s="479"/>
      <c r="C140" s="480"/>
      <c r="D140" s="462">
        <f t="shared" si="9"/>
        <v>1</v>
      </c>
      <c r="E140" s="939"/>
      <c r="F140" s="940"/>
      <c r="G140" s="486"/>
      <c r="H140" s="486"/>
      <c r="I140" s="487"/>
      <c r="J140" s="980"/>
      <c r="K140" s="980"/>
      <c r="L140" s="980"/>
      <c r="M140" s="981"/>
    </row>
    <row r="141" spans="2:13" ht="30" hidden="1" customHeight="1" outlineLevel="1">
      <c r="B141" s="479"/>
      <c r="C141" s="480"/>
      <c r="D141" s="462">
        <f t="shared" si="9"/>
        <v>1</v>
      </c>
      <c r="E141" s="939"/>
      <c r="F141" s="940"/>
      <c r="G141" s="486"/>
      <c r="H141" s="486"/>
      <c r="I141" s="487"/>
      <c r="J141" s="980"/>
      <c r="K141" s="980"/>
      <c r="L141" s="980"/>
      <c r="M141" s="981"/>
    </row>
    <row r="142" spans="2:13" ht="30" hidden="1" customHeight="1" outlineLevel="1">
      <c r="B142" s="479"/>
      <c r="C142" s="480"/>
      <c r="D142" s="462">
        <f t="shared" si="9"/>
        <v>1</v>
      </c>
      <c r="E142" s="939"/>
      <c r="F142" s="940"/>
      <c r="G142" s="486"/>
      <c r="H142" s="486"/>
      <c r="I142" s="487"/>
      <c r="J142" s="980"/>
      <c r="K142" s="980"/>
      <c r="L142" s="980"/>
      <c r="M142" s="981"/>
    </row>
    <row r="143" spans="2:13" ht="30" hidden="1" customHeight="1" outlineLevel="1">
      <c r="B143" s="479"/>
      <c r="C143" s="480"/>
      <c r="D143" s="462">
        <f t="shared" si="9"/>
        <v>1</v>
      </c>
      <c r="E143" s="939"/>
      <c r="F143" s="940"/>
      <c r="G143" s="486"/>
      <c r="H143" s="486"/>
      <c r="I143" s="487"/>
      <c r="J143" s="980"/>
      <c r="K143" s="980"/>
      <c r="L143" s="980"/>
      <c r="M143" s="981"/>
    </row>
    <row r="144" spans="2:13" ht="30" hidden="1" customHeight="1" outlineLevel="1">
      <c r="B144" s="479"/>
      <c r="C144" s="480"/>
      <c r="D144" s="462">
        <f t="shared" si="9"/>
        <v>1</v>
      </c>
      <c r="E144" s="939"/>
      <c r="F144" s="940"/>
      <c r="G144" s="486"/>
      <c r="H144" s="486"/>
      <c r="I144" s="487"/>
      <c r="J144" s="980"/>
      <c r="K144" s="980"/>
      <c r="L144" s="980"/>
      <c r="M144" s="981"/>
    </row>
    <row r="145" spans="2:13" ht="30" hidden="1" customHeight="1" outlineLevel="1">
      <c r="B145" s="479"/>
      <c r="C145" s="480"/>
      <c r="D145" s="462">
        <f t="shared" si="9"/>
        <v>1</v>
      </c>
      <c r="E145" s="939"/>
      <c r="F145" s="940"/>
      <c r="G145" s="486"/>
      <c r="H145" s="486"/>
      <c r="I145" s="487"/>
      <c r="J145" s="980"/>
      <c r="K145" s="980"/>
      <c r="L145" s="980"/>
      <c r="M145" s="981"/>
    </row>
    <row r="146" spans="2:13" ht="30" hidden="1" customHeight="1" outlineLevel="1">
      <c r="B146" s="479"/>
      <c r="C146" s="480"/>
      <c r="D146" s="462">
        <f t="shared" si="9"/>
        <v>1</v>
      </c>
      <c r="E146" s="939"/>
      <c r="F146" s="940"/>
      <c r="G146" s="486"/>
      <c r="H146" s="486"/>
      <c r="I146" s="487"/>
      <c r="J146" s="980"/>
      <c r="K146" s="980"/>
      <c r="L146" s="980"/>
      <c r="M146" s="981"/>
    </row>
    <row r="147" spans="2:13" ht="30" hidden="1" customHeight="1" outlineLevel="1">
      <c r="B147" s="479"/>
      <c r="C147" s="480"/>
      <c r="D147" s="462">
        <f t="shared" si="9"/>
        <v>1</v>
      </c>
      <c r="E147" s="939"/>
      <c r="F147" s="940"/>
      <c r="G147" s="486"/>
      <c r="H147" s="486"/>
      <c r="I147" s="487"/>
      <c r="J147" s="980"/>
      <c r="K147" s="980"/>
      <c r="L147" s="980"/>
      <c r="M147" s="981"/>
    </row>
    <row r="148" spans="2:13" ht="30" hidden="1" customHeight="1" outlineLevel="1">
      <c r="B148" s="479"/>
      <c r="C148" s="480"/>
      <c r="D148" s="462">
        <f t="shared" si="9"/>
        <v>1</v>
      </c>
      <c r="E148" s="939"/>
      <c r="F148" s="940"/>
      <c r="G148" s="486"/>
      <c r="H148" s="486"/>
      <c r="I148" s="487"/>
      <c r="J148" s="980"/>
      <c r="K148" s="980"/>
      <c r="L148" s="980"/>
      <c r="M148" s="981"/>
    </row>
    <row r="149" spans="2:13" ht="30" hidden="1" customHeight="1" outlineLevel="1">
      <c r="B149" s="479"/>
      <c r="C149" s="480"/>
      <c r="D149" s="462">
        <f t="shared" si="9"/>
        <v>1</v>
      </c>
      <c r="E149" s="939"/>
      <c r="F149" s="940"/>
      <c r="G149" s="486"/>
      <c r="H149" s="486"/>
      <c r="I149" s="487"/>
      <c r="J149" s="980"/>
      <c r="K149" s="980"/>
      <c r="L149" s="980"/>
      <c r="M149" s="981"/>
    </row>
    <row r="150" spans="2:13" ht="30" hidden="1" customHeight="1" outlineLevel="1">
      <c r="B150" s="479"/>
      <c r="C150" s="480"/>
      <c r="D150" s="462">
        <f t="shared" si="9"/>
        <v>1</v>
      </c>
      <c r="E150" s="939"/>
      <c r="F150" s="940"/>
      <c r="G150" s="486"/>
      <c r="H150" s="486"/>
      <c r="I150" s="487"/>
      <c r="J150" s="980"/>
      <c r="K150" s="980"/>
      <c r="L150" s="980"/>
      <c r="M150" s="981"/>
    </row>
    <row r="151" spans="2:13" ht="30" hidden="1" customHeight="1" outlineLevel="1">
      <c r="B151" s="479"/>
      <c r="C151" s="480"/>
      <c r="D151" s="462">
        <f t="shared" si="9"/>
        <v>1</v>
      </c>
      <c r="E151" s="939"/>
      <c r="F151" s="940"/>
      <c r="G151" s="486"/>
      <c r="H151" s="486"/>
      <c r="I151" s="487"/>
      <c r="J151" s="980"/>
      <c r="K151" s="980"/>
      <c r="L151" s="980"/>
      <c r="M151" s="981"/>
    </row>
    <row r="152" spans="2:13" ht="30" hidden="1" customHeight="1" outlineLevel="1">
      <c r="B152" s="479"/>
      <c r="C152" s="480"/>
      <c r="D152" s="462">
        <f t="shared" si="9"/>
        <v>1</v>
      </c>
      <c r="E152" s="939"/>
      <c r="F152" s="940"/>
      <c r="G152" s="486"/>
      <c r="H152" s="486"/>
      <c r="I152" s="487"/>
      <c r="J152" s="980"/>
      <c r="K152" s="980"/>
      <c r="L152" s="980"/>
      <c r="M152" s="981"/>
    </row>
    <row r="153" spans="2:13" ht="30" hidden="1" customHeight="1" outlineLevel="1">
      <c r="B153" s="479"/>
      <c r="C153" s="480"/>
      <c r="D153" s="462">
        <f t="shared" si="9"/>
        <v>1</v>
      </c>
      <c r="E153" s="939"/>
      <c r="F153" s="940"/>
      <c r="G153" s="486"/>
      <c r="H153" s="486"/>
      <c r="I153" s="487"/>
      <c r="J153" s="980"/>
      <c r="K153" s="980"/>
      <c r="L153" s="980"/>
      <c r="M153" s="981"/>
    </row>
    <row r="154" spans="2:13" ht="30" hidden="1" customHeight="1" outlineLevel="1">
      <c r="B154" s="479"/>
      <c r="C154" s="480"/>
      <c r="D154" s="462">
        <f t="shared" si="9"/>
        <v>1</v>
      </c>
      <c r="E154" s="939"/>
      <c r="F154" s="940"/>
      <c r="G154" s="486"/>
      <c r="H154" s="486"/>
      <c r="I154" s="487"/>
      <c r="J154" s="980"/>
      <c r="K154" s="980"/>
      <c r="L154" s="980"/>
      <c r="M154" s="981"/>
    </row>
    <row r="155" spans="2:13" ht="30" hidden="1" customHeight="1" outlineLevel="1">
      <c r="B155" s="479"/>
      <c r="C155" s="480"/>
      <c r="D155" s="462">
        <f t="shared" si="9"/>
        <v>1</v>
      </c>
      <c r="E155" s="939"/>
      <c r="F155" s="940"/>
      <c r="G155" s="486"/>
      <c r="H155" s="486"/>
      <c r="I155" s="487"/>
      <c r="J155" s="980"/>
      <c r="K155" s="980"/>
      <c r="L155" s="980"/>
      <c r="M155" s="981"/>
    </row>
    <row r="156" spans="2:13" ht="30" hidden="1" customHeight="1" outlineLevel="1">
      <c r="B156" s="479"/>
      <c r="C156" s="480"/>
      <c r="D156" s="462">
        <f t="shared" si="9"/>
        <v>1</v>
      </c>
      <c r="E156" s="939"/>
      <c r="F156" s="940"/>
      <c r="G156" s="486"/>
      <c r="H156" s="486"/>
      <c r="I156" s="487"/>
      <c r="J156" s="980"/>
      <c r="K156" s="980"/>
      <c r="L156" s="980"/>
      <c r="M156" s="981"/>
    </row>
    <row r="157" spans="2:13" ht="30" hidden="1" customHeight="1" outlineLevel="1">
      <c r="B157" s="479"/>
      <c r="C157" s="480"/>
      <c r="D157" s="462">
        <f t="shared" si="9"/>
        <v>1</v>
      </c>
      <c r="E157" s="939"/>
      <c r="F157" s="940"/>
      <c r="G157" s="486"/>
      <c r="H157" s="486"/>
      <c r="I157" s="487"/>
      <c r="J157" s="980"/>
      <c r="K157" s="980"/>
      <c r="L157" s="980"/>
      <c r="M157" s="981"/>
    </row>
    <row r="158" spans="2:13" ht="30" customHeight="1" collapsed="1">
      <c r="B158" s="479"/>
      <c r="C158" s="480"/>
      <c r="D158" s="462">
        <f t="shared" si="9"/>
        <v>1</v>
      </c>
      <c r="E158" s="939"/>
      <c r="F158" s="940"/>
      <c r="G158" s="486"/>
      <c r="H158" s="486"/>
      <c r="I158" s="487"/>
      <c r="J158" s="980"/>
      <c r="K158" s="980"/>
      <c r="L158" s="980"/>
      <c r="M158" s="981"/>
    </row>
    <row r="159" spans="2:13" ht="30" hidden="1" customHeight="1" outlineLevel="1">
      <c r="B159" s="479"/>
      <c r="C159" s="480"/>
      <c r="D159" s="462">
        <f t="shared" si="9"/>
        <v>1</v>
      </c>
      <c r="E159" s="939"/>
      <c r="F159" s="940"/>
      <c r="G159" s="486"/>
      <c r="H159" s="486"/>
      <c r="I159" s="487"/>
      <c r="J159" s="980"/>
      <c r="K159" s="980"/>
      <c r="L159" s="980"/>
      <c r="M159" s="981"/>
    </row>
    <row r="160" spans="2:13" ht="30" hidden="1" customHeight="1" outlineLevel="1">
      <c r="B160" s="479"/>
      <c r="C160" s="480"/>
      <c r="D160" s="462">
        <f t="shared" si="9"/>
        <v>1</v>
      </c>
      <c r="E160" s="939"/>
      <c r="F160" s="940"/>
      <c r="G160" s="486"/>
      <c r="H160" s="486"/>
      <c r="I160" s="487"/>
      <c r="J160" s="980"/>
      <c r="K160" s="980"/>
      <c r="L160" s="980"/>
      <c r="M160" s="981"/>
    </row>
    <row r="161" spans="2:13" ht="30" hidden="1" customHeight="1" outlineLevel="1">
      <c r="B161" s="479"/>
      <c r="C161" s="480"/>
      <c r="D161" s="462">
        <f t="shared" si="9"/>
        <v>1</v>
      </c>
      <c r="E161" s="939"/>
      <c r="F161" s="940"/>
      <c r="G161" s="486"/>
      <c r="H161" s="486"/>
      <c r="I161" s="487"/>
      <c r="J161" s="980"/>
      <c r="K161" s="980"/>
      <c r="L161" s="980"/>
      <c r="M161" s="981"/>
    </row>
    <row r="162" spans="2:13" ht="30" hidden="1" customHeight="1" outlineLevel="1">
      <c r="B162" s="479"/>
      <c r="C162" s="480"/>
      <c r="D162" s="462">
        <f t="shared" si="9"/>
        <v>1</v>
      </c>
      <c r="E162" s="939"/>
      <c r="F162" s="940"/>
      <c r="G162" s="486"/>
      <c r="H162" s="486"/>
      <c r="I162" s="487"/>
      <c r="J162" s="980"/>
      <c r="K162" s="980"/>
      <c r="L162" s="980"/>
      <c r="M162" s="981"/>
    </row>
    <row r="163" spans="2:13" ht="30" hidden="1" customHeight="1" outlineLevel="1">
      <c r="B163" s="479"/>
      <c r="C163" s="480"/>
      <c r="D163" s="462">
        <f t="shared" si="9"/>
        <v>1</v>
      </c>
      <c r="E163" s="939"/>
      <c r="F163" s="940"/>
      <c r="G163" s="486"/>
      <c r="H163" s="486"/>
      <c r="I163" s="487"/>
      <c r="J163" s="980"/>
      <c r="K163" s="980"/>
      <c r="L163" s="980"/>
      <c r="M163" s="981"/>
    </row>
    <row r="164" spans="2:13" ht="30" hidden="1" customHeight="1" outlineLevel="1">
      <c r="B164" s="479"/>
      <c r="C164" s="480"/>
      <c r="D164" s="462">
        <f t="shared" si="9"/>
        <v>1</v>
      </c>
      <c r="E164" s="939"/>
      <c r="F164" s="940"/>
      <c r="G164" s="486"/>
      <c r="H164" s="486"/>
      <c r="I164" s="487"/>
      <c r="J164" s="980"/>
      <c r="K164" s="980"/>
      <c r="L164" s="980"/>
      <c r="M164" s="981"/>
    </row>
    <row r="165" spans="2:13" ht="30" hidden="1" customHeight="1" outlineLevel="1">
      <c r="B165" s="479"/>
      <c r="C165" s="480"/>
      <c r="D165" s="462">
        <f t="shared" si="9"/>
        <v>1</v>
      </c>
      <c r="E165" s="939"/>
      <c r="F165" s="940"/>
      <c r="G165" s="486"/>
      <c r="H165" s="486"/>
      <c r="I165" s="487"/>
      <c r="J165" s="980"/>
      <c r="K165" s="980"/>
      <c r="L165" s="980"/>
      <c r="M165" s="981"/>
    </row>
    <row r="166" spans="2:13" ht="30" hidden="1" customHeight="1" outlineLevel="1">
      <c r="B166" s="479"/>
      <c r="C166" s="480"/>
      <c r="D166" s="462">
        <f t="shared" si="9"/>
        <v>1</v>
      </c>
      <c r="E166" s="939"/>
      <c r="F166" s="940"/>
      <c r="G166" s="486"/>
      <c r="H166" s="486"/>
      <c r="I166" s="487"/>
      <c r="J166" s="980"/>
      <c r="K166" s="980"/>
      <c r="L166" s="980"/>
      <c r="M166" s="981"/>
    </row>
    <row r="167" spans="2:13" ht="30" hidden="1" customHeight="1" outlineLevel="1">
      <c r="B167" s="479"/>
      <c r="C167" s="480"/>
      <c r="D167" s="462">
        <f t="shared" si="9"/>
        <v>1</v>
      </c>
      <c r="E167" s="939"/>
      <c r="F167" s="940"/>
      <c r="G167" s="486"/>
      <c r="H167" s="486"/>
      <c r="I167" s="487"/>
      <c r="J167" s="980"/>
      <c r="K167" s="980"/>
      <c r="L167" s="980"/>
      <c r="M167" s="981"/>
    </row>
    <row r="168" spans="2:13" ht="30" hidden="1" customHeight="1" outlineLevel="1">
      <c r="B168" s="479"/>
      <c r="C168" s="480"/>
      <c r="D168" s="462">
        <f t="shared" si="9"/>
        <v>1</v>
      </c>
      <c r="E168" s="939"/>
      <c r="F168" s="940"/>
      <c r="G168" s="486"/>
      <c r="H168" s="486"/>
      <c r="I168" s="487"/>
      <c r="J168" s="980"/>
      <c r="K168" s="980"/>
      <c r="L168" s="980"/>
      <c r="M168" s="981"/>
    </row>
    <row r="169" spans="2:13" ht="30" hidden="1" customHeight="1" outlineLevel="1">
      <c r="B169" s="479"/>
      <c r="C169" s="480"/>
      <c r="D169" s="462">
        <f t="shared" si="9"/>
        <v>1</v>
      </c>
      <c r="E169" s="939"/>
      <c r="F169" s="940"/>
      <c r="G169" s="486"/>
      <c r="H169" s="486"/>
      <c r="I169" s="487"/>
      <c r="J169" s="980"/>
      <c r="K169" s="980"/>
      <c r="L169" s="980"/>
      <c r="M169" s="981"/>
    </row>
    <row r="170" spans="2:13" ht="30" hidden="1" customHeight="1" outlineLevel="1">
      <c r="B170" s="479"/>
      <c r="C170" s="480"/>
      <c r="D170" s="462">
        <f t="shared" si="9"/>
        <v>1</v>
      </c>
      <c r="E170" s="939"/>
      <c r="F170" s="940"/>
      <c r="G170" s="486"/>
      <c r="H170" s="486"/>
      <c r="I170" s="487"/>
      <c r="J170" s="980"/>
      <c r="K170" s="980"/>
      <c r="L170" s="980"/>
      <c r="M170" s="981"/>
    </row>
    <row r="171" spans="2:13" ht="30" hidden="1" customHeight="1" outlineLevel="1">
      <c r="B171" s="479"/>
      <c r="C171" s="480"/>
      <c r="D171" s="462">
        <f t="shared" si="9"/>
        <v>1</v>
      </c>
      <c r="E171" s="939"/>
      <c r="F171" s="940"/>
      <c r="G171" s="486"/>
      <c r="H171" s="486"/>
      <c r="I171" s="487"/>
      <c r="J171" s="980"/>
      <c r="K171" s="980"/>
      <c r="L171" s="980"/>
      <c r="M171" s="981"/>
    </row>
    <row r="172" spans="2:13" ht="30" hidden="1" customHeight="1" outlineLevel="1">
      <c r="B172" s="479"/>
      <c r="C172" s="480"/>
      <c r="D172" s="462">
        <f t="shared" si="9"/>
        <v>1</v>
      </c>
      <c r="E172" s="939"/>
      <c r="F172" s="940"/>
      <c r="G172" s="486"/>
      <c r="H172" s="486"/>
      <c r="I172" s="487"/>
      <c r="J172" s="980"/>
      <c r="K172" s="980"/>
      <c r="L172" s="980"/>
      <c r="M172" s="981"/>
    </row>
    <row r="173" spans="2:13" ht="30" hidden="1" customHeight="1" outlineLevel="1">
      <c r="B173" s="479"/>
      <c r="C173" s="480"/>
      <c r="D173" s="462">
        <f t="shared" si="9"/>
        <v>1</v>
      </c>
      <c r="E173" s="939"/>
      <c r="F173" s="940"/>
      <c r="G173" s="486"/>
      <c r="H173" s="486"/>
      <c r="I173" s="487"/>
      <c r="J173" s="980"/>
      <c r="K173" s="980"/>
      <c r="L173" s="980"/>
      <c r="M173" s="981"/>
    </row>
    <row r="174" spans="2:13" ht="30" hidden="1" customHeight="1" outlineLevel="1">
      <c r="B174" s="479"/>
      <c r="C174" s="480"/>
      <c r="D174" s="462">
        <f t="shared" si="9"/>
        <v>1</v>
      </c>
      <c r="E174" s="939"/>
      <c r="F174" s="940"/>
      <c r="G174" s="486"/>
      <c r="H174" s="486"/>
      <c r="I174" s="487"/>
      <c r="J174" s="980"/>
      <c r="K174" s="980"/>
      <c r="L174" s="980"/>
      <c r="M174" s="981"/>
    </row>
    <row r="175" spans="2:13" ht="30" hidden="1" customHeight="1" outlineLevel="1">
      <c r="B175" s="479"/>
      <c r="C175" s="480"/>
      <c r="D175" s="462">
        <f t="shared" si="9"/>
        <v>1</v>
      </c>
      <c r="E175" s="939"/>
      <c r="F175" s="940"/>
      <c r="G175" s="486"/>
      <c r="H175" s="486"/>
      <c r="I175" s="487"/>
      <c r="J175" s="980"/>
      <c r="K175" s="980"/>
      <c r="L175" s="980"/>
      <c r="M175" s="981"/>
    </row>
    <row r="176" spans="2:13" ht="30" hidden="1" customHeight="1" outlineLevel="1">
      <c r="B176" s="479"/>
      <c r="C176" s="480"/>
      <c r="D176" s="462">
        <f t="shared" si="9"/>
        <v>1</v>
      </c>
      <c r="E176" s="939"/>
      <c r="F176" s="940"/>
      <c r="G176" s="486"/>
      <c r="H176" s="486"/>
      <c r="I176" s="487"/>
      <c r="J176" s="980"/>
      <c r="K176" s="980"/>
      <c r="L176" s="980"/>
      <c r="M176" s="981"/>
    </row>
    <row r="177" spans="2:13" ht="30" hidden="1" customHeight="1" outlineLevel="1">
      <c r="B177" s="479"/>
      <c r="C177" s="480"/>
      <c r="D177" s="462">
        <f t="shared" si="9"/>
        <v>1</v>
      </c>
      <c r="E177" s="939"/>
      <c r="F177" s="940"/>
      <c r="G177" s="486"/>
      <c r="H177" s="486"/>
      <c r="I177" s="487"/>
      <c r="J177" s="980"/>
      <c r="K177" s="980"/>
      <c r="L177" s="980"/>
      <c r="M177" s="981"/>
    </row>
    <row r="178" spans="2:13" ht="30" hidden="1" customHeight="1" outlineLevel="1">
      <c r="B178" s="479"/>
      <c r="C178" s="480"/>
      <c r="D178" s="462">
        <f t="shared" si="9"/>
        <v>1</v>
      </c>
      <c r="E178" s="939"/>
      <c r="F178" s="940"/>
      <c r="G178" s="486"/>
      <c r="H178" s="486"/>
      <c r="I178" s="487"/>
      <c r="J178" s="980"/>
      <c r="K178" s="980"/>
      <c r="L178" s="980"/>
      <c r="M178" s="981"/>
    </row>
    <row r="179" spans="2:13" ht="30" customHeight="1" collapsed="1">
      <c r="B179" s="479"/>
      <c r="C179" s="480"/>
      <c r="D179" s="462">
        <f t="shared" si="9"/>
        <v>1</v>
      </c>
      <c r="E179" s="939"/>
      <c r="F179" s="940"/>
      <c r="G179" s="486"/>
      <c r="H179" s="486"/>
      <c r="I179" s="487"/>
      <c r="J179" s="980"/>
      <c r="K179" s="980"/>
      <c r="L179" s="980"/>
      <c r="M179" s="981"/>
    </row>
    <row r="180" spans="2:13" ht="30" hidden="1" customHeight="1" outlineLevel="1">
      <c r="B180" s="479"/>
      <c r="C180" s="480"/>
      <c r="D180" s="462">
        <f t="shared" si="9"/>
        <v>1</v>
      </c>
      <c r="E180" s="939"/>
      <c r="F180" s="940"/>
      <c r="G180" s="486"/>
      <c r="H180" s="486"/>
      <c r="I180" s="487"/>
      <c r="J180" s="980"/>
      <c r="K180" s="980"/>
      <c r="L180" s="980"/>
      <c r="M180" s="981"/>
    </row>
    <row r="181" spans="2:13" ht="30" hidden="1" customHeight="1" outlineLevel="1">
      <c r="B181" s="479"/>
      <c r="C181" s="480"/>
      <c r="D181" s="462">
        <f t="shared" si="9"/>
        <v>1</v>
      </c>
      <c r="E181" s="939"/>
      <c r="F181" s="940"/>
      <c r="G181" s="486"/>
      <c r="H181" s="486"/>
      <c r="I181" s="487"/>
      <c r="J181" s="980"/>
      <c r="K181" s="980"/>
      <c r="L181" s="980"/>
      <c r="M181" s="981"/>
    </row>
    <row r="182" spans="2:13" ht="30" hidden="1" customHeight="1" outlineLevel="1">
      <c r="B182" s="479"/>
      <c r="C182" s="480"/>
      <c r="D182" s="462">
        <f t="shared" si="9"/>
        <v>1</v>
      </c>
      <c r="E182" s="939"/>
      <c r="F182" s="940"/>
      <c r="G182" s="486"/>
      <c r="H182" s="486"/>
      <c r="I182" s="487"/>
      <c r="J182" s="980"/>
      <c r="K182" s="980"/>
      <c r="L182" s="980"/>
      <c r="M182" s="981"/>
    </row>
    <row r="183" spans="2:13" ht="30" hidden="1" customHeight="1" outlineLevel="1">
      <c r="B183" s="479"/>
      <c r="C183" s="480"/>
      <c r="D183" s="462">
        <f t="shared" si="9"/>
        <v>1</v>
      </c>
      <c r="E183" s="939"/>
      <c r="F183" s="940"/>
      <c r="G183" s="486"/>
      <c r="H183" s="486"/>
      <c r="I183" s="487"/>
      <c r="J183" s="980"/>
      <c r="K183" s="980"/>
      <c r="L183" s="980"/>
      <c r="M183" s="981"/>
    </row>
    <row r="184" spans="2:13" ht="30" hidden="1" customHeight="1" outlineLevel="1">
      <c r="B184" s="479"/>
      <c r="C184" s="480"/>
      <c r="D184" s="462">
        <f t="shared" si="9"/>
        <v>1</v>
      </c>
      <c r="E184" s="939"/>
      <c r="F184" s="940"/>
      <c r="G184" s="486"/>
      <c r="H184" s="486"/>
      <c r="I184" s="487"/>
      <c r="J184" s="980"/>
      <c r="K184" s="980"/>
      <c r="L184" s="980"/>
      <c r="M184" s="981"/>
    </row>
    <row r="185" spans="2:13" ht="30" hidden="1" customHeight="1" outlineLevel="1">
      <c r="B185" s="479"/>
      <c r="C185" s="480"/>
      <c r="D185" s="462">
        <f t="shared" si="9"/>
        <v>1</v>
      </c>
      <c r="E185" s="939"/>
      <c r="F185" s="940"/>
      <c r="G185" s="486"/>
      <c r="H185" s="486"/>
      <c r="I185" s="487"/>
      <c r="J185" s="980"/>
      <c r="K185" s="980"/>
      <c r="L185" s="980"/>
      <c r="M185" s="981"/>
    </row>
    <row r="186" spans="2:13" ht="30" hidden="1" customHeight="1" outlineLevel="1">
      <c r="B186" s="479"/>
      <c r="C186" s="480"/>
      <c r="D186" s="462">
        <f t="shared" si="9"/>
        <v>1</v>
      </c>
      <c r="E186" s="939"/>
      <c r="F186" s="940"/>
      <c r="G186" s="486"/>
      <c r="H186" s="486"/>
      <c r="I186" s="487"/>
      <c r="J186" s="980"/>
      <c r="K186" s="980"/>
      <c r="L186" s="980"/>
      <c r="M186" s="981"/>
    </row>
    <row r="187" spans="2:13" ht="30" hidden="1" customHeight="1" outlineLevel="1">
      <c r="B187" s="479"/>
      <c r="C187" s="480"/>
      <c r="D187" s="462">
        <f t="shared" si="9"/>
        <v>1</v>
      </c>
      <c r="E187" s="939"/>
      <c r="F187" s="940"/>
      <c r="G187" s="486"/>
      <c r="H187" s="486"/>
      <c r="I187" s="487"/>
      <c r="J187" s="980"/>
      <c r="K187" s="980"/>
      <c r="L187" s="980"/>
      <c r="M187" s="981"/>
    </row>
    <row r="188" spans="2:13" ht="30" hidden="1" customHeight="1" outlineLevel="1">
      <c r="B188" s="479"/>
      <c r="C188" s="480"/>
      <c r="D188" s="462">
        <f t="shared" si="9"/>
        <v>1</v>
      </c>
      <c r="E188" s="939"/>
      <c r="F188" s="940"/>
      <c r="G188" s="486"/>
      <c r="H188" s="486"/>
      <c r="I188" s="487"/>
      <c r="J188" s="980"/>
      <c r="K188" s="980"/>
      <c r="L188" s="980"/>
      <c r="M188" s="981"/>
    </row>
    <row r="189" spans="2:13" ht="30" hidden="1" customHeight="1" outlineLevel="1">
      <c r="B189" s="479"/>
      <c r="C189" s="480"/>
      <c r="D189" s="462">
        <f t="shared" si="9"/>
        <v>1</v>
      </c>
      <c r="E189" s="939"/>
      <c r="F189" s="940"/>
      <c r="G189" s="486"/>
      <c r="H189" s="486"/>
      <c r="I189" s="487"/>
      <c r="J189" s="980"/>
      <c r="K189" s="980"/>
      <c r="L189" s="980"/>
      <c r="M189" s="981"/>
    </row>
    <row r="190" spans="2:13" ht="30" hidden="1" customHeight="1" outlineLevel="1">
      <c r="B190" s="479"/>
      <c r="C190" s="480"/>
      <c r="D190" s="462">
        <f t="shared" si="9"/>
        <v>1</v>
      </c>
      <c r="E190" s="939"/>
      <c r="F190" s="940"/>
      <c r="G190" s="486"/>
      <c r="H190" s="486"/>
      <c r="I190" s="487"/>
      <c r="J190" s="980"/>
      <c r="K190" s="980"/>
      <c r="L190" s="980"/>
      <c r="M190" s="981"/>
    </row>
    <row r="191" spans="2:13" ht="30" hidden="1" customHeight="1" outlineLevel="1">
      <c r="B191" s="479"/>
      <c r="C191" s="480"/>
      <c r="D191" s="462">
        <f t="shared" si="9"/>
        <v>1</v>
      </c>
      <c r="E191" s="939"/>
      <c r="F191" s="940"/>
      <c r="G191" s="486"/>
      <c r="H191" s="486"/>
      <c r="I191" s="487"/>
      <c r="J191" s="980"/>
      <c r="K191" s="980"/>
      <c r="L191" s="980"/>
      <c r="M191" s="981"/>
    </row>
    <row r="192" spans="2:13" ht="30" hidden="1" customHeight="1" outlineLevel="1">
      <c r="B192" s="479"/>
      <c r="C192" s="480"/>
      <c r="D192" s="462">
        <f t="shared" si="9"/>
        <v>1</v>
      </c>
      <c r="E192" s="939"/>
      <c r="F192" s="940"/>
      <c r="G192" s="486"/>
      <c r="H192" s="486"/>
      <c r="I192" s="487"/>
      <c r="J192" s="980"/>
      <c r="K192" s="980"/>
      <c r="L192" s="980"/>
      <c r="M192" s="981"/>
    </row>
    <row r="193" spans="2:13" ht="30" hidden="1" customHeight="1" outlineLevel="1">
      <c r="B193" s="479"/>
      <c r="C193" s="480"/>
      <c r="D193" s="462">
        <f t="shared" ref="D193:D221" si="10">MONTH(C193)</f>
        <v>1</v>
      </c>
      <c r="E193" s="939"/>
      <c r="F193" s="940"/>
      <c r="G193" s="486"/>
      <c r="H193" s="486"/>
      <c r="I193" s="487"/>
      <c r="J193" s="980"/>
      <c r="K193" s="980"/>
      <c r="L193" s="980"/>
      <c r="M193" s="981"/>
    </row>
    <row r="194" spans="2:13" ht="30" hidden="1" customHeight="1" outlineLevel="1">
      <c r="B194" s="479"/>
      <c r="C194" s="480"/>
      <c r="D194" s="462">
        <f t="shared" si="10"/>
        <v>1</v>
      </c>
      <c r="E194" s="939"/>
      <c r="F194" s="940"/>
      <c r="G194" s="486"/>
      <c r="H194" s="486"/>
      <c r="I194" s="487"/>
      <c r="J194" s="980"/>
      <c r="K194" s="980"/>
      <c r="L194" s="980"/>
      <c r="M194" s="981"/>
    </row>
    <row r="195" spans="2:13" ht="30" hidden="1" customHeight="1" outlineLevel="1">
      <c r="B195" s="479"/>
      <c r="C195" s="480"/>
      <c r="D195" s="462">
        <f t="shared" si="10"/>
        <v>1</v>
      </c>
      <c r="E195" s="939"/>
      <c r="F195" s="940"/>
      <c r="G195" s="486"/>
      <c r="H195" s="486"/>
      <c r="I195" s="487"/>
      <c r="J195" s="980"/>
      <c r="K195" s="980"/>
      <c r="L195" s="980"/>
      <c r="M195" s="981"/>
    </row>
    <row r="196" spans="2:13" ht="30" hidden="1" customHeight="1" outlineLevel="1">
      <c r="B196" s="479"/>
      <c r="C196" s="480"/>
      <c r="D196" s="462">
        <f t="shared" si="10"/>
        <v>1</v>
      </c>
      <c r="E196" s="939"/>
      <c r="F196" s="940"/>
      <c r="G196" s="486"/>
      <c r="H196" s="486"/>
      <c r="I196" s="487"/>
      <c r="J196" s="980"/>
      <c r="K196" s="980"/>
      <c r="L196" s="980"/>
      <c r="M196" s="981"/>
    </row>
    <row r="197" spans="2:13" ht="30" hidden="1" customHeight="1" outlineLevel="1">
      <c r="B197" s="479"/>
      <c r="C197" s="480"/>
      <c r="D197" s="462">
        <f t="shared" si="10"/>
        <v>1</v>
      </c>
      <c r="E197" s="939"/>
      <c r="F197" s="940"/>
      <c r="G197" s="486"/>
      <c r="H197" s="486"/>
      <c r="I197" s="487"/>
      <c r="J197" s="980"/>
      <c r="K197" s="980"/>
      <c r="L197" s="980"/>
      <c r="M197" s="981"/>
    </row>
    <row r="198" spans="2:13" ht="30" hidden="1" customHeight="1" outlineLevel="1">
      <c r="B198" s="479"/>
      <c r="C198" s="480"/>
      <c r="D198" s="462">
        <f t="shared" si="10"/>
        <v>1</v>
      </c>
      <c r="E198" s="939"/>
      <c r="F198" s="940"/>
      <c r="G198" s="486"/>
      <c r="H198" s="486"/>
      <c r="I198" s="487"/>
      <c r="J198" s="980"/>
      <c r="K198" s="980"/>
      <c r="L198" s="980"/>
      <c r="M198" s="981"/>
    </row>
    <row r="199" spans="2:13" ht="30" hidden="1" customHeight="1" outlineLevel="1">
      <c r="B199" s="479"/>
      <c r="C199" s="480"/>
      <c r="D199" s="462">
        <f t="shared" si="10"/>
        <v>1</v>
      </c>
      <c r="E199" s="939"/>
      <c r="F199" s="940"/>
      <c r="G199" s="486"/>
      <c r="H199" s="486"/>
      <c r="I199" s="487"/>
      <c r="J199" s="980"/>
      <c r="K199" s="980"/>
      <c r="L199" s="980"/>
      <c r="M199" s="981"/>
    </row>
    <row r="200" spans="2:13" ht="30" customHeight="1" collapsed="1">
      <c r="B200" s="479"/>
      <c r="C200" s="480"/>
      <c r="D200" s="462">
        <f t="shared" si="10"/>
        <v>1</v>
      </c>
      <c r="E200" s="939"/>
      <c r="F200" s="940"/>
      <c r="G200" s="486"/>
      <c r="H200" s="486"/>
      <c r="I200" s="487"/>
      <c r="J200" s="980"/>
      <c r="K200" s="980"/>
      <c r="L200" s="980"/>
      <c r="M200" s="981"/>
    </row>
    <row r="201" spans="2:13" ht="30" customHeight="1" thickBot="1">
      <c r="B201" s="617"/>
      <c r="C201" s="618"/>
      <c r="D201" s="619">
        <f t="shared" si="10"/>
        <v>1</v>
      </c>
      <c r="E201" s="982"/>
      <c r="F201" s="983"/>
      <c r="G201" s="488"/>
      <c r="H201" s="488"/>
      <c r="I201" s="489"/>
      <c r="J201" s="984"/>
      <c r="K201" s="984"/>
      <c r="L201" s="984"/>
      <c r="M201" s="985"/>
    </row>
    <row r="202" spans="2:13" ht="30" hidden="1" customHeight="1" outlineLevel="1">
      <c r="B202" s="479"/>
      <c r="C202" s="480"/>
      <c r="D202" s="461">
        <f t="shared" si="10"/>
        <v>1</v>
      </c>
      <c r="E202" s="1017"/>
      <c r="F202" s="1018"/>
      <c r="G202" s="484"/>
      <c r="H202" s="484"/>
      <c r="I202" s="485"/>
      <c r="J202" s="1019"/>
      <c r="K202" s="1019"/>
      <c r="L202" s="1019"/>
      <c r="M202" s="1020"/>
    </row>
    <row r="203" spans="2:13" ht="30" hidden="1" customHeight="1" outlineLevel="1">
      <c r="B203" s="479"/>
      <c r="C203" s="480"/>
      <c r="D203" s="462">
        <f t="shared" si="10"/>
        <v>1</v>
      </c>
      <c r="E203" s="939"/>
      <c r="F203" s="940"/>
      <c r="G203" s="486"/>
      <c r="H203" s="486"/>
      <c r="I203" s="487"/>
      <c r="J203" s="980"/>
      <c r="K203" s="980"/>
      <c r="L203" s="980"/>
      <c r="M203" s="981"/>
    </row>
    <row r="204" spans="2:13" ht="30" hidden="1" customHeight="1" outlineLevel="1">
      <c r="B204" s="479"/>
      <c r="C204" s="480"/>
      <c r="D204" s="462">
        <f t="shared" si="10"/>
        <v>1</v>
      </c>
      <c r="E204" s="939"/>
      <c r="F204" s="940"/>
      <c r="G204" s="486"/>
      <c r="H204" s="486"/>
      <c r="I204" s="487"/>
      <c r="J204" s="980"/>
      <c r="K204" s="980"/>
      <c r="L204" s="980"/>
      <c r="M204" s="981"/>
    </row>
    <row r="205" spans="2:13" ht="30" hidden="1" customHeight="1" outlineLevel="1">
      <c r="B205" s="479"/>
      <c r="C205" s="480"/>
      <c r="D205" s="462">
        <f t="shared" si="10"/>
        <v>1</v>
      </c>
      <c r="E205" s="939"/>
      <c r="F205" s="940"/>
      <c r="G205" s="486"/>
      <c r="H205" s="486"/>
      <c r="I205" s="487"/>
      <c r="J205" s="980"/>
      <c r="K205" s="980"/>
      <c r="L205" s="980"/>
      <c r="M205" s="981"/>
    </row>
    <row r="206" spans="2:13" ht="30" hidden="1" customHeight="1" outlineLevel="1">
      <c r="B206" s="479"/>
      <c r="C206" s="480"/>
      <c r="D206" s="462">
        <f t="shared" si="10"/>
        <v>1</v>
      </c>
      <c r="E206" s="939"/>
      <c r="F206" s="940"/>
      <c r="G206" s="486"/>
      <c r="H206" s="486"/>
      <c r="I206" s="487"/>
      <c r="J206" s="980"/>
      <c r="K206" s="980"/>
      <c r="L206" s="980"/>
      <c r="M206" s="981"/>
    </row>
    <row r="207" spans="2:13" ht="30" hidden="1" customHeight="1" outlineLevel="1">
      <c r="B207" s="479"/>
      <c r="C207" s="480"/>
      <c r="D207" s="462">
        <f t="shared" si="10"/>
        <v>1</v>
      </c>
      <c r="E207" s="939"/>
      <c r="F207" s="940"/>
      <c r="G207" s="486"/>
      <c r="H207" s="486"/>
      <c r="I207" s="487"/>
      <c r="J207" s="980"/>
      <c r="K207" s="980"/>
      <c r="L207" s="980"/>
      <c r="M207" s="981"/>
    </row>
    <row r="208" spans="2:13" ht="30" hidden="1" customHeight="1" outlineLevel="1">
      <c r="B208" s="479"/>
      <c r="C208" s="480"/>
      <c r="D208" s="462">
        <f t="shared" si="10"/>
        <v>1</v>
      </c>
      <c r="E208" s="939"/>
      <c r="F208" s="940"/>
      <c r="G208" s="486"/>
      <c r="H208" s="486"/>
      <c r="I208" s="487"/>
      <c r="J208" s="980"/>
      <c r="K208" s="980"/>
      <c r="L208" s="980"/>
      <c r="M208" s="981"/>
    </row>
    <row r="209" spans="1:15" ht="30" hidden="1" customHeight="1" outlineLevel="1">
      <c r="B209" s="479"/>
      <c r="C209" s="480"/>
      <c r="D209" s="462">
        <f t="shared" si="10"/>
        <v>1</v>
      </c>
      <c r="E209" s="939"/>
      <c r="F209" s="940"/>
      <c r="G209" s="486"/>
      <c r="H209" s="486"/>
      <c r="I209" s="487"/>
      <c r="J209" s="980"/>
      <c r="K209" s="980"/>
      <c r="L209" s="980"/>
      <c r="M209" s="981"/>
    </row>
    <row r="210" spans="1:15" ht="30" hidden="1" customHeight="1" outlineLevel="1">
      <c r="B210" s="479"/>
      <c r="C210" s="480"/>
      <c r="D210" s="462">
        <f t="shared" si="10"/>
        <v>1</v>
      </c>
      <c r="E210" s="939"/>
      <c r="F210" s="940"/>
      <c r="G210" s="486"/>
      <c r="H210" s="486"/>
      <c r="I210" s="487"/>
      <c r="J210" s="980"/>
      <c r="K210" s="980"/>
      <c r="L210" s="980"/>
      <c r="M210" s="981"/>
    </row>
    <row r="211" spans="1:15" ht="30" hidden="1" customHeight="1" outlineLevel="1">
      <c r="B211" s="479"/>
      <c r="C211" s="480"/>
      <c r="D211" s="462">
        <f t="shared" si="10"/>
        <v>1</v>
      </c>
      <c r="E211" s="939"/>
      <c r="F211" s="940"/>
      <c r="G211" s="486"/>
      <c r="H211" s="486"/>
      <c r="I211" s="487"/>
      <c r="J211" s="980"/>
      <c r="K211" s="980"/>
      <c r="L211" s="980"/>
      <c r="M211" s="981"/>
    </row>
    <row r="212" spans="1:15" ht="30" hidden="1" customHeight="1" outlineLevel="1">
      <c r="B212" s="479"/>
      <c r="C212" s="480"/>
      <c r="D212" s="462">
        <f t="shared" si="10"/>
        <v>1</v>
      </c>
      <c r="E212" s="939"/>
      <c r="F212" s="940"/>
      <c r="G212" s="486"/>
      <c r="H212" s="486"/>
      <c r="I212" s="487"/>
      <c r="J212" s="980"/>
      <c r="K212" s="980"/>
      <c r="L212" s="980"/>
      <c r="M212" s="981"/>
    </row>
    <row r="213" spans="1:15" ht="30" hidden="1" customHeight="1" outlineLevel="1">
      <c r="B213" s="479"/>
      <c r="C213" s="480"/>
      <c r="D213" s="462">
        <f t="shared" si="10"/>
        <v>1</v>
      </c>
      <c r="E213" s="939"/>
      <c r="F213" s="940"/>
      <c r="G213" s="486"/>
      <c r="H213" s="486"/>
      <c r="I213" s="487"/>
      <c r="J213" s="980"/>
      <c r="K213" s="980"/>
      <c r="L213" s="980"/>
      <c r="M213" s="981"/>
    </row>
    <row r="214" spans="1:15" ht="30" hidden="1" customHeight="1" outlineLevel="1">
      <c r="B214" s="479"/>
      <c r="C214" s="480"/>
      <c r="D214" s="462">
        <f t="shared" si="10"/>
        <v>1</v>
      </c>
      <c r="E214" s="939"/>
      <c r="F214" s="940"/>
      <c r="G214" s="486"/>
      <c r="H214" s="486"/>
      <c r="I214" s="487"/>
      <c r="J214" s="980"/>
      <c r="K214" s="980"/>
      <c r="L214" s="980"/>
      <c r="M214" s="981"/>
    </row>
    <row r="215" spans="1:15" ht="30" hidden="1" customHeight="1" outlineLevel="1">
      <c r="B215" s="479"/>
      <c r="C215" s="480"/>
      <c r="D215" s="462">
        <f t="shared" si="10"/>
        <v>1</v>
      </c>
      <c r="E215" s="939"/>
      <c r="F215" s="940"/>
      <c r="G215" s="486"/>
      <c r="H215" s="486"/>
      <c r="I215" s="487"/>
      <c r="J215" s="980"/>
      <c r="K215" s="980"/>
      <c r="L215" s="980"/>
      <c r="M215" s="981"/>
    </row>
    <row r="216" spans="1:15" ht="30" hidden="1" customHeight="1" outlineLevel="1">
      <c r="B216" s="479"/>
      <c r="C216" s="480"/>
      <c r="D216" s="462">
        <f t="shared" si="10"/>
        <v>1</v>
      </c>
      <c r="E216" s="939"/>
      <c r="F216" s="940"/>
      <c r="G216" s="486"/>
      <c r="H216" s="486"/>
      <c r="I216" s="487"/>
      <c r="J216" s="980"/>
      <c r="K216" s="980"/>
      <c r="L216" s="980"/>
      <c r="M216" s="981"/>
    </row>
    <row r="217" spans="1:15" ht="30" hidden="1" customHeight="1" outlineLevel="1">
      <c r="B217" s="479"/>
      <c r="C217" s="480"/>
      <c r="D217" s="462">
        <f t="shared" si="10"/>
        <v>1</v>
      </c>
      <c r="E217" s="939"/>
      <c r="F217" s="940"/>
      <c r="G217" s="486"/>
      <c r="H217" s="486"/>
      <c r="I217" s="487"/>
      <c r="J217" s="980"/>
      <c r="K217" s="980"/>
      <c r="L217" s="980"/>
      <c r="M217" s="981"/>
    </row>
    <row r="218" spans="1:15" ht="30" hidden="1" customHeight="1" outlineLevel="1">
      <c r="B218" s="479"/>
      <c r="C218" s="480"/>
      <c r="D218" s="462">
        <f t="shared" si="10"/>
        <v>1</v>
      </c>
      <c r="E218" s="939"/>
      <c r="F218" s="940"/>
      <c r="G218" s="486"/>
      <c r="H218" s="486"/>
      <c r="I218" s="487"/>
      <c r="J218" s="980"/>
      <c r="K218" s="980"/>
      <c r="L218" s="980"/>
      <c r="M218" s="981"/>
    </row>
    <row r="219" spans="1:15" ht="30" hidden="1" customHeight="1" outlineLevel="1">
      <c r="B219" s="479"/>
      <c r="C219" s="480"/>
      <c r="D219" s="462">
        <f t="shared" si="10"/>
        <v>1</v>
      </c>
      <c r="E219" s="939"/>
      <c r="F219" s="940"/>
      <c r="G219" s="486"/>
      <c r="H219" s="486"/>
      <c r="I219" s="487"/>
      <c r="J219" s="980"/>
      <c r="K219" s="980"/>
      <c r="L219" s="980"/>
      <c r="M219" s="981"/>
    </row>
    <row r="220" spans="1:15" ht="30" hidden="1" customHeight="1" outlineLevel="1">
      <c r="B220" s="479"/>
      <c r="C220" s="480"/>
      <c r="D220" s="462">
        <f t="shared" si="10"/>
        <v>1</v>
      </c>
      <c r="E220" s="939"/>
      <c r="F220" s="940"/>
      <c r="G220" s="486"/>
      <c r="H220" s="486"/>
      <c r="I220" s="487"/>
      <c r="J220" s="980"/>
      <c r="K220" s="980"/>
      <c r="L220" s="980"/>
      <c r="M220" s="981"/>
    </row>
    <row r="221" spans="1:15" ht="30" hidden="1" customHeight="1" outlineLevel="1">
      <c r="B221" s="479"/>
      <c r="C221" s="480"/>
      <c r="D221" s="462">
        <f t="shared" si="10"/>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99" t="s">
        <v>139</v>
      </c>
      <c r="C225" s="976" t="s">
        <v>140</v>
      </c>
      <c r="D225" s="977"/>
      <c r="E225" s="978" t="s">
        <v>141</v>
      </c>
      <c r="F225" s="979"/>
      <c r="G225" s="498" t="s">
        <v>142</v>
      </c>
      <c r="H225" s="504" t="s">
        <v>143</v>
      </c>
      <c r="I225" s="597"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1">SUMIF($D$128:$D$221,$C226,G$128:G$221)</f>
        <v>0</v>
      </c>
      <c r="H226" s="492">
        <v>140</v>
      </c>
      <c r="I226" s="466">
        <f>ROUNDDOWN((G226*H226),0)</f>
        <v>0</v>
      </c>
      <c r="J226" s="466">
        <f t="shared" ref="J226:J237" si="12">SUMIF($D$128:$D$221,$C226,H$128:H$221)</f>
        <v>0</v>
      </c>
      <c r="K226" s="493">
        <v>8.8499999999999995E-2</v>
      </c>
      <c r="L226" s="466">
        <f>ROUNDDOWN((J226*K226),0)</f>
        <v>0</v>
      </c>
      <c r="M226" s="466">
        <f t="shared" ref="M226:M237" si="13">ROUNDDOWN(SUMIF($D$128:$D$221,$C226,I$128:I$221),0)</f>
        <v>0</v>
      </c>
      <c r="O226" s="140"/>
    </row>
    <row r="227" spans="1:15" ht="24" customHeight="1">
      <c r="B227" s="490"/>
      <c r="C227" s="491"/>
      <c r="D227" s="244" t="s">
        <v>148</v>
      </c>
      <c r="E227" s="961">
        <f t="shared" ref="E227:E237" si="14">SUM(I227,L227,M227)</f>
        <v>0</v>
      </c>
      <c r="F227" s="962"/>
      <c r="G227" s="466">
        <f t="shared" si="11"/>
        <v>0</v>
      </c>
      <c r="H227" s="492">
        <v>140</v>
      </c>
      <c r="I227" s="466">
        <f t="shared" ref="I227:I237" si="15">ROUNDDOWN((G227*H227),0)</f>
        <v>0</v>
      </c>
      <c r="J227" s="466">
        <f t="shared" si="12"/>
        <v>0</v>
      </c>
      <c r="K227" s="493">
        <v>8.8499999999999995E-2</v>
      </c>
      <c r="L227" s="466">
        <f t="shared" ref="L227:L237" si="16">ROUNDDOWN((J227*K227),0)</f>
        <v>0</v>
      </c>
      <c r="M227" s="466">
        <f t="shared" si="13"/>
        <v>0</v>
      </c>
      <c r="O227" s="140"/>
    </row>
    <row r="228" spans="1:15" ht="24" customHeight="1">
      <c r="B228" s="490"/>
      <c r="C228" s="491"/>
      <c r="D228" s="244" t="s">
        <v>148</v>
      </c>
      <c r="E228" s="961">
        <f t="shared" si="14"/>
        <v>0</v>
      </c>
      <c r="F228" s="962"/>
      <c r="G228" s="466">
        <f t="shared" si="11"/>
        <v>0</v>
      </c>
      <c r="H228" s="492">
        <v>140</v>
      </c>
      <c r="I228" s="466">
        <f t="shared" si="15"/>
        <v>0</v>
      </c>
      <c r="J228" s="466">
        <f t="shared" si="12"/>
        <v>0</v>
      </c>
      <c r="K228" s="493">
        <v>8.8499999999999995E-2</v>
      </c>
      <c r="L228" s="466">
        <f t="shared" si="16"/>
        <v>0</v>
      </c>
      <c r="M228" s="466">
        <f t="shared" si="13"/>
        <v>0</v>
      </c>
    </row>
    <row r="229" spans="1:15" ht="24" customHeight="1">
      <c r="B229" s="490"/>
      <c r="C229" s="491"/>
      <c r="D229" s="244" t="s">
        <v>148</v>
      </c>
      <c r="E229" s="961">
        <f t="shared" si="14"/>
        <v>0</v>
      </c>
      <c r="F229" s="962"/>
      <c r="G229" s="466">
        <f t="shared" si="11"/>
        <v>0</v>
      </c>
      <c r="H229" s="492">
        <v>140</v>
      </c>
      <c r="I229" s="466">
        <f t="shared" si="15"/>
        <v>0</v>
      </c>
      <c r="J229" s="466">
        <f t="shared" si="12"/>
        <v>0</v>
      </c>
      <c r="K229" s="493">
        <v>8.8499999999999995E-2</v>
      </c>
      <c r="L229" s="466">
        <f t="shared" si="16"/>
        <v>0</v>
      </c>
      <c r="M229" s="466">
        <f t="shared" si="13"/>
        <v>0</v>
      </c>
    </row>
    <row r="230" spans="1:15" ht="24" customHeight="1">
      <c r="B230" s="490"/>
      <c r="C230" s="491"/>
      <c r="D230" s="244" t="s">
        <v>148</v>
      </c>
      <c r="E230" s="961">
        <f t="shared" si="14"/>
        <v>0</v>
      </c>
      <c r="F230" s="962"/>
      <c r="G230" s="466">
        <f t="shared" si="11"/>
        <v>0</v>
      </c>
      <c r="H230" s="492">
        <v>140</v>
      </c>
      <c r="I230" s="466">
        <f t="shared" si="15"/>
        <v>0</v>
      </c>
      <c r="J230" s="466">
        <f t="shared" si="12"/>
        <v>0</v>
      </c>
      <c r="K230" s="493">
        <v>8.8499999999999995E-2</v>
      </c>
      <c r="L230" s="466">
        <f t="shared" si="16"/>
        <v>0</v>
      </c>
      <c r="M230" s="466">
        <f t="shared" si="13"/>
        <v>0</v>
      </c>
    </row>
    <row r="231" spans="1:15" ht="24" customHeight="1">
      <c r="B231" s="490"/>
      <c r="C231" s="491"/>
      <c r="D231" s="244" t="s">
        <v>148</v>
      </c>
      <c r="E231" s="961">
        <f t="shared" si="14"/>
        <v>0</v>
      </c>
      <c r="F231" s="962"/>
      <c r="G231" s="466">
        <f t="shared" si="11"/>
        <v>0</v>
      </c>
      <c r="H231" s="492">
        <v>140</v>
      </c>
      <c r="I231" s="466">
        <f t="shared" si="15"/>
        <v>0</v>
      </c>
      <c r="J231" s="466">
        <f t="shared" si="12"/>
        <v>0</v>
      </c>
      <c r="K231" s="493">
        <v>8.8499999999999995E-2</v>
      </c>
      <c r="L231" s="466">
        <f t="shared" si="16"/>
        <v>0</v>
      </c>
      <c r="M231" s="466">
        <f t="shared" si="13"/>
        <v>0</v>
      </c>
    </row>
    <row r="232" spans="1:15" ht="24" customHeight="1">
      <c r="B232" s="490"/>
      <c r="C232" s="491"/>
      <c r="D232" s="244" t="s">
        <v>148</v>
      </c>
      <c r="E232" s="961">
        <f t="shared" si="14"/>
        <v>0</v>
      </c>
      <c r="F232" s="962"/>
      <c r="G232" s="466">
        <f t="shared" si="11"/>
        <v>0</v>
      </c>
      <c r="H232" s="492">
        <v>140</v>
      </c>
      <c r="I232" s="466">
        <f t="shared" si="15"/>
        <v>0</v>
      </c>
      <c r="J232" s="466">
        <f t="shared" si="12"/>
        <v>0</v>
      </c>
      <c r="K232" s="493">
        <v>8.8499999999999995E-2</v>
      </c>
      <c r="L232" s="466">
        <f t="shared" si="16"/>
        <v>0</v>
      </c>
      <c r="M232" s="466">
        <f t="shared" si="13"/>
        <v>0</v>
      </c>
    </row>
    <row r="233" spans="1:15" ht="24" customHeight="1">
      <c r="B233" s="490"/>
      <c r="C233" s="491"/>
      <c r="D233" s="244" t="s">
        <v>148</v>
      </c>
      <c r="E233" s="961">
        <f t="shared" si="14"/>
        <v>0</v>
      </c>
      <c r="F233" s="962"/>
      <c r="G233" s="466">
        <f t="shared" si="11"/>
        <v>0</v>
      </c>
      <c r="H233" s="492">
        <v>140</v>
      </c>
      <c r="I233" s="466">
        <f t="shared" si="15"/>
        <v>0</v>
      </c>
      <c r="J233" s="466">
        <f t="shared" si="12"/>
        <v>0</v>
      </c>
      <c r="K233" s="493">
        <v>8.8499999999999995E-2</v>
      </c>
      <c r="L233" s="466">
        <f t="shared" si="16"/>
        <v>0</v>
      </c>
      <c r="M233" s="466">
        <f t="shared" si="13"/>
        <v>0</v>
      </c>
    </row>
    <row r="234" spans="1:15" ht="24" customHeight="1">
      <c r="B234" s="490"/>
      <c r="C234" s="491"/>
      <c r="D234" s="244" t="s">
        <v>148</v>
      </c>
      <c r="E234" s="961">
        <f t="shared" si="14"/>
        <v>0</v>
      </c>
      <c r="F234" s="962"/>
      <c r="G234" s="466">
        <f t="shared" si="11"/>
        <v>0</v>
      </c>
      <c r="H234" s="492">
        <v>140</v>
      </c>
      <c r="I234" s="466">
        <f t="shared" si="15"/>
        <v>0</v>
      </c>
      <c r="J234" s="466">
        <f t="shared" si="12"/>
        <v>0</v>
      </c>
      <c r="K234" s="493">
        <v>8.8499999999999995E-2</v>
      </c>
      <c r="L234" s="466">
        <f t="shared" si="16"/>
        <v>0</v>
      </c>
      <c r="M234" s="466">
        <f t="shared" si="13"/>
        <v>0</v>
      </c>
    </row>
    <row r="235" spans="1:15" ht="24" customHeight="1">
      <c r="B235" s="490"/>
      <c r="C235" s="491"/>
      <c r="D235" s="244" t="s">
        <v>148</v>
      </c>
      <c r="E235" s="961">
        <f t="shared" si="14"/>
        <v>0</v>
      </c>
      <c r="F235" s="962"/>
      <c r="G235" s="466">
        <f t="shared" si="11"/>
        <v>0</v>
      </c>
      <c r="H235" s="492">
        <v>140</v>
      </c>
      <c r="I235" s="466">
        <f t="shared" si="15"/>
        <v>0</v>
      </c>
      <c r="J235" s="466">
        <f t="shared" si="12"/>
        <v>0</v>
      </c>
      <c r="K235" s="493">
        <v>8.8499999999999995E-2</v>
      </c>
      <c r="L235" s="466">
        <f t="shared" si="16"/>
        <v>0</v>
      </c>
      <c r="M235" s="466">
        <f t="shared" si="13"/>
        <v>0</v>
      </c>
    </row>
    <row r="236" spans="1:15" ht="24" customHeight="1">
      <c r="B236" s="490"/>
      <c r="C236" s="491"/>
      <c r="D236" s="244" t="s">
        <v>148</v>
      </c>
      <c r="E236" s="961">
        <f t="shared" si="14"/>
        <v>0</v>
      </c>
      <c r="F236" s="962"/>
      <c r="G236" s="466">
        <f t="shared" si="11"/>
        <v>0</v>
      </c>
      <c r="H236" s="492">
        <v>140</v>
      </c>
      <c r="I236" s="466">
        <f t="shared" si="15"/>
        <v>0</v>
      </c>
      <c r="J236" s="466">
        <f t="shared" si="12"/>
        <v>0</v>
      </c>
      <c r="K236" s="493">
        <v>8.8499999999999995E-2</v>
      </c>
      <c r="L236" s="466">
        <f t="shared" si="16"/>
        <v>0</v>
      </c>
      <c r="M236" s="466">
        <f t="shared" si="13"/>
        <v>0</v>
      </c>
    </row>
    <row r="237" spans="1:15" ht="24" customHeight="1">
      <c r="A237" s="140"/>
      <c r="B237" s="490"/>
      <c r="C237" s="491"/>
      <c r="D237" s="244" t="s">
        <v>148</v>
      </c>
      <c r="E237" s="961">
        <f t="shared" si="14"/>
        <v>0</v>
      </c>
      <c r="F237" s="962"/>
      <c r="G237" s="466">
        <f t="shared" si="11"/>
        <v>0</v>
      </c>
      <c r="H237" s="492">
        <v>140</v>
      </c>
      <c r="I237" s="466">
        <f t="shared" si="15"/>
        <v>0</v>
      </c>
      <c r="J237" s="466">
        <f t="shared" si="12"/>
        <v>0</v>
      </c>
      <c r="K237" s="493">
        <v>8.8499999999999995E-2</v>
      </c>
      <c r="L237" s="466">
        <f t="shared" si="16"/>
        <v>0</v>
      </c>
      <c r="M237" s="466">
        <f t="shared" si="13"/>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593"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307" si="17">MONTH(C244)</f>
        <v>1</v>
      </c>
      <c r="E244" s="939"/>
      <c r="F244" s="940"/>
      <c r="G244" s="486"/>
      <c r="H244" s="486"/>
      <c r="I244" s="487"/>
      <c r="J244" s="936"/>
      <c r="K244" s="937"/>
      <c r="L244" s="937"/>
      <c r="M244" s="938"/>
    </row>
    <row r="245" spans="2:13" ht="30" customHeight="1">
      <c r="B245" s="479"/>
      <c r="C245" s="480"/>
      <c r="D245" s="464">
        <f t="shared" si="17"/>
        <v>1</v>
      </c>
      <c r="E245" s="939"/>
      <c r="F245" s="940"/>
      <c r="G245" s="486"/>
      <c r="H245" s="486"/>
      <c r="I245" s="487"/>
      <c r="J245" s="936"/>
      <c r="K245" s="937"/>
      <c r="L245" s="937"/>
      <c r="M245" s="938"/>
    </row>
    <row r="246" spans="2:13" ht="30" customHeight="1">
      <c r="B246" s="479"/>
      <c r="C246" s="480"/>
      <c r="D246" s="464">
        <f t="shared" si="17"/>
        <v>1</v>
      </c>
      <c r="E246" s="939"/>
      <c r="F246" s="940"/>
      <c r="G246" s="486"/>
      <c r="H246" s="486"/>
      <c r="I246" s="487"/>
      <c r="J246" s="936"/>
      <c r="K246" s="937"/>
      <c r="L246" s="937"/>
      <c r="M246" s="938"/>
    </row>
    <row r="247" spans="2:13" ht="30" customHeight="1">
      <c r="B247" s="479"/>
      <c r="C247" s="480"/>
      <c r="D247" s="464">
        <f t="shared" si="17"/>
        <v>1</v>
      </c>
      <c r="E247" s="939"/>
      <c r="F247" s="940"/>
      <c r="G247" s="486"/>
      <c r="H247" s="486"/>
      <c r="I247" s="487"/>
      <c r="J247" s="936"/>
      <c r="K247" s="937"/>
      <c r="L247" s="937"/>
      <c r="M247" s="938"/>
    </row>
    <row r="248" spans="2:13" ht="30" customHeight="1">
      <c r="B248" s="479"/>
      <c r="C248" s="480"/>
      <c r="D248" s="464">
        <f t="shared" si="17"/>
        <v>1</v>
      </c>
      <c r="E248" s="939"/>
      <c r="F248" s="940"/>
      <c r="G248" s="486"/>
      <c r="H248" s="486"/>
      <c r="I248" s="487"/>
      <c r="J248" s="936"/>
      <c r="K248" s="937"/>
      <c r="L248" s="937"/>
      <c r="M248" s="938"/>
    </row>
    <row r="249" spans="2:13" ht="30" customHeight="1">
      <c r="B249" s="479"/>
      <c r="C249" s="480"/>
      <c r="D249" s="464">
        <f t="shared" si="17"/>
        <v>1</v>
      </c>
      <c r="E249" s="939"/>
      <c r="F249" s="940"/>
      <c r="G249" s="486"/>
      <c r="H249" s="486"/>
      <c r="I249" s="487"/>
      <c r="J249" s="936"/>
      <c r="K249" s="937"/>
      <c r="L249" s="937"/>
      <c r="M249" s="938"/>
    </row>
    <row r="250" spans="2:13" ht="30" customHeight="1">
      <c r="B250" s="479"/>
      <c r="C250" s="480"/>
      <c r="D250" s="464">
        <f t="shared" si="17"/>
        <v>1</v>
      </c>
      <c r="E250" s="939"/>
      <c r="F250" s="940"/>
      <c r="G250" s="486"/>
      <c r="H250" s="486"/>
      <c r="I250" s="487"/>
      <c r="J250" s="936"/>
      <c r="K250" s="937"/>
      <c r="L250" s="937"/>
      <c r="M250" s="938"/>
    </row>
    <row r="251" spans="2:13" ht="30" customHeight="1">
      <c r="B251" s="479"/>
      <c r="C251" s="480"/>
      <c r="D251" s="464">
        <f t="shared" si="17"/>
        <v>1</v>
      </c>
      <c r="E251" s="939"/>
      <c r="F251" s="940"/>
      <c r="G251" s="486"/>
      <c r="H251" s="486"/>
      <c r="I251" s="487"/>
      <c r="J251" s="936"/>
      <c r="K251" s="937"/>
      <c r="L251" s="937"/>
      <c r="M251" s="938"/>
    </row>
    <row r="252" spans="2:13" ht="30" customHeight="1">
      <c r="B252" s="479"/>
      <c r="C252" s="480"/>
      <c r="D252" s="464">
        <f t="shared" si="17"/>
        <v>1</v>
      </c>
      <c r="E252" s="939"/>
      <c r="F252" s="940"/>
      <c r="G252" s="486"/>
      <c r="H252" s="486"/>
      <c r="I252" s="487"/>
      <c r="J252" s="936"/>
      <c r="K252" s="937"/>
      <c r="L252" s="937"/>
      <c r="M252" s="938"/>
    </row>
    <row r="253" spans="2:13" ht="30" customHeight="1">
      <c r="B253" s="479"/>
      <c r="C253" s="480"/>
      <c r="D253" s="464">
        <f t="shared" si="17"/>
        <v>1</v>
      </c>
      <c r="E253" s="939"/>
      <c r="F253" s="940"/>
      <c r="G253" s="486"/>
      <c r="H253" s="486"/>
      <c r="I253" s="487"/>
      <c r="J253" s="936"/>
      <c r="K253" s="937"/>
      <c r="L253" s="937"/>
      <c r="M253" s="938"/>
    </row>
    <row r="254" spans="2:13" ht="30" hidden="1" customHeight="1" outlineLevel="1">
      <c r="B254" s="479"/>
      <c r="C254" s="480"/>
      <c r="D254" s="464">
        <f t="shared" si="17"/>
        <v>1</v>
      </c>
      <c r="E254" s="939"/>
      <c r="F254" s="940"/>
      <c r="G254" s="486"/>
      <c r="H254" s="486"/>
      <c r="I254" s="487"/>
      <c r="J254" s="936"/>
      <c r="K254" s="937"/>
      <c r="L254" s="937"/>
      <c r="M254" s="938"/>
    </row>
    <row r="255" spans="2:13" ht="30" hidden="1" customHeight="1" outlineLevel="1">
      <c r="B255" s="479"/>
      <c r="C255" s="480"/>
      <c r="D255" s="464">
        <f t="shared" si="17"/>
        <v>1</v>
      </c>
      <c r="E255" s="939"/>
      <c r="F255" s="940"/>
      <c r="G255" s="486"/>
      <c r="H255" s="486"/>
      <c r="I255" s="487"/>
      <c r="J255" s="936"/>
      <c r="K255" s="937"/>
      <c r="L255" s="937"/>
      <c r="M255" s="938"/>
    </row>
    <row r="256" spans="2:13" ht="30" hidden="1" customHeight="1" outlineLevel="1">
      <c r="B256" s="479"/>
      <c r="C256" s="480"/>
      <c r="D256" s="464">
        <f t="shared" si="17"/>
        <v>1</v>
      </c>
      <c r="E256" s="939"/>
      <c r="F256" s="940"/>
      <c r="G256" s="486"/>
      <c r="H256" s="486"/>
      <c r="I256" s="487"/>
      <c r="J256" s="936"/>
      <c r="K256" s="937"/>
      <c r="L256" s="937"/>
      <c r="M256" s="938"/>
    </row>
    <row r="257" spans="2:13" ht="30" hidden="1" customHeight="1" outlineLevel="1">
      <c r="B257" s="479"/>
      <c r="C257" s="480"/>
      <c r="D257" s="464">
        <f t="shared" si="17"/>
        <v>1</v>
      </c>
      <c r="E257" s="939"/>
      <c r="F257" s="940"/>
      <c r="G257" s="486"/>
      <c r="H257" s="486"/>
      <c r="I257" s="487"/>
      <c r="J257" s="936"/>
      <c r="K257" s="937"/>
      <c r="L257" s="937"/>
      <c r="M257" s="938"/>
    </row>
    <row r="258" spans="2:13" ht="30" hidden="1" customHeight="1" outlineLevel="1">
      <c r="B258" s="479"/>
      <c r="C258" s="480"/>
      <c r="D258" s="464">
        <f t="shared" si="17"/>
        <v>1</v>
      </c>
      <c r="E258" s="939"/>
      <c r="F258" s="940"/>
      <c r="G258" s="486"/>
      <c r="H258" s="486"/>
      <c r="I258" s="487"/>
      <c r="J258" s="936"/>
      <c r="K258" s="937"/>
      <c r="L258" s="937"/>
      <c r="M258" s="938"/>
    </row>
    <row r="259" spans="2:13" ht="30" hidden="1" customHeight="1" outlineLevel="1">
      <c r="B259" s="479"/>
      <c r="C259" s="480"/>
      <c r="D259" s="464">
        <f t="shared" si="17"/>
        <v>1</v>
      </c>
      <c r="E259" s="939"/>
      <c r="F259" s="940"/>
      <c r="G259" s="486"/>
      <c r="H259" s="486"/>
      <c r="I259" s="487"/>
      <c r="J259" s="936"/>
      <c r="K259" s="937"/>
      <c r="L259" s="937"/>
      <c r="M259" s="938"/>
    </row>
    <row r="260" spans="2:13" ht="30" hidden="1" customHeight="1" outlineLevel="1">
      <c r="B260" s="479"/>
      <c r="C260" s="480"/>
      <c r="D260" s="464">
        <f t="shared" si="17"/>
        <v>1</v>
      </c>
      <c r="E260" s="939"/>
      <c r="F260" s="940"/>
      <c r="G260" s="486"/>
      <c r="H260" s="486"/>
      <c r="I260" s="487"/>
      <c r="J260" s="936"/>
      <c r="K260" s="937"/>
      <c r="L260" s="937"/>
      <c r="M260" s="938"/>
    </row>
    <row r="261" spans="2:13" ht="30" hidden="1" customHeight="1" outlineLevel="1">
      <c r="B261" s="479"/>
      <c r="C261" s="480"/>
      <c r="D261" s="464">
        <f t="shared" si="17"/>
        <v>1</v>
      </c>
      <c r="E261" s="939"/>
      <c r="F261" s="940"/>
      <c r="G261" s="486"/>
      <c r="H261" s="486"/>
      <c r="I261" s="487"/>
      <c r="J261" s="936"/>
      <c r="K261" s="937"/>
      <c r="L261" s="937"/>
      <c r="M261" s="938"/>
    </row>
    <row r="262" spans="2:13" ht="30" hidden="1" customHeight="1" outlineLevel="1">
      <c r="B262" s="479"/>
      <c r="C262" s="480"/>
      <c r="D262" s="464">
        <f t="shared" si="17"/>
        <v>1</v>
      </c>
      <c r="E262" s="939"/>
      <c r="F262" s="940"/>
      <c r="G262" s="486"/>
      <c r="H262" s="486"/>
      <c r="I262" s="487"/>
      <c r="J262" s="936"/>
      <c r="K262" s="937"/>
      <c r="L262" s="937"/>
      <c r="M262" s="938"/>
    </row>
    <row r="263" spans="2:13" ht="30" hidden="1" customHeight="1" outlineLevel="1">
      <c r="B263" s="479"/>
      <c r="C263" s="480"/>
      <c r="D263" s="464">
        <f t="shared" si="17"/>
        <v>1</v>
      </c>
      <c r="E263" s="939"/>
      <c r="F263" s="940"/>
      <c r="G263" s="486"/>
      <c r="H263" s="486"/>
      <c r="I263" s="487"/>
      <c r="J263" s="936"/>
      <c r="K263" s="937"/>
      <c r="L263" s="937"/>
      <c r="M263" s="938"/>
    </row>
    <row r="264" spans="2:13" ht="30" hidden="1" customHeight="1" outlineLevel="1">
      <c r="B264" s="479"/>
      <c r="C264" s="480"/>
      <c r="D264" s="464">
        <f t="shared" si="17"/>
        <v>1</v>
      </c>
      <c r="E264" s="939"/>
      <c r="F264" s="940"/>
      <c r="G264" s="486"/>
      <c r="H264" s="486"/>
      <c r="I264" s="487"/>
      <c r="J264" s="936"/>
      <c r="K264" s="937"/>
      <c r="L264" s="937"/>
      <c r="M264" s="938"/>
    </row>
    <row r="265" spans="2:13" ht="30" hidden="1" customHeight="1" outlineLevel="1">
      <c r="B265" s="479"/>
      <c r="C265" s="480"/>
      <c r="D265" s="464">
        <f t="shared" si="17"/>
        <v>1</v>
      </c>
      <c r="E265" s="939"/>
      <c r="F265" s="940"/>
      <c r="G265" s="486"/>
      <c r="H265" s="486"/>
      <c r="I265" s="487"/>
      <c r="J265" s="936"/>
      <c r="K265" s="937"/>
      <c r="L265" s="937"/>
      <c r="M265" s="938"/>
    </row>
    <row r="266" spans="2:13" ht="30" hidden="1" customHeight="1" outlineLevel="1">
      <c r="B266" s="479"/>
      <c r="C266" s="480"/>
      <c r="D266" s="464">
        <f t="shared" si="17"/>
        <v>1</v>
      </c>
      <c r="E266" s="939"/>
      <c r="F266" s="940"/>
      <c r="G266" s="486"/>
      <c r="H266" s="486"/>
      <c r="I266" s="487"/>
      <c r="J266" s="936"/>
      <c r="K266" s="937"/>
      <c r="L266" s="937"/>
      <c r="M266" s="938"/>
    </row>
    <row r="267" spans="2:13" ht="30" hidden="1" customHeight="1" outlineLevel="1">
      <c r="B267" s="479"/>
      <c r="C267" s="480"/>
      <c r="D267" s="464">
        <f t="shared" si="17"/>
        <v>1</v>
      </c>
      <c r="E267" s="939"/>
      <c r="F267" s="940"/>
      <c r="G267" s="486"/>
      <c r="H267" s="486"/>
      <c r="I267" s="487"/>
      <c r="J267" s="936"/>
      <c r="K267" s="937"/>
      <c r="L267" s="937"/>
      <c r="M267" s="938"/>
    </row>
    <row r="268" spans="2:13" ht="30" hidden="1" customHeight="1" outlineLevel="1">
      <c r="B268" s="479"/>
      <c r="C268" s="480"/>
      <c r="D268" s="464">
        <f t="shared" si="17"/>
        <v>1</v>
      </c>
      <c r="E268" s="939"/>
      <c r="F268" s="940"/>
      <c r="G268" s="486"/>
      <c r="H268" s="486"/>
      <c r="I268" s="487"/>
      <c r="J268" s="936"/>
      <c r="K268" s="937"/>
      <c r="L268" s="937"/>
      <c r="M268" s="938"/>
    </row>
    <row r="269" spans="2:13" ht="30" hidden="1" customHeight="1" outlineLevel="1">
      <c r="B269" s="479"/>
      <c r="C269" s="480"/>
      <c r="D269" s="464">
        <f t="shared" si="17"/>
        <v>1</v>
      </c>
      <c r="E269" s="939"/>
      <c r="F269" s="940"/>
      <c r="G269" s="486"/>
      <c r="H269" s="486"/>
      <c r="I269" s="487"/>
      <c r="J269" s="936"/>
      <c r="K269" s="937"/>
      <c r="L269" s="937"/>
      <c r="M269" s="938"/>
    </row>
    <row r="270" spans="2:13" ht="30" hidden="1" customHeight="1" outlineLevel="1">
      <c r="B270" s="479"/>
      <c r="C270" s="480"/>
      <c r="D270" s="464">
        <f t="shared" si="17"/>
        <v>1</v>
      </c>
      <c r="E270" s="939"/>
      <c r="F270" s="940"/>
      <c r="G270" s="486"/>
      <c r="H270" s="486"/>
      <c r="I270" s="487"/>
      <c r="J270" s="936"/>
      <c r="K270" s="937"/>
      <c r="L270" s="937"/>
      <c r="M270" s="938"/>
    </row>
    <row r="271" spans="2:13" ht="30" hidden="1" customHeight="1" outlineLevel="1">
      <c r="B271" s="479"/>
      <c r="C271" s="480"/>
      <c r="D271" s="464">
        <f t="shared" si="17"/>
        <v>1</v>
      </c>
      <c r="E271" s="939"/>
      <c r="F271" s="940"/>
      <c r="G271" s="486"/>
      <c r="H271" s="486"/>
      <c r="I271" s="487"/>
      <c r="J271" s="936"/>
      <c r="K271" s="937"/>
      <c r="L271" s="937"/>
      <c r="M271" s="938"/>
    </row>
    <row r="272" spans="2:13" ht="30" hidden="1" customHeight="1" outlineLevel="1">
      <c r="B272" s="479"/>
      <c r="C272" s="480"/>
      <c r="D272" s="464">
        <f t="shared" si="17"/>
        <v>1</v>
      </c>
      <c r="E272" s="939"/>
      <c r="F272" s="940"/>
      <c r="G272" s="486"/>
      <c r="H272" s="486"/>
      <c r="I272" s="487"/>
      <c r="J272" s="936"/>
      <c r="K272" s="937"/>
      <c r="L272" s="937"/>
      <c r="M272" s="938"/>
    </row>
    <row r="273" spans="2:13" ht="30" hidden="1" customHeight="1" outlineLevel="1">
      <c r="B273" s="479"/>
      <c r="C273" s="480"/>
      <c r="D273" s="464">
        <f t="shared" si="17"/>
        <v>1</v>
      </c>
      <c r="E273" s="939"/>
      <c r="F273" s="940"/>
      <c r="G273" s="486"/>
      <c r="H273" s="486"/>
      <c r="I273" s="487"/>
      <c r="J273" s="936"/>
      <c r="K273" s="937"/>
      <c r="L273" s="937"/>
      <c r="M273" s="938"/>
    </row>
    <row r="274" spans="2:13" ht="30" customHeight="1" collapsed="1">
      <c r="B274" s="479"/>
      <c r="C274" s="480"/>
      <c r="D274" s="464">
        <f t="shared" si="17"/>
        <v>1</v>
      </c>
      <c r="E274" s="939"/>
      <c r="F274" s="940"/>
      <c r="G274" s="486"/>
      <c r="H274" s="486"/>
      <c r="I274" s="487"/>
      <c r="J274" s="936"/>
      <c r="K274" s="937"/>
      <c r="L274" s="937"/>
      <c r="M274" s="938"/>
    </row>
    <row r="275" spans="2:13" ht="30" hidden="1" customHeight="1" outlineLevel="1">
      <c r="B275" s="479"/>
      <c r="C275" s="480"/>
      <c r="D275" s="464">
        <f t="shared" si="17"/>
        <v>1</v>
      </c>
      <c r="E275" s="939"/>
      <c r="F275" s="940"/>
      <c r="G275" s="486"/>
      <c r="H275" s="486"/>
      <c r="I275" s="487"/>
      <c r="J275" s="936"/>
      <c r="K275" s="937"/>
      <c r="L275" s="937"/>
      <c r="M275" s="938"/>
    </row>
    <row r="276" spans="2:13" ht="30" hidden="1" customHeight="1" outlineLevel="1">
      <c r="B276" s="479"/>
      <c r="C276" s="480"/>
      <c r="D276" s="464">
        <f t="shared" si="17"/>
        <v>1</v>
      </c>
      <c r="E276" s="939"/>
      <c r="F276" s="940"/>
      <c r="G276" s="486"/>
      <c r="H276" s="486"/>
      <c r="I276" s="487"/>
      <c r="J276" s="936"/>
      <c r="K276" s="937"/>
      <c r="L276" s="937"/>
      <c r="M276" s="938"/>
    </row>
    <row r="277" spans="2:13" ht="30" hidden="1" customHeight="1" outlineLevel="1">
      <c r="B277" s="479"/>
      <c r="C277" s="480"/>
      <c r="D277" s="464">
        <f t="shared" si="17"/>
        <v>1</v>
      </c>
      <c r="E277" s="939"/>
      <c r="F277" s="940"/>
      <c r="G277" s="486"/>
      <c r="H277" s="486"/>
      <c r="I277" s="487"/>
      <c r="J277" s="936"/>
      <c r="K277" s="937"/>
      <c r="L277" s="937"/>
      <c r="M277" s="938"/>
    </row>
    <row r="278" spans="2:13" ht="30" hidden="1" customHeight="1" outlineLevel="1">
      <c r="B278" s="479"/>
      <c r="C278" s="480"/>
      <c r="D278" s="464">
        <f t="shared" si="17"/>
        <v>1</v>
      </c>
      <c r="E278" s="939"/>
      <c r="F278" s="940"/>
      <c r="G278" s="486"/>
      <c r="H278" s="486"/>
      <c r="I278" s="487"/>
      <c r="J278" s="936"/>
      <c r="K278" s="937"/>
      <c r="L278" s="937"/>
      <c r="M278" s="938"/>
    </row>
    <row r="279" spans="2:13" ht="30" hidden="1" customHeight="1" outlineLevel="1">
      <c r="B279" s="479"/>
      <c r="C279" s="480"/>
      <c r="D279" s="464">
        <f t="shared" si="17"/>
        <v>1</v>
      </c>
      <c r="E279" s="939"/>
      <c r="F279" s="940"/>
      <c r="G279" s="486"/>
      <c r="H279" s="486"/>
      <c r="I279" s="487"/>
      <c r="J279" s="936"/>
      <c r="K279" s="937"/>
      <c r="L279" s="937"/>
      <c r="M279" s="938"/>
    </row>
    <row r="280" spans="2:13" ht="30" hidden="1" customHeight="1" outlineLevel="1">
      <c r="B280" s="479"/>
      <c r="C280" s="480"/>
      <c r="D280" s="464">
        <f t="shared" si="17"/>
        <v>1</v>
      </c>
      <c r="E280" s="939"/>
      <c r="F280" s="940"/>
      <c r="G280" s="486"/>
      <c r="H280" s="486"/>
      <c r="I280" s="487"/>
      <c r="J280" s="936"/>
      <c r="K280" s="937"/>
      <c r="L280" s="937"/>
      <c r="M280" s="938"/>
    </row>
    <row r="281" spans="2:13" ht="30" hidden="1" customHeight="1" outlineLevel="1">
      <c r="B281" s="479"/>
      <c r="C281" s="480"/>
      <c r="D281" s="464">
        <f t="shared" si="17"/>
        <v>1</v>
      </c>
      <c r="E281" s="939"/>
      <c r="F281" s="940"/>
      <c r="G281" s="486"/>
      <c r="H281" s="486"/>
      <c r="I281" s="487"/>
      <c r="J281" s="936"/>
      <c r="K281" s="937"/>
      <c r="L281" s="937"/>
      <c r="M281" s="938"/>
    </row>
    <row r="282" spans="2:13" ht="30" hidden="1" customHeight="1" outlineLevel="1">
      <c r="B282" s="479"/>
      <c r="C282" s="480"/>
      <c r="D282" s="464">
        <f t="shared" si="17"/>
        <v>1</v>
      </c>
      <c r="E282" s="939"/>
      <c r="F282" s="940"/>
      <c r="G282" s="486"/>
      <c r="H282" s="486"/>
      <c r="I282" s="487"/>
      <c r="J282" s="936"/>
      <c r="K282" s="937"/>
      <c r="L282" s="937"/>
      <c r="M282" s="938"/>
    </row>
    <row r="283" spans="2:13" ht="30" hidden="1" customHeight="1" outlineLevel="1">
      <c r="B283" s="479"/>
      <c r="C283" s="480"/>
      <c r="D283" s="464">
        <f t="shared" si="17"/>
        <v>1</v>
      </c>
      <c r="E283" s="939"/>
      <c r="F283" s="940"/>
      <c r="G283" s="486"/>
      <c r="H283" s="486"/>
      <c r="I283" s="487"/>
      <c r="J283" s="936"/>
      <c r="K283" s="937"/>
      <c r="L283" s="937"/>
      <c r="M283" s="938"/>
    </row>
    <row r="284" spans="2:13" ht="30" hidden="1" customHeight="1" outlineLevel="1">
      <c r="B284" s="479"/>
      <c r="C284" s="480"/>
      <c r="D284" s="464">
        <f t="shared" si="17"/>
        <v>1</v>
      </c>
      <c r="E284" s="939"/>
      <c r="F284" s="940"/>
      <c r="G284" s="486"/>
      <c r="H284" s="486"/>
      <c r="I284" s="487"/>
      <c r="J284" s="936"/>
      <c r="K284" s="937"/>
      <c r="L284" s="937"/>
      <c r="M284" s="938"/>
    </row>
    <row r="285" spans="2:13" ht="30" hidden="1" customHeight="1" outlineLevel="1">
      <c r="B285" s="479"/>
      <c r="C285" s="480"/>
      <c r="D285" s="464">
        <f t="shared" si="17"/>
        <v>1</v>
      </c>
      <c r="E285" s="939"/>
      <c r="F285" s="940"/>
      <c r="G285" s="486"/>
      <c r="H285" s="486"/>
      <c r="I285" s="487"/>
      <c r="J285" s="936"/>
      <c r="K285" s="937"/>
      <c r="L285" s="937"/>
      <c r="M285" s="938"/>
    </row>
    <row r="286" spans="2:13" ht="30" hidden="1" customHeight="1" outlineLevel="1">
      <c r="B286" s="479"/>
      <c r="C286" s="480"/>
      <c r="D286" s="464">
        <f t="shared" si="17"/>
        <v>1</v>
      </c>
      <c r="E286" s="939"/>
      <c r="F286" s="940"/>
      <c r="G286" s="486"/>
      <c r="H286" s="486"/>
      <c r="I286" s="487"/>
      <c r="J286" s="936"/>
      <c r="K286" s="937"/>
      <c r="L286" s="937"/>
      <c r="M286" s="938"/>
    </row>
    <row r="287" spans="2:13" ht="30" hidden="1" customHeight="1" outlineLevel="1">
      <c r="B287" s="479"/>
      <c r="C287" s="480"/>
      <c r="D287" s="464">
        <f t="shared" si="17"/>
        <v>1</v>
      </c>
      <c r="E287" s="939"/>
      <c r="F287" s="940"/>
      <c r="G287" s="486"/>
      <c r="H287" s="486"/>
      <c r="I287" s="487"/>
      <c r="J287" s="936"/>
      <c r="K287" s="937"/>
      <c r="L287" s="937"/>
      <c r="M287" s="938"/>
    </row>
    <row r="288" spans="2:13" ht="30" hidden="1" customHeight="1" outlineLevel="1">
      <c r="B288" s="479"/>
      <c r="C288" s="480"/>
      <c r="D288" s="464">
        <f t="shared" si="17"/>
        <v>1</v>
      </c>
      <c r="E288" s="939"/>
      <c r="F288" s="940"/>
      <c r="G288" s="486"/>
      <c r="H288" s="486"/>
      <c r="I288" s="487"/>
      <c r="J288" s="936"/>
      <c r="K288" s="937"/>
      <c r="L288" s="937"/>
      <c r="M288" s="938"/>
    </row>
    <row r="289" spans="2:13" ht="30" hidden="1" customHeight="1" outlineLevel="1">
      <c r="B289" s="479"/>
      <c r="C289" s="480"/>
      <c r="D289" s="464">
        <f t="shared" si="17"/>
        <v>1</v>
      </c>
      <c r="E289" s="939"/>
      <c r="F289" s="940"/>
      <c r="G289" s="486"/>
      <c r="H289" s="486"/>
      <c r="I289" s="487"/>
      <c r="J289" s="936"/>
      <c r="K289" s="937"/>
      <c r="L289" s="937"/>
      <c r="M289" s="938"/>
    </row>
    <row r="290" spans="2:13" ht="30" hidden="1" customHeight="1" outlineLevel="1">
      <c r="B290" s="479"/>
      <c r="C290" s="480"/>
      <c r="D290" s="464">
        <f t="shared" si="17"/>
        <v>1</v>
      </c>
      <c r="E290" s="939"/>
      <c r="F290" s="940"/>
      <c r="G290" s="486"/>
      <c r="H290" s="486"/>
      <c r="I290" s="487"/>
      <c r="J290" s="936"/>
      <c r="K290" s="937"/>
      <c r="L290" s="937"/>
      <c r="M290" s="938"/>
    </row>
    <row r="291" spans="2:13" ht="30" hidden="1" customHeight="1" outlineLevel="1">
      <c r="B291" s="479"/>
      <c r="C291" s="480"/>
      <c r="D291" s="464">
        <f t="shared" si="17"/>
        <v>1</v>
      </c>
      <c r="E291" s="939"/>
      <c r="F291" s="940"/>
      <c r="G291" s="486"/>
      <c r="H291" s="486"/>
      <c r="I291" s="487"/>
      <c r="J291" s="936"/>
      <c r="K291" s="937"/>
      <c r="L291" s="937"/>
      <c r="M291" s="938"/>
    </row>
    <row r="292" spans="2:13" ht="30" hidden="1" customHeight="1" outlineLevel="1">
      <c r="B292" s="479"/>
      <c r="C292" s="480"/>
      <c r="D292" s="464">
        <f t="shared" si="17"/>
        <v>1</v>
      </c>
      <c r="E292" s="939"/>
      <c r="F292" s="940"/>
      <c r="G292" s="486"/>
      <c r="H292" s="486"/>
      <c r="I292" s="487"/>
      <c r="J292" s="936"/>
      <c r="K292" s="937"/>
      <c r="L292" s="937"/>
      <c r="M292" s="938"/>
    </row>
    <row r="293" spans="2:13" ht="30" hidden="1" customHeight="1" outlineLevel="1">
      <c r="B293" s="479"/>
      <c r="C293" s="480"/>
      <c r="D293" s="464">
        <f t="shared" si="17"/>
        <v>1</v>
      </c>
      <c r="E293" s="939"/>
      <c r="F293" s="940"/>
      <c r="G293" s="486"/>
      <c r="H293" s="486"/>
      <c r="I293" s="487"/>
      <c r="J293" s="936"/>
      <c r="K293" s="937"/>
      <c r="L293" s="937"/>
      <c r="M293" s="938"/>
    </row>
    <row r="294" spans="2:13" ht="30" hidden="1" customHeight="1" outlineLevel="1">
      <c r="B294" s="479"/>
      <c r="C294" s="480"/>
      <c r="D294" s="464">
        <f t="shared" si="17"/>
        <v>1</v>
      </c>
      <c r="E294" s="939"/>
      <c r="F294" s="940"/>
      <c r="G294" s="486"/>
      <c r="H294" s="486"/>
      <c r="I294" s="487"/>
      <c r="J294" s="936"/>
      <c r="K294" s="937"/>
      <c r="L294" s="937"/>
      <c r="M294" s="938"/>
    </row>
    <row r="295" spans="2:13" ht="30" customHeight="1" collapsed="1">
      <c r="B295" s="479"/>
      <c r="C295" s="480"/>
      <c r="D295" s="464">
        <f t="shared" si="17"/>
        <v>1</v>
      </c>
      <c r="E295" s="939"/>
      <c r="F295" s="940"/>
      <c r="G295" s="486"/>
      <c r="H295" s="486"/>
      <c r="I295" s="487"/>
      <c r="J295" s="936"/>
      <c r="K295" s="937"/>
      <c r="L295" s="937"/>
      <c r="M295" s="938"/>
    </row>
    <row r="296" spans="2:13" ht="30" hidden="1" customHeight="1" outlineLevel="1">
      <c r="B296" s="479"/>
      <c r="C296" s="480"/>
      <c r="D296" s="464">
        <f t="shared" si="17"/>
        <v>1</v>
      </c>
      <c r="E296" s="939"/>
      <c r="F296" s="940"/>
      <c r="G296" s="486"/>
      <c r="H296" s="486"/>
      <c r="I296" s="487"/>
      <c r="J296" s="936"/>
      <c r="K296" s="937"/>
      <c r="L296" s="937"/>
      <c r="M296" s="938"/>
    </row>
    <row r="297" spans="2:13" ht="30" hidden="1" customHeight="1" outlineLevel="1">
      <c r="B297" s="479"/>
      <c r="C297" s="480"/>
      <c r="D297" s="464">
        <f t="shared" si="17"/>
        <v>1</v>
      </c>
      <c r="E297" s="939"/>
      <c r="F297" s="940"/>
      <c r="G297" s="486"/>
      <c r="H297" s="486"/>
      <c r="I297" s="487"/>
      <c r="J297" s="936"/>
      <c r="K297" s="937"/>
      <c r="L297" s="937"/>
      <c r="M297" s="938"/>
    </row>
    <row r="298" spans="2:13" ht="30" hidden="1" customHeight="1" outlineLevel="1">
      <c r="B298" s="479"/>
      <c r="C298" s="480"/>
      <c r="D298" s="464">
        <f t="shared" si="17"/>
        <v>1</v>
      </c>
      <c r="E298" s="939"/>
      <c r="F298" s="940"/>
      <c r="G298" s="486"/>
      <c r="H298" s="486"/>
      <c r="I298" s="487"/>
      <c r="J298" s="936"/>
      <c r="K298" s="937"/>
      <c r="L298" s="937"/>
      <c r="M298" s="938"/>
    </row>
    <row r="299" spans="2:13" ht="30" hidden="1" customHeight="1" outlineLevel="1">
      <c r="B299" s="479"/>
      <c r="C299" s="480"/>
      <c r="D299" s="464">
        <f t="shared" si="17"/>
        <v>1</v>
      </c>
      <c r="E299" s="939"/>
      <c r="F299" s="940"/>
      <c r="G299" s="486"/>
      <c r="H299" s="486"/>
      <c r="I299" s="487"/>
      <c r="J299" s="936"/>
      <c r="K299" s="937"/>
      <c r="L299" s="937"/>
      <c r="M299" s="938"/>
    </row>
    <row r="300" spans="2:13" ht="30" hidden="1" customHeight="1" outlineLevel="1">
      <c r="B300" s="479"/>
      <c r="C300" s="480"/>
      <c r="D300" s="464">
        <f t="shared" si="17"/>
        <v>1</v>
      </c>
      <c r="E300" s="939"/>
      <c r="F300" s="940"/>
      <c r="G300" s="486"/>
      <c r="H300" s="486"/>
      <c r="I300" s="487"/>
      <c r="J300" s="936"/>
      <c r="K300" s="937"/>
      <c r="L300" s="937"/>
      <c r="M300" s="938"/>
    </row>
    <row r="301" spans="2:13" ht="30" hidden="1" customHeight="1" outlineLevel="1">
      <c r="B301" s="479"/>
      <c r="C301" s="480"/>
      <c r="D301" s="464">
        <f t="shared" si="17"/>
        <v>1</v>
      </c>
      <c r="E301" s="939"/>
      <c r="F301" s="940"/>
      <c r="G301" s="486"/>
      <c r="H301" s="486"/>
      <c r="I301" s="487"/>
      <c r="J301" s="936"/>
      <c r="K301" s="937"/>
      <c r="L301" s="937"/>
      <c r="M301" s="938"/>
    </row>
    <row r="302" spans="2:13" ht="30" hidden="1" customHeight="1" outlineLevel="1">
      <c r="B302" s="479"/>
      <c r="C302" s="480"/>
      <c r="D302" s="464">
        <f t="shared" si="17"/>
        <v>1</v>
      </c>
      <c r="E302" s="939"/>
      <c r="F302" s="940"/>
      <c r="G302" s="486"/>
      <c r="H302" s="486"/>
      <c r="I302" s="487"/>
      <c r="J302" s="936"/>
      <c r="K302" s="937"/>
      <c r="L302" s="937"/>
      <c r="M302" s="938"/>
    </row>
    <row r="303" spans="2:13" ht="30" hidden="1" customHeight="1" outlineLevel="1">
      <c r="B303" s="479"/>
      <c r="C303" s="480"/>
      <c r="D303" s="464">
        <f t="shared" si="17"/>
        <v>1</v>
      </c>
      <c r="E303" s="939"/>
      <c r="F303" s="940"/>
      <c r="G303" s="486"/>
      <c r="H303" s="486"/>
      <c r="I303" s="487"/>
      <c r="J303" s="936"/>
      <c r="K303" s="937"/>
      <c r="L303" s="937"/>
      <c r="M303" s="938"/>
    </row>
    <row r="304" spans="2:13" ht="30" hidden="1" customHeight="1" outlineLevel="1">
      <c r="B304" s="479"/>
      <c r="C304" s="480"/>
      <c r="D304" s="464">
        <f t="shared" si="17"/>
        <v>1</v>
      </c>
      <c r="E304" s="939"/>
      <c r="F304" s="940"/>
      <c r="G304" s="486"/>
      <c r="H304" s="486"/>
      <c r="I304" s="487"/>
      <c r="J304" s="936"/>
      <c r="K304" s="937"/>
      <c r="L304" s="937"/>
      <c r="M304" s="938"/>
    </row>
    <row r="305" spans="2:13" ht="30" hidden="1" customHeight="1" outlineLevel="1">
      <c r="B305" s="479"/>
      <c r="C305" s="480"/>
      <c r="D305" s="464">
        <f t="shared" si="17"/>
        <v>1</v>
      </c>
      <c r="E305" s="939"/>
      <c r="F305" s="940"/>
      <c r="G305" s="486"/>
      <c r="H305" s="486"/>
      <c r="I305" s="487"/>
      <c r="J305" s="936"/>
      <c r="K305" s="937"/>
      <c r="L305" s="937"/>
      <c r="M305" s="938"/>
    </row>
    <row r="306" spans="2:13" ht="30" hidden="1" customHeight="1" outlineLevel="1">
      <c r="B306" s="479"/>
      <c r="C306" s="480"/>
      <c r="D306" s="464">
        <f t="shared" si="17"/>
        <v>1</v>
      </c>
      <c r="E306" s="939"/>
      <c r="F306" s="940"/>
      <c r="G306" s="486"/>
      <c r="H306" s="486"/>
      <c r="I306" s="487"/>
      <c r="J306" s="936"/>
      <c r="K306" s="937"/>
      <c r="L306" s="937"/>
      <c r="M306" s="938"/>
    </row>
    <row r="307" spans="2:13" ht="30" hidden="1" customHeight="1" outlineLevel="1">
      <c r="B307" s="479"/>
      <c r="C307" s="480"/>
      <c r="D307" s="464">
        <f t="shared" si="17"/>
        <v>1</v>
      </c>
      <c r="E307" s="939"/>
      <c r="F307" s="940"/>
      <c r="G307" s="486"/>
      <c r="H307" s="486"/>
      <c r="I307" s="487"/>
      <c r="J307" s="936"/>
      <c r="K307" s="937"/>
      <c r="L307" s="937"/>
      <c r="M307" s="938"/>
    </row>
    <row r="308" spans="2:13" ht="30" hidden="1" customHeight="1" outlineLevel="1">
      <c r="B308" s="479"/>
      <c r="C308" s="480"/>
      <c r="D308" s="464">
        <f t="shared" ref="D308:D336" si="18">MONTH(C308)</f>
        <v>1</v>
      </c>
      <c r="E308" s="939"/>
      <c r="F308" s="940"/>
      <c r="G308" s="486"/>
      <c r="H308" s="486"/>
      <c r="I308" s="487"/>
      <c r="J308" s="936"/>
      <c r="K308" s="937"/>
      <c r="L308" s="937"/>
      <c r="M308" s="938"/>
    </row>
    <row r="309" spans="2:13" ht="30" hidden="1" customHeight="1" outlineLevel="1">
      <c r="B309" s="479"/>
      <c r="C309" s="480"/>
      <c r="D309" s="464">
        <f t="shared" si="18"/>
        <v>1</v>
      </c>
      <c r="E309" s="939"/>
      <c r="F309" s="940"/>
      <c r="G309" s="486"/>
      <c r="H309" s="486"/>
      <c r="I309" s="487"/>
      <c r="J309" s="936"/>
      <c r="K309" s="937"/>
      <c r="L309" s="937"/>
      <c r="M309" s="938"/>
    </row>
    <row r="310" spans="2:13" ht="30" hidden="1" customHeight="1" outlineLevel="1">
      <c r="B310" s="479"/>
      <c r="C310" s="480"/>
      <c r="D310" s="464">
        <f t="shared" si="18"/>
        <v>1</v>
      </c>
      <c r="E310" s="939"/>
      <c r="F310" s="940"/>
      <c r="G310" s="486"/>
      <c r="H310" s="486"/>
      <c r="I310" s="487"/>
      <c r="J310" s="936"/>
      <c r="K310" s="937"/>
      <c r="L310" s="937"/>
      <c r="M310" s="938"/>
    </row>
    <row r="311" spans="2:13" ht="30" hidden="1" customHeight="1" outlineLevel="1">
      <c r="B311" s="479"/>
      <c r="C311" s="480"/>
      <c r="D311" s="464">
        <f t="shared" si="18"/>
        <v>1</v>
      </c>
      <c r="E311" s="939"/>
      <c r="F311" s="940"/>
      <c r="G311" s="486"/>
      <c r="H311" s="486"/>
      <c r="I311" s="487"/>
      <c r="J311" s="936"/>
      <c r="K311" s="937"/>
      <c r="L311" s="937"/>
      <c r="M311" s="938"/>
    </row>
    <row r="312" spans="2:13" ht="30" hidden="1" customHeight="1" outlineLevel="1">
      <c r="B312" s="479"/>
      <c r="C312" s="480"/>
      <c r="D312" s="464">
        <f t="shared" si="18"/>
        <v>1</v>
      </c>
      <c r="E312" s="939"/>
      <c r="F312" s="940"/>
      <c r="G312" s="486"/>
      <c r="H312" s="486"/>
      <c r="I312" s="487"/>
      <c r="J312" s="936"/>
      <c r="K312" s="937"/>
      <c r="L312" s="937"/>
      <c r="M312" s="938"/>
    </row>
    <row r="313" spans="2:13" ht="30" hidden="1" customHeight="1" outlineLevel="1">
      <c r="B313" s="479"/>
      <c r="C313" s="480"/>
      <c r="D313" s="464">
        <f t="shared" si="18"/>
        <v>1</v>
      </c>
      <c r="E313" s="939"/>
      <c r="F313" s="940"/>
      <c r="G313" s="486"/>
      <c r="H313" s="486"/>
      <c r="I313" s="487"/>
      <c r="J313" s="936"/>
      <c r="K313" s="937"/>
      <c r="L313" s="937"/>
      <c r="M313" s="938"/>
    </row>
    <row r="314" spans="2:13" ht="30" hidden="1" customHeight="1" outlineLevel="1">
      <c r="B314" s="479"/>
      <c r="C314" s="480"/>
      <c r="D314" s="464">
        <f t="shared" si="18"/>
        <v>1</v>
      </c>
      <c r="E314" s="939"/>
      <c r="F314" s="940"/>
      <c r="G314" s="486"/>
      <c r="H314" s="486"/>
      <c r="I314" s="487"/>
      <c r="J314" s="936"/>
      <c r="K314" s="937"/>
      <c r="L314" s="937"/>
      <c r="M314" s="938"/>
    </row>
    <row r="315" spans="2:13" ht="30" hidden="1" customHeight="1" outlineLevel="1">
      <c r="B315" s="479"/>
      <c r="C315" s="480"/>
      <c r="D315" s="464">
        <f t="shared" si="18"/>
        <v>1</v>
      </c>
      <c r="E315" s="939"/>
      <c r="F315" s="940"/>
      <c r="G315" s="486"/>
      <c r="H315" s="486"/>
      <c r="I315" s="487"/>
      <c r="J315" s="936"/>
      <c r="K315" s="937"/>
      <c r="L315" s="937"/>
      <c r="M315" s="938"/>
    </row>
    <row r="316" spans="2:13" ht="30" customHeight="1" collapsed="1" thickBot="1">
      <c r="B316" s="617"/>
      <c r="C316" s="618"/>
      <c r="D316" s="465">
        <f t="shared" si="18"/>
        <v>1</v>
      </c>
      <c r="E316" s="982"/>
      <c r="F316" s="983"/>
      <c r="G316" s="488"/>
      <c r="H316" s="488"/>
      <c r="I316" s="489"/>
      <c r="J316" s="1021"/>
      <c r="K316" s="1022"/>
      <c r="L316" s="1022"/>
      <c r="M316" s="1023"/>
    </row>
    <row r="317" spans="2:13" ht="30" hidden="1" customHeight="1" outlineLevel="1">
      <c r="B317" s="479"/>
      <c r="C317" s="480"/>
      <c r="D317" s="463">
        <f t="shared" si="18"/>
        <v>1</v>
      </c>
      <c r="E317" s="1017"/>
      <c r="F317" s="1018"/>
      <c r="G317" s="484"/>
      <c r="H317" s="484"/>
      <c r="I317" s="485"/>
      <c r="J317" s="1024"/>
      <c r="K317" s="1025"/>
      <c r="L317" s="1025"/>
      <c r="M317" s="1026"/>
    </row>
    <row r="318" spans="2:13" ht="30" hidden="1" customHeight="1" outlineLevel="1">
      <c r="B318" s="479"/>
      <c r="C318" s="480"/>
      <c r="D318" s="464">
        <f t="shared" si="18"/>
        <v>1</v>
      </c>
      <c r="E318" s="939"/>
      <c r="F318" s="940"/>
      <c r="G318" s="486"/>
      <c r="H318" s="486"/>
      <c r="I318" s="487"/>
      <c r="J318" s="936"/>
      <c r="K318" s="937"/>
      <c r="L318" s="937"/>
      <c r="M318" s="938"/>
    </row>
    <row r="319" spans="2:13" ht="30" hidden="1" customHeight="1" outlineLevel="1">
      <c r="B319" s="479"/>
      <c r="C319" s="480"/>
      <c r="D319" s="464">
        <f t="shared" si="18"/>
        <v>1</v>
      </c>
      <c r="E319" s="939"/>
      <c r="F319" s="940"/>
      <c r="G319" s="486"/>
      <c r="H319" s="486"/>
      <c r="I319" s="487"/>
      <c r="J319" s="936"/>
      <c r="K319" s="937"/>
      <c r="L319" s="937"/>
      <c r="M319" s="938"/>
    </row>
    <row r="320" spans="2:13" ht="30" hidden="1" customHeight="1" outlineLevel="1">
      <c r="B320" s="479"/>
      <c r="C320" s="480"/>
      <c r="D320" s="464">
        <f t="shared" si="18"/>
        <v>1</v>
      </c>
      <c r="E320" s="939"/>
      <c r="F320" s="940"/>
      <c r="G320" s="486"/>
      <c r="H320" s="486"/>
      <c r="I320" s="487"/>
      <c r="J320" s="936"/>
      <c r="K320" s="937"/>
      <c r="L320" s="937"/>
      <c r="M320" s="938"/>
    </row>
    <row r="321" spans="2:13" ht="30" hidden="1" customHeight="1" outlineLevel="1">
      <c r="B321" s="479"/>
      <c r="C321" s="480"/>
      <c r="D321" s="464">
        <f t="shared" si="18"/>
        <v>1</v>
      </c>
      <c r="E321" s="939"/>
      <c r="F321" s="940"/>
      <c r="G321" s="486"/>
      <c r="H321" s="486"/>
      <c r="I321" s="487"/>
      <c r="J321" s="936"/>
      <c r="K321" s="937"/>
      <c r="L321" s="937"/>
      <c r="M321" s="938"/>
    </row>
    <row r="322" spans="2:13" ht="30" hidden="1" customHeight="1" outlineLevel="1">
      <c r="B322" s="479"/>
      <c r="C322" s="480"/>
      <c r="D322" s="464">
        <f t="shared" si="18"/>
        <v>1</v>
      </c>
      <c r="E322" s="939"/>
      <c r="F322" s="940"/>
      <c r="G322" s="486"/>
      <c r="H322" s="486"/>
      <c r="I322" s="487"/>
      <c r="J322" s="936"/>
      <c r="K322" s="937"/>
      <c r="L322" s="937"/>
      <c r="M322" s="938"/>
    </row>
    <row r="323" spans="2:13" ht="30" hidden="1" customHeight="1" outlineLevel="1">
      <c r="B323" s="479"/>
      <c r="C323" s="480"/>
      <c r="D323" s="464">
        <f t="shared" si="18"/>
        <v>1</v>
      </c>
      <c r="E323" s="939"/>
      <c r="F323" s="940"/>
      <c r="G323" s="486"/>
      <c r="H323" s="486"/>
      <c r="I323" s="487"/>
      <c r="J323" s="936"/>
      <c r="K323" s="937"/>
      <c r="L323" s="937"/>
      <c r="M323" s="938"/>
    </row>
    <row r="324" spans="2:13" ht="30" hidden="1" customHeight="1" outlineLevel="1">
      <c r="B324" s="479"/>
      <c r="C324" s="480"/>
      <c r="D324" s="464">
        <f t="shared" si="18"/>
        <v>1</v>
      </c>
      <c r="E324" s="939"/>
      <c r="F324" s="940"/>
      <c r="G324" s="486"/>
      <c r="H324" s="486"/>
      <c r="I324" s="487"/>
      <c r="J324" s="936"/>
      <c r="K324" s="937"/>
      <c r="L324" s="937"/>
      <c r="M324" s="938"/>
    </row>
    <row r="325" spans="2:13" ht="30" hidden="1" customHeight="1" outlineLevel="1">
      <c r="B325" s="479"/>
      <c r="C325" s="480"/>
      <c r="D325" s="464">
        <f t="shared" si="18"/>
        <v>1</v>
      </c>
      <c r="E325" s="939"/>
      <c r="F325" s="940"/>
      <c r="G325" s="486"/>
      <c r="H325" s="486"/>
      <c r="I325" s="487"/>
      <c r="J325" s="936"/>
      <c r="K325" s="937"/>
      <c r="L325" s="937"/>
      <c r="M325" s="938"/>
    </row>
    <row r="326" spans="2:13" ht="30" hidden="1" customHeight="1" outlineLevel="1">
      <c r="B326" s="479"/>
      <c r="C326" s="480"/>
      <c r="D326" s="464">
        <f t="shared" si="18"/>
        <v>1</v>
      </c>
      <c r="E326" s="939"/>
      <c r="F326" s="940"/>
      <c r="G326" s="486"/>
      <c r="H326" s="486"/>
      <c r="I326" s="487"/>
      <c r="J326" s="936"/>
      <c r="K326" s="937"/>
      <c r="L326" s="937"/>
      <c r="M326" s="938"/>
    </row>
    <row r="327" spans="2:13" ht="30" hidden="1" customHeight="1" outlineLevel="1">
      <c r="B327" s="479"/>
      <c r="C327" s="480"/>
      <c r="D327" s="464">
        <f t="shared" si="18"/>
        <v>1</v>
      </c>
      <c r="E327" s="939"/>
      <c r="F327" s="940"/>
      <c r="G327" s="486"/>
      <c r="H327" s="486"/>
      <c r="I327" s="487"/>
      <c r="J327" s="936"/>
      <c r="K327" s="937"/>
      <c r="L327" s="937"/>
      <c r="M327" s="938"/>
    </row>
    <row r="328" spans="2:13" ht="30" hidden="1" customHeight="1" outlineLevel="1">
      <c r="B328" s="479"/>
      <c r="C328" s="480"/>
      <c r="D328" s="464">
        <f t="shared" si="18"/>
        <v>1</v>
      </c>
      <c r="E328" s="939"/>
      <c r="F328" s="940"/>
      <c r="G328" s="486"/>
      <c r="H328" s="486"/>
      <c r="I328" s="487"/>
      <c r="J328" s="936"/>
      <c r="K328" s="937"/>
      <c r="L328" s="937"/>
      <c r="M328" s="938"/>
    </row>
    <row r="329" spans="2:13" ht="30" hidden="1" customHeight="1" outlineLevel="1">
      <c r="B329" s="479"/>
      <c r="C329" s="480"/>
      <c r="D329" s="464">
        <f t="shared" si="18"/>
        <v>1</v>
      </c>
      <c r="E329" s="939"/>
      <c r="F329" s="940"/>
      <c r="G329" s="486"/>
      <c r="H329" s="486"/>
      <c r="I329" s="487"/>
      <c r="J329" s="936"/>
      <c r="K329" s="937"/>
      <c r="L329" s="937"/>
      <c r="M329" s="938"/>
    </row>
    <row r="330" spans="2:13" ht="30" hidden="1" customHeight="1" outlineLevel="1">
      <c r="B330" s="479"/>
      <c r="C330" s="480"/>
      <c r="D330" s="464">
        <f t="shared" si="18"/>
        <v>1</v>
      </c>
      <c r="E330" s="939"/>
      <c r="F330" s="940"/>
      <c r="G330" s="486"/>
      <c r="H330" s="486"/>
      <c r="I330" s="487"/>
      <c r="J330" s="936"/>
      <c r="K330" s="937"/>
      <c r="L330" s="937"/>
      <c r="M330" s="938"/>
    </row>
    <row r="331" spans="2:13" ht="30" hidden="1" customHeight="1" outlineLevel="1">
      <c r="B331" s="479"/>
      <c r="C331" s="480"/>
      <c r="D331" s="464">
        <f t="shared" si="18"/>
        <v>1</v>
      </c>
      <c r="E331" s="939"/>
      <c r="F331" s="940"/>
      <c r="G331" s="486"/>
      <c r="H331" s="486"/>
      <c r="I331" s="487"/>
      <c r="J331" s="936"/>
      <c r="K331" s="937"/>
      <c r="L331" s="937"/>
      <c r="M331" s="938"/>
    </row>
    <row r="332" spans="2:13" ht="30" hidden="1" customHeight="1" outlineLevel="1">
      <c r="B332" s="479"/>
      <c r="C332" s="480"/>
      <c r="D332" s="464">
        <f t="shared" si="18"/>
        <v>1</v>
      </c>
      <c r="E332" s="939"/>
      <c r="F332" s="940"/>
      <c r="G332" s="486"/>
      <c r="H332" s="486"/>
      <c r="I332" s="487"/>
      <c r="J332" s="936"/>
      <c r="K332" s="937"/>
      <c r="L332" s="937"/>
      <c r="M332" s="938"/>
    </row>
    <row r="333" spans="2:13" ht="30" hidden="1" customHeight="1" outlineLevel="1">
      <c r="B333" s="479"/>
      <c r="C333" s="480"/>
      <c r="D333" s="464">
        <f t="shared" si="18"/>
        <v>1</v>
      </c>
      <c r="E333" s="939"/>
      <c r="F333" s="940"/>
      <c r="G333" s="486"/>
      <c r="H333" s="486"/>
      <c r="I333" s="487"/>
      <c r="J333" s="936"/>
      <c r="K333" s="937"/>
      <c r="L333" s="937"/>
      <c r="M333" s="938"/>
    </row>
    <row r="334" spans="2:13" ht="30" hidden="1" customHeight="1" outlineLevel="1">
      <c r="B334" s="479"/>
      <c r="C334" s="480"/>
      <c r="D334" s="464">
        <f t="shared" si="18"/>
        <v>1</v>
      </c>
      <c r="E334" s="939"/>
      <c r="F334" s="940"/>
      <c r="G334" s="486"/>
      <c r="H334" s="486"/>
      <c r="I334" s="487"/>
      <c r="J334" s="936"/>
      <c r="K334" s="937"/>
      <c r="L334" s="937"/>
      <c r="M334" s="938"/>
    </row>
    <row r="335" spans="2:13" ht="30" hidden="1" customHeight="1" outlineLevel="1">
      <c r="B335" s="479"/>
      <c r="C335" s="480"/>
      <c r="D335" s="464">
        <f t="shared" si="18"/>
        <v>1</v>
      </c>
      <c r="E335" s="939"/>
      <c r="F335" s="940"/>
      <c r="G335" s="486"/>
      <c r="H335" s="486"/>
      <c r="I335" s="487"/>
      <c r="J335" s="936"/>
      <c r="K335" s="937"/>
      <c r="L335" s="937"/>
      <c r="M335" s="938"/>
    </row>
    <row r="336" spans="2:13" ht="30" hidden="1" customHeight="1" outlineLevel="1">
      <c r="B336" s="479"/>
      <c r="C336" s="480"/>
      <c r="D336" s="464">
        <f t="shared" si="18"/>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99" t="s">
        <v>139</v>
      </c>
      <c r="C340" s="951" t="s">
        <v>140</v>
      </c>
      <c r="D340" s="951"/>
      <c r="E340" s="956" t="s">
        <v>141</v>
      </c>
      <c r="F340" s="956"/>
      <c r="G340" s="498" t="s">
        <v>142</v>
      </c>
      <c r="H340" s="504" t="s">
        <v>143</v>
      </c>
      <c r="I340" s="597" t="s">
        <v>144</v>
      </c>
      <c r="J340" s="502" t="s">
        <v>145</v>
      </c>
      <c r="K340" s="504" t="s">
        <v>146</v>
      </c>
      <c r="L340" s="502" t="s">
        <v>147</v>
      </c>
      <c r="M340" s="950"/>
    </row>
    <row r="341" spans="2:13" ht="24" customHeight="1">
      <c r="B341" s="490"/>
      <c r="C341" s="491"/>
      <c r="D341" s="244" t="s">
        <v>148</v>
      </c>
      <c r="E341" s="944">
        <f t="shared" ref="E341:E352" si="19">I341+L341+M341</f>
        <v>0</v>
      </c>
      <c r="F341" s="944"/>
      <c r="G341" s="466">
        <f t="shared" ref="G341:G352" si="20">SUMIF($D$243:$D$336,$C341,G$243:G$336)</f>
        <v>0</v>
      </c>
      <c r="H341" s="492"/>
      <c r="I341" s="466">
        <f>ROUNDDOWN(G341*H341,0)</f>
        <v>0</v>
      </c>
      <c r="J341" s="466">
        <f t="shared" ref="J341:J352" si="21">SUMIF($D$243:$D$336,$C341,H$243:H$336)</f>
        <v>0</v>
      </c>
      <c r="K341" s="507"/>
      <c r="L341" s="466">
        <f>ROUNDDOWN((J341*K341),0)</f>
        <v>0</v>
      </c>
      <c r="M341" s="466">
        <f t="shared" ref="M341:M352" si="22">ROUNDDOWN((SUMIF($D$243:$D$336,$C341,I$243:I$336)),0)</f>
        <v>0</v>
      </c>
    </row>
    <row r="342" spans="2:13" ht="24" customHeight="1">
      <c r="B342" s="490"/>
      <c r="C342" s="491"/>
      <c r="D342" s="244" t="s">
        <v>148</v>
      </c>
      <c r="E342" s="944">
        <f t="shared" si="19"/>
        <v>0</v>
      </c>
      <c r="F342" s="944"/>
      <c r="G342" s="466">
        <f t="shared" si="20"/>
        <v>0</v>
      </c>
      <c r="H342" s="506"/>
      <c r="I342" s="466">
        <f t="shared" ref="I342:I352" si="23">ROUNDDOWN(G342*H342,0)</f>
        <v>0</v>
      </c>
      <c r="J342" s="466">
        <f t="shared" si="21"/>
        <v>0</v>
      </c>
      <c r="K342" s="507"/>
      <c r="L342" s="466">
        <f t="shared" ref="L342:L352" si="24">ROUNDDOWN((J342*K342),0)</f>
        <v>0</v>
      </c>
      <c r="M342" s="466">
        <f t="shared" si="22"/>
        <v>0</v>
      </c>
    </row>
    <row r="343" spans="2:13" ht="24" customHeight="1">
      <c r="B343" s="490"/>
      <c r="C343" s="491"/>
      <c r="D343" s="244" t="s">
        <v>148</v>
      </c>
      <c r="E343" s="944">
        <f t="shared" si="19"/>
        <v>0</v>
      </c>
      <c r="F343" s="944"/>
      <c r="G343" s="466">
        <f t="shared" si="20"/>
        <v>0</v>
      </c>
      <c r="H343" s="506"/>
      <c r="I343" s="466">
        <f t="shared" si="23"/>
        <v>0</v>
      </c>
      <c r="J343" s="466">
        <f t="shared" si="21"/>
        <v>0</v>
      </c>
      <c r="K343" s="507"/>
      <c r="L343" s="466">
        <f t="shared" si="24"/>
        <v>0</v>
      </c>
      <c r="M343" s="466">
        <f t="shared" si="22"/>
        <v>0</v>
      </c>
    </row>
    <row r="344" spans="2:13" ht="24" customHeight="1">
      <c r="B344" s="490"/>
      <c r="C344" s="491"/>
      <c r="D344" s="244" t="s">
        <v>148</v>
      </c>
      <c r="E344" s="944">
        <f t="shared" si="19"/>
        <v>0</v>
      </c>
      <c r="F344" s="944"/>
      <c r="G344" s="466">
        <f t="shared" si="20"/>
        <v>0</v>
      </c>
      <c r="H344" s="506"/>
      <c r="I344" s="466">
        <f t="shared" si="23"/>
        <v>0</v>
      </c>
      <c r="J344" s="466">
        <f t="shared" si="21"/>
        <v>0</v>
      </c>
      <c r="K344" s="507"/>
      <c r="L344" s="466">
        <f t="shared" si="24"/>
        <v>0</v>
      </c>
      <c r="M344" s="466">
        <f t="shared" si="22"/>
        <v>0</v>
      </c>
    </row>
    <row r="345" spans="2:13" ht="24" customHeight="1">
      <c r="B345" s="490"/>
      <c r="C345" s="491"/>
      <c r="D345" s="244" t="s">
        <v>148</v>
      </c>
      <c r="E345" s="944">
        <f t="shared" si="19"/>
        <v>0</v>
      </c>
      <c r="F345" s="944"/>
      <c r="G345" s="466">
        <f t="shared" si="20"/>
        <v>0</v>
      </c>
      <c r="H345" s="506"/>
      <c r="I345" s="466">
        <f t="shared" si="23"/>
        <v>0</v>
      </c>
      <c r="J345" s="466">
        <f t="shared" si="21"/>
        <v>0</v>
      </c>
      <c r="K345" s="507"/>
      <c r="L345" s="466">
        <f t="shared" si="24"/>
        <v>0</v>
      </c>
      <c r="M345" s="466">
        <f t="shared" si="22"/>
        <v>0</v>
      </c>
    </row>
    <row r="346" spans="2:13" ht="24" customHeight="1">
      <c r="B346" s="490"/>
      <c r="C346" s="491"/>
      <c r="D346" s="244" t="s">
        <v>148</v>
      </c>
      <c r="E346" s="944">
        <f t="shared" si="19"/>
        <v>0</v>
      </c>
      <c r="F346" s="944"/>
      <c r="G346" s="466">
        <f t="shared" si="20"/>
        <v>0</v>
      </c>
      <c r="H346" s="506"/>
      <c r="I346" s="466">
        <f t="shared" si="23"/>
        <v>0</v>
      </c>
      <c r="J346" s="466">
        <f t="shared" si="21"/>
        <v>0</v>
      </c>
      <c r="K346" s="507"/>
      <c r="L346" s="466">
        <f t="shared" si="24"/>
        <v>0</v>
      </c>
      <c r="M346" s="466">
        <f t="shared" si="22"/>
        <v>0</v>
      </c>
    </row>
    <row r="347" spans="2:13" ht="24" customHeight="1">
      <c r="B347" s="490"/>
      <c r="C347" s="491"/>
      <c r="D347" s="244" t="s">
        <v>148</v>
      </c>
      <c r="E347" s="944">
        <f t="shared" si="19"/>
        <v>0</v>
      </c>
      <c r="F347" s="944"/>
      <c r="G347" s="466">
        <f t="shared" si="20"/>
        <v>0</v>
      </c>
      <c r="H347" s="506"/>
      <c r="I347" s="466">
        <f t="shared" si="23"/>
        <v>0</v>
      </c>
      <c r="J347" s="466">
        <f t="shared" si="21"/>
        <v>0</v>
      </c>
      <c r="K347" s="507"/>
      <c r="L347" s="466">
        <f t="shared" si="24"/>
        <v>0</v>
      </c>
      <c r="M347" s="466">
        <f t="shared" si="22"/>
        <v>0</v>
      </c>
    </row>
    <row r="348" spans="2:13" ht="24" customHeight="1">
      <c r="B348" s="490"/>
      <c r="C348" s="491"/>
      <c r="D348" s="244" t="s">
        <v>148</v>
      </c>
      <c r="E348" s="944">
        <f t="shared" si="19"/>
        <v>0</v>
      </c>
      <c r="F348" s="944"/>
      <c r="G348" s="466">
        <f t="shared" si="20"/>
        <v>0</v>
      </c>
      <c r="H348" s="506"/>
      <c r="I348" s="466">
        <f t="shared" si="23"/>
        <v>0</v>
      </c>
      <c r="J348" s="466">
        <f t="shared" si="21"/>
        <v>0</v>
      </c>
      <c r="K348" s="507"/>
      <c r="L348" s="466">
        <f t="shared" si="24"/>
        <v>0</v>
      </c>
      <c r="M348" s="466">
        <f t="shared" si="22"/>
        <v>0</v>
      </c>
    </row>
    <row r="349" spans="2:13" ht="24" customHeight="1">
      <c r="B349" s="490"/>
      <c r="C349" s="491"/>
      <c r="D349" s="244" t="s">
        <v>148</v>
      </c>
      <c r="E349" s="944">
        <f t="shared" si="19"/>
        <v>0</v>
      </c>
      <c r="F349" s="944"/>
      <c r="G349" s="466">
        <f t="shared" si="20"/>
        <v>0</v>
      </c>
      <c r="H349" s="506"/>
      <c r="I349" s="466">
        <f t="shared" si="23"/>
        <v>0</v>
      </c>
      <c r="J349" s="466">
        <f t="shared" si="21"/>
        <v>0</v>
      </c>
      <c r="K349" s="507"/>
      <c r="L349" s="466">
        <f t="shared" si="24"/>
        <v>0</v>
      </c>
      <c r="M349" s="466">
        <f t="shared" si="22"/>
        <v>0</v>
      </c>
    </row>
    <row r="350" spans="2:13" ht="24" customHeight="1">
      <c r="B350" s="490"/>
      <c r="C350" s="491"/>
      <c r="D350" s="244" t="s">
        <v>148</v>
      </c>
      <c r="E350" s="944">
        <f t="shared" si="19"/>
        <v>0</v>
      </c>
      <c r="F350" s="944"/>
      <c r="G350" s="466">
        <f t="shared" si="20"/>
        <v>0</v>
      </c>
      <c r="H350" s="506"/>
      <c r="I350" s="466">
        <f t="shared" si="23"/>
        <v>0</v>
      </c>
      <c r="J350" s="466">
        <f t="shared" si="21"/>
        <v>0</v>
      </c>
      <c r="K350" s="507"/>
      <c r="L350" s="466">
        <f t="shared" si="24"/>
        <v>0</v>
      </c>
      <c r="M350" s="466">
        <f t="shared" si="22"/>
        <v>0</v>
      </c>
    </row>
    <row r="351" spans="2:13" ht="24" customHeight="1">
      <c r="B351" s="490"/>
      <c r="C351" s="491"/>
      <c r="D351" s="244" t="s">
        <v>148</v>
      </c>
      <c r="E351" s="944">
        <f t="shared" si="19"/>
        <v>0</v>
      </c>
      <c r="F351" s="944"/>
      <c r="G351" s="466">
        <f t="shared" si="20"/>
        <v>0</v>
      </c>
      <c r="H351" s="506"/>
      <c r="I351" s="466">
        <f t="shared" si="23"/>
        <v>0</v>
      </c>
      <c r="J351" s="466">
        <f t="shared" si="21"/>
        <v>0</v>
      </c>
      <c r="K351" s="507"/>
      <c r="L351" s="466">
        <f t="shared" si="24"/>
        <v>0</v>
      </c>
      <c r="M351" s="466">
        <f t="shared" si="22"/>
        <v>0</v>
      </c>
    </row>
    <row r="352" spans="2:13" ht="24" customHeight="1">
      <c r="B352" s="490"/>
      <c r="C352" s="491"/>
      <c r="D352" s="244" t="s">
        <v>148</v>
      </c>
      <c r="E352" s="944">
        <f t="shared" si="19"/>
        <v>0</v>
      </c>
      <c r="F352" s="944"/>
      <c r="G352" s="466">
        <f t="shared" si="20"/>
        <v>0</v>
      </c>
      <c r="H352" s="506"/>
      <c r="I352" s="466">
        <f t="shared" si="23"/>
        <v>0</v>
      </c>
      <c r="J352" s="466">
        <f t="shared" si="21"/>
        <v>0</v>
      </c>
      <c r="K352" s="507"/>
      <c r="L352" s="466">
        <f t="shared" si="24"/>
        <v>0</v>
      </c>
      <c r="M352" s="466">
        <f t="shared" si="22"/>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E7836F4A-B00E-4671-878D-C82F796160C9}">
      <formula1>"契約金相当額計算書用,経費精算報告書用（内訳書）"</formula1>
    </dataValidation>
  </dataValidations>
  <hyperlinks>
    <hyperlink ref="K108" r:id="rId1" xr:uid="{6B505AC7-C2EA-4BB7-947B-F477327A5949}"/>
    <hyperlink ref="K223" r:id="rId2" xr:uid="{363E61B5-BB0B-4769-A826-A254D6A4A19A}"/>
    <hyperlink ref="K338" r:id="rId3" xr:uid="{243DE2BB-CDB6-44B5-9CAD-DC882ED2D2A3}"/>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4785-8CA9-4AD6-9D08-784E8F3E5E0D}">
  <sheetPr>
    <tabColor theme="8" tint="0.79998168889431442"/>
    <pageSetUpPr fitToPage="1"/>
  </sheetPr>
  <dimension ref="A1:AK353"/>
  <sheetViews>
    <sheetView topLeftCell="G1"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371</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593"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D106" si="2">MONTH(C103)</f>
        <v>1</v>
      </c>
      <c r="E103" s="908"/>
      <c r="F103" s="909"/>
      <c r="G103" s="486"/>
      <c r="H103" s="486"/>
      <c r="I103" s="487"/>
      <c r="J103" s="913"/>
      <c r="K103" s="914"/>
      <c r="L103" s="914"/>
      <c r="M103" s="915"/>
    </row>
    <row r="104" spans="1:15" ht="30" hidden="1" customHeight="1" outlineLevel="1">
      <c r="B104" s="481"/>
      <c r="C104" s="480"/>
      <c r="D104" s="149">
        <f t="shared" si="2"/>
        <v>1</v>
      </c>
      <c r="E104" s="908"/>
      <c r="F104" s="909"/>
      <c r="G104" s="486"/>
      <c r="H104" s="486"/>
      <c r="I104" s="487"/>
      <c r="J104" s="913"/>
      <c r="K104" s="914"/>
      <c r="L104" s="914"/>
      <c r="M104" s="915"/>
    </row>
    <row r="105" spans="1:15" ht="30" hidden="1" customHeight="1" outlineLevel="1">
      <c r="B105" s="481"/>
      <c r="C105" s="480"/>
      <c r="D105" s="149">
        <f t="shared" si="2"/>
        <v>1</v>
      </c>
      <c r="E105" s="908"/>
      <c r="F105" s="909"/>
      <c r="G105" s="486"/>
      <c r="H105" s="486"/>
      <c r="I105" s="487"/>
      <c r="J105" s="913"/>
      <c r="K105" s="914"/>
      <c r="L105" s="914"/>
      <c r="M105" s="915"/>
    </row>
    <row r="106" spans="1:15" ht="30" customHeight="1" collapsed="1" thickBot="1">
      <c r="B106" s="482"/>
      <c r="C106" s="483"/>
      <c r="D106" s="150">
        <f t="shared" si="2"/>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98" t="s">
        <v>144</v>
      </c>
      <c r="J110" s="501" t="s">
        <v>145</v>
      </c>
      <c r="K110" s="499" t="s">
        <v>146</v>
      </c>
      <c r="L110" s="502" t="s">
        <v>147</v>
      </c>
      <c r="M110" s="950"/>
      <c r="O110" s="134"/>
    </row>
    <row r="111" spans="1:15" ht="23.25" customHeight="1">
      <c r="B111" s="490"/>
      <c r="C111" s="491"/>
      <c r="D111" s="244" t="s">
        <v>148</v>
      </c>
      <c r="E111" s="1006">
        <f>SUM(I111,L111,M111)</f>
        <v>0</v>
      </c>
      <c r="F111" s="1006"/>
      <c r="G111" s="595">
        <f>SUMIF($D$12:$D$106,$C111,G$12:G$106)</f>
        <v>0</v>
      </c>
      <c r="H111" s="458"/>
      <c r="I111" s="594">
        <f>ROUNDDOWN(G111*H111,0)</f>
        <v>0</v>
      </c>
      <c r="J111" s="594">
        <f t="shared" ref="J111:J122" si="3">SUMIF($D$12:$D$106,$C111,H$12:H$106)</f>
        <v>0</v>
      </c>
      <c r="K111" s="460"/>
      <c r="L111" s="596">
        <f>ROUNDDOWN((J111*K111),0)</f>
        <v>0</v>
      </c>
      <c r="M111" s="594">
        <f>ROUNDDOWN(SUMIF($D$12:$D$106,$C111,I$12:I$106),0)</f>
        <v>0</v>
      </c>
      <c r="O111" s="140"/>
    </row>
    <row r="112" spans="1:15" ht="23.25" customHeight="1">
      <c r="B112" s="490"/>
      <c r="C112" s="491"/>
      <c r="D112" s="244" t="s">
        <v>148</v>
      </c>
      <c r="E112" s="1002">
        <f t="shared" ref="E112:E122" si="4">SUM(I112,L112,M112)</f>
        <v>0</v>
      </c>
      <c r="F112" s="1003"/>
      <c r="G112" s="595">
        <f t="shared" ref="G112:G122" si="5">SUMIF($D$12:$D$106,$C112,G$12:G$106)</f>
        <v>0</v>
      </c>
      <c r="H112" s="459"/>
      <c r="I112" s="594">
        <f t="shared" ref="I112:I122" si="6">ROUNDDOWN(G112*H112,0)</f>
        <v>0</v>
      </c>
      <c r="J112" s="594">
        <f t="shared" si="3"/>
        <v>0</v>
      </c>
      <c r="K112" s="460"/>
      <c r="L112" s="596">
        <f t="shared" ref="L112:L122" si="7">ROUNDDOWN((J112*K112),0)</f>
        <v>0</v>
      </c>
      <c r="M112" s="594">
        <f t="shared" ref="M112:M122" si="8">ROUNDDOWN(SUMIF($D$12:$D$106,$C112,I$12:I$106),0)</f>
        <v>0</v>
      </c>
      <c r="O112" s="140"/>
    </row>
    <row r="113" spans="1:15" ht="23.25" customHeight="1">
      <c r="B113" s="490"/>
      <c r="C113" s="491"/>
      <c r="D113" s="244" t="s">
        <v>148</v>
      </c>
      <c r="E113" s="1002">
        <f t="shared" si="4"/>
        <v>0</v>
      </c>
      <c r="F113" s="1003"/>
      <c r="G113" s="595">
        <f t="shared" si="5"/>
        <v>0</v>
      </c>
      <c r="H113" s="459"/>
      <c r="I113" s="594">
        <f t="shared" si="6"/>
        <v>0</v>
      </c>
      <c r="J113" s="594">
        <f t="shared" si="3"/>
        <v>0</v>
      </c>
      <c r="K113" s="460"/>
      <c r="L113" s="596">
        <f t="shared" si="7"/>
        <v>0</v>
      </c>
      <c r="M113" s="594">
        <f t="shared" si="8"/>
        <v>0</v>
      </c>
      <c r="O113" s="140"/>
    </row>
    <row r="114" spans="1:15" ht="23.25" customHeight="1">
      <c r="B114" s="490"/>
      <c r="C114" s="491"/>
      <c r="D114" s="244" t="s">
        <v>148</v>
      </c>
      <c r="E114" s="1002">
        <f t="shared" si="4"/>
        <v>0</v>
      </c>
      <c r="F114" s="1003"/>
      <c r="G114" s="595">
        <f t="shared" si="5"/>
        <v>0</v>
      </c>
      <c r="H114" s="459"/>
      <c r="I114" s="594">
        <f t="shared" si="6"/>
        <v>0</v>
      </c>
      <c r="J114" s="594">
        <f t="shared" si="3"/>
        <v>0</v>
      </c>
      <c r="K114" s="460"/>
      <c r="L114" s="596">
        <f t="shared" si="7"/>
        <v>0</v>
      </c>
      <c r="M114" s="594">
        <f t="shared" si="8"/>
        <v>0</v>
      </c>
    </row>
    <row r="115" spans="1:15" ht="23.25" customHeight="1">
      <c r="B115" s="490"/>
      <c r="C115" s="491"/>
      <c r="D115" s="244" t="s">
        <v>148</v>
      </c>
      <c r="E115" s="1002">
        <f t="shared" si="4"/>
        <v>0</v>
      </c>
      <c r="F115" s="1003"/>
      <c r="G115" s="595">
        <f t="shared" si="5"/>
        <v>0</v>
      </c>
      <c r="H115" s="459"/>
      <c r="I115" s="594">
        <f t="shared" si="6"/>
        <v>0</v>
      </c>
      <c r="J115" s="594">
        <f t="shared" si="3"/>
        <v>0</v>
      </c>
      <c r="K115" s="460"/>
      <c r="L115" s="596">
        <f t="shared" si="7"/>
        <v>0</v>
      </c>
      <c r="M115" s="594">
        <f t="shared" si="8"/>
        <v>0</v>
      </c>
    </row>
    <row r="116" spans="1:15" ht="23.25" customHeight="1">
      <c r="B116" s="490"/>
      <c r="C116" s="491"/>
      <c r="D116" s="244" t="s">
        <v>148</v>
      </c>
      <c r="E116" s="1002">
        <f t="shared" si="4"/>
        <v>0</v>
      </c>
      <c r="F116" s="1003"/>
      <c r="G116" s="595">
        <f t="shared" si="5"/>
        <v>0</v>
      </c>
      <c r="H116" s="459"/>
      <c r="I116" s="594">
        <f t="shared" si="6"/>
        <v>0</v>
      </c>
      <c r="J116" s="594">
        <f t="shared" si="3"/>
        <v>0</v>
      </c>
      <c r="K116" s="460"/>
      <c r="L116" s="596">
        <f t="shared" si="7"/>
        <v>0</v>
      </c>
      <c r="M116" s="594">
        <f t="shared" si="8"/>
        <v>0</v>
      </c>
    </row>
    <row r="117" spans="1:15" ht="23.25" customHeight="1">
      <c r="B117" s="490"/>
      <c r="C117" s="491"/>
      <c r="D117" s="244" t="s">
        <v>148</v>
      </c>
      <c r="E117" s="1002">
        <f t="shared" si="4"/>
        <v>0</v>
      </c>
      <c r="F117" s="1003"/>
      <c r="G117" s="595">
        <f t="shared" si="5"/>
        <v>0</v>
      </c>
      <c r="H117" s="459"/>
      <c r="I117" s="594">
        <f t="shared" si="6"/>
        <v>0</v>
      </c>
      <c r="J117" s="594">
        <f t="shared" si="3"/>
        <v>0</v>
      </c>
      <c r="K117" s="460"/>
      <c r="L117" s="596">
        <f t="shared" si="7"/>
        <v>0</v>
      </c>
      <c r="M117" s="594">
        <f t="shared" si="8"/>
        <v>0</v>
      </c>
    </row>
    <row r="118" spans="1:15" ht="23.25" customHeight="1">
      <c r="B118" s="490"/>
      <c r="C118" s="491"/>
      <c r="D118" s="244" t="s">
        <v>148</v>
      </c>
      <c r="E118" s="1002">
        <f t="shared" si="4"/>
        <v>0</v>
      </c>
      <c r="F118" s="1003"/>
      <c r="G118" s="595">
        <f t="shared" si="5"/>
        <v>0</v>
      </c>
      <c r="H118" s="459"/>
      <c r="I118" s="594">
        <f t="shared" si="6"/>
        <v>0</v>
      </c>
      <c r="J118" s="594">
        <f t="shared" si="3"/>
        <v>0</v>
      </c>
      <c r="K118" s="460"/>
      <c r="L118" s="596">
        <f t="shared" si="7"/>
        <v>0</v>
      </c>
      <c r="M118" s="594">
        <f t="shared" si="8"/>
        <v>0</v>
      </c>
    </row>
    <row r="119" spans="1:15" ht="23.25" customHeight="1">
      <c r="B119" s="490"/>
      <c r="C119" s="491"/>
      <c r="D119" s="244" t="s">
        <v>148</v>
      </c>
      <c r="E119" s="1002">
        <f t="shared" si="4"/>
        <v>0</v>
      </c>
      <c r="F119" s="1003"/>
      <c r="G119" s="595">
        <f t="shared" si="5"/>
        <v>0</v>
      </c>
      <c r="H119" s="459"/>
      <c r="I119" s="594">
        <f t="shared" si="6"/>
        <v>0</v>
      </c>
      <c r="J119" s="594">
        <f t="shared" si="3"/>
        <v>0</v>
      </c>
      <c r="K119" s="460"/>
      <c r="L119" s="596">
        <f t="shared" si="7"/>
        <v>0</v>
      </c>
      <c r="M119" s="594">
        <f t="shared" si="8"/>
        <v>0</v>
      </c>
    </row>
    <row r="120" spans="1:15" ht="23.25" customHeight="1">
      <c r="B120" s="490"/>
      <c r="C120" s="491"/>
      <c r="D120" s="244" t="s">
        <v>148</v>
      </c>
      <c r="E120" s="1002">
        <f t="shared" si="4"/>
        <v>0</v>
      </c>
      <c r="F120" s="1003"/>
      <c r="G120" s="595">
        <f t="shared" si="5"/>
        <v>0</v>
      </c>
      <c r="H120" s="459"/>
      <c r="I120" s="594">
        <f t="shared" si="6"/>
        <v>0</v>
      </c>
      <c r="J120" s="594">
        <f t="shared" si="3"/>
        <v>0</v>
      </c>
      <c r="K120" s="460"/>
      <c r="L120" s="596">
        <f t="shared" si="7"/>
        <v>0</v>
      </c>
      <c r="M120" s="594">
        <f t="shared" si="8"/>
        <v>0</v>
      </c>
    </row>
    <row r="121" spans="1:15" ht="23.25" customHeight="1">
      <c r="B121" s="490"/>
      <c r="C121" s="491"/>
      <c r="D121" s="244" t="s">
        <v>148</v>
      </c>
      <c r="E121" s="1002">
        <f t="shared" si="4"/>
        <v>0</v>
      </c>
      <c r="F121" s="1003"/>
      <c r="G121" s="595">
        <f t="shared" si="5"/>
        <v>0</v>
      </c>
      <c r="H121" s="459"/>
      <c r="I121" s="594">
        <f t="shared" si="6"/>
        <v>0</v>
      </c>
      <c r="J121" s="594">
        <f t="shared" si="3"/>
        <v>0</v>
      </c>
      <c r="K121" s="460"/>
      <c r="L121" s="596">
        <f t="shared" si="7"/>
        <v>0</v>
      </c>
      <c r="M121" s="594">
        <f t="shared" si="8"/>
        <v>0</v>
      </c>
    </row>
    <row r="122" spans="1:15" ht="23.25" customHeight="1" thickBot="1">
      <c r="B122" s="490"/>
      <c r="C122" s="491"/>
      <c r="D122" s="244" t="s">
        <v>148</v>
      </c>
      <c r="E122" s="1004">
        <f t="shared" si="4"/>
        <v>0</v>
      </c>
      <c r="F122" s="1005"/>
      <c r="G122" s="595">
        <f t="shared" si="5"/>
        <v>0</v>
      </c>
      <c r="H122" s="459"/>
      <c r="I122" s="594">
        <f t="shared" si="6"/>
        <v>0</v>
      </c>
      <c r="J122" s="594">
        <f t="shared" si="3"/>
        <v>0</v>
      </c>
      <c r="K122" s="460"/>
      <c r="L122" s="596">
        <f t="shared" si="7"/>
        <v>0</v>
      </c>
      <c r="M122" s="594">
        <f t="shared" si="8"/>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593"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92" si="9">MONTH(C129)</f>
        <v>1</v>
      </c>
      <c r="E129" s="939"/>
      <c r="F129" s="940"/>
      <c r="G129" s="486"/>
      <c r="H129" s="486"/>
      <c r="I129" s="487"/>
      <c r="J129" s="980"/>
      <c r="K129" s="980"/>
      <c r="L129" s="980"/>
      <c r="M129" s="981"/>
    </row>
    <row r="130" spans="2:13" ht="30" customHeight="1">
      <c r="B130" s="479"/>
      <c r="C130" s="480"/>
      <c r="D130" s="462">
        <f t="shared" si="9"/>
        <v>1</v>
      </c>
      <c r="E130" s="939"/>
      <c r="F130" s="940"/>
      <c r="G130" s="486"/>
      <c r="H130" s="486"/>
      <c r="I130" s="487"/>
      <c r="J130" s="980"/>
      <c r="K130" s="980"/>
      <c r="L130" s="980"/>
      <c r="M130" s="981"/>
    </row>
    <row r="131" spans="2:13" ht="30" customHeight="1">
      <c r="B131" s="479"/>
      <c r="C131" s="480"/>
      <c r="D131" s="462">
        <f t="shared" si="9"/>
        <v>1</v>
      </c>
      <c r="E131" s="939"/>
      <c r="F131" s="940"/>
      <c r="G131" s="486"/>
      <c r="H131" s="486"/>
      <c r="I131" s="487"/>
      <c r="J131" s="980"/>
      <c r="K131" s="980"/>
      <c r="L131" s="980"/>
      <c r="M131" s="981"/>
    </row>
    <row r="132" spans="2:13" ht="30" customHeight="1">
      <c r="B132" s="479"/>
      <c r="C132" s="480"/>
      <c r="D132" s="462">
        <f t="shared" si="9"/>
        <v>1</v>
      </c>
      <c r="E132" s="939"/>
      <c r="F132" s="940"/>
      <c r="G132" s="486"/>
      <c r="H132" s="486"/>
      <c r="I132" s="487"/>
      <c r="J132" s="980"/>
      <c r="K132" s="980"/>
      <c r="L132" s="980"/>
      <c r="M132" s="981"/>
    </row>
    <row r="133" spans="2:13" ht="30" customHeight="1">
      <c r="B133" s="479"/>
      <c r="C133" s="480"/>
      <c r="D133" s="462">
        <f t="shared" si="9"/>
        <v>1</v>
      </c>
      <c r="E133" s="939"/>
      <c r="F133" s="940"/>
      <c r="G133" s="486"/>
      <c r="H133" s="486"/>
      <c r="I133" s="487"/>
      <c r="J133" s="980"/>
      <c r="K133" s="980"/>
      <c r="L133" s="980"/>
      <c r="M133" s="981"/>
    </row>
    <row r="134" spans="2:13" ht="30" customHeight="1">
      <c r="B134" s="479"/>
      <c r="C134" s="480"/>
      <c r="D134" s="462">
        <f t="shared" si="9"/>
        <v>1</v>
      </c>
      <c r="E134" s="939"/>
      <c r="F134" s="940"/>
      <c r="G134" s="486"/>
      <c r="H134" s="486"/>
      <c r="I134" s="487"/>
      <c r="J134" s="980"/>
      <c r="K134" s="980"/>
      <c r="L134" s="980"/>
      <c r="M134" s="981"/>
    </row>
    <row r="135" spans="2:13" ht="30" customHeight="1">
      <c r="B135" s="479"/>
      <c r="C135" s="480"/>
      <c r="D135" s="462">
        <f t="shared" si="9"/>
        <v>1</v>
      </c>
      <c r="E135" s="939"/>
      <c r="F135" s="940"/>
      <c r="G135" s="486"/>
      <c r="H135" s="486"/>
      <c r="I135" s="487"/>
      <c r="J135" s="980"/>
      <c r="K135" s="980"/>
      <c r="L135" s="980"/>
      <c r="M135" s="981"/>
    </row>
    <row r="136" spans="2:13" ht="30" customHeight="1">
      <c r="B136" s="479"/>
      <c r="C136" s="480"/>
      <c r="D136" s="462">
        <f t="shared" si="9"/>
        <v>1</v>
      </c>
      <c r="E136" s="939"/>
      <c r="F136" s="940"/>
      <c r="G136" s="486"/>
      <c r="H136" s="486"/>
      <c r="I136" s="487"/>
      <c r="J136" s="980"/>
      <c r="K136" s="980"/>
      <c r="L136" s="980"/>
      <c r="M136" s="981"/>
    </row>
    <row r="137" spans="2:13" ht="30" customHeight="1">
      <c r="B137" s="479"/>
      <c r="C137" s="480"/>
      <c r="D137" s="462">
        <f t="shared" si="9"/>
        <v>1</v>
      </c>
      <c r="E137" s="939"/>
      <c r="F137" s="940"/>
      <c r="G137" s="486"/>
      <c r="H137" s="486"/>
      <c r="I137" s="487"/>
      <c r="J137" s="980"/>
      <c r="K137" s="980"/>
      <c r="L137" s="980"/>
      <c r="M137" s="981"/>
    </row>
    <row r="138" spans="2:13" ht="30" hidden="1" customHeight="1" outlineLevel="1">
      <c r="B138" s="479"/>
      <c r="C138" s="480"/>
      <c r="D138" s="462">
        <f t="shared" si="9"/>
        <v>1</v>
      </c>
      <c r="E138" s="939"/>
      <c r="F138" s="940"/>
      <c r="G138" s="486"/>
      <c r="H138" s="486"/>
      <c r="I138" s="487"/>
      <c r="J138" s="980"/>
      <c r="K138" s="980"/>
      <c r="L138" s="980"/>
      <c r="M138" s="981"/>
    </row>
    <row r="139" spans="2:13" ht="30" hidden="1" customHeight="1" outlineLevel="1">
      <c r="B139" s="479"/>
      <c r="C139" s="480"/>
      <c r="D139" s="462">
        <f t="shared" si="9"/>
        <v>1</v>
      </c>
      <c r="E139" s="939"/>
      <c r="F139" s="940"/>
      <c r="G139" s="486"/>
      <c r="H139" s="486"/>
      <c r="I139" s="487"/>
      <c r="J139" s="980"/>
      <c r="K139" s="980"/>
      <c r="L139" s="980"/>
      <c r="M139" s="981"/>
    </row>
    <row r="140" spans="2:13" ht="30" hidden="1" customHeight="1" outlineLevel="1">
      <c r="B140" s="479"/>
      <c r="C140" s="480"/>
      <c r="D140" s="462">
        <f t="shared" si="9"/>
        <v>1</v>
      </c>
      <c r="E140" s="939"/>
      <c r="F140" s="940"/>
      <c r="G140" s="486"/>
      <c r="H140" s="486"/>
      <c r="I140" s="487"/>
      <c r="J140" s="980"/>
      <c r="K140" s="980"/>
      <c r="L140" s="980"/>
      <c r="M140" s="981"/>
    </row>
    <row r="141" spans="2:13" ht="30" hidden="1" customHeight="1" outlineLevel="1">
      <c r="B141" s="479"/>
      <c r="C141" s="480"/>
      <c r="D141" s="462">
        <f t="shared" si="9"/>
        <v>1</v>
      </c>
      <c r="E141" s="939"/>
      <c r="F141" s="940"/>
      <c r="G141" s="486"/>
      <c r="H141" s="486"/>
      <c r="I141" s="487"/>
      <c r="J141" s="980"/>
      <c r="K141" s="980"/>
      <c r="L141" s="980"/>
      <c r="M141" s="981"/>
    </row>
    <row r="142" spans="2:13" ht="30" hidden="1" customHeight="1" outlineLevel="1">
      <c r="B142" s="479"/>
      <c r="C142" s="480"/>
      <c r="D142" s="462">
        <f t="shared" si="9"/>
        <v>1</v>
      </c>
      <c r="E142" s="939"/>
      <c r="F142" s="940"/>
      <c r="G142" s="486"/>
      <c r="H142" s="486"/>
      <c r="I142" s="487"/>
      <c r="J142" s="980"/>
      <c r="K142" s="980"/>
      <c r="L142" s="980"/>
      <c r="M142" s="981"/>
    </row>
    <row r="143" spans="2:13" ht="30" hidden="1" customHeight="1" outlineLevel="1">
      <c r="B143" s="479"/>
      <c r="C143" s="480"/>
      <c r="D143" s="462">
        <f t="shared" si="9"/>
        <v>1</v>
      </c>
      <c r="E143" s="939"/>
      <c r="F143" s="940"/>
      <c r="G143" s="486"/>
      <c r="H143" s="486"/>
      <c r="I143" s="487"/>
      <c r="J143" s="980"/>
      <c r="K143" s="980"/>
      <c r="L143" s="980"/>
      <c r="M143" s="981"/>
    </row>
    <row r="144" spans="2:13" ht="30" hidden="1" customHeight="1" outlineLevel="1">
      <c r="B144" s="479"/>
      <c r="C144" s="480"/>
      <c r="D144" s="462">
        <f t="shared" si="9"/>
        <v>1</v>
      </c>
      <c r="E144" s="939"/>
      <c r="F144" s="940"/>
      <c r="G144" s="486"/>
      <c r="H144" s="486"/>
      <c r="I144" s="487"/>
      <c r="J144" s="980"/>
      <c r="K144" s="980"/>
      <c r="L144" s="980"/>
      <c r="M144" s="981"/>
    </row>
    <row r="145" spans="2:13" ht="30" hidden="1" customHeight="1" outlineLevel="1">
      <c r="B145" s="479"/>
      <c r="C145" s="480"/>
      <c r="D145" s="462">
        <f t="shared" si="9"/>
        <v>1</v>
      </c>
      <c r="E145" s="939"/>
      <c r="F145" s="940"/>
      <c r="G145" s="486"/>
      <c r="H145" s="486"/>
      <c r="I145" s="487"/>
      <c r="J145" s="980"/>
      <c r="K145" s="980"/>
      <c r="L145" s="980"/>
      <c r="M145" s="981"/>
    </row>
    <row r="146" spans="2:13" ht="30" hidden="1" customHeight="1" outlineLevel="1">
      <c r="B146" s="479"/>
      <c r="C146" s="480"/>
      <c r="D146" s="462">
        <f t="shared" si="9"/>
        <v>1</v>
      </c>
      <c r="E146" s="939"/>
      <c r="F146" s="940"/>
      <c r="G146" s="486"/>
      <c r="H146" s="486"/>
      <c r="I146" s="487"/>
      <c r="J146" s="980"/>
      <c r="K146" s="980"/>
      <c r="L146" s="980"/>
      <c r="M146" s="981"/>
    </row>
    <row r="147" spans="2:13" ht="30" hidden="1" customHeight="1" outlineLevel="1">
      <c r="B147" s="479"/>
      <c r="C147" s="480"/>
      <c r="D147" s="462">
        <f t="shared" si="9"/>
        <v>1</v>
      </c>
      <c r="E147" s="939"/>
      <c r="F147" s="940"/>
      <c r="G147" s="486"/>
      <c r="H147" s="486"/>
      <c r="I147" s="487"/>
      <c r="J147" s="980"/>
      <c r="K147" s="980"/>
      <c r="L147" s="980"/>
      <c r="M147" s="981"/>
    </row>
    <row r="148" spans="2:13" ht="30" hidden="1" customHeight="1" outlineLevel="1">
      <c r="B148" s="479"/>
      <c r="C148" s="480"/>
      <c r="D148" s="462">
        <f t="shared" si="9"/>
        <v>1</v>
      </c>
      <c r="E148" s="939"/>
      <c r="F148" s="940"/>
      <c r="G148" s="486"/>
      <c r="H148" s="486"/>
      <c r="I148" s="487"/>
      <c r="J148" s="980"/>
      <c r="K148" s="980"/>
      <c r="L148" s="980"/>
      <c r="M148" s="981"/>
    </row>
    <row r="149" spans="2:13" ht="30" hidden="1" customHeight="1" outlineLevel="1">
      <c r="B149" s="479"/>
      <c r="C149" s="480"/>
      <c r="D149" s="462">
        <f t="shared" si="9"/>
        <v>1</v>
      </c>
      <c r="E149" s="939"/>
      <c r="F149" s="940"/>
      <c r="G149" s="486"/>
      <c r="H149" s="486"/>
      <c r="I149" s="487"/>
      <c r="J149" s="980"/>
      <c r="K149" s="980"/>
      <c r="L149" s="980"/>
      <c r="M149" s="981"/>
    </row>
    <row r="150" spans="2:13" ht="30" hidden="1" customHeight="1" outlineLevel="1">
      <c r="B150" s="479"/>
      <c r="C150" s="480"/>
      <c r="D150" s="462">
        <f t="shared" si="9"/>
        <v>1</v>
      </c>
      <c r="E150" s="939"/>
      <c r="F150" s="940"/>
      <c r="G150" s="486"/>
      <c r="H150" s="486"/>
      <c r="I150" s="487"/>
      <c r="J150" s="980"/>
      <c r="K150" s="980"/>
      <c r="L150" s="980"/>
      <c r="M150" s="981"/>
    </row>
    <row r="151" spans="2:13" ht="30" hidden="1" customHeight="1" outlineLevel="1">
      <c r="B151" s="479"/>
      <c r="C151" s="480"/>
      <c r="D151" s="462">
        <f t="shared" si="9"/>
        <v>1</v>
      </c>
      <c r="E151" s="939"/>
      <c r="F151" s="940"/>
      <c r="G151" s="486"/>
      <c r="H151" s="486"/>
      <c r="I151" s="487"/>
      <c r="J151" s="980"/>
      <c r="K151" s="980"/>
      <c r="L151" s="980"/>
      <c r="M151" s="981"/>
    </row>
    <row r="152" spans="2:13" ht="30" hidden="1" customHeight="1" outlineLevel="1">
      <c r="B152" s="479"/>
      <c r="C152" s="480"/>
      <c r="D152" s="462">
        <f t="shared" si="9"/>
        <v>1</v>
      </c>
      <c r="E152" s="939"/>
      <c r="F152" s="940"/>
      <c r="G152" s="486"/>
      <c r="H152" s="486"/>
      <c r="I152" s="487"/>
      <c r="J152" s="980"/>
      <c r="K152" s="980"/>
      <c r="L152" s="980"/>
      <c r="M152" s="981"/>
    </row>
    <row r="153" spans="2:13" ht="30" hidden="1" customHeight="1" outlineLevel="1">
      <c r="B153" s="479"/>
      <c r="C153" s="480"/>
      <c r="D153" s="462">
        <f t="shared" si="9"/>
        <v>1</v>
      </c>
      <c r="E153" s="939"/>
      <c r="F153" s="940"/>
      <c r="G153" s="486"/>
      <c r="H153" s="486"/>
      <c r="I153" s="487"/>
      <c r="J153" s="980"/>
      <c r="K153" s="980"/>
      <c r="L153" s="980"/>
      <c r="M153" s="981"/>
    </row>
    <row r="154" spans="2:13" ht="30" hidden="1" customHeight="1" outlineLevel="1">
      <c r="B154" s="479"/>
      <c r="C154" s="480"/>
      <c r="D154" s="462">
        <f t="shared" si="9"/>
        <v>1</v>
      </c>
      <c r="E154" s="939"/>
      <c r="F154" s="940"/>
      <c r="G154" s="486"/>
      <c r="H154" s="486"/>
      <c r="I154" s="487"/>
      <c r="J154" s="980"/>
      <c r="K154" s="980"/>
      <c r="L154" s="980"/>
      <c r="M154" s="981"/>
    </row>
    <row r="155" spans="2:13" ht="30" hidden="1" customHeight="1" outlineLevel="1">
      <c r="B155" s="479"/>
      <c r="C155" s="480"/>
      <c r="D155" s="462">
        <f t="shared" si="9"/>
        <v>1</v>
      </c>
      <c r="E155" s="939"/>
      <c r="F155" s="940"/>
      <c r="G155" s="486"/>
      <c r="H155" s="486"/>
      <c r="I155" s="487"/>
      <c r="J155" s="980"/>
      <c r="K155" s="980"/>
      <c r="L155" s="980"/>
      <c r="M155" s="981"/>
    </row>
    <row r="156" spans="2:13" ht="30" hidden="1" customHeight="1" outlineLevel="1">
      <c r="B156" s="479"/>
      <c r="C156" s="480"/>
      <c r="D156" s="462">
        <f t="shared" si="9"/>
        <v>1</v>
      </c>
      <c r="E156" s="939"/>
      <c r="F156" s="940"/>
      <c r="G156" s="486"/>
      <c r="H156" s="486"/>
      <c r="I156" s="487"/>
      <c r="J156" s="980"/>
      <c r="K156" s="980"/>
      <c r="L156" s="980"/>
      <c r="M156" s="981"/>
    </row>
    <row r="157" spans="2:13" ht="30" hidden="1" customHeight="1" outlineLevel="1">
      <c r="B157" s="479"/>
      <c r="C157" s="480"/>
      <c r="D157" s="462">
        <f t="shared" si="9"/>
        <v>1</v>
      </c>
      <c r="E157" s="939"/>
      <c r="F157" s="940"/>
      <c r="G157" s="486"/>
      <c r="H157" s="486"/>
      <c r="I157" s="487"/>
      <c r="J157" s="980"/>
      <c r="K157" s="980"/>
      <c r="L157" s="980"/>
      <c r="M157" s="981"/>
    </row>
    <row r="158" spans="2:13" ht="30" customHeight="1" collapsed="1">
      <c r="B158" s="479"/>
      <c r="C158" s="480"/>
      <c r="D158" s="462">
        <f t="shared" si="9"/>
        <v>1</v>
      </c>
      <c r="E158" s="939"/>
      <c r="F158" s="940"/>
      <c r="G158" s="486"/>
      <c r="H158" s="486"/>
      <c r="I158" s="487"/>
      <c r="J158" s="980"/>
      <c r="K158" s="980"/>
      <c r="L158" s="980"/>
      <c r="M158" s="981"/>
    </row>
    <row r="159" spans="2:13" ht="30" hidden="1" customHeight="1" outlineLevel="1">
      <c r="B159" s="479"/>
      <c r="C159" s="480"/>
      <c r="D159" s="462">
        <f t="shared" si="9"/>
        <v>1</v>
      </c>
      <c r="E159" s="939"/>
      <c r="F159" s="940"/>
      <c r="G159" s="486"/>
      <c r="H159" s="486"/>
      <c r="I159" s="487"/>
      <c r="J159" s="980"/>
      <c r="K159" s="980"/>
      <c r="L159" s="980"/>
      <c r="M159" s="981"/>
    </row>
    <row r="160" spans="2:13" ht="30" hidden="1" customHeight="1" outlineLevel="1">
      <c r="B160" s="479"/>
      <c r="C160" s="480"/>
      <c r="D160" s="462">
        <f t="shared" si="9"/>
        <v>1</v>
      </c>
      <c r="E160" s="939"/>
      <c r="F160" s="940"/>
      <c r="G160" s="486"/>
      <c r="H160" s="486"/>
      <c r="I160" s="487"/>
      <c r="J160" s="980"/>
      <c r="K160" s="980"/>
      <c r="L160" s="980"/>
      <c r="M160" s="981"/>
    </row>
    <row r="161" spans="2:13" ht="30" hidden="1" customHeight="1" outlineLevel="1">
      <c r="B161" s="479"/>
      <c r="C161" s="480"/>
      <c r="D161" s="462">
        <f t="shared" si="9"/>
        <v>1</v>
      </c>
      <c r="E161" s="939"/>
      <c r="F161" s="940"/>
      <c r="G161" s="486"/>
      <c r="H161" s="486"/>
      <c r="I161" s="487"/>
      <c r="J161" s="980"/>
      <c r="K161" s="980"/>
      <c r="L161" s="980"/>
      <c r="M161" s="981"/>
    </row>
    <row r="162" spans="2:13" ht="30" hidden="1" customHeight="1" outlineLevel="1">
      <c r="B162" s="479"/>
      <c r="C162" s="480"/>
      <c r="D162" s="462">
        <f t="shared" si="9"/>
        <v>1</v>
      </c>
      <c r="E162" s="939"/>
      <c r="F162" s="940"/>
      <c r="G162" s="486"/>
      <c r="H162" s="486"/>
      <c r="I162" s="487"/>
      <c r="J162" s="980"/>
      <c r="K162" s="980"/>
      <c r="L162" s="980"/>
      <c r="M162" s="981"/>
    </row>
    <row r="163" spans="2:13" ht="30" hidden="1" customHeight="1" outlineLevel="1">
      <c r="B163" s="479"/>
      <c r="C163" s="480"/>
      <c r="D163" s="462">
        <f t="shared" si="9"/>
        <v>1</v>
      </c>
      <c r="E163" s="939"/>
      <c r="F163" s="940"/>
      <c r="G163" s="486"/>
      <c r="H163" s="486"/>
      <c r="I163" s="487"/>
      <c r="J163" s="980"/>
      <c r="K163" s="980"/>
      <c r="L163" s="980"/>
      <c r="M163" s="981"/>
    </row>
    <row r="164" spans="2:13" ht="30" hidden="1" customHeight="1" outlineLevel="1">
      <c r="B164" s="479"/>
      <c r="C164" s="480"/>
      <c r="D164" s="462">
        <f t="shared" si="9"/>
        <v>1</v>
      </c>
      <c r="E164" s="939"/>
      <c r="F164" s="940"/>
      <c r="G164" s="486"/>
      <c r="H164" s="486"/>
      <c r="I164" s="487"/>
      <c r="J164" s="980"/>
      <c r="K164" s="980"/>
      <c r="L164" s="980"/>
      <c r="M164" s="981"/>
    </row>
    <row r="165" spans="2:13" ht="30" hidden="1" customHeight="1" outlineLevel="1">
      <c r="B165" s="479"/>
      <c r="C165" s="480"/>
      <c r="D165" s="462">
        <f t="shared" si="9"/>
        <v>1</v>
      </c>
      <c r="E165" s="939"/>
      <c r="F165" s="940"/>
      <c r="G165" s="486"/>
      <c r="H165" s="486"/>
      <c r="I165" s="487"/>
      <c r="J165" s="980"/>
      <c r="K165" s="980"/>
      <c r="L165" s="980"/>
      <c r="M165" s="981"/>
    </row>
    <row r="166" spans="2:13" ht="30" hidden="1" customHeight="1" outlineLevel="1">
      <c r="B166" s="479"/>
      <c r="C166" s="480"/>
      <c r="D166" s="462">
        <f t="shared" si="9"/>
        <v>1</v>
      </c>
      <c r="E166" s="939"/>
      <c r="F166" s="940"/>
      <c r="G166" s="486"/>
      <c r="H166" s="486"/>
      <c r="I166" s="487"/>
      <c r="J166" s="980"/>
      <c r="K166" s="980"/>
      <c r="L166" s="980"/>
      <c r="M166" s="981"/>
    </row>
    <row r="167" spans="2:13" ht="30" hidden="1" customHeight="1" outlineLevel="1">
      <c r="B167" s="479"/>
      <c r="C167" s="480"/>
      <c r="D167" s="462">
        <f t="shared" si="9"/>
        <v>1</v>
      </c>
      <c r="E167" s="939"/>
      <c r="F167" s="940"/>
      <c r="G167" s="486"/>
      <c r="H167" s="486"/>
      <c r="I167" s="487"/>
      <c r="J167" s="980"/>
      <c r="K167" s="980"/>
      <c r="L167" s="980"/>
      <c r="M167" s="981"/>
    </row>
    <row r="168" spans="2:13" ht="30" hidden="1" customHeight="1" outlineLevel="1">
      <c r="B168" s="479"/>
      <c r="C168" s="480"/>
      <c r="D168" s="462">
        <f t="shared" si="9"/>
        <v>1</v>
      </c>
      <c r="E168" s="939"/>
      <c r="F168" s="940"/>
      <c r="G168" s="486"/>
      <c r="H168" s="486"/>
      <c r="I168" s="487"/>
      <c r="J168" s="980"/>
      <c r="K168" s="980"/>
      <c r="L168" s="980"/>
      <c r="M168" s="981"/>
    </row>
    <row r="169" spans="2:13" ht="30" hidden="1" customHeight="1" outlineLevel="1">
      <c r="B169" s="479"/>
      <c r="C169" s="480"/>
      <c r="D169" s="462">
        <f t="shared" si="9"/>
        <v>1</v>
      </c>
      <c r="E169" s="939"/>
      <c r="F169" s="940"/>
      <c r="G169" s="486"/>
      <c r="H169" s="486"/>
      <c r="I169" s="487"/>
      <c r="J169" s="980"/>
      <c r="K169" s="980"/>
      <c r="L169" s="980"/>
      <c r="M169" s="981"/>
    </row>
    <row r="170" spans="2:13" ht="30" hidden="1" customHeight="1" outlineLevel="1">
      <c r="B170" s="479"/>
      <c r="C170" s="480"/>
      <c r="D170" s="462">
        <f t="shared" si="9"/>
        <v>1</v>
      </c>
      <c r="E170" s="939"/>
      <c r="F170" s="940"/>
      <c r="G170" s="486"/>
      <c r="H170" s="486"/>
      <c r="I170" s="487"/>
      <c r="J170" s="980"/>
      <c r="K170" s="980"/>
      <c r="L170" s="980"/>
      <c r="M170" s="981"/>
    </row>
    <row r="171" spans="2:13" ht="30" hidden="1" customHeight="1" outlineLevel="1">
      <c r="B171" s="479"/>
      <c r="C171" s="480"/>
      <c r="D171" s="462">
        <f t="shared" si="9"/>
        <v>1</v>
      </c>
      <c r="E171" s="939"/>
      <c r="F171" s="940"/>
      <c r="G171" s="486"/>
      <c r="H171" s="486"/>
      <c r="I171" s="487"/>
      <c r="J171" s="980"/>
      <c r="K171" s="980"/>
      <c r="L171" s="980"/>
      <c r="M171" s="981"/>
    </row>
    <row r="172" spans="2:13" ht="30" hidden="1" customHeight="1" outlineLevel="1">
      <c r="B172" s="479"/>
      <c r="C172" s="480"/>
      <c r="D172" s="462">
        <f t="shared" si="9"/>
        <v>1</v>
      </c>
      <c r="E172" s="939"/>
      <c r="F172" s="940"/>
      <c r="G172" s="486"/>
      <c r="H172" s="486"/>
      <c r="I172" s="487"/>
      <c r="J172" s="980"/>
      <c r="K172" s="980"/>
      <c r="L172" s="980"/>
      <c r="M172" s="981"/>
    </row>
    <row r="173" spans="2:13" ht="30" hidden="1" customHeight="1" outlineLevel="1">
      <c r="B173" s="479"/>
      <c r="C173" s="480"/>
      <c r="D173" s="462">
        <f t="shared" si="9"/>
        <v>1</v>
      </c>
      <c r="E173" s="939"/>
      <c r="F173" s="940"/>
      <c r="G173" s="486"/>
      <c r="H173" s="486"/>
      <c r="I173" s="487"/>
      <c r="J173" s="980"/>
      <c r="K173" s="980"/>
      <c r="L173" s="980"/>
      <c r="M173" s="981"/>
    </row>
    <row r="174" spans="2:13" ht="30" hidden="1" customHeight="1" outlineLevel="1">
      <c r="B174" s="479"/>
      <c r="C174" s="480"/>
      <c r="D174" s="462">
        <f t="shared" si="9"/>
        <v>1</v>
      </c>
      <c r="E174" s="939"/>
      <c r="F174" s="940"/>
      <c r="G174" s="486"/>
      <c r="H174" s="486"/>
      <c r="I174" s="487"/>
      <c r="J174" s="980"/>
      <c r="K174" s="980"/>
      <c r="L174" s="980"/>
      <c r="M174" s="981"/>
    </row>
    <row r="175" spans="2:13" ht="30" hidden="1" customHeight="1" outlineLevel="1">
      <c r="B175" s="479"/>
      <c r="C175" s="480"/>
      <c r="D175" s="462">
        <f t="shared" si="9"/>
        <v>1</v>
      </c>
      <c r="E175" s="939"/>
      <c r="F175" s="940"/>
      <c r="G175" s="486"/>
      <c r="H175" s="486"/>
      <c r="I175" s="487"/>
      <c r="J175" s="980"/>
      <c r="K175" s="980"/>
      <c r="L175" s="980"/>
      <c r="M175" s="981"/>
    </row>
    <row r="176" spans="2:13" ht="30" hidden="1" customHeight="1" outlineLevel="1">
      <c r="B176" s="479"/>
      <c r="C176" s="480"/>
      <c r="D176" s="462">
        <f t="shared" si="9"/>
        <v>1</v>
      </c>
      <c r="E176" s="939"/>
      <c r="F176" s="940"/>
      <c r="G176" s="486"/>
      <c r="H176" s="486"/>
      <c r="I176" s="487"/>
      <c r="J176" s="980"/>
      <c r="K176" s="980"/>
      <c r="L176" s="980"/>
      <c r="M176" s="981"/>
    </row>
    <row r="177" spans="2:13" ht="30" hidden="1" customHeight="1" outlineLevel="1">
      <c r="B177" s="479"/>
      <c r="C177" s="480"/>
      <c r="D177" s="462">
        <f t="shared" si="9"/>
        <v>1</v>
      </c>
      <c r="E177" s="939"/>
      <c r="F177" s="940"/>
      <c r="G177" s="486"/>
      <c r="H177" s="486"/>
      <c r="I177" s="487"/>
      <c r="J177" s="980"/>
      <c r="K177" s="980"/>
      <c r="L177" s="980"/>
      <c r="M177" s="981"/>
    </row>
    <row r="178" spans="2:13" ht="30" hidden="1" customHeight="1" outlineLevel="1">
      <c r="B178" s="479"/>
      <c r="C178" s="480"/>
      <c r="D178" s="462">
        <f t="shared" si="9"/>
        <v>1</v>
      </c>
      <c r="E178" s="939"/>
      <c r="F178" s="940"/>
      <c r="G178" s="486"/>
      <c r="H178" s="486"/>
      <c r="I178" s="487"/>
      <c r="J178" s="980"/>
      <c r="K178" s="980"/>
      <c r="L178" s="980"/>
      <c r="M178" s="981"/>
    </row>
    <row r="179" spans="2:13" ht="30" customHeight="1" collapsed="1">
      <c r="B179" s="479"/>
      <c r="C179" s="480"/>
      <c r="D179" s="462">
        <f t="shared" si="9"/>
        <v>1</v>
      </c>
      <c r="E179" s="939"/>
      <c r="F179" s="940"/>
      <c r="G179" s="486"/>
      <c r="H179" s="486"/>
      <c r="I179" s="487"/>
      <c r="J179" s="980"/>
      <c r="K179" s="980"/>
      <c r="L179" s="980"/>
      <c r="M179" s="981"/>
    </row>
    <row r="180" spans="2:13" ht="30" hidden="1" customHeight="1" outlineLevel="1">
      <c r="B180" s="479"/>
      <c r="C180" s="480"/>
      <c r="D180" s="462">
        <f t="shared" si="9"/>
        <v>1</v>
      </c>
      <c r="E180" s="939"/>
      <c r="F180" s="940"/>
      <c r="G180" s="486"/>
      <c r="H180" s="486"/>
      <c r="I180" s="487"/>
      <c r="J180" s="980"/>
      <c r="K180" s="980"/>
      <c r="L180" s="980"/>
      <c r="M180" s="981"/>
    </row>
    <row r="181" spans="2:13" ht="30" hidden="1" customHeight="1" outlineLevel="1">
      <c r="B181" s="479"/>
      <c r="C181" s="480"/>
      <c r="D181" s="462">
        <f t="shared" si="9"/>
        <v>1</v>
      </c>
      <c r="E181" s="939"/>
      <c r="F181" s="940"/>
      <c r="G181" s="486"/>
      <c r="H181" s="486"/>
      <c r="I181" s="487"/>
      <c r="J181" s="980"/>
      <c r="K181" s="980"/>
      <c r="L181" s="980"/>
      <c r="M181" s="981"/>
    </row>
    <row r="182" spans="2:13" ht="30" hidden="1" customHeight="1" outlineLevel="1">
      <c r="B182" s="479"/>
      <c r="C182" s="480"/>
      <c r="D182" s="462">
        <f t="shared" si="9"/>
        <v>1</v>
      </c>
      <c r="E182" s="939"/>
      <c r="F182" s="940"/>
      <c r="G182" s="486"/>
      <c r="H182" s="486"/>
      <c r="I182" s="487"/>
      <c r="J182" s="980"/>
      <c r="K182" s="980"/>
      <c r="L182" s="980"/>
      <c r="M182" s="981"/>
    </row>
    <row r="183" spans="2:13" ht="30" hidden="1" customHeight="1" outlineLevel="1">
      <c r="B183" s="479"/>
      <c r="C183" s="480"/>
      <c r="D183" s="462">
        <f t="shared" si="9"/>
        <v>1</v>
      </c>
      <c r="E183" s="939"/>
      <c r="F183" s="940"/>
      <c r="G183" s="486"/>
      <c r="H183" s="486"/>
      <c r="I183" s="487"/>
      <c r="J183" s="980"/>
      <c r="K183" s="980"/>
      <c r="L183" s="980"/>
      <c r="M183" s="981"/>
    </row>
    <row r="184" spans="2:13" ht="30" hidden="1" customHeight="1" outlineLevel="1">
      <c r="B184" s="479"/>
      <c r="C184" s="480"/>
      <c r="D184" s="462">
        <f t="shared" si="9"/>
        <v>1</v>
      </c>
      <c r="E184" s="939"/>
      <c r="F184" s="940"/>
      <c r="G184" s="486"/>
      <c r="H184" s="486"/>
      <c r="I184" s="487"/>
      <c r="J184" s="980"/>
      <c r="K184" s="980"/>
      <c r="L184" s="980"/>
      <c r="M184" s="981"/>
    </row>
    <row r="185" spans="2:13" ht="30" hidden="1" customHeight="1" outlineLevel="1">
      <c r="B185" s="479"/>
      <c r="C185" s="480"/>
      <c r="D185" s="462">
        <f t="shared" si="9"/>
        <v>1</v>
      </c>
      <c r="E185" s="939"/>
      <c r="F185" s="940"/>
      <c r="G185" s="486"/>
      <c r="H185" s="486"/>
      <c r="I185" s="487"/>
      <c r="J185" s="980"/>
      <c r="K185" s="980"/>
      <c r="L185" s="980"/>
      <c r="M185" s="981"/>
    </row>
    <row r="186" spans="2:13" ht="30" hidden="1" customHeight="1" outlineLevel="1">
      <c r="B186" s="479"/>
      <c r="C186" s="480"/>
      <c r="D186" s="462">
        <f t="shared" si="9"/>
        <v>1</v>
      </c>
      <c r="E186" s="939"/>
      <c r="F186" s="940"/>
      <c r="G186" s="486"/>
      <c r="H186" s="486"/>
      <c r="I186" s="487"/>
      <c r="J186" s="980"/>
      <c r="K186" s="980"/>
      <c r="L186" s="980"/>
      <c r="M186" s="981"/>
    </row>
    <row r="187" spans="2:13" ht="30" hidden="1" customHeight="1" outlineLevel="1">
      <c r="B187" s="479"/>
      <c r="C187" s="480"/>
      <c r="D187" s="462">
        <f t="shared" si="9"/>
        <v>1</v>
      </c>
      <c r="E187" s="939"/>
      <c r="F187" s="940"/>
      <c r="G187" s="486"/>
      <c r="H187" s="486"/>
      <c r="I187" s="487"/>
      <c r="J187" s="980"/>
      <c r="K187" s="980"/>
      <c r="L187" s="980"/>
      <c r="M187" s="981"/>
    </row>
    <row r="188" spans="2:13" ht="30" hidden="1" customHeight="1" outlineLevel="1">
      <c r="B188" s="479"/>
      <c r="C188" s="480"/>
      <c r="D188" s="462">
        <f t="shared" si="9"/>
        <v>1</v>
      </c>
      <c r="E188" s="939"/>
      <c r="F188" s="940"/>
      <c r="G188" s="486"/>
      <c r="H188" s="486"/>
      <c r="I188" s="487"/>
      <c r="J188" s="980"/>
      <c r="K188" s="980"/>
      <c r="L188" s="980"/>
      <c r="M188" s="981"/>
    </row>
    <row r="189" spans="2:13" ht="30" hidden="1" customHeight="1" outlineLevel="1">
      <c r="B189" s="479"/>
      <c r="C189" s="480"/>
      <c r="D189" s="462">
        <f t="shared" si="9"/>
        <v>1</v>
      </c>
      <c r="E189" s="939"/>
      <c r="F189" s="940"/>
      <c r="G189" s="486"/>
      <c r="H189" s="486"/>
      <c r="I189" s="487"/>
      <c r="J189" s="980"/>
      <c r="K189" s="980"/>
      <c r="L189" s="980"/>
      <c r="M189" s="981"/>
    </row>
    <row r="190" spans="2:13" ht="30" hidden="1" customHeight="1" outlineLevel="1">
      <c r="B190" s="479"/>
      <c r="C190" s="480"/>
      <c r="D190" s="462">
        <f t="shared" si="9"/>
        <v>1</v>
      </c>
      <c r="E190" s="939"/>
      <c r="F190" s="940"/>
      <c r="G190" s="486"/>
      <c r="H190" s="486"/>
      <c r="I190" s="487"/>
      <c r="J190" s="980"/>
      <c r="K190" s="980"/>
      <c r="L190" s="980"/>
      <c r="M190" s="981"/>
    </row>
    <row r="191" spans="2:13" ht="30" hidden="1" customHeight="1" outlineLevel="1">
      <c r="B191" s="479"/>
      <c r="C191" s="480"/>
      <c r="D191" s="462">
        <f t="shared" si="9"/>
        <v>1</v>
      </c>
      <c r="E191" s="939"/>
      <c r="F191" s="940"/>
      <c r="G191" s="486"/>
      <c r="H191" s="486"/>
      <c r="I191" s="487"/>
      <c r="J191" s="980"/>
      <c r="K191" s="980"/>
      <c r="L191" s="980"/>
      <c r="M191" s="981"/>
    </row>
    <row r="192" spans="2:13" ht="30" hidden="1" customHeight="1" outlineLevel="1">
      <c r="B192" s="479"/>
      <c r="C192" s="480"/>
      <c r="D192" s="462">
        <f t="shared" si="9"/>
        <v>1</v>
      </c>
      <c r="E192" s="939"/>
      <c r="F192" s="940"/>
      <c r="G192" s="486"/>
      <c r="H192" s="486"/>
      <c r="I192" s="487"/>
      <c r="J192" s="980"/>
      <c r="K192" s="980"/>
      <c r="L192" s="980"/>
      <c r="M192" s="981"/>
    </row>
    <row r="193" spans="2:13" ht="30" hidden="1" customHeight="1" outlineLevel="1">
      <c r="B193" s="479"/>
      <c r="C193" s="480"/>
      <c r="D193" s="462">
        <f t="shared" ref="D193:D221" si="10">MONTH(C193)</f>
        <v>1</v>
      </c>
      <c r="E193" s="939"/>
      <c r="F193" s="940"/>
      <c r="G193" s="486"/>
      <c r="H193" s="486"/>
      <c r="I193" s="487"/>
      <c r="J193" s="980"/>
      <c r="K193" s="980"/>
      <c r="L193" s="980"/>
      <c r="M193" s="981"/>
    </row>
    <row r="194" spans="2:13" ht="30" hidden="1" customHeight="1" outlineLevel="1">
      <c r="B194" s="479"/>
      <c r="C194" s="480"/>
      <c r="D194" s="462">
        <f t="shared" si="10"/>
        <v>1</v>
      </c>
      <c r="E194" s="939"/>
      <c r="F194" s="940"/>
      <c r="G194" s="486"/>
      <c r="H194" s="486"/>
      <c r="I194" s="487"/>
      <c r="J194" s="980"/>
      <c r="K194" s="980"/>
      <c r="L194" s="980"/>
      <c r="M194" s="981"/>
    </row>
    <row r="195" spans="2:13" ht="30" hidden="1" customHeight="1" outlineLevel="1">
      <c r="B195" s="479"/>
      <c r="C195" s="480"/>
      <c r="D195" s="462">
        <f t="shared" si="10"/>
        <v>1</v>
      </c>
      <c r="E195" s="939"/>
      <c r="F195" s="940"/>
      <c r="G195" s="486"/>
      <c r="H195" s="486"/>
      <c r="I195" s="487"/>
      <c r="J195" s="980"/>
      <c r="K195" s="980"/>
      <c r="L195" s="980"/>
      <c r="M195" s="981"/>
    </row>
    <row r="196" spans="2:13" ht="30" hidden="1" customHeight="1" outlineLevel="1">
      <c r="B196" s="479"/>
      <c r="C196" s="480"/>
      <c r="D196" s="462">
        <f t="shared" si="10"/>
        <v>1</v>
      </c>
      <c r="E196" s="939"/>
      <c r="F196" s="940"/>
      <c r="G196" s="486"/>
      <c r="H196" s="486"/>
      <c r="I196" s="487"/>
      <c r="J196" s="980"/>
      <c r="K196" s="980"/>
      <c r="L196" s="980"/>
      <c r="M196" s="981"/>
    </row>
    <row r="197" spans="2:13" ht="30" hidden="1" customHeight="1" outlineLevel="1">
      <c r="B197" s="479"/>
      <c r="C197" s="480"/>
      <c r="D197" s="462">
        <f t="shared" si="10"/>
        <v>1</v>
      </c>
      <c r="E197" s="939"/>
      <c r="F197" s="940"/>
      <c r="G197" s="486"/>
      <c r="H197" s="486"/>
      <c r="I197" s="487"/>
      <c r="J197" s="980"/>
      <c r="K197" s="980"/>
      <c r="L197" s="980"/>
      <c r="M197" s="981"/>
    </row>
    <row r="198" spans="2:13" ht="30" hidden="1" customHeight="1" outlineLevel="1">
      <c r="B198" s="479"/>
      <c r="C198" s="480"/>
      <c r="D198" s="462">
        <f t="shared" si="10"/>
        <v>1</v>
      </c>
      <c r="E198" s="939"/>
      <c r="F198" s="940"/>
      <c r="G198" s="486"/>
      <c r="H198" s="486"/>
      <c r="I198" s="487"/>
      <c r="J198" s="980"/>
      <c r="K198" s="980"/>
      <c r="L198" s="980"/>
      <c r="M198" s="981"/>
    </row>
    <row r="199" spans="2:13" ht="30" hidden="1" customHeight="1" outlineLevel="1">
      <c r="B199" s="479"/>
      <c r="C199" s="480"/>
      <c r="D199" s="462">
        <f t="shared" si="10"/>
        <v>1</v>
      </c>
      <c r="E199" s="939"/>
      <c r="F199" s="940"/>
      <c r="G199" s="486"/>
      <c r="H199" s="486"/>
      <c r="I199" s="487"/>
      <c r="J199" s="980"/>
      <c r="K199" s="980"/>
      <c r="L199" s="980"/>
      <c r="M199" s="981"/>
    </row>
    <row r="200" spans="2:13" ht="30" customHeight="1" collapsed="1">
      <c r="B200" s="479"/>
      <c r="C200" s="480"/>
      <c r="D200" s="462">
        <f t="shared" si="10"/>
        <v>1</v>
      </c>
      <c r="E200" s="939"/>
      <c r="F200" s="940"/>
      <c r="G200" s="486"/>
      <c r="H200" s="486"/>
      <c r="I200" s="487"/>
      <c r="J200" s="980"/>
      <c r="K200" s="980"/>
      <c r="L200" s="980"/>
      <c r="M200" s="981"/>
    </row>
    <row r="201" spans="2:13" ht="30" customHeight="1" thickBot="1">
      <c r="B201" s="617"/>
      <c r="C201" s="618"/>
      <c r="D201" s="619">
        <f t="shared" si="10"/>
        <v>1</v>
      </c>
      <c r="E201" s="982"/>
      <c r="F201" s="983"/>
      <c r="G201" s="488"/>
      <c r="H201" s="488"/>
      <c r="I201" s="489"/>
      <c r="J201" s="984"/>
      <c r="K201" s="984"/>
      <c r="L201" s="984"/>
      <c r="M201" s="985"/>
    </row>
    <row r="202" spans="2:13" ht="30" hidden="1" customHeight="1" outlineLevel="1">
      <c r="B202" s="479"/>
      <c r="C202" s="480"/>
      <c r="D202" s="461">
        <f t="shared" si="10"/>
        <v>1</v>
      </c>
      <c r="E202" s="1017"/>
      <c r="F202" s="1018"/>
      <c r="G202" s="484"/>
      <c r="H202" s="484"/>
      <c r="I202" s="485"/>
      <c r="J202" s="1019"/>
      <c r="K202" s="1019"/>
      <c r="L202" s="1019"/>
      <c r="M202" s="1020"/>
    </row>
    <row r="203" spans="2:13" ht="30" hidden="1" customHeight="1" outlineLevel="1">
      <c r="B203" s="479"/>
      <c r="C203" s="480"/>
      <c r="D203" s="462">
        <f t="shared" si="10"/>
        <v>1</v>
      </c>
      <c r="E203" s="939"/>
      <c r="F203" s="940"/>
      <c r="G203" s="486"/>
      <c r="H203" s="486"/>
      <c r="I203" s="487"/>
      <c r="J203" s="980"/>
      <c r="K203" s="980"/>
      <c r="L203" s="980"/>
      <c r="M203" s="981"/>
    </row>
    <row r="204" spans="2:13" ht="30" hidden="1" customHeight="1" outlineLevel="1">
      <c r="B204" s="479"/>
      <c r="C204" s="480"/>
      <c r="D204" s="462">
        <f t="shared" si="10"/>
        <v>1</v>
      </c>
      <c r="E204" s="939"/>
      <c r="F204" s="940"/>
      <c r="G204" s="486"/>
      <c r="H204" s="486"/>
      <c r="I204" s="487"/>
      <c r="J204" s="980"/>
      <c r="K204" s="980"/>
      <c r="L204" s="980"/>
      <c r="M204" s="981"/>
    </row>
    <row r="205" spans="2:13" ht="30" hidden="1" customHeight="1" outlineLevel="1">
      <c r="B205" s="479"/>
      <c r="C205" s="480"/>
      <c r="D205" s="462">
        <f t="shared" si="10"/>
        <v>1</v>
      </c>
      <c r="E205" s="939"/>
      <c r="F205" s="940"/>
      <c r="G205" s="486"/>
      <c r="H205" s="486"/>
      <c r="I205" s="487"/>
      <c r="J205" s="980"/>
      <c r="K205" s="980"/>
      <c r="L205" s="980"/>
      <c r="M205" s="981"/>
    </row>
    <row r="206" spans="2:13" ht="30" hidden="1" customHeight="1" outlineLevel="1">
      <c r="B206" s="479"/>
      <c r="C206" s="480"/>
      <c r="D206" s="462">
        <f t="shared" si="10"/>
        <v>1</v>
      </c>
      <c r="E206" s="939"/>
      <c r="F206" s="940"/>
      <c r="G206" s="486"/>
      <c r="H206" s="486"/>
      <c r="I206" s="487"/>
      <c r="J206" s="980"/>
      <c r="K206" s="980"/>
      <c r="L206" s="980"/>
      <c r="M206" s="981"/>
    </row>
    <row r="207" spans="2:13" ht="30" hidden="1" customHeight="1" outlineLevel="1">
      <c r="B207" s="479"/>
      <c r="C207" s="480"/>
      <c r="D207" s="462">
        <f t="shared" si="10"/>
        <v>1</v>
      </c>
      <c r="E207" s="939"/>
      <c r="F207" s="940"/>
      <c r="G207" s="486"/>
      <c r="H207" s="486"/>
      <c r="I207" s="487"/>
      <c r="J207" s="980"/>
      <c r="K207" s="980"/>
      <c r="L207" s="980"/>
      <c r="M207" s="981"/>
    </row>
    <row r="208" spans="2:13" ht="30" hidden="1" customHeight="1" outlineLevel="1">
      <c r="B208" s="479"/>
      <c r="C208" s="480"/>
      <c r="D208" s="462">
        <f t="shared" si="10"/>
        <v>1</v>
      </c>
      <c r="E208" s="939"/>
      <c r="F208" s="940"/>
      <c r="G208" s="486"/>
      <c r="H208" s="486"/>
      <c r="I208" s="487"/>
      <c r="J208" s="980"/>
      <c r="K208" s="980"/>
      <c r="L208" s="980"/>
      <c r="M208" s="981"/>
    </row>
    <row r="209" spans="1:15" ht="30" hidden="1" customHeight="1" outlineLevel="1">
      <c r="B209" s="479"/>
      <c r="C209" s="480"/>
      <c r="D209" s="462">
        <f t="shared" si="10"/>
        <v>1</v>
      </c>
      <c r="E209" s="939"/>
      <c r="F209" s="940"/>
      <c r="G209" s="486"/>
      <c r="H209" s="486"/>
      <c r="I209" s="487"/>
      <c r="J209" s="980"/>
      <c r="K209" s="980"/>
      <c r="L209" s="980"/>
      <c r="M209" s="981"/>
    </row>
    <row r="210" spans="1:15" ht="30" hidden="1" customHeight="1" outlineLevel="1">
      <c r="B210" s="479"/>
      <c r="C210" s="480"/>
      <c r="D210" s="462">
        <f t="shared" si="10"/>
        <v>1</v>
      </c>
      <c r="E210" s="939"/>
      <c r="F210" s="940"/>
      <c r="G210" s="486"/>
      <c r="H210" s="486"/>
      <c r="I210" s="487"/>
      <c r="J210" s="980"/>
      <c r="K210" s="980"/>
      <c r="L210" s="980"/>
      <c r="M210" s="981"/>
    </row>
    <row r="211" spans="1:15" ht="30" hidden="1" customHeight="1" outlineLevel="1">
      <c r="B211" s="479"/>
      <c r="C211" s="480"/>
      <c r="D211" s="462">
        <f t="shared" si="10"/>
        <v>1</v>
      </c>
      <c r="E211" s="939"/>
      <c r="F211" s="940"/>
      <c r="G211" s="486"/>
      <c r="H211" s="486"/>
      <c r="I211" s="487"/>
      <c r="J211" s="980"/>
      <c r="K211" s="980"/>
      <c r="L211" s="980"/>
      <c r="M211" s="981"/>
    </row>
    <row r="212" spans="1:15" ht="30" hidden="1" customHeight="1" outlineLevel="1">
      <c r="B212" s="479"/>
      <c r="C212" s="480"/>
      <c r="D212" s="462">
        <f t="shared" si="10"/>
        <v>1</v>
      </c>
      <c r="E212" s="939"/>
      <c r="F212" s="940"/>
      <c r="G212" s="486"/>
      <c r="H212" s="486"/>
      <c r="I212" s="487"/>
      <c r="J212" s="980"/>
      <c r="K212" s="980"/>
      <c r="L212" s="980"/>
      <c r="M212" s="981"/>
    </row>
    <row r="213" spans="1:15" ht="30" hidden="1" customHeight="1" outlineLevel="1">
      <c r="B213" s="479"/>
      <c r="C213" s="480"/>
      <c r="D213" s="462">
        <f t="shared" si="10"/>
        <v>1</v>
      </c>
      <c r="E213" s="939"/>
      <c r="F213" s="940"/>
      <c r="G213" s="486"/>
      <c r="H213" s="486"/>
      <c r="I213" s="487"/>
      <c r="J213" s="980"/>
      <c r="K213" s="980"/>
      <c r="L213" s="980"/>
      <c r="M213" s="981"/>
    </row>
    <row r="214" spans="1:15" ht="30" hidden="1" customHeight="1" outlineLevel="1">
      <c r="B214" s="479"/>
      <c r="C214" s="480"/>
      <c r="D214" s="462">
        <f t="shared" si="10"/>
        <v>1</v>
      </c>
      <c r="E214" s="939"/>
      <c r="F214" s="940"/>
      <c r="G214" s="486"/>
      <c r="H214" s="486"/>
      <c r="I214" s="487"/>
      <c r="J214" s="980"/>
      <c r="K214" s="980"/>
      <c r="L214" s="980"/>
      <c r="M214" s="981"/>
    </row>
    <row r="215" spans="1:15" ht="30" hidden="1" customHeight="1" outlineLevel="1">
      <c r="B215" s="479"/>
      <c r="C215" s="480"/>
      <c r="D215" s="462">
        <f t="shared" si="10"/>
        <v>1</v>
      </c>
      <c r="E215" s="939"/>
      <c r="F215" s="940"/>
      <c r="G215" s="486"/>
      <c r="H215" s="486"/>
      <c r="I215" s="487"/>
      <c r="J215" s="980"/>
      <c r="K215" s="980"/>
      <c r="L215" s="980"/>
      <c r="M215" s="981"/>
    </row>
    <row r="216" spans="1:15" ht="30" hidden="1" customHeight="1" outlineLevel="1">
      <c r="B216" s="479"/>
      <c r="C216" s="480"/>
      <c r="D216" s="462">
        <f t="shared" si="10"/>
        <v>1</v>
      </c>
      <c r="E216" s="939"/>
      <c r="F216" s="940"/>
      <c r="G216" s="486"/>
      <c r="H216" s="486"/>
      <c r="I216" s="487"/>
      <c r="J216" s="980"/>
      <c r="K216" s="980"/>
      <c r="L216" s="980"/>
      <c r="M216" s="981"/>
    </row>
    <row r="217" spans="1:15" ht="30" hidden="1" customHeight="1" outlineLevel="1">
      <c r="B217" s="479"/>
      <c r="C217" s="480"/>
      <c r="D217" s="462">
        <f t="shared" si="10"/>
        <v>1</v>
      </c>
      <c r="E217" s="939"/>
      <c r="F217" s="940"/>
      <c r="G217" s="486"/>
      <c r="H217" s="486"/>
      <c r="I217" s="487"/>
      <c r="J217" s="980"/>
      <c r="K217" s="980"/>
      <c r="L217" s="980"/>
      <c r="M217" s="981"/>
    </row>
    <row r="218" spans="1:15" ht="30" hidden="1" customHeight="1" outlineLevel="1">
      <c r="B218" s="479"/>
      <c r="C218" s="480"/>
      <c r="D218" s="462">
        <f t="shared" si="10"/>
        <v>1</v>
      </c>
      <c r="E218" s="939"/>
      <c r="F218" s="940"/>
      <c r="G218" s="486"/>
      <c r="H218" s="486"/>
      <c r="I218" s="487"/>
      <c r="J218" s="980"/>
      <c r="K218" s="980"/>
      <c r="L218" s="980"/>
      <c r="M218" s="981"/>
    </row>
    <row r="219" spans="1:15" ht="30" hidden="1" customHeight="1" outlineLevel="1">
      <c r="B219" s="479"/>
      <c r="C219" s="480"/>
      <c r="D219" s="462">
        <f t="shared" si="10"/>
        <v>1</v>
      </c>
      <c r="E219" s="939"/>
      <c r="F219" s="940"/>
      <c r="G219" s="486"/>
      <c r="H219" s="486"/>
      <c r="I219" s="487"/>
      <c r="J219" s="980"/>
      <c r="K219" s="980"/>
      <c r="L219" s="980"/>
      <c r="M219" s="981"/>
    </row>
    <row r="220" spans="1:15" ht="30" hidden="1" customHeight="1" outlineLevel="1">
      <c r="B220" s="479"/>
      <c r="C220" s="480"/>
      <c r="D220" s="462">
        <f t="shared" si="10"/>
        <v>1</v>
      </c>
      <c r="E220" s="939"/>
      <c r="F220" s="940"/>
      <c r="G220" s="486"/>
      <c r="H220" s="486"/>
      <c r="I220" s="487"/>
      <c r="J220" s="980"/>
      <c r="K220" s="980"/>
      <c r="L220" s="980"/>
      <c r="M220" s="981"/>
    </row>
    <row r="221" spans="1:15" ht="30" hidden="1" customHeight="1" outlineLevel="1">
      <c r="B221" s="479"/>
      <c r="C221" s="480"/>
      <c r="D221" s="462">
        <f t="shared" si="10"/>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99" t="s">
        <v>139</v>
      </c>
      <c r="C225" s="976" t="s">
        <v>140</v>
      </c>
      <c r="D225" s="977"/>
      <c r="E225" s="978" t="s">
        <v>141</v>
      </c>
      <c r="F225" s="979"/>
      <c r="G225" s="498" t="s">
        <v>142</v>
      </c>
      <c r="H225" s="504" t="s">
        <v>143</v>
      </c>
      <c r="I225" s="597"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1">SUMIF($D$128:$D$221,$C226,G$128:G$221)</f>
        <v>0</v>
      </c>
      <c r="H226" s="492">
        <v>140</v>
      </c>
      <c r="I226" s="466">
        <f>ROUNDDOWN((G226*H226),0)</f>
        <v>0</v>
      </c>
      <c r="J226" s="466">
        <f t="shared" ref="J226:J237" si="12">SUMIF($D$128:$D$221,$C226,H$128:H$221)</f>
        <v>0</v>
      </c>
      <c r="K226" s="493">
        <v>8.8499999999999995E-2</v>
      </c>
      <c r="L226" s="466">
        <f>ROUNDDOWN((J226*K226),0)</f>
        <v>0</v>
      </c>
      <c r="M226" s="466">
        <f t="shared" ref="M226:M237" si="13">ROUNDDOWN(SUMIF($D$128:$D$221,$C226,I$128:I$221),0)</f>
        <v>0</v>
      </c>
      <c r="O226" s="140"/>
    </row>
    <row r="227" spans="1:15" ht="24" customHeight="1">
      <c r="B227" s="490"/>
      <c r="C227" s="491"/>
      <c r="D227" s="244" t="s">
        <v>148</v>
      </c>
      <c r="E227" s="961">
        <f t="shared" ref="E227:E237" si="14">SUM(I227,L227,M227)</f>
        <v>0</v>
      </c>
      <c r="F227" s="962"/>
      <c r="G227" s="466">
        <f t="shared" si="11"/>
        <v>0</v>
      </c>
      <c r="H227" s="492">
        <v>140</v>
      </c>
      <c r="I227" s="466">
        <f t="shared" ref="I227:I237" si="15">ROUNDDOWN((G227*H227),0)</f>
        <v>0</v>
      </c>
      <c r="J227" s="466">
        <f t="shared" si="12"/>
        <v>0</v>
      </c>
      <c r="K227" s="493">
        <v>8.8499999999999995E-2</v>
      </c>
      <c r="L227" s="466">
        <f t="shared" ref="L227:L237" si="16">ROUNDDOWN((J227*K227),0)</f>
        <v>0</v>
      </c>
      <c r="M227" s="466">
        <f t="shared" si="13"/>
        <v>0</v>
      </c>
      <c r="O227" s="140"/>
    </row>
    <row r="228" spans="1:15" ht="24" customHeight="1">
      <c r="B228" s="490"/>
      <c r="C228" s="491"/>
      <c r="D228" s="244" t="s">
        <v>148</v>
      </c>
      <c r="E228" s="961">
        <f t="shared" si="14"/>
        <v>0</v>
      </c>
      <c r="F228" s="962"/>
      <c r="G228" s="466">
        <f t="shared" si="11"/>
        <v>0</v>
      </c>
      <c r="H228" s="492">
        <v>140</v>
      </c>
      <c r="I228" s="466">
        <f t="shared" si="15"/>
        <v>0</v>
      </c>
      <c r="J228" s="466">
        <f t="shared" si="12"/>
        <v>0</v>
      </c>
      <c r="K228" s="493">
        <v>8.8499999999999995E-2</v>
      </c>
      <c r="L228" s="466">
        <f t="shared" si="16"/>
        <v>0</v>
      </c>
      <c r="M228" s="466">
        <f t="shared" si="13"/>
        <v>0</v>
      </c>
    </row>
    <row r="229" spans="1:15" ht="24" customHeight="1">
      <c r="B229" s="490"/>
      <c r="C229" s="491"/>
      <c r="D229" s="244" t="s">
        <v>148</v>
      </c>
      <c r="E229" s="961">
        <f t="shared" si="14"/>
        <v>0</v>
      </c>
      <c r="F229" s="962"/>
      <c r="G229" s="466">
        <f t="shared" si="11"/>
        <v>0</v>
      </c>
      <c r="H229" s="492">
        <v>140</v>
      </c>
      <c r="I229" s="466">
        <f t="shared" si="15"/>
        <v>0</v>
      </c>
      <c r="J229" s="466">
        <f t="shared" si="12"/>
        <v>0</v>
      </c>
      <c r="K229" s="493">
        <v>8.8499999999999995E-2</v>
      </c>
      <c r="L229" s="466">
        <f t="shared" si="16"/>
        <v>0</v>
      </c>
      <c r="M229" s="466">
        <f t="shared" si="13"/>
        <v>0</v>
      </c>
    </row>
    <row r="230" spans="1:15" ht="24" customHeight="1">
      <c r="B230" s="490"/>
      <c r="C230" s="491"/>
      <c r="D230" s="244" t="s">
        <v>148</v>
      </c>
      <c r="E230" s="961">
        <f t="shared" si="14"/>
        <v>0</v>
      </c>
      <c r="F230" s="962"/>
      <c r="G230" s="466">
        <f t="shared" si="11"/>
        <v>0</v>
      </c>
      <c r="H230" s="492">
        <v>140</v>
      </c>
      <c r="I230" s="466">
        <f t="shared" si="15"/>
        <v>0</v>
      </c>
      <c r="J230" s="466">
        <f t="shared" si="12"/>
        <v>0</v>
      </c>
      <c r="K230" s="493">
        <v>8.8499999999999995E-2</v>
      </c>
      <c r="L230" s="466">
        <f t="shared" si="16"/>
        <v>0</v>
      </c>
      <c r="M230" s="466">
        <f t="shared" si="13"/>
        <v>0</v>
      </c>
    </row>
    <row r="231" spans="1:15" ht="24" customHeight="1">
      <c r="B231" s="490"/>
      <c r="C231" s="491"/>
      <c r="D231" s="244" t="s">
        <v>148</v>
      </c>
      <c r="E231" s="961">
        <f t="shared" si="14"/>
        <v>0</v>
      </c>
      <c r="F231" s="962"/>
      <c r="G231" s="466">
        <f t="shared" si="11"/>
        <v>0</v>
      </c>
      <c r="H231" s="492">
        <v>140</v>
      </c>
      <c r="I231" s="466">
        <f t="shared" si="15"/>
        <v>0</v>
      </c>
      <c r="J231" s="466">
        <f t="shared" si="12"/>
        <v>0</v>
      </c>
      <c r="K231" s="493">
        <v>8.8499999999999995E-2</v>
      </c>
      <c r="L231" s="466">
        <f t="shared" si="16"/>
        <v>0</v>
      </c>
      <c r="M231" s="466">
        <f t="shared" si="13"/>
        <v>0</v>
      </c>
    </row>
    <row r="232" spans="1:15" ht="24" customHeight="1">
      <c r="B232" s="490"/>
      <c r="C232" s="491"/>
      <c r="D232" s="244" t="s">
        <v>148</v>
      </c>
      <c r="E232" s="961">
        <f t="shared" si="14"/>
        <v>0</v>
      </c>
      <c r="F232" s="962"/>
      <c r="G232" s="466">
        <f t="shared" si="11"/>
        <v>0</v>
      </c>
      <c r="H232" s="492">
        <v>140</v>
      </c>
      <c r="I232" s="466">
        <f t="shared" si="15"/>
        <v>0</v>
      </c>
      <c r="J232" s="466">
        <f t="shared" si="12"/>
        <v>0</v>
      </c>
      <c r="K232" s="493">
        <v>8.8499999999999995E-2</v>
      </c>
      <c r="L232" s="466">
        <f t="shared" si="16"/>
        <v>0</v>
      </c>
      <c r="M232" s="466">
        <f t="shared" si="13"/>
        <v>0</v>
      </c>
    </row>
    <row r="233" spans="1:15" ht="24" customHeight="1">
      <c r="B233" s="490"/>
      <c r="C233" s="491"/>
      <c r="D233" s="244" t="s">
        <v>148</v>
      </c>
      <c r="E233" s="961">
        <f t="shared" si="14"/>
        <v>0</v>
      </c>
      <c r="F233" s="962"/>
      <c r="G233" s="466">
        <f t="shared" si="11"/>
        <v>0</v>
      </c>
      <c r="H233" s="492">
        <v>140</v>
      </c>
      <c r="I233" s="466">
        <f t="shared" si="15"/>
        <v>0</v>
      </c>
      <c r="J233" s="466">
        <f t="shared" si="12"/>
        <v>0</v>
      </c>
      <c r="K233" s="493">
        <v>8.8499999999999995E-2</v>
      </c>
      <c r="L233" s="466">
        <f t="shared" si="16"/>
        <v>0</v>
      </c>
      <c r="M233" s="466">
        <f t="shared" si="13"/>
        <v>0</v>
      </c>
    </row>
    <row r="234" spans="1:15" ht="24" customHeight="1">
      <c r="B234" s="490"/>
      <c r="C234" s="491"/>
      <c r="D234" s="244" t="s">
        <v>148</v>
      </c>
      <c r="E234" s="961">
        <f t="shared" si="14"/>
        <v>0</v>
      </c>
      <c r="F234" s="962"/>
      <c r="G234" s="466">
        <f t="shared" si="11"/>
        <v>0</v>
      </c>
      <c r="H234" s="492">
        <v>140</v>
      </c>
      <c r="I234" s="466">
        <f t="shared" si="15"/>
        <v>0</v>
      </c>
      <c r="J234" s="466">
        <f t="shared" si="12"/>
        <v>0</v>
      </c>
      <c r="K234" s="493">
        <v>8.8499999999999995E-2</v>
      </c>
      <c r="L234" s="466">
        <f t="shared" si="16"/>
        <v>0</v>
      </c>
      <c r="M234" s="466">
        <f t="shared" si="13"/>
        <v>0</v>
      </c>
    </row>
    <row r="235" spans="1:15" ht="24" customHeight="1">
      <c r="B235" s="490"/>
      <c r="C235" s="491"/>
      <c r="D235" s="244" t="s">
        <v>148</v>
      </c>
      <c r="E235" s="961">
        <f t="shared" si="14"/>
        <v>0</v>
      </c>
      <c r="F235" s="962"/>
      <c r="G235" s="466">
        <f t="shared" si="11"/>
        <v>0</v>
      </c>
      <c r="H235" s="492">
        <v>140</v>
      </c>
      <c r="I235" s="466">
        <f t="shared" si="15"/>
        <v>0</v>
      </c>
      <c r="J235" s="466">
        <f t="shared" si="12"/>
        <v>0</v>
      </c>
      <c r="K235" s="493">
        <v>8.8499999999999995E-2</v>
      </c>
      <c r="L235" s="466">
        <f t="shared" si="16"/>
        <v>0</v>
      </c>
      <c r="M235" s="466">
        <f t="shared" si="13"/>
        <v>0</v>
      </c>
    </row>
    <row r="236" spans="1:15" ht="24" customHeight="1">
      <c r="B236" s="490"/>
      <c r="C236" s="491"/>
      <c r="D236" s="244" t="s">
        <v>148</v>
      </c>
      <c r="E236" s="961">
        <f t="shared" si="14"/>
        <v>0</v>
      </c>
      <c r="F236" s="962"/>
      <c r="G236" s="466">
        <f t="shared" si="11"/>
        <v>0</v>
      </c>
      <c r="H236" s="492">
        <v>140</v>
      </c>
      <c r="I236" s="466">
        <f t="shared" si="15"/>
        <v>0</v>
      </c>
      <c r="J236" s="466">
        <f t="shared" si="12"/>
        <v>0</v>
      </c>
      <c r="K236" s="493">
        <v>8.8499999999999995E-2</v>
      </c>
      <c r="L236" s="466">
        <f t="shared" si="16"/>
        <v>0</v>
      </c>
      <c r="M236" s="466">
        <f t="shared" si="13"/>
        <v>0</v>
      </c>
    </row>
    <row r="237" spans="1:15" ht="24" customHeight="1">
      <c r="A237" s="140"/>
      <c r="B237" s="490"/>
      <c r="C237" s="491"/>
      <c r="D237" s="244" t="s">
        <v>148</v>
      </c>
      <c r="E237" s="961">
        <f t="shared" si="14"/>
        <v>0</v>
      </c>
      <c r="F237" s="962"/>
      <c r="G237" s="466">
        <f t="shared" si="11"/>
        <v>0</v>
      </c>
      <c r="H237" s="492">
        <v>140</v>
      </c>
      <c r="I237" s="466">
        <f t="shared" si="15"/>
        <v>0</v>
      </c>
      <c r="J237" s="466">
        <f t="shared" si="12"/>
        <v>0</v>
      </c>
      <c r="K237" s="493">
        <v>8.8499999999999995E-2</v>
      </c>
      <c r="L237" s="466">
        <f t="shared" si="16"/>
        <v>0</v>
      </c>
      <c r="M237" s="466">
        <f t="shared" si="13"/>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593"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307" si="17">MONTH(C244)</f>
        <v>1</v>
      </c>
      <c r="E244" s="939"/>
      <c r="F244" s="940"/>
      <c r="G244" s="486"/>
      <c r="H244" s="486"/>
      <c r="I244" s="487"/>
      <c r="J244" s="936"/>
      <c r="K244" s="937"/>
      <c r="L244" s="937"/>
      <c r="M244" s="938"/>
    </row>
    <row r="245" spans="2:13" ht="30" customHeight="1">
      <c r="B245" s="479"/>
      <c r="C245" s="480"/>
      <c r="D245" s="464">
        <f t="shared" si="17"/>
        <v>1</v>
      </c>
      <c r="E245" s="939"/>
      <c r="F245" s="940"/>
      <c r="G245" s="486"/>
      <c r="H245" s="486"/>
      <c r="I245" s="487"/>
      <c r="J245" s="936"/>
      <c r="K245" s="937"/>
      <c r="L245" s="937"/>
      <c r="M245" s="938"/>
    </row>
    <row r="246" spans="2:13" ht="30" customHeight="1">
      <c r="B246" s="479"/>
      <c r="C246" s="480"/>
      <c r="D246" s="464">
        <f t="shared" si="17"/>
        <v>1</v>
      </c>
      <c r="E246" s="939"/>
      <c r="F246" s="940"/>
      <c r="G246" s="486"/>
      <c r="H246" s="486"/>
      <c r="I246" s="487"/>
      <c r="J246" s="936"/>
      <c r="K246" s="937"/>
      <c r="L246" s="937"/>
      <c r="M246" s="938"/>
    </row>
    <row r="247" spans="2:13" ht="30" customHeight="1">
      <c r="B247" s="479"/>
      <c r="C247" s="480"/>
      <c r="D247" s="464">
        <f t="shared" si="17"/>
        <v>1</v>
      </c>
      <c r="E247" s="939"/>
      <c r="F247" s="940"/>
      <c r="G247" s="486"/>
      <c r="H247" s="486"/>
      <c r="I247" s="487"/>
      <c r="J247" s="936"/>
      <c r="K247" s="937"/>
      <c r="L247" s="937"/>
      <c r="M247" s="938"/>
    </row>
    <row r="248" spans="2:13" ht="30" customHeight="1">
      <c r="B248" s="479"/>
      <c r="C248" s="480"/>
      <c r="D248" s="464">
        <f t="shared" si="17"/>
        <v>1</v>
      </c>
      <c r="E248" s="939"/>
      <c r="F248" s="940"/>
      <c r="G248" s="486"/>
      <c r="H248" s="486"/>
      <c r="I248" s="487"/>
      <c r="J248" s="936"/>
      <c r="K248" s="937"/>
      <c r="L248" s="937"/>
      <c r="M248" s="938"/>
    </row>
    <row r="249" spans="2:13" ht="30" customHeight="1">
      <c r="B249" s="479"/>
      <c r="C249" s="480"/>
      <c r="D249" s="464">
        <f t="shared" si="17"/>
        <v>1</v>
      </c>
      <c r="E249" s="939"/>
      <c r="F249" s="940"/>
      <c r="G249" s="486"/>
      <c r="H249" s="486"/>
      <c r="I249" s="487"/>
      <c r="J249" s="936"/>
      <c r="K249" s="937"/>
      <c r="L249" s="937"/>
      <c r="M249" s="938"/>
    </row>
    <row r="250" spans="2:13" ht="30" customHeight="1">
      <c r="B250" s="479"/>
      <c r="C250" s="480"/>
      <c r="D250" s="464">
        <f t="shared" si="17"/>
        <v>1</v>
      </c>
      <c r="E250" s="939"/>
      <c r="F250" s="940"/>
      <c r="G250" s="486"/>
      <c r="H250" s="486"/>
      <c r="I250" s="487"/>
      <c r="J250" s="936"/>
      <c r="K250" s="937"/>
      <c r="L250" s="937"/>
      <c r="M250" s="938"/>
    </row>
    <row r="251" spans="2:13" ht="30" customHeight="1">
      <c r="B251" s="479"/>
      <c r="C251" s="480"/>
      <c r="D251" s="464">
        <f t="shared" si="17"/>
        <v>1</v>
      </c>
      <c r="E251" s="939"/>
      <c r="F251" s="940"/>
      <c r="G251" s="486"/>
      <c r="H251" s="486"/>
      <c r="I251" s="487"/>
      <c r="J251" s="936"/>
      <c r="K251" s="937"/>
      <c r="L251" s="937"/>
      <c r="M251" s="938"/>
    </row>
    <row r="252" spans="2:13" ht="30" customHeight="1">
      <c r="B252" s="479"/>
      <c r="C252" s="480"/>
      <c r="D252" s="464">
        <f t="shared" si="17"/>
        <v>1</v>
      </c>
      <c r="E252" s="939"/>
      <c r="F252" s="940"/>
      <c r="G252" s="486"/>
      <c r="H252" s="486"/>
      <c r="I252" s="487"/>
      <c r="J252" s="936"/>
      <c r="K252" s="937"/>
      <c r="L252" s="937"/>
      <c r="M252" s="938"/>
    </row>
    <row r="253" spans="2:13" ht="30" customHeight="1">
      <c r="B253" s="479"/>
      <c r="C253" s="480"/>
      <c r="D253" s="464">
        <f t="shared" si="17"/>
        <v>1</v>
      </c>
      <c r="E253" s="939"/>
      <c r="F253" s="940"/>
      <c r="G253" s="486"/>
      <c r="H253" s="486"/>
      <c r="I253" s="487"/>
      <c r="J253" s="936"/>
      <c r="K253" s="937"/>
      <c r="L253" s="937"/>
      <c r="M253" s="938"/>
    </row>
    <row r="254" spans="2:13" ht="30" hidden="1" customHeight="1" outlineLevel="1">
      <c r="B254" s="479"/>
      <c r="C254" s="480"/>
      <c r="D254" s="464">
        <f t="shared" si="17"/>
        <v>1</v>
      </c>
      <c r="E254" s="939"/>
      <c r="F254" s="940"/>
      <c r="G254" s="486"/>
      <c r="H254" s="486"/>
      <c r="I254" s="487"/>
      <c r="J254" s="936"/>
      <c r="K254" s="937"/>
      <c r="L254" s="937"/>
      <c r="M254" s="938"/>
    </row>
    <row r="255" spans="2:13" ht="30" hidden="1" customHeight="1" outlineLevel="1">
      <c r="B255" s="479"/>
      <c r="C255" s="480"/>
      <c r="D255" s="464">
        <f t="shared" si="17"/>
        <v>1</v>
      </c>
      <c r="E255" s="939"/>
      <c r="F255" s="940"/>
      <c r="G255" s="486"/>
      <c r="H255" s="486"/>
      <c r="I255" s="487"/>
      <c r="J255" s="936"/>
      <c r="K255" s="937"/>
      <c r="L255" s="937"/>
      <c r="M255" s="938"/>
    </row>
    <row r="256" spans="2:13" ht="30" hidden="1" customHeight="1" outlineLevel="1">
      <c r="B256" s="479"/>
      <c r="C256" s="480"/>
      <c r="D256" s="464">
        <f t="shared" si="17"/>
        <v>1</v>
      </c>
      <c r="E256" s="939"/>
      <c r="F256" s="940"/>
      <c r="G256" s="486"/>
      <c r="H256" s="486"/>
      <c r="I256" s="487"/>
      <c r="J256" s="936"/>
      <c r="K256" s="937"/>
      <c r="L256" s="937"/>
      <c r="M256" s="938"/>
    </row>
    <row r="257" spans="2:13" ht="30" hidden="1" customHeight="1" outlineLevel="1">
      <c r="B257" s="479"/>
      <c r="C257" s="480"/>
      <c r="D257" s="464">
        <f t="shared" si="17"/>
        <v>1</v>
      </c>
      <c r="E257" s="939"/>
      <c r="F257" s="940"/>
      <c r="G257" s="486"/>
      <c r="H257" s="486"/>
      <c r="I257" s="487"/>
      <c r="J257" s="936"/>
      <c r="K257" s="937"/>
      <c r="L257" s="937"/>
      <c r="M257" s="938"/>
    </row>
    <row r="258" spans="2:13" ht="30" hidden="1" customHeight="1" outlineLevel="1">
      <c r="B258" s="479"/>
      <c r="C258" s="480"/>
      <c r="D258" s="464">
        <f t="shared" si="17"/>
        <v>1</v>
      </c>
      <c r="E258" s="939"/>
      <c r="F258" s="940"/>
      <c r="G258" s="486"/>
      <c r="H258" s="486"/>
      <c r="I258" s="487"/>
      <c r="J258" s="936"/>
      <c r="K258" s="937"/>
      <c r="L258" s="937"/>
      <c r="M258" s="938"/>
    </row>
    <row r="259" spans="2:13" ht="30" hidden="1" customHeight="1" outlineLevel="1">
      <c r="B259" s="479"/>
      <c r="C259" s="480"/>
      <c r="D259" s="464">
        <f t="shared" si="17"/>
        <v>1</v>
      </c>
      <c r="E259" s="939"/>
      <c r="F259" s="940"/>
      <c r="G259" s="486"/>
      <c r="H259" s="486"/>
      <c r="I259" s="487"/>
      <c r="J259" s="936"/>
      <c r="K259" s="937"/>
      <c r="L259" s="937"/>
      <c r="M259" s="938"/>
    </row>
    <row r="260" spans="2:13" ht="30" hidden="1" customHeight="1" outlineLevel="1">
      <c r="B260" s="479"/>
      <c r="C260" s="480"/>
      <c r="D260" s="464">
        <f t="shared" si="17"/>
        <v>1</v>
      </c>
      <c r="E260" s="939"/>
      <c r="F260" s="940"/>
      <c r="G260" s="486"/>
      <c r="H260" s="486"/>
      <c r="I260" s="487"/>
      <c r="J260" s="936"/>
      <c r="K260" s="937"/>
      <c r="L260" s="937"/>
      <c r="M260" s="938"/>
    </row>
    <row r="261" spans="2:13" ht="30" hidden="1" customHeight="1" outlineLevel="1">
      <c r="B261" s="479"/>
      <c r="C261" s="480"/>
      <c r="D261" s="464">
        <f t="shared" si="17"/>
        <v>1</v>
      </c>
      <c r="E261" s="939"/>
      <c r="F261" s="940"/>
      <c r="G261" s="486"/>
      <c r="H261" s="486"/>
      <c r="I261" s="487"/>
      <c r="J261" s="936"/>
      <c r="K261" s="937"/>
      <c r="L261" s="937"/>
      <c r="M261" s="938"/>
    </row>
    <row r="262" spans="2:13" ht="30" hidden="1" customHeight="1" outlineLevel="1">
      <c r="B262" s="479"/>
      <c r="C262" s="480"/>
      <c r="D262" s="464">
        <f t="shared" si="17"/>
        <v>1</v>
      </c>
      <c r="E262" s="939"/>
      <c r="F262" s="940"/>
      <c r="G262" s="486"/>
      <c r="H262" s="486"/>
      <c r="I262" s="487"/>
      <c r="J262" s="936"/>
      <c r="K262" s="937"/>
      <c r="L262" s="937"/>
      <c r="M262" s="938"/>
    </row>
    <row r="263" spans="2:13" ht="30" hidden="1" customHeight="1" outlineLevel="1">
      <c r="B263" s="479"/>
      <c r="C263" s="480"/>
      <c r="D263" s="464">
        <f t="shared" si="17"/>
        <v>1</v>
      </c>
      <c r="E263" s="939"/>
      <c r="F263" s="940"/>
      <c r="G263" s="486"/>
      <c r="H263" s="486"/>
      <c r="I263" s="487"/>
      <c r="J263" s="936"/>
      <c r="K263" s="937"/>
      <c r="L263" s="937"/>
      <c r="M263" s="938"/>
    </row>
    <row r="264" spans="2:13" ht="30" hidden="1" customHeight="1" outlineLevel="1">
      <c r="B264" s="479"/>
      <c r="C264" s="480"/>
      <c r="D264" s="464">
        <f t="shared" si="17"/>
        <v>1</v>
      </c>
      <c r="E264" s="939"/>
      <c r="F264" s="940"/>
      <c r="G264" s="486"/>
      <c r="H264" s="486"/>
      <c r="I264" s="487"/>
      <c r="J264" s="936"/>
      <c r="K264" s="937"/>
      <c r="L264" s="937"/>
      <c r="M264" s="938"/>
    </row>
    <row r="265" spans="2:13" ht="30" hidden="1" customHeight="1" outlineLevel="1">
      <c r="B265" s="479"/>
      <c r="C265" s="480"/>
      <c r="D265" s="464">
        <f t="shared" si="17"/>
        <v>1</v>
      </c>
      <c r="E265" s="939"/>
      <c r="F265" s="940"/>
      <c r="G265" s="486"/>
      <c r="H265" s="486"/>
      <c r="I265" s="487"/>
      <c r="J265" s="936"/>
      <c r="K265" s="937"/>
      <c r="L265" s="937"/>
      <c r="M265" s="938"/>
    </row>
    <row r="266" spans="2:13" ht="30" hidden="1" customHeight="1" outlineLevel="1">
      <c r="B266" s="479"/>
      <c r="C266" s="480"/>
      <c r="D266" s="464">
        <f t="shared" si="17"/>
        <v>1</v>
      </c>
      <c r="E266" s="939"/>
      <c r="F266" s="940"/>
      <c r="G266" s="486"/>
      <c r="H266" s="486"/>
      <c r="I266" s="487"/>
      <c r="J266" s="936"/>
      <c r="K266" s="937"/>
      <c r="L266" s="937"/>
      <c r="M266" s="938"/>
    </row>
    <row r="267" spans="2:13" ht="30" hidden="1" customHeight="1" outlineLevel="1">
      <c r="B267" s="479"/>
      <c r="C267" s="480"/>
      <c r="D267" s="464">
        <f t="shared" si="17"/>
        <v>1</v>
      </c>
      <c r="E267" s="939"/>
      <c r="F267" s="940"/>
      <c r="G267" s="486"/>
      <c r="H267" s="486"/>
      <c r="I267" s="487"/>
      <c r="J267" s="936"/>
      <c r="K267" s="937"/>
      <c r="L267" s="937"/>
      <c r="M267" s="938"/>
    </row>
    <row r="268" spans="2:13" ht="30" hidden="1" customHeight="1" outlineLevel="1">
      <c r="B268" s="479"/>
      <c r="C268" s="480"/>
      <c r="D268" s="464">
        <f t="shared" si="17"/>
        <v>1</v>
      </c>
      <c r="E268" s="939"/>
      <c r="F268" s="940"/>
      <c r="G268" s="486"/>
      <c r="H268" s="486"/>
      <c r="I268" s="487"/>
      <c r="J268" s="936"/>
      <c r="K268" s="937"/>
      <c r="L268" s="937"/>
      <c r="M268" s="938"/>
    </row>
    <row r="269" spans="2:13" ht="30" hidden="1" customHeight="1" outlineLevel="1">
      <c r="B269" s="479"/>
      <c r="C269" s="480"/>
      <c r="D269" s="464">
        <f t="shared" si="17"/>
        <v>1</v>
      </c>
      <c r="E269" s="939"/>
      <c r="F269" s="940"/>
      <c r="G269" s="486"/>
      <c r="H269" s="486"/>
      <c r="I269" s="487"/>
      <c r="J269" s="936"/>
      <c r="K269" s="937"/>
      <c r="L269" s="937"/>
      <c r="M269" s="938"/>
    </row>
    <row r="270" spans="2:13" ht="30" hidden="1" customHeight="1" outlineLevel="1">
      <c r="B270" s="479"/>
      <c r="C270" s="480"/>
      <c r="D270" s="464">
        <f t="shared" si="17"/>
        <v>1</v>
      </c>
      <c r="E270" s="939"/>
      <c r="F270" s="940"/>
      <c r="G270" s="486"/>
      <c r="H270" s="486"/>
      <c r="I270" s="487"/>
      <c r="J270" s="936"/>
      <c r="K270" s="937"/>
      <c r="L270" s="937"/>
      <c r="M270" s="938"/>
    </row>
    <row r="271" spans="2:13" ht="30" hidden="1" customHeight="1" outlineLevel="1">
      <c r="B271" s="479"/>
      <c r="C271" s="480"/>
      <c r="D271" s="464">
        <f t="shared" si="17"/>
        <v>1</v>
      </c>
      <c r="E271" s="939"/>
      <c r="F271" s="940"/>
      <c r="G271" s="486"/>
      <c r="H271" s="486"/>
      <c r="I271" s="487"/>
      <c r="J271" s="936"/>
      <c r="K271" s="937"/>
      <c r="L271" s="937"/>
      <c r="M271" s="938"/>
    </row>
    <row r="272" spans="2:13" ht="30" hidden="1" customHeight="1" outlineLevel="1">
      <c r="B272" s="479"/>
      <c r="C272" s="480"/>
      <c r="D272" s="464">
        <f t="shared" si="17"/>
        <v>1</v>
      </c>
      <c r="E272" s="939"/>
      <c r="F272" s="940"/>
      <c r="G272" s="486"/>
      <c r="H272" s="486"/>
      <c r="I272" s="487"/>
      <c r="J272" s="936"/>
      <c r="K272" s="937"/>
      <c r="L272" s="937"/>
      <c r="M272" s="938"/>
    </row>
    <row r="273" spans="2:13" ht="30" hidden="1" customHeight="1" outlineLevel="1">
      <c r="B273" s="479"/>
      <c r="C273" s="480"/>
      <c r="D273" s="464">
        <f t="shared" si="17"/>
        <v>1</v>
      </c>
      <c r="E273" s="939"/>
      <c r="F273" s="940"/>
      <c r="G273" s="486"/>
      <c r="H273" s="486"/>
      <c r="I273" s="487"/>
      <c r="J273" s="936"/>
      <c r="K273" s="937"/>
      <c r="L273" s="937"/>
      <c r="M273" s="938"/>
    </row>
    <row r="274" spans="2:13" ht="30" customHeight="1" collapsed="1">
      <c r="B274" s="479"/>
      <c r="C274" s="480"/>
      <c r="D274" s="464">
        <f t="shared" si="17"/>
        <v>1</v>
      </c>
      <c r="E274" s="939"/>
      <c r="F274" s="940"/>
      <c r="G274" s="486"/>
      <c r="H274" s="486"/>
      <c r="I274" s="487"/>
      <c r="J274" s="936"/>
      <c r="K274" s="937"/>
      <c r="L274" s="937"/>
      <c r="M274" s="938"/>
    </row>
    <row r="275" spans="2:13" ht="30" hidden="1" customHeight="1" outlineLevel="1">
      <c r="B275" s="479"/>
      <c r="C275" s="480"/>
      <c r="D275" s="464">
        <f t="shared" si="17"/>
        <v>1</v>
      </c>
      <c r="E275" s="939"/>
      <c r="F275" s="940"/>
      <c r="G275" s="486"/>
      <c r="H275" s="486"/>
      <c r="I275" s="487"/>
      <c r="J275" s="936"/>
      <c r="K275" s="937"/>
      <c r="L275" s="937"/>
      <c r="M275" s="938"/>
    </row>
    <row r="276" spans="2:13" ht="30" hidden="1" customHeight="1" outlineLevel="1">
      <c r="B276" s="479"/>
      <c r="C276" s="480"/>
      <c r="D276" s="464">
        <f t="shared" si="17"/>
        <v>1</v>
      </c>
      <c r="E276" s="939"/>
      <c r="F276" s="940"/>
      <c r="G276" s="486"/>
      <c r="H276" s="486"/>
      <c r="I276" s="487"/>
      <c r="J276" s="936"/>
      <c r="K276" s="937"/>
      <c r="L276" s="937"/>
      <c r="M276" s="938"/>
    </row>
    <row r="277" spans="2:13" ht="30" hidden="1" customHeight="1" outlineLevel="1">
      <c r="B277" s="479"/>
      <c r="C277" s="480"/>
      <c r="D277" s="464">
        <f t="shared" si="17"/>
        <v>1</v>
      </c>
      <c r="E277" s="939"/>
      <c r="F277" s="940"/>
      <c r="G277" s="486"/>
      <c r="H277" s="486"/>
      <c r="I277" s="487"/>
      <c r="J277" s="936"/>
      <c r="K277" s="937"/>
      <c r="L277" s="937"/>
      <c r="M277" s="938"/>
    </row>
    <row r="278" spans="2:13" ht="30" hidden="1" customHeight="1" outlineLevel="1">
      <c r="B278" s="479"/>
      <c r="C278" s="480"/>
      <c r="D278" s="464">
        <f t="shared" si="17"/>
        <v>1</v>
      </c>
      <c r="E278" s="939"/>
      <c r="F278" s="940"/>
      <c r="G278" s="486"/>
      <c r="H278" s="486"/>
      <c r="I278" s="487"/>
      <c r="J278" s="936"/>
      <c r="K278" s="937"/>
      <c r="L278" s="937"/>
      <c r="M278" s="938"/>
    </row>
    <row r="279" spans="2:13" ht="30" hidden="1" customHeight="1" outlineLevel="1">
      <c r="B279" s="479"/>
      <c r="C279" s="480"/>
      <c r="D279" s="464">
        <f t="shared" si="17"/>
        <v>1</v>
      </c>
      <c r="E279" s="939"/>
      <c r="F279" s="940"/>
      <c r="G279" s="486"/>
      <c r="H279" s="486"/>
      <c r="I279" s="487"/>
      <c r="J279" s="936"/>
      <c r="K279" s="937"/>
      <c r="L279" s="937"/>
      <c r="M279" s="938"/>
    </row>
    <row r="280" spans="2:13" ht="30" hidden="1" customHeight="1" outlineLevel="1">
      <c r="B280" s="479"/>
      <c r="C280" s="480"/>
      <c r="D280" s="464">
        <f t="shared" si="17"/>
        <v>1</v>
      </c>
      <c r="E280" s="939"/>
      <c r="F280" s="940"/>
      <c r="G280" s="486"/>
      <c r="H280" s="486"/>
      <c r="I280" s="487"/>
      <c r="J280" s="936"/>
      <c r="K280" s="937"/>
      <c r="L280" s="937"/>
      <c r="M280" s="938"/>
    </row>
    <row r="281" spans="2:13" ht="30" hidden="1" customHeight="1" outlineLevel="1">
      <c r="B281" s="479"/>
      <c r="C281" s="480"/>
      <c r="D281" s="464">
        <f t="shared" si="17"/>
        <v>1</v>
      </c>
      <c r="E281" s="939"/>
      <c r="F281" s="940"/>
      <c r="G281" s="486"/>
      <c r="H281" s="486"/>
      <c r="I281" s="487"/>
      <c r="J281" s="936"/>
      <c r="K281" s="937"/>
      <c r="L281" s="937"/>
      <c r="M281" s="938"/>
    </row>
    <row r="282" spans="2:13" ht="30" hidden="1" customHeight="1" outlineLevel="1">
      <c r="B282" s="479"/>
      <c r="C282" s="480"/>
      <c r="D282" s="464">
        <f t="shared" si="17"/>
        <v>1</v>
      </c>
      <c r="E282" s="939"/>
      <c r="F282" s="940"/>
      <c r="G282" s="486"/>
      <c r="H282" s="486"/>
      <c r="I282" s="487"/>
      <c r="J282" s="936"/>
      <c r="K282" s="937"/>
      <c r="L282" s="937"/>
      <c r="M282" s="938"/>
    </row>
    <row r="283" spans="2:13" ht="30" hidden="1" customHeight="1" outlineLevel="1">
      <c r="B283" s="479"/>
      <c r="C283" s="480"/>
      <c r="D283" s="464">
        <f t="shared" si="17"/>
        <v>1</v>
      </c>
      <c r="E283" s="939"/>
      <c r="F283" s="940"/>
      <c r="G283" s="486"/>
      <c r="H283" s="486"/>
      <c r="I283" s="487"/>
      <c r="J283" s="936"/>
      <c r="K283" s="937"/>
      <c r="L283" s="937"/>
      <c r="M283" s="938"/>
    </row>
    <row r="284" spans="2:13" ht="30" hidden="1" customHeight="1" outlineLevel="1">
      <c r="B284" s="479"/>
      <c r="C284" s="480"/>
      <c r="D284" s="464">
        <f t="shared" si="17"/>
        <v>1</v>
      </c>
      <c r="E284" s="939"/>
      <c r="F284" s="940"/>
      <c r="G284" s="486"/>
      <c r="H284" s="486"/>
      <c r="I284" s="487"/>
      <c r="J284" s="936"/>
      <c r="K284" s="937"/>
      <c r="L284" s="937"/>
      <c r="M284" s="938"/>
    </row>
    <row r="285" spans="2:13" ht="30" hidden="1" customHeight="1" outlineLevel="1">
      <c r="B285" s="479"/>
      <c r="C285" s="480"/>
      <c r="D285" s="464">
        <f t="shared" si="17"/>
        <v>1</v>
      </c>
      <c r="E285" s="939"/>
      <c r="F285" s="940"/>
      <c r="G285" s="486"/>
      <c r="H285" s="486"/>
      <c r="I285" s="487"/>
      <c r="J285" s="936"/>
      <c r="K285" s="937"/>
      <c r="L285" s="937"/>
      <c r="M285" s="938"/>
    </row>
    <row r="286" spans="2:13" ht="30" hidden="1" customHeight="1" outlineLevel="1">
      <c r="B286" s="479"/>
      <c r="C286" s="480"/>
      <c r="D286" s="464">
        <f t="shared" si="17"/>
        <v>1</v>
      </c>
      <c r="E286" s="939"/>
      <c r="F286" s="940"/>
      <c r="G286" s="486"/>
      <c r="H286" s="486"/>
      <c r="I286" s="487"/>
      <c r="J286" s="936"/>
      <c r="K286" s="937"/>
      <c r="L286" s="937"/>
      <c r="M286" s="938"/>
    </row>
    <row r="287" spans="2:13" ht="30" hidden="1" customHeight="1" outlineLevel="1">
      <c r="B287" s="479"/>
      <c r="C287" s="480"/>
      <c r="D287" s="464">
        <f t="shared" si="17"/>
        <v>1</v>
      </c>
      <c r="E287" s="939"/>
      <c r="F287" s="940"/>
      <c r="G287" s="486"/>
      <c r="H287" s="486"/>
      <c r="I287" s="487"/>
      <c r="J287" s="936"/>
      <c r="K287" s="937"/>
      <c r="L287" s="937"/>
      <c r="M287" s="938"/>
    </row>
    <row r="288" spans="2:13" ht="30" hidden="1" customHeight="1" outlineLevel="1">
      <c r="B288" s="479"/>
      <c r="C288" s="480"/>
      <c r="D288" s="464">
        <f t="shared" si="17"/>
        <v>1</v>
      </c>
      <c r="E288" s="939"/>
      <c r="F288" s="940"/>
      <c r="G288" s="486"/>
      <c r="H288" s="486"/>
      <c r="I288" s="487"/>
      <c r="J288" s="936"/>
      <c r="K288" s="937"/>
      <c r="L288" s="937"/>
      <c r="M288" s="938"/>
    </row>
    <row r="289" spans="2:13" ht="30" hidden="1" customHeight="1" outlineLevel="1">
      <c r="B289" s="479"/>
      <c r="C289" s="480"/>
      <c r="D289" s="464">
        <f t="shared" si="17"/>
        <v>1</v>
      </c>
      <c r="E289" s="939"/>
      <c r="F289" s="940"/>
      <c r="G289" s="486"/>
      <c r="H289" s="486"/>
      <c r="I289" s="487"/>
      <c r="J289" s="936"/>
      <c r="K289" s="937"/>
      <c r="L289" s="937"/>
      <c r="M289" s="938"/>
    </row>
    <row r="290" spans="2:13" ht="30" hidden="1" customHeight="1" outlineLevel="1">
      <c r="B290" s="479"/>
      <c r="C290" s="480"/>
      <c r="D290" s="464">
        <f t="shared" si="17"/>
        <v>1</v>
      </c>
      <c r="E290" s="939"/>
      <c r="F290" s="940"/>
      <c r="G290" s="486"/>
      <c r="H290" s="486"/>
      <c r="I290" s="487"/>
      <c r="J290" s="936"/>
      <c r="K290" s="937"/>
      <c r="L290" s="937"/>
      <c r="M290" s="938"/>
    </row>
    <row r="291" spans="2:13" ht="30" hidden="1" customHeight="1" outlineLevel="1">
      <c r="B291" s="479"/>
      <c r="C291" s="480"/>
      <c r="D291" s="464">
        <f t="shared" si="17"/>
        <v>1</v>
      </c>
      <c r="E291" s="939"/>
      <c r="F291" s="940"/>
      <c r="G291" s="486"/>
      <c r="H291" s="486"/>
      <c r="I291" s="487"/>
      <c r="J291" s="936"/>
      <c r="K291" s="937"/>
      <c r="L291" s="937"/>
      <c r="M291" s="938"/>
    </row>
    <row r="292" spans="2:13" ht="30" hidden="1" customHeight="1" outlineLevel="1">
      <c r="B292" s="479"/>
      <c r="C292" s="480"/>
      <c r="D292" s="464">
        <f t="shared" si="17"/>
        <v>1</v>
      </c>
      <c r="E292" s="939"/>
      <c r="F292" s="940"/>
      <c r="G292" s="486"/>
      <c r="H292" s="486"/>
      <c r="I292" s="487"/>
      <c r="J292" s="936"/>
      <c r="K292" s="937"/>
      <c r="L292" s="937"/>
      <c r="M292" s="938"/>
    </row>
    <row r="293" spans="2:13" ht="30" hidden="1" customHeight="1" outlineLevel="1">
      <c r="B293" s="479"/>
      <c r="C293" s="480"/>
      <c r="D293" s="464">
        <f t="shared" si="17"/>
        <v>1</v>
      </c>
      <c r="E293" s="939"/>
      <c r="F293" s="940"/>
      <c r="G293" s="486"/>
      <c r="H293" s="486"/>
      <c r="I293" s="487"/>
      <c r="J293" s="936"/>
      <c r="K293" s="937"/>
      <c r="L293" s="937"/>
      <c r="M293" s="938"/>
    </row>
    <row r="294" spans="2:13" ht="30" hidden="1" customHeight="1" outlineLevel="1">
      <c r="B294" s="479"/>
      <c r="C294" s="480"/>
      <c r="D294" s="464">
        <f t="shared" si="17"/>
        <v>1</v>
      </c>
      <c r="E294" s="939"/>
      <c r="F294" s="940"/>
      <c r="G294" s="486"/>
      <c r="H294" s="486"/>
      <c r="I294" s="487"/>
      <c r="J294" s="936"/>
      <c r="K294" s="937"/>
      <c r="L294" s="937"/>
      <c r="M294" s="938"/>
    </row>
    <row r="295" spans="2:13" ht="30" customHeight="1" collapsed="1">
      <c r="B295" s="479"/>
      <c r="C295" s="480"/>
      <c r="D295" s="464">
        <f t="shared" si="17"/>
        <v>1</v>
      </c>
      <c r="E295" s="939"/>
      <c r="F295" s="940"/>
      <c r="G295" s="486"/>
      <c r="H295" s="486"/>
      <c r="I295" s="487"/>
      <c r="J295" s="936"/>
      <c r="K295" s="937"/>
      <c r="L295" s="937"/>
      <c r="M295" s="938"/>
    </row>
    <row r="296" spans="2:13" ht="30" hidden="1" customHeight="1" outlineLevel="1">
      <c r="B296" s="479"/>
      <c r="C296" s="480"/>
      <c r="D296" s="464">
        <f t="shared" si="17"/>
        <v>1</v>
      </c>
      <c r="E296" s="939"/>
      <c r="F296" s="940"/>
      <c r="G296" s="486"/>
      <c r="H296" s="486"/>
      <c r="I296" s="487"/>
      <c r="J296" s="936"/>
      <c r="K296" s="937"/>
      <c r="L296" s="937"/>
      <c r="M296" s="938"/>
    </row>
    <row r="297" spans="2:13" ht="30" hidden="1" customHeight="1" outlineLevel="1">
      <c r="B297" s="479"/>
      <c r="C297" s="480"/>
      <c r="D297" s="464">
        <f t="shared" si="17"/>
        <v>1</v>
      </c>
      <c r="E297" s="939"/>
      <c r="F297" s="940"/>
      <c r="G297" s="486"/>
      <c r="H297" s="486"/>
      <c r="I297" s="487"/>
      <c r="J297" s="936"/>
      <c r="K297" s="937"/>
      <c r="L297" s="937"/>
      <c r="M297" s="938"/>
    </row>
    <row r="298" spans="2:13" ht="30" hidden="1" customHeight="1" outlineLevel="1">
      <c r="B298" s="479"/>
      <c r="C298" s="480"/>
      <c r="D298" s="464">
        <f t="shared" si="17"/>
        <v>1</v>
      </c>
      <c r="E298" s="939"/>
      <c r="F298" s="940"/>
      <c r="G298" s="486"/>
      <c r="H298" s="486"/>
      <c r="I298" s="487"/>
      <c r="J298" s="936"/>
      <c r="K298" s="937"/>
      <c r="L298" s="937"/>
      <c r="M298" s="938"/>
    </row>
    <row r="299" spans="2:13" ht="30" hidden="1" customHeight="1" outlineLevel="1">
      <c r="B299" s="479"/>
      <c r="C299" s="480"/>
      <c r="D299" s="464">
        <f t="shared" si="17"/>
        <v>1</v>
      </c>
      <c r="E299" s="939"/>
      <c r="F299" s="940"/>
      <c r="G299" s="486"/>
      <c r="H299" s="486"/>
      <c r="I299" s="487"/>
      <c r="J299" s="936"/>
      <c r="K299" s="937"/>
      <c r="L299" s="937"/>
      <c r="M299" s="938"/>
    </row>
    <row r="300" spans="2:13" ht="30" hidden="1" customHeight="1" outlineLevel="1">
      <c r="B300" s="479"/>
      <c r="C300" s="480"/>
      <c r="D300" s="464">
        <f t="shared" si="17"/>
        <v>1</v>
      </c>
      <c r="E300" s="939"/>
      <c r="F300" s="940"/>
      <c r="G300" s="486"/>
      <c r="H300" s="486"/>
      <c r="I300" s="487"/>
      <c r="J300" s="936"/>
      <c r="K300" s="937"/>
      <c r="L300" s="937"/>
      <c r="M300" s="938"/>
    </row>
    <row r="301" spans="2:13" ht="30" hidden="1" customHeight="1" outlineLevel="1">
      <c r="B301" s="479"/>
      <c r="C301" s="480"/>
      <c r="D301" s="464">
        <f t="shared" si="17"/>
        <v>1</v>
      </c>
      <c r="E301" s="939"/>
      <c r="F301" s="940"/>
      <c r="G301" s="486"/>
      <c r="H301" s="486"/>
      <c r="I301" s="487"/>
      <c r="J301" s="936"/>
      <c r="K301" s="937"/>
      <c r="L301" s="937"/>
      <c r="M301" s="938"/>
    </row>
    <row r="302" spans="2:13" ht="30" hidden="1" customHeight="1" outlineLevel="1">
      <c r="B302" s="479"/>
      <c r="C302" s="480"/>
      <c r="D302" s="464">
        <f t="shared" si="17"/>
        <v>1</v>
      </c>
      <c r="E302" s="939"/>
      <c r="F302" s="940"/>
      <c r="G302" s="486"/>
      <c r="H302" s="486"/>
      <c r="I302" s="487"/>
      <c r="J302" s="936"/>
      <c r="K302" s="937"/>
      <c r="L302" s="937"/>
      <c r="M302" s="938"/>
    </row>
    <row r="303" spans="2:13" ht="30" hidden="1" customHeight="1" outlineLevel="1">
      <c r="B303" s="479"/>
      <c r="C303" s="480"/>
      <c r="D303" s="464">
        <f t="shared" si="17"/>
        <v>1</v>
      </c>
      <c r="E303" s="939"/>
      <c r="F303" s="940"/>
      <c r="G303" s="486"/>
      <c r="H303" s="486"/>
      <c r="I303" s="487"/>
      <c r="J303" s="936"/>
      <c r="K303" s="937"/>
      <c r="L303" s="937"/>
      <c r="M303" s="938"/>
    </row>
    <row r="304" spans="2:13" ht="30" hidden="1" customHeight="1" outlineLevel="1">
      <c r="B304" s="479"/>
      <c r="C304" s="480"/>
      <c r="D304" s="464">
        <f t="shared" si="17"/>
        <v>1</v>
      </c>
      <c r="E304" s="939"/>
      <c r="F304" s="940"/>
      <c r="G304" s="486"/>
      <c r="H304" s="486"/>
      <c r="I304" s="487"/>
      <c r="J304" s="936"/>
      <c r="K304" s="937"/>
      <c r="L304" s="937"/>
      <c r="M304" s="938"/>
    </row>
    <row r="305" spans="2:13" ht="30" hidden="1" customHeight="1" outlineLevel="1">
      <c r="B305" s="479"/>
      <c r="C305" s="480"/>
      <c r="D305" s="464">
        <f t="shared" si="17"/>
        <v>1</v>
      </c>
      <c r="E305" s="939"/>
      <c r="F305" s="940"/>
      <c r="G305" s="486"/>
      <c r="H305" s="486"/>
      <c r="I305" s="487"/>
      <c r="J305" s="936"/>
      <c r="K305" s="937"/>
      <c r="L305" s="937"/>
      <c r="M305" s="938"/>
    </row>
    <row r="306" spans="2:13" ht="30" hidden="1" customHeight="1" outlineLevel="1">
      <c r="B306" s="479"/>
      <c r="C306" s="480"/>
      <c r="D306" s="464">
        <f t="shared" si="17"/>
        <v>1</v>
      </c>
      <c r="E306" s="939"/>
      <c r="F306" s="940"/>
      <c r="G306" s="486"/>
      <c r="H306" s="486"/>
      <c r="I306" s="487"/>
      <c r="J306" s="936"/>
      <c r="K306" s="937"/>
      <c r="L306" s="937"/>
      <c r="M306" s="938"/>
    </row>
    <row r="307" spans="2:13" ht="30" hidden="1" customHeight="1" outlineLevel="1">
      <c r="B307" s="479"/>
      <c r="C307" s="480"/>
      <c r="D307" s="464">
        <f t="shared" si="17"/>
        <v>1</v>
      </c>
      <c r="E307" s="939"/>
      <c r="F307" s="940"/>
      <c r="G307" s="486"/>
      <c r="H307" s="486"/>
      <c r="I307" s="487"/>
      <c r="J307" s="936"/>
      <c r="K307" s="937"/>
      <c r="L307" s="937"/>
      <c r="M307" s="938"/>
    </row>
    <row r="308" spans="2:13" ht="30" hidden="1" customHeight="1" outlineLevel="1">
      <c r="B308" s="479"/>
      <c r="C308" s="480"/>
      <c r="D308" s="464">
        <f t="shared" ref="D308:D336" si="18">MONTH(C308)</f>
        <v>1</v>
      </c>
      <c r="E308" s="939"/>
      <c r="F308" s="940"/>
      <c r="G308" s="486"/>
      <c r="H308" s="486"/>
      <c r="I308" s="487"/>
      <c r="J308" s="936"/>
      <c r="K308" s="937"/>
      <c r="L308" s="937"/>
      <c r="M308" s="938"/>
    </row>
    <row r="309" spans="2:13" ht="30" hidden="1" customHeight="1" outlineLevel="1">
      <c r="B309" s="479"/>
      <c r="C309" s="480"/>
      <c r="D309" s="464">
        <f t="shared" si="18"/>
        <v>1</v>
      </c>
      <c r="E309" s="939"/>
      <c r="F309" s="940"/>
      <c r="G309" s="486"/>
      <c r="H309" s="486"/>
      <c r="I309" s="487"/>
      <c r="J309" s="936"/>
      <c r="K309" s="937"/>
      <c r="L309" s="937"/>
      <c r="M309" s="938"/>
    </row>
    <row r="310" spans="2:13" ht="30" hidden="1" customHeight="1" outlineLevel="1">
      <c r="B310" s="479"/>
      <c r="C310" s="480"/>
      <c r="D310" s="464">
        <f t="shared" si="18"/>
        <v>1</v>
      </c>
      <c r="E310" s="939"/>
      <c r="F310" s="940"/>
      <c r="G310" s="486"/>
      <c r="H310" s="486"/>
      <c r="I310" s="487"/>
      <c r="J310" s="936"/>
      <c r="K310" s="937"/>
      <c r="L310" s="937"/>
      <c r="M310" s="938"/>
    </row>
    <row r="311" spans="2:13" ht="30" hidden="1" customHeight="1" outlineLevel="1">
      <c r="B311" s="479"/>
      <c r="C311" s="480"/>
      <c r="D311" s="464">
        <f t="shared" si="18"/>
        <v>1</v>
      </c>
      <c r="E311" s="939"/>
      <c r="F311" s="940"/>
      <c r="G311" s="486"/>
      <c r="H311" s="486"/>
      <c r="I311" s="487"/>
      <c r="J311" s="936"/>
      <c r="K311" s="937"/>
      <c r="L311" s="937"/>
      <c r="M311" s="938"/>
    </row>
    <row r="312" spans="2:13" ht="30" hidden="1" customHeight="1" outlineLevel="1">
      <c r="B312" s="479"/>
      <c r="C312" s="480"/>
      <c r="D312" s="464">
        <f t="shared" si="18"/>
        <v>1</v>
      </c>
      <c r="E312" s="939"/>
      <c r="F312" s="940"/>
      <c r="G312" s="486"/>
      <c r="H312" s="486"/>
      <c r="I312" s="487"/>
      <c r="J312" s="936"/>
      <c r="K312" s="937"/>
      <c r="L312" s="937"/>
      <c r="M312" s="938"/>
    </row>
    <row r="313" spans="2:13" ht="30" hidden="1" customHeight="1" outlineLevel="1">
      <c r="B313" s="479"/>
      <c r="C313" s="480"/>
      <c r="D313" s="464">
        <f t="shared" si="18"/>
        <v>1</v>
      </c>
      <c r="E313" s="939"/>
      <c r="F313" s="940"/>
      <c r="G313" s="486"/>
      <c r="H313" s="486"/>
      <c r="I313" s="487"/>
      <c r="J313" s="936"/>
      <c r="K313" s="937"/>
      <c r="L313" s="937"/>
      <c r="M313" s="938"/>
    </row>
    <row r="314" spans="2:13" ht="30" hidden="1" customHeight="1" outlineLevel="1">
      <c r="B314" s="479"/>
      <c r="C314" s="480"/>
      <c r="D314" s="464">
        <f t="shared" si="18"/>
        <v>1</v>
      </c>
      <c r="E314" s="939"/>
      <c r="F314" s="940"/>
      <c r="G314" s="486"/>
      <c r="H314" s="486"/>
      <c r="I314" s="487"/>
      <c r="J314" s="936"/>
      <c r="K314" s="937"/>
      <c r="L314" s="937"/>
      <c r="M314" s="938"/>
    </row>
    <row r="315" spans="2:13" ht="30" hidden="1" customHeight="1" outlineLevel="1">
      <c r="B315" s="479"/>
      <c r="C315" s="480"/>
      <c r="D315" s="464">
        <f t="shared" si="18"/>
        <v>1</v>
      </c>
      <c r="E315" s="939"/>
      <c r="F315" s="940"/>
      <c r="G315" s="486"/>
      <c r="H315" s="486"/>
      <c r="I315" s="487"/>
      <c r="J315" s="936"/>
      <c r="K315" s="937"/>
      <c r="L315" s="937"/>
      <c r="M315" s="938"/>
    </row>
    <row r="316" spans="2:13" ht="30" customHeight="1" collapsed="1" thickBot="1">
      <c r="B316" s="617"/>
      <c r="C316" s="618"/>
      <c r="D316" s="465">
        <f t="shared" si="18"/>
        <v>1</v>
      </c>
      <c r="E316" s="982"/>
      <c r="F316" s="983"/>
      <c r="G316" s="488"/>
      <c r="H316" s="488"/>
      <c r="I316" s="489"/>
      <c r="J316" s="1021"/>
      <c r="K316" s="1022"/>
      <c r="L316" s="1022"/>
      <c r="M316" s="1023"/>
    </row>
    <row r="317" spans="2:13" ht="30" hidden="1" customHeight="1" outlineLevel="1">
      <c r="B317" s="479"/>
      <c r="C317" s="480"/>
      <c r="D317" s="463">
        <f t="shared" si="18"/>
        <v>1</v>
      </c>
      <c r="E317" s="1017"/>
      <c r="F317" s="1018"/>
      <c r="G317" s="484"/>
      <c r="H317" s="484"/>
      <c r="I317" s="485"/>
      <c r="J317" s="1024"/>
      <c r="K317" s="1025"/>
      <c r="L317" s="1025"/>
      <c r="M317" s="1026"/>
    </row>
    <row r="318" spans="2:13" ht="30" hidden="1" customHeight="1" outlineLevel="1">
      <c r="B318" s="479"/>
      <c r="C318" s="480"/>
      <c r="D318" s="464">
        <f t="shared" si="18"/>
        <v>1</v>
      </c>
      <c r="E318" s="939"/>
      <c r="F318" s="940"/>
      <c r="G318" s="486"/>
      <c r="H318" s="486"/>
      <c r="I318" s="487"/>
      <c r="J318" s="936"/>
      <c r="K318" s="937"/>
      <c r="L318" s="937"/>
      <c r="M318" s="938"/>
    </row>
    <row r="319" spans="2:13" ht="30" hidden="1" customHeight="1" outlineLevel="1">
      <c r="B319" s="479"/>
      <c r="C319" s="480"/>
      <c r="D319" s="464">
        <f t="shared" si="18"/>
        <v>1</v>
      </c>
      <c r="E319" s="939"/>
      <c r="F319" s="940"/>
      <c r="G319" s="486"/>
      <c r="H319" s="486"/>
      <c r="I319" s="487"/>
      <c r="J319" s="936"/>
      <c r="K319" s="937"/>
      <c r="L319" s="937"/>
      <c r="M319" s="938"/>
    </row>
    <row r="320" spans="2:13" ht="30" hidden="1" customHeight="1" outlineLevel="1">
      <c r="B320" s="479"/>
      <c r="C320" s="480"/>
      <c r="D320" s="464">
        <f t="shared" si="18"/>
        <v>1</v>
      </c>
      <c r="E320" s="939"/>
      <c r="F320" s="940"/>
      <c r="G320" s="486"/>
      <c r="H320" s="486"/>
      <c r="I320" s="487"/>
      <c r="J320" s="936"/>
      <c r="K320" s="937"/>
      <c r="L320" s="937"/>
      <c r="M320" s="938"/>
    </row>
    <row r="321" spans="2:13" ht="30" hidden="1" customHeight="1" outlineLevel="1">
      <c r="B321" s="479"/>
      <c r="C321" s="480"/>
      <c r="D321" s="464">
        <f t="shared" si="18"/>
        <v>1</v>
      </c>
      <c r="E321" s="939"/>
      <c r="F321" s="940"/>
      <c r="G321" s="486"/>
      <c r="H321" s="486"/>
      <c r="I321" s="487"/>
      <c r="J321" s="936"/>
      <c r="K321" s="937"/>
      <c r="L321" s="937"/>
      <c r="M321" s="938"/>
    </row>
    <row r="322" spans="2:13" ht="30" hidden="1" customHeight="1" outlineLevel="1">
      <c r="B322" s="479"/>
      <c r="C322" s="480"/>
      <c r="D322" s="464">
        <f t="shared" si="18"/>
        <v>1</v>
      </c>
      <c r="E322" s="939"/>
      <c r="F322" s="940"/>
      <c r="G322" s="486"/>
      <c r="H322" s="486"/>
      <c r="I322" s="487"/>
      <c r="J322" s="936"/>
      <c r="K322" s="937"/>
      <c r="L322" s="937"/>
      <c r="M322" s="938"/>
    </row>
    <row r="323" spans="2:13" ht="30" hidden="1" customHeight="1" outlineLevel="1">
      <c r="B323" s="479"/>
      <c r="C323" s="480"/>
      <c r="D323" s="464">
        <f t="shared" si="18"/>
        <v>1</v>
      </c>
      <c r="E323" s="939"/>
      <c r="F323" s="940"/>
      <c r="G323" s="486"/>
      <c r="H323" s="486"/>
      <c r="I323" s="487"/>
      <c r="J323" s="936"/>
      <c r="K323" s="937"/>
      <c r="L323" s="937"/>
      <c r="M323" s="938"/>
    </row>
    <row r="324" spans="2:13" ht="30" hidden="1" customHeight="1" outlineLevel="1">
      <c r="B324" s="479"/>
      <c r="C324" s="480"/>
      <c r="D324" s="464">
        <f t="shared" si="18"/>
        <v>1</v>
      </c>
      <c r="E324" s="939"/>
      <c r="F324" s="940"/>
      <c r="G324" s="486"/>
      <c r="H324" s="486"/>
      <c r="I324" s="487"/>
      <c r="J324" s="936"/>
      <c r="K324" s="937"/>
      <c r="L324" s="937"/>
      <c r="M324" s="938"/>
    </row>
    <row r="325" spans="2:13" ht="30" hidden="1" customHeight="1" outlineLevel="1">
      <c r="B325" s="479"/>
      <c r="C325" s="480"/>
      <c r="D325" s="464">
        <f t="shared" si="18"/>
        <v>1</v>
      </c>
      <c r="E325" s="939"/>
      <c r="F325" s="940"/>
      <c r="G325" s="486"/>
      <c r="H325" s="486"/>
      <c r="I325" s="487"/>
      <c r="J325" s="936"/>
      <c r="K325" s="937"/>
      <c r="L325" s="937"/>
      <c r="M325" s="938"/>
    </row>
    <row r="326" spans="2:13" ht="30" hidden="1" customHeight="1" outlineLevel="1">
      <c r="B326" s="479"/>
      <c r="C326" s="480"/>
      <c r="D326" s="464">
        <f t="shared" si="18"/>
        <v>1</v>
      </c>
      <c r="E326" s="939"/>
      <c r="F326" s="940"/>
      <c r="G326" s="486"/>
      <c r="H326" s="486"/>
      <c r="I326" s="487"/>
      <c r="J326" s="936"/>
      <c r="K326" s="937"/>
      <c r="L326" s="937"/>
      <c r="M326" s="938"/>
    </row>
    <row r="327" spans="2:13" ht="30" hidden="1" customHeight="1" outlineLevel="1">
      <c r="B327" s="479"/>
      <c r="C327" s="480"/>
      <c r="D327" s="464">
        <f t="shared" si="18"/>
        <v>1</v>
      </c>
      <c r="E327" s="939"/>
      <c r="F327" s="940"/>
      <c r="G327" s="486"/>
      <c r="H327" s="486"/>
      <c r="I327" s="487"/>
      <c r="J327" s="936"/>
      <c r="K327" s="937"/>
      <c r="L327" s="937"/>
      <c r="M327" s="938"/>
    </row>
    <row r="328" spans="2:13" ht="30" hidden="1" customHeight="1" outlineLevel="1">
      <c r="B328" s="479"/>
      <c r="C328" s="480"/>
      <c r="D328" s="464">
        <f t="shared" si="18"/>
        <v>1</v>
      </c>
      <c r="E328" s="939"/>
      <c r="F328" s="940"/>
      <c r="G328" s="486"/>
      <c r="H328" s="486"/>
      <c r="I328" s="487"/>
      <c r="J328" s="936"/>
      <c r="K328" s="937"/>
      <c r="L328" s="937"/>
      <c r="M328" s="938"/>
    </row>
    <row r="329" spans="2:13" ht="30" hidden="1" customHeight="1" outlineLevel="1">
      <c r="B329" s="479"/>
      <c r="C329" s="480"/>
      <c r="D329" s="464">
        <f t="shared" si="18"/>
        <v>1</v>
      </c>
      <c r="E329" s="939"/>
      <c r="F329" s="940"/>
      <c r="G329" s="486"/>
      <c r="H329" s="486"/>
      <c r="I329" s="487"/>
      <c r="J329" s="936"/>
      <c r="K329" s="937"/>
      <c r="L329" s="937"/>
      <c r="M329" s="938"/>
    </row>
    <row r="330" spans="2:13" ht="30" hidden="1" customHeight="1" outlineLevel="1">
      <c r="B330" s="479"/>
      <c r="C330" s="480"/>
      <c r="D330" s="464">
        <f t="shared" si="18"/>
        <v>1</v>
      </c>
      <c r="E330" s="939"/>
      <c r="F330" s="940"/>
      <c r="G330" s="486"/>
      <c r="H330" s="486"/>
      <c r="I330" s="487"/>
      <c r="J330" s="936"/>
      <c r="K330" s="937"/>
      <c r="L330" s="937"/>
      <c r="M330" s="938"/>
    </row>
    <row r="331" spans="2:13" ht="30" hidden="1" customHeight="1" outlineLevel="1">
      <c r="B331" s="479"/>
      <c r="C331" s="480"/>
      <c r="D331" s="464">
        <f t="shared" si="18"/>
        <v>1</v>
      </c>
      <c r="E331" s="939"/>
      <c r="F331" s="940"/>
      <c r="G331" s="486"/>
      <c r="H331" s="486"/>
      <c r="I331" s="487"/>
      <c r="J331" s="936"/>
      <c r="K331" s="937"/>
      <c r="L331" s="937"/>
      <c r="M331" s="938"/>
    </row>
    <row r="332" spans="2:13" ht="30" hidden="1" customHeight="1" outlineLevel="1">
      <c r="B332" s="479"/>
      <c r="C332" s="480"/>
      <c r="D332" s="464">
        <f t="shared" si="18"/>
        <v>1</v>
      </c>
      <c r="E332" s="939"/>
      <c r="F332" s="940"/>
      <c r="G332" s="486"/>
      <c r="H332" s="486"/>
      <c r="I332" s="487"/>
      <c r="J332" s="936"/>
      <c r="K332" s="937"/>
      <c r="L332" s="937"/>
      <c r="M332" s="938"/>
    </row>
    <row r="333" spans="2:13" ht="30" hidden="1" customHeight="1" outlineLevel="1">
      <c r="B333" s="479"/>
      <c r="C333" s="480"/>
      <c r="D333" s="464">
        <f t="shared" si="18"/>
        <v>1</v>
      </c>
      <c r="E333" s="939"/>
      <c r="F333" s="940"/>
      <c r="G333" s="486"/>
      <c r="H333" s="486"/>
      <c r="I333" s="487"/>
      <c r="J333" s="936"/>
      <c r="K333" s="937"/>
      <c r="L333" s="937"/>
      <c r="M333" s="938"/>
    </row>
    <row r="334" spans="2:13" ht="30" hidden="1" customHeight="1" outlineLevel="1">
      <c r="B334" s="479"/>
      <c r="C334" s="480"/>
      <c r="D334" s="464">
        <f t="shared" si="18"/>
        <v>1</v>
      </c>
      <c r="E334" s="939"/>
      <c r="F334" s="940"/>
      <c r="G334" s="486"/>
      <c r="H334" s="486"/>
      <c r="I334" s="487"/>
      <c r="J334" s="936"/>
      <c r="K334" s="937"/>
      <c r="L334" s="937"/>
      <c r="M334" s="938"/>
    </row>
    <row r="335" spans="2:13" ht="30" hidden="1" customHeight="1" outlineLevel="1">
      <c r="B335" s="479"/>
      <c r="C335" s="480"/>
      <c r="D335" s="464">
        <f t="shared" si="18"/>
        <v>1</v>
      </c>
      <c r="E335" s="939"/>
      <c r="F335" s="940"/>
      <c r="G335" s="486"/>
      <c r="H335" s="486"/>
      <c r="I335" s="487"/>
      <c r="J335" s="936"/>
      <c r="K335" s="937"/>
      <c r="L335" s="937"/>
      <c r="M335" s="938"/>
    </row>
    <row r="336" spans="2:13" ht="30" hidden="1" customHeight="1" outlineLevel="1">
      <c r="B336" s="479"/>
      <c r="C336" s="480"/>
      <c r="D336" s="464">
        <f t="shared" si="18"/>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99" t="s">
        <v>139</v>
      </c>
      <c r="C340" s="951" t="s">
        <v>140</v>
      </c>
      <c r="D340" s="951"/>
      <c r="E340" s="956" t="s">
        <v>141</v>
      </c>
      <c r="F340" s="956"/>
      <c r="G340" s="498" t="s">
        <v>142</v>
      </c>
      <c r="H340" s="504" t="s">
        <v>143</v>
      </c>
      <c r="I340" s="597" t="s">
        <v>144</v>
      </c>
      <c r="J340" s="502" t="s">
        <v>145</v>
      </c>
      <c r="K340" s="504" t="s">
        <v>146</v>
      </c>
      <c r="L340" s="502" t="s">
        <v>147</v>
      </c>
      <c r="M340" s="950"/>
    </row>
    <row r="341" spans="2:13" ht="24" customHeight="1">
      <c r="B341" s="490"/>
      <c r="C341" s="491"/>
      <c r="D341" s="244" t="s">
        <v>148</v>
      </c>
      <c r="E341" s="944">
        <f t="shared" ref="E341:E352" si="19">I341+L341+M341</f>
        <v>0</v>
      </c>
      <c r="F341" s="944"/>
      <c r="G341" s="466">
        <f t="shared" ref="G341:G352" si="20">SUMIF($D$243:$D$336,$C341,G$243:G$336)</f>
        <v>0</v>
      </c>
      <c r="H341" s="492"/>
      <c r="I341" s="466">
        <f>ROUNDDOWN(G341*H341,0)</f>
        <v>0</v>
      </c>
      <c r="J341" s="466">
        <f t="shared" ref="J341:J352" si="21">SUMIF($D$243:$D$336,$C341,H$243:H$336)</f>
        <v>0</v>
      </c>
      <c r="K341" s="507"/>
      <c r="L341" s="466">
        <f>ROUNDDOWN((J341*K341),0)</f>
        <v>0</v>
      </c>
      <c r="M341" s="466">
        <f t="shared" ref="M341:M352" si="22">ROUNDDOWN((SUMIF($D$243:$D$336,$C341,I$243:I$336)),0)</f>
        <v>0</v>
      </c>
    </row>
    <row r="342" spans="2:13" ht="24" customHeight="1">
      <c r="B342" s="490"/>
      <c r="C342" s="491"/>
      <c r="D342" s="244" t="s">
        <v>148</v>
      </c>
      <c r="E342" s="944">
        <f t="shared" si="19"/>
        <v>0</v>
      </c>
      <c r="F342" s="944"/>
      <c r="G342" s="466">
        <f t="shared" si="20"/>
        <v>0</v>
      </c>
      <c r="H342" s="506"/>
      <c r="I342" s="466">
        <f t="shared" ref="I342:I352" si="23">ROUNDDOWN(G342*H342,0)</f>
        <v>0</v>
      </c>
      <c r="J342" s="466">
        <f t="shared" si="21"/>
        <v>0</v>
      </c>
      <c r="K342" s="507"/>
      <c r="L342" s="466">
        <f t="shared" ref="L342:L352" si="24">ROUNDDOWN((J342*K342),0)</f>
        <v>0</v>
      </c>
      <c r="M342" s="466">
        <f t="shared" si="22"/>
        <v>0</v>
      </c>
    </row>
    <row r="343" spans="2:13" ht="24" customHeight="1">
      <c r="B343" s="490"/>
      <c r="C343" s="491"/>
      <c r="D343" s="244" t="s">
        <v>148</v>
      </c>
      <c r="E343" s="944">
        <f t="shared" si="19"/>
        <v>0</v>
      </c>
      <c r="F343" s="944"/>
      <c r="G343" s="466">
        <f t="shared" si="20"/>
        <v>0</v>
      </c>
      <c r="H343" s="506"/>
      <c r="I343" s="466">
        <f t="shared" si="23"/>
        <v>0</v>
      </c>
      <c r="J343" s="466">
        <f t="shared" si="21"/>
        <v>0</v>
      </c>
      <c r="K343" s="507"/>
      <c r="L343" s="466">
        <f t="shared" si="24"/>
        <v>0</v>
      </c>
      <c r="M343" s="466">
        <f t="shared" si="22"/>
        <v>0</v>
      </c>
    </row>
    <row r="344" spans="2:13" ht="24" customHeight="1">
      <c r="B344" s="490"/>
      <c r="C344" s="491"/>
      <c r="D344" s="244" t="s">
        <v>148</v>
      </c>
      <c r="E344" s="944">
        <f t="shared" si="19"/>
        <v>0</v>
      </c>
      <c r="F344" s="944"/>
      <c r="G344" s="466">
        <f t="shared" si="20"/>
        <v>0</v>
      </c>
      <c r="H344" s="506"/>
      <c r="I344" s="466">
        <f t="shared" si="23"/>
        <v>0</v>
      </c>
      <c r="J344" s="466">
        <f t="shared" si="21"/>
        <v>0</v>
      </c>
      <c r="K344" s="507"/>
      <c r="L344" s="466">
        <f t="shared" si="24"/>
        <v>0</v>
      </c>
      <c r="M344" s="466">
        <f t="shared" si="22"/>
        <v>0</v>
      </c>
    </row>
    <row r="345" spans="2:13" ht="24" customHeight="1">
      <c r="B345" s="490"/>
      <c r="C345" s="491"/>
      <c r="D345" s="244" t="s">
        <v>148</v>
      </c>
      <c r="E345" s="944">
        <f t="shared" si="19"/>
        <v>0</v>
      </c>
      <c r="F345" s="944"/>
      <c r="G345" s="466">
        <f t="shared" si="20"/>
        <v>0</v>
      </c>
      <c r="H345" s="506"/>
      <c r="I345" s="466">
        <f t="shared" si="23"/>
        <v>0</v>
      </c>
      <c r="J345" s="466">
        <f t="shared" si="21"/>
        <v>0</v>
      </c>
      <c r="K345" s="507"/>
      <c r="L345" s="466">
        <f t="shared" si="24"/>
        <v>0</v>
      </c>
      <c r="M345" s="466">
        <f t="shared" si="22"/>
        <v>0</v>
      </c>
    </row>
    <row r="346" spans="2:13" ht="24" customHeight="1">
      <c r="B346" s="490"/>
      <c r="C346" s="491"/>
      <c r="D346" s="244" t="s">
        <v>148</v>
      </c>
      <c r="E346" s="944">
        <f t="shared" si="19"/>
        <v>0</v>
      </c>
      <c r="F346" s="944"/>
      <c r="G346" s="466">
        <f t="shared" si="20"/>
        <v>0</v>
      </c>
      <c r="H346" s="506"/>
      <c r="I346" s="466">
        <f t="shared" si="23"/>
        <v>0</v>
      </c>
      <c r="J346" s="466">
        <f t="shared" si="21"/>
        <v>0</v>
      </c>
      <c r="K346" s="507"/>
      <c r="L346" s="466">
        <f t="shared" si="24"/>
        <v>0</v>
      </c>
      <c r="M346" s="466">
        <f t="shared" si="22"/>
        <v>0</v>
      </c>
    </row>
    <row r="347" spans="2:13" ht="24" customHeight="1">
      <c r="B347" s="490"/>
      <c r="C347" s="491"/>
      <c r="D347" s="244" t="s">
        <v>148</v>
      </c>
      <c r="E347" s="944">
        <f t="shared" si="19"/>
        <v>0</v>
      </c>
      <c r="F347" s="944"/>
      <c r="G347" s="466">
        <f t="shared" si="20"/>
        <v>0</v>
      </c>
      <c r="H347" s="506"/>
      <c r="I347" s="466">
        <f t="shared" si="23"/>
        <v>0</v>
      </c>
      <c r="J347" s="466">
        <f t="shared" si="21"/>
        <v>0</v>
      </c>
      <c r="K347" s="507"/>
      <c r="L347" s="466">
        <f t="shared" si="24"/>
        <v>0</v>
      </c>
      <c r="M347" s="466">
        <f t="shared" si="22"/>
        <v>0</v>
      </c>
    </row>
    <row r="348" spans="2:13" ht="24" customHeight="1">
      <c r="B348" s="490"/>
      <c r="C348" s="491"/>
      <c r="D348" s="244" t="s">
        <v>148</v>
      </c>
      <c r="E348" s="944">
        <f t="shared" si="19"/>
        <v>0</v>
      </c>
      <c r="F348" s="944"/>
      <c r="G348" s="466">
        <f t="shared" si="20"/>
        <v>0</v>
      </c>
      <c r="H348" s="506"/>
      <c r="I348" s="466">
        <f t="shared" si="23"/>
        <v>0</v>
      </c>
      <c r="J348" s="466">
        <f t="shared" si="21"/>
        <v>0</v>
      </c>
      <c r="K348" s="507"/>
      <c r="L348" s="466">
        <f t="shared" si="24"/>
        <v>0</v>
      </c>
      <c r="M348" s="466">
        <f t="shared" si="22"/>
        <v>0</v>
      </c>
    </row>
    <row r="349" spans="2:13" ht="24" customHeight="1">
      <c r="B349" s="490"/>
      <c r="C349" s="491"/>
      <c r="D349" s="244" t="s">
        <v>148</v>
      </c>
      <c r="E349" s="944">
        <f t="shared" si="19"/>
        <v>0</v>
      </c>
      <c r="F349" s="944"/>
      <c r="G349" s="466">
        <f t="shared" si="20"/>
        <v>0</v>
      </c>
      <c r="H349" s="506"/>
      <c r="I349" s="466">
        <f t="shared" si="23"/>
        <v>0</v>
      </c>
      <c r="J349" s="466">
        <f t="shared" si="21"/>
        <v>0</v>
      </c>
      <c r="K349" s="507"/>
      <c r="L349" s="466">
        <f t="shared" si="24"/>
        <v>0</v>
      </c>
      <c r="M349" s="466">
        <f t="shared" si="22"/>
        <v>0</v>
      </c>
    </row>
    <row r="350" spans="2:13" ht="24" customHeight="1">
      <c r="B350" s="490"/>
      <c r="C350" s="491"/>
      <c r="D350" s="244" t="s">
        <v>148</v>
      </c>
      <c r="E350" s="944">
        <f t="shared" si="19"/>
        <v>0</v>
      </c>
      <c r="F350" s="944"/>
      <c r="G350" s="466">
        <f t="shared" si="20"/>
        <v>0</v>
      </c>
      <c r="H350" s="506"/>
      <c r="I350" s="466">
        <f t="shared" si="23"/>
        <v>0</v>
      </c>
      <c r="J350" s="466">
        <f t="shared" si="21"/>
        <v>0</v>
      </c>
      <c r="K350" s="507"/>
      <c r="L350" s="466">
        <f t="shared" si="24"/>
        <v>0</v>
      </c>
      <c r="M350" s="466">
        <f t="shared" si="22"/>
        <v>0</v>
      </c>
    </row>
    <row r="351" spans="2:13" ht="24" customHeight="1">
      <c r="B351" s="490"/>
      <c r="C351" s="491"/>
      <c r="D351" s="244" t="s">
        <v>148</v>
      </c>
      <c r="E351" s="944">
        <f t="shared" si="19"/>
        <v>0</v>
      </c>
      <c r="F351" s="944"/>
      <c r="G351" s="466">
        <f t="shared" si="20"/>
        <v>0</v>
      </c>
      <c r="H351" s="506"/>
      <c r="I351" s="466">
        <f t="shared" si="23"/>
        <v>0</v>
      </c>
      <c r="J351" s="466">
        <f t="shared" si="21"/>
        <v>0</v>
      </c>
      <c r="K351" s="507"/>
      <c r="L351" s="466">
        <f t="shared" si="24"/>
        <v>0</v>
      </c>
      <c r="M351" s="466">
        <f t="shared" si="22"/>
        <v>0</v>
      </c>
    </row>
    <row r="352" spans="2:13" ht="24" customHeight="1">
      <c r="B352" s="490"/>
      <c r="C352" s="491"/>
      <c r="D352" s="244" t="s">
        <v>148</v>
      </c>
      <c r="E352" s="944">
        <f t="shared" si="19"/>
        <v>0</v>
      </c>
      <c r="F352" s="944"/>
      <c r="G352" s="466">
        <f t="shared" si="20"/>
        <v>0</v>
      </c>
      <c r="H352" s="506"/>
      <c r="I352" s="466">
        <f t="shared" si="23"/>
        <v>0</v>
      </c>
      <c r="J352" s="466">
        <f t="shared" si="21"/>
        <v>0</v>
      </c>
      <c r="K352" s="507"/>
      <c r="L352" s="466">
        <f t="shared" si="24"/>
        <v>0</v>
      </c>
      <c r="M352" s="466">
        <f t="shared" si="22"/>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D0CE0C54-8F08-4E4D-9593-A28684CD7CCA}">
      <formula1>"契約金相当額計算書用,経費精算報告書用（内訳書）"</formula1>
    </dataValidation>
  </dataValidations>
  <hyperlinks>
    <hyperlink ref="K108" r:id="rId1" xr:uid="{BB960168-FFA2-48B0-8360-9F560CB07446}"/>
    <hyperlink ref="K223" r:id="rId2" xr:uid="{79DD2593-08B4-4E7F-866F-20BD371C24E7}"/>
    <hyperlink ref="K338" r:id="rId3" xr:uid="{4120A728-7855-46C6-B874-2B218763E36E}"/>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27889-BDBC-4FBB-8793-C4C1CEF81CC8}">
  <sheetPr>
    <tabColor theme="8" tint="0.79998168889431442"/>
    <pageSetUpPr fitToPage="1"/>
  </sheetPr>
  <dimension ref="A1:AK353"/>
  <sheetViews>
    <sheetView topLeftCell="H1"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372</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593"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D106" si="2">MONTH(C103)</f>
        <v>1</v>
      </c>
      <c r="E103" s="908"/>
      <c r="F103" s="909"/>
      <c r="G103" s="486"/>
      <c r="H103" s="486"/>
      <c r="I103" s="487"/>
      <c r="J103" s="913"/>
      <c r="K103" s="914"/>
      <c r="L103" s="914"/>
      <c r="M103" s="915"/>
    </row>
    <row r="104" spans="1:15" ht="30" hidden="1" customHeight="1" outlineLevel="1">
      <c r="B104" s="481"/>
      <c r="C104" s="480"/>
      <c r="D104" s="149">
        <f t="shared" si="2"/>
        <v>1</v>
      </c>
      <c r="E104" s="908"/>
      <c r="F104" s="909"/>
      <c r="G104" s="486"/>
      <c r="H104" s="486"/>
      <c r="I104" s="487"/>
      <c r="J104" s="913"/>
      <c r="K104" s="914"/>
      <c r="L104" s="914"/>
      <c r="M104" s="915"/>
    </row>
    <row r="105" spans="1:15" ht="30" hidden="1" customHeight="1" outlineLevel="1">
      <c r="B105" s="481"/>
      <c r="C105" s="480"/>
      <c r="D105" s="149">
        <f t="shared" si="2"/>
        <v>1</v>
      </c>
      <c r="E105" s="908"/>
      <c r="F105" s="909"/>
      <c r="G105" s="486"/>
      <c r="H105" s="486"/>
      <c r="I105" s="487"/>
      <c r="J105" s="913"/>
      <c r="K105" s="914"/>
      <c r="L105" s="914"/>
      <c r="M105" s="915"/>
    </row>
    <row r="106" spans="1:15" ht="30" customHeight="1" collapsed="1" thickBot="1">
      <c r="B106" s="482"/>
      <c r="C106" s="483"/>
      <c r="D106" s="150">
        <f t="shared" si="2"/>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98" t="s">
        <v>144</v>
      </c>
      <c r="J110" s="501" t="s">
        <v>145</v>
      </c>
      <c r="K110" s="499" t="s">
        <v>146</v>
      </c>
      <c r="L110" s="502" t="s">
        <v>147</v>
      </c>
      <c r="M110" s="950"/>
      <c r="O110" s="134"/>
    </row>
    <row r="111" spans="1:15" ht="23.25" customHeight="1">
      <c r="B111" s="490"/>
      <c r="C111" s="491"/>
      <c r="D111" s="244" t="s">
        <v>148</v>
      </c>
      <c r="E111" s="1006">
        <f>SUM(I111,L111,M111)</f>
        <v>0</v>
      </c>
      <c r="F111" s="1006"/>
      <c r="G111" s="595">
        <f>SUMIF($D$12:$D$106,$C111,G$12:G$106)</f>
        <v>0</v>
      </c>
      <c r="H111" s="458"/>
      <c r="I111" s="594">
        <f>ROUNDDOWN(G111*H111,0)</f>
        <v>0</v>
      </c>
      <c r="J111" s="594">
        <f t="shared" ref="J111:J122" si="3">SUMIF($D$12:$D$106,$C111,H$12:H$106)</f>
        <v>0</v>
      </c>
      <c r="K111" s="460"/>
      <c r="L111" s="596">
        <f>ROUNDDOWN((J111*K111),0)</f>
        <v>0</v>
      </c>
      <c r="M111" s="594">
        <f>ROUNDDOWN(SUMIF($D$12:$D$106,$C111,I$12:I$106),0)</f>
        <v>0</v>
      </c>
      <c r="O111" s="140"/>
    </row>
    <row r="112" spans="1:15" ht="23.25" customHeight="1">
      <c r="B112" s="490"/>
      <c r="C112" s="491"/>
      <c r="D112" s="244" t="s">
        <v>148</v>
      </c>
      <c r="E112" s="1002">
        <f t="shared" ref="E112:E122" si="4">SUM(I112,L112,M112)</f>
        <v>0</v>
      </c>
      <c r="F112" s="1003"/>
      <c r="G112" s="595">
        <f t="shared" ref="G112:G122" si="5">SUMIF($D$12:$D$106,$C112,G$12:G$106)</f>
        <v>0</v>
      </c>
      <c r="H112" s="459"/>
      <c r="I112" s="594">
        <f t="shared" ref="I112:I122" si="6">ROUNDDOWN(G112*H112,0)</f>
        <v>0</v>
      </c>
      <c r="J112" s="594">
        <f t="shared" si="3"/>
        <v>0</v>
      </c>
      <c r="K112" s="460"/>
      <c r="L112" s="596">
        <f t="shared" ref="L112:L122" si="7">ROUNDDOWN((J112*K112),0)</f>
        <v>0</v>
      </c>
      <c r="M112" s="594">
        <f t="shared" ref="M112:M122" si="8">ROUNDDOWN(SUMIF($D$12:$D$106,$C112,I$12:I$106),0)</f>
        <v>0</v>
      </c>
      <c r="O112" s="140"/>
    </row>
    <row r="113" spans="1:15" ht="23.25" customHeight="1">
      <c r="B113" s="490"/>
      <c r="C113" s="491"/>
      <c r="D113" s="244" t="s">
        <v>148</v>
      </c>
      <c r="E113" s="1002">
        <f t="shared" si="4"/>
        <v>0</v>
      </c>
      <c r="F113" s="1003"/>
      <c r="G113" s="595">
        <f t="shared" si="5"/>
        <v>0</v>
      </c>
      <c r="H113" s="459"/>
      <c r="I113" s="594">
        <f t="shared" si="6"/>
        <v>0</v>
      </c>
      <c r="J113" s="594">
        <f t="shared" si="3"/>
        <v>0</v>
      </c>
      <c r="K113" s="460"/>
      <c r="L113" s="596">
        <f t="shared" si="7"/>
        <v>0</v>
      </c>
      <c r="M113" s="594">
        <f t="shared" si="8"/>
        <v>0</v>
      </c>
      <c r="O113" s="140"/>
    </row>
    <row r="114" spans="1:15" ht="23.25" customHeight="1">
      <c r="B114" s="490"/>
      <c r="C114" s="491"/>
      <c r="D114" s="244" t="s">
        <v>148</v>
      </c>
      <c r="E114" s="1002">
        <f t="shared" si="4"/>
        <v>0</v>
      </c>
      <c r="F114" s="1003"/>
      <c r="G114" s="595">
        <f t="shared" si="5"/>
        <v>0</v>
      </c>
      <c r="H114" s="459"/>
      <c r="I114" s="594">
        <f t="shared" si="6"/>
        <v>0</v>
      </c>
      <c r="J114" s="594">
        <f t="shared" si="3"/>
        <v>0</v>
      </c>
      <c r="K114" s="460"/>
      <c r="L114" s="596">
        <f t="shared" si="7"/>
        <v>0</v>
      </c>
      <c r="M114" s="594">
        <f t="shared" si="8"/>
        <v>0</v>
      </c>
    </row>
    <row r="115" spans="1:15" ht="23.25" customHeight="1">
      <c r="B115" s="490"/>
      <c r="C115" s="491"/>
      <c r="D115" s="244" t="s">
        <v>148</v>
      </c>
      <c r="E115" s="1002">
        <f t="shared" si="4"/>
        <v>0</v>
      </c>
      <c r="F115" s="1003"/>
      <c r="G115" s="595">
        <f t="shared" si="5"/>
        <v>0</v>
      </c>
      <c r="H115" s="459"/>
      <c r="I115" s="594">
        <f t="shared" si="6"/>
        <v>0</v>
      </c>
      <c r="J115" s="594">
        <f t="shared" si="3"/>
        <v>0</v>
      </c>
      <c r="K115" s="460"/>
      <c r="L115" s="596">
        <f t="shared" si="7"/>
        <v>0</v>
      </c>
      <c r="M115" s="594">
        <f t="shared" si="8"/>
        <v>0</v>
      </c>
    </row>
    <row r="116" spans="1:15" ht="23.25" customHeight="1">
      <c r="B116" s="490"/>
      <c r="C116" s="491"/>
      <c r="D116" s="244" t="s">
        <v>148</v>
      </c>
      <c r="E116" s="1002">
        <f t="shared" si="4"/>
        <v>0</v>
      </c>
      <c r="F116" s="1003"/>
      <c r="G116" s="595">
        <f t="shared" si="5"/>
        <v>0</v>
      </c>
      <c r="H116" s="459"/>
      <c r="I116" s="594">
        <f t="shared" si="6"/>
        <v>0</v>
      </c>
      <c r="J116" s="594">
        <f t="shared" si="3"/>
        <v>0</v>
      </c>
      <c r="K116" s="460"/>
      <c r="L116" s="596">
        <f t="shared" si="7"/>
        <v>0</v>
      </c>
      <c r="M116" s="594">
        <f t="shared" si="8"/>
        <v>0</v>
      </c>
    </row>
    <row r="117" spans="1:15" ht="23.25" customHeight="1">
      <c r="B117" s="490"/>
      <c r="C117" s="491"/>
      <c r="D117" s="244" t="s">
        <v>148</v>
      </c>
      <c r="E117" s="1002">
        <f t="shared" si="4"/>
        <v>0</v>
      </c>
      <c r="F117" s="1003"/>
      <c r="G117" s="595">
        <f t="shared" si="5"/>
        <v>0</v>
      </c>
      <c r="H117" s="459"/>
      <c r="I117" s="594">
        <f t="shared" si="6"/>
        <v>0</v>
      </c>
      <c r="J117" s="594">
        <f t="shared" si="3"/>
        <v>0</v>
      </c>
      <c r="K117" s="460"/>
      <c r="L117" s="596">
        <f t="shared" si="7"/>
        <v>0</v>
      </c>
      <c r="M117" s="594">
        <f t="shared" si="8"/>
        <v>0</v>
      </c>
    </row>
    <row r="118" spans="1:15" ht="23.25" customHeight="1">
      <c r="B118" s="490"/>
      <c r="C118" s="491"/>
      <c r="D118" s="244" t="s">
        <v>148</v>
      </c>
      <c r="E118" s="1002">
        <f t="shared" si="4"/>
        <v>0</v>
      </c>
      <c r="F118" s="1003"/>
      <c r="G118" s="595">
        <f t="shared" si="5"/>
        <v>0</v>
      </c>
      <c r="H118" s="459"/>
      <c r="I118" s="594">
        <f t="shared" si="6"/>
        <v>0</v>
      </c>
      <c r="J118" s="594">
        <f t="shared" si="3"/>
        <v>0</v>
      </c>
      <c r="K118" s="460"/>
      <c r="L118" s="596">
        <f t="shared" si="7"/>
        <v>0</v>
      </c>
      <c r="M118" s="594">
        <f t="shared" si="8"/>
        <v>0</v>
      </c>
    </row>
    <row r="119" spans="1:15" ht="23.25" customHeight="1">
      <c r="B119" s="490"/>
      <c r="C119" s="491"/>
      <c r="D119" s="244" t="s">
        <v>148</v>
      </c>
      <c r="E119" s="1002">
        <f t="shared" si="4"/>
        <v>0</v>
      </c>
      <c r="F119" s="1003"/>
      <c r="G119" s="595">
        <f t="shared" si="5"/>
        <v>0</v>
      </c>
      <c r="H119" s="459"/>
      <c r="I119" s="594">
        <f t="shared" si="6"/>
        <v>0</v>
      </c>
      <c r="J119" s="594">
        <f t="shared" si="3"/>
        <v>0</v>
      </c>
      <c r="K119" s="460"/>
      <c r="L119" s="596">
        <f t="shared" si="7"/>
        <v>0</v>
      </c>
      <c r="M119" s="594">
        <f t="shared" si="8"/>
        <v>0</v>
      </c>
    </row>
    <row r="120" spans="1:15" ht="23.25" customHeight="1">
      <c r="B120" s="490"/>
      <c r="C120" s="491"/>
      <c r="D120" s="244" t="s">
        <v>148</v>
      </c>
      <c r="E120" s="1002">
        <f t="shared" si="4"/>
        <v>0</v>
      </c>
      <c r="F120" s="1003"/>
      <c r="G120" s="595">
        <f t="shared" si="5"/>
        <v>0</v>
      </c>
      <c r="H120" s="459"/>
      <c r="I120" s="594">
        <f t="shared" si="6"/>
        <v>0</v>
      </c>
      <c r="J120" s="594">
        <f t="shared" si="3"/>
        <v>0</v>
      </c>
      <c r="K120" s="460"/>
      <c r="L120" s="596">
        <f t="shared" si="7"/>
        <v>0</v>
      </c>
      <c r="M120" s="594">
        <f t="shared" si="8"/>
        <v>0</v>
      </c>
    </row>
    <row r="121" spans="1:15" ht="23.25" customHeight="1">
      <c r="B121" s="490"/>
      <c r="C121" s="491"/>
      <c r="D121" s="244" t="s">
        <v>148</v>
      </c>
      <c r="E121" s="1002">
        <f t="shared" si="4"/>
        <v>0</v>
      </c>
      <c r="F121" s="1003"/>
      <c r="G121" s="595">
        <f t="shared" si="5"/>
        <v>0</v>
      </c>
      <c r="H121" s="459"/>
      <c r="I121" s="594">
        <f t="shared" si="6"/>
        <v>0</v>
      </c>
      <c r="J121" s="594">
        <f t="shared" si="3"/>
        <v>0</v>
      </c>
      <c r="K121" s="460"/>
      <c r="L121" s="596">
        <f t="shared" si="7"/>
        <v>0</v>
      </c>
      <c r="M121" s="594">
        <f t="shared" si="8"/>
        <v>0</v>
      </c>
    </row>
    <row r="122" spans="1:15" ht="23.25" customHeight="1" thickBot="1">
      <c r="B122" s="490"/>
      <c r="C122" s="491"/>
      <c r="D122" s="244" t="s">
        <v>148</v>
      </c>
      <c r="E122" s="1004">
        <f t="shared" si="4"/>
        <v>0</v>
      </c>
      <c r="F122" s="1005"/>
      <c r="G122" s="595">
        <f t="shared" si="5"/>
        <v>0</v>
      </c>
      <c r="H122" s="459"/>
      <c r="I122" s="594">
        <f t="shared" si="6"/>
        <v>0</v>
      </c>
      <c r="J122" s="594">
        <f t="shared" si="3"/>
        <v>0</v>
      </c>
      <c r="K122" s="460"/>
      <c r="L122" s="596">
        <f t="shared" si="7"/>
        <v>0</v>
      </c>
      <c r="M122" s="594">
        <f t="shared" si="8"/>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593"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92" si="9">MONTH(C129)</f>
        <v>1</v>
      </c>
      <c r="E129" s="939"/>
      <c r="F129" s="940"/>
      <c r="G129" s="486"/>
      <c r="H129" s="486"/>
      <c r="I129" s="487"/>
      <c r="J129" s="980"/>
      <c r="K129" s="980"/>
      <c r="L129" s="980"/>
      <c r="M129" s="981"/>
    </row>
    <row r="130" spans="2:13" ht="30" customHeight="1">
      <c r="B130" s="479"/>
      <c r="C130" s="480"/>
      <c r="D130" s="462">
        <f t="shared" si="9"/>
        <v>1</v>
      </c>
      <c r="E130" s="939"/>
      <c r="F130" s="940"/>
      <c r="G130" s="486"/>
      <c r="H130" s="486"/>
      <c r="I130" s="487"/>
      <c r="J130" s="980"/>
      <c r="K130" s="980"/>
      <c r="L130" s="980"/>
      <c r="M130" s="981"/>
    </row>
    <row r="131" spans="2:13" ht="30" customHeight="1">
      <c r="B131" s="479"/>
      <c r="C131" s="480"/>
      <c r="D131" s="462">
        <f t="shared" si="9"/>
        <v>1</v>
      </c>
      <c r="E131" s="939"/>
      <c r="F131" s="940"/>
      <c r="G131" s="486"/>
      <c r="H131" s="486"/>
      <c r="I131" s="487"/>
      <c r="J131" s="980"/>
      <c r="K131" s="980"/>
      <c r="L131" s="980"/>
      <c r="M131" s="981"/>
    </row>
    <row r="132" spans="2:13" ht="30" customHeight="1">
      <c r="B132" s="479"/>
      <c r="C132" s="480"/>
      <c r="D132" s="462">
        <f t="shared" si="9"/>
        <v>1</v>
      </c>
      <c r="E132" s="939"/>
      <c r="F132" s="940"/>
      <c r="G132" s="486"/>
      <c r="H132" s="486"/>
      <c r="I132" s="487"/>
      <c r="J132" s="980"/>
      <c r="K132" s="980"/>
      <c r="L132" s="980"/>
      <c r="M132" s="981"/>
    </row>
    <row r="133" spans="2:13" ht="30" customHeight="1">
      <c r="B133" s="479"/>
      <c r="C133" s="480"/>
      <c r="D133" s="462">
        <f t="shared" si="9"/>
        <v>1</v>
      </c>
      <c r="E133" s="939"/>
      <c r="F133" s="940"/>
      <c r="G133" s="486"/>
      <c r="H133" s="486"/>
      <c r="I133" s="487"/>
      <c r="J133" s="980"/>
      <c r="K133" s="980"/>
      <c r="L133" s="980"/>
      <c r="M133" s="981"/>
    </row>
    <row r="134" spans="2:13" ht="30" customHeight="1">
      <c r="B134" s="479"/>
      <c r="C134" s="480"/>
      <c r="D134" s="462">
        <f t="shared" si="9"/>
        <v>1</v>
      </c>
      <c r="E134" s="939"/>
      <c r="F134" s="940"/>
      <c r="G134" s="486"/>
      <c r="H134" s="486"/>
      <c r="I134" s="487"/>
      <c r="J134" s="980"/>
      <c r="K134" s="980"/>
      <c r="L134" s="980"/>
      <c r="M134" s="981"/>
    </row>
    <row r="135" spans="2:13" ht="30" customHeight="1">
      <c r="B135" s="479"/>
      <c r="C135" s="480"/>
      <c r="D135" s="462">
        <f t="shared" si="9"/>
        <v>1</v>
      </c>
      <c r="E135" s="939"/>
      <c r="F135" s="940"/>
      <c r="G135" s="486"/>
      <c r="H135" s="486"/>
      <c r="I135" s="487"/>
      <c r="J135" s="980"/>
      <c r="K135" s="980"/>
      <c r="L135" s="980"/>
      <c r="M135" s="981"/>
    </row>
    <row r="136" spans="2:13" ht="30" customHeight="1">
      <c r="B136" s="479"/>
      <c r="C136" s="480"/>
      <c r="D136" s="462">
        <f t="shared" si="9"/>
        <v>1</v>
      </c>
      <c r="E136" s="939"/>
      <c r="F136" s="940"/>
      <c r="G136" s="486"/>
      <c r="H136" s="486"/>
      <c r="I136" s="487"/>
      <c r="J136" s="980"/>
      <c r="K136" s="980"/>
      <c r="L136" s="980"/>
      <c r="M136" s="981"/>
    </row>
    <row r="137" spans="2:13" ht="30" customHeight="1">
      <c r="B137" s="479"/>
      <c r="C137" s="480"/>
      <c r="D137" s="462">
        <f t="shared" si="9"/>
        <v>1</v>
      </c>
      <c r="E137" s="939"/>
      <c r="F137" s="940"/>
      <c r="G137" s="486"/>
      <c r="H137" s="486"/>
      <c r="I137" s="487"/>
      <c r="J137" s="980"/>
      <c r="K137" s="980"/>
      <c r="L137" s="980"/>
      <c r="M137" s="981"/>
    </row>
    <row r="138" spans="2:13" ht="30" hidden="1" customHeight="1" outlineLevel="1">
      <c r="B138" s="479"/>
      <c r="C138" s="480"/>
      <c r="D138" s="462">
        <f t="shared" si="9"/>
        <v>1</v>
      </c>
      <c r="E138" s="939"/>
      <c r="F138" s="940"/>
      <c r="G138" s="486"/>
      <c r="H138" s="486"/>
      <c r="I138" s="487"/>
      <c r="J138" s="980"/>
      <c r="K138" s="980"/>
      <c r="L138" s="980"/>
      <c r="M138" s="981"/>
    </row>
    <row r="139" spans="2:13" ht="30" hidden="1" customHeight="1" outlineLevel="1">
      <c r="B139" s="479"/>
      <c r="C139" s="480"/>
      <c r="D139" s="462">
        <f t="shared" si="9"/>
        <v>1</v>
      </c>
      <c r="E139" s="939"/>
      <c r="F139" s="940"/>
      <c r="G139" s="486"/>
      <c r="H139" s="486"/>
      <c r="I139" s="487"/>
      <c r="J139" s="980"/>
      <c r="K139" s="980"/>
      <c r="L139" s="980"/>
      <c r="M139" s="981"/>
    </row>
    <row r="140" spans="2:13" ht="30" hidden="1" customHeight="1" outlineLevel="1">
      <c r="B140" s="479"/>
      <c r="C140" s="480"/>
      <c r="D140" s="462">
        <f t="shared" si="9"/>
        <v>1</v>
      </c>
      <c r="E140" s="939"/>
      <c r="F140" s="940"/>
      <c r="G140" s="486"/>
      <c r="H140" s="486"/>
      <c r="I140" s="487"/>
      <c r="J140" s="980"/>
      <c r="K140" s="980"/>
      <c r="L140" s="980"/>
      <c r="M140" s="981"/>
    </row>
    <row r="141" spans="2:13" ht="30" hidden="1" customHeight="1" outlineLevel="1">
      <c r="B141" s="479"/>
      <c r="C141" s="480"/>
      <c r="D141" s="462">
        <f t="shared" si="9"/>
        <v>1</v>
      </c>
      <c r="E141" s="939"/>
      <c r="F141" s="940"/>
      <c r="G141" s="486"/>
      <c r="H141" s="486"/>
      <c r="I141" s="487"/>
      <c r="J141" s="980"/>
      <c r="K141" s="980"/>
      <c r="L141" s="980"/>
      <c r="M141" s="981"/>
    </row>
    <row r="142" spans="2:13" ht="30" hidden="1" customHeight="1" outlineLevel="1">
      <c r="B142" s="479"/>
      <c r="C142" s="480"/>
      <c r="D142" s="462">
        <f t="shared" si="9"/>
        <v>1</v>
      </c>
      <c r="E142" s="939"/>
      <c r="F142" s="940"/>
      <c r="G142" s="486"/>
      <c r="H142" s="486"/>
      <c r="I142" s="487"/>
      <c r="J142" s="980"/>
      <c r="K142" s="980"/>
      <c r="L142" s="980"/>
      <c r="M142" s="981"/>
    </row>
    <row r="143" spans="2:13" ht="30" hidden="1" customHeight="1" outlineLevel="1">
      <c r="B143" s="479"/>
      <c r="C143" s="480"/>
      <c r="D143" s="462">
        <f t="shared" si="9"/>
        <v>1</v>
      </c>
      <c r="E143" s="939"/>
      <c r="F143" s="940"/>
      <c r="G143" s="486"/>
      <c r="H143" s="486"/>
      <c r="I143" s="487"/>
      <c r="J143" s="980"/>
      <c r="K143" s="980"/>
      <c r="L143" s="980"/>
      <c r="M143" s="981"/>
    </row>
    <row r="144" spans="2:13" ht="30" hidden="1" customHeight="1" outlineLevel="1">
      <c r="B144" s="479"/>
      <c r="C144" s="480"/>
      <c r="D144" s="462">
        <f t="shared" si="9"/>
        <v>1</v>
      </c>
      <c r="E144" s="939"/>
      <c r="F144" s="940"/>
      <c r="G144" s="486"/>
      <c r="H144" s="486"/>
      <c r="I144" s="487"/>
      <c r="J144" s="980"/>
      <c r="K144" s="980"/>
      <c r="L144" s="980"/>
      <c r="M144" s="981"/>
    </row>
    <row r="145" spans="2:13" ht="30" hidden="1" customHeight="1" outlineLevel="1">
      <c r="B145" s="479"/>
      <c r="C145" s="480"/>
      <c r="D145" s="462">
        <f t="shared" si="9"/>
        <v>1</v>
      </c>
      <c r="E145" s="939"/>
      <c r="F145" s="940"/>
      <c r="G145" s="486"/>
      <c r="H145" s="486"/>
      <c r="I145" s="487"/>
      <c r="J145" s="980"/>
      <c r="K145" s="980"/>
      <c r="L145" s="980"/>
      <c r="M145" s="981"/>
    </row>
    <row r="146" spans="2:13" ht="30" hidden="1" customHeight="1" outlineLevel="1">
      <c r="B146" s="479"/>
      <c r="C146" s="480"/>
      <c r="D146" s="462">
        <f t="shared" si="9"/>
        <v>1</v>
      </c>
      <c r="E146" s="939"/>
      <c r="F146" s="940"/>
      <c r="G146" s="486"/>
      <c r="H146" s="486"/>
      <c r="I146" s="487"/>
      <c r="J146" s="980"/>
      <c r="K146" s="980"/>
      <c r="L146" s="980"/>
      <c r="M146" s="981"/>
    </row>
    <row r="147" spans="2:13" ht="30" hidden="1" customHeight="1" outlineLevel="1">
      <c r="B147" s="479"/>
      <c r="C147" s="480"/>
      <c r="D147" s="462">
        <f t="shared" si="9"/>
        <v>1</v>
      </c>
      <c r="E147" s="939"/>
      <c r="F147" s="940"/>
      <c r="G147" s="486"/>
      <c r="H147" s="486"/>
      <c r="I147" s="487"/>
      <c r="J147" s="980"/>
      <c r="K147" s="980"/>
      <c r="L147" s="980"/>
      <c r="M147" s="981"/>
    </row>
    <row r="148" spans="2:13" ht="30" hidden="1" customHeight="1" outlineLevel="1">
      <c r="B148" s="479"/>
      <c r="C148" s="480"/>
      <c r="D148" s="462">
        <f t="shared" si="9"/>
        <v>1</v>
      </c>
      <c r="E148" s="939"/>
      <c r="F148" s="940"/>
      <c r="G148" s="486"/>
      <c r="H148" s="486"/>
      <c r="I148" s="487"/>
      <c r="J148" s="980"/>
      <c r="K148" s="980"/>
      <c r="L148" s="980"/>
      <c r="M148" s="981"/>
    </row>
    <row r="149" spans="2:13" ht="30" hidden="1" customHeight="1" outlineLevel="1">
      <c r="B149" s="479"/>
      <c r="C149" s="480"/>
      <c r="D149" s="462">
        <f t="shared" si="9"/>
        <v>1</v>
      </c>
      <c r="E149" s="939"/>
      <c r="F149" s="940"/>
      <c r="G149" s="486"/>
      <c r="H149" s="486"/>
      <c r="I149" s="487"/>
      <c r="J149" s="980"/>
      <c r="K149" s="980"/>
      <c r="L149" s="980"/>
      <c r="M149" s="981"/>
    </row>
    <row r="150" spans="2:13" ht="30" hidden="1" customHeight="1" outlineLevel="1">
      <c r="B150" s="479"/>
      <c r="C150" s="480"/>
      <c r="D150" s="462">
        <f t="shared" si="9"/>
        <v>1</v>
      </c>
      <c r="E150" s="939"/>
      <c r="F150" s="940"/>
      <c r="G150" s="486"/>
      <c r="H150" s="486"/>
      <c r="I150" s="487"/>
      <c r="J150" s="980"/>
      <c r="K150" s="980"/>
      <c r="L150" s="980"/>
      <c r="M150" s="981"/>
    </row>
    <row r="151" spans="2:13" ht="30" hidden="1" customHeight="1" outlineLevel="1">
      <c r="B151" s="479"/>
      <c r="C151" s="480"/>
      <c r="D151" s="462">
        <f t="shared" si="9"/>
        <v>1</v>
      </c>
      <c r="E151" s="939"/>
      <c r="F151" s="940"/>
      <c r="G151" s="486"/>
      <c r="H151" s="486"/>
      <c r="I151" s="487"/>
      <c r="J151" s="980"/>
      <c r="K151" s="980"/>
      <c r="L151" s="980"/>
      <c r="M151" s="981"/>
    </row>
    <row r="152" spans="2:13" ht="30" hidden="1" customHeight="1" outlineLevel="1">
      <c r="B152" s="479"/>
      <c r="C152" s="480"/>
      <c r="D152" s="462">
        <f t="shared" si="9"/>
        <v>1</v>
      </c>
      <c r="E152" s="939"/>
      <c r="F152" s="940"/>
      <c r="G152" s="486"/>
      <c r="H152" s="486"/>
      <c r="I152" s="487"/>
      <c r="J152" s="980"/>
      <c r="K152" s="980"/>
      <c r="L152" s="980"/>
      <c r="M152" s="981"/>
    </row>
    <row r="153" spans="2:13" ht="30" hidden="1" customHeight="1" outlineLevel="1">
      <c r="B153" s="479"/>
      <c r="C153" s="480"/>
      <c r="D153" s="462">
        <f t="shared" si="9"/>
        <v>1</v>
      </c>
      <c r="E153" s="939"/>
      <c r="F153" s="940"/>
      <c r="G153" s="486"/>
      <c r="H153" s="486"/>
      <c r="I153" s="487"/>
      <c r="J153" s="980"/>
      <c r="K153" s="980"/>
      <c r="L153" s="980"/>
      <c r="M153" s="981"/>
    </row>
    <row r="154" spans="2:13" ht="30" hidden="1" customHeight="1" outlineLevel="1">
      <c r="B154" s="479"/>
      <c r="C154" s="480"/>
      <c r="D154" s="462">
        <f t="shared" si="9"/>
        <v>1</v>
      </c>
      <c r="E154" s="939"/>
      <c r="F154" s="940"/>
      <c r="G154" s="486"/>
      <c r="H154" s="486"/>
      <c r="I154" s="487"/>
      <c r="J154" s="980"/>
      <c r="K154" s="980"/>
      <c r="L154" s="980"/>
      <c r="M154" s="981"/>
    </row>
    <row r="155" spans="2:13" ht="30" hidden="1" customHeight="1" outlineLevel="1">
      <c r="B155" s="479"/>
      <c r="C155" s="480"/>
      <c r="D155" s="462">
        <f t="shared" si="9"/>
        <v>1</v>
      </c>
      <c r="E155" s="939"/>
      <c r="F155" s="940"/>
      <c r="G155" s="486"/>
      <c r="H155" s="486"/>
      <c r="I155" s="487"/>
      <c r="J155" s="980"/>
      <c r="K155" s="980"/>
      <c r="L155" s="980"/>
      <c r="M155" s="981"/>
    </row>
    <row r="156" spans="2:13" ht="30" hidden="1" customHeight="1" outlineLevel="1">
      <c r="B156" s="479"/>
      <c r="C156" s="480"/>
      <c r="D156" s="462">
        <f t="shared" si="9"/>
        <v>1</v>
      </c>
      <c r="E156" s="939"/>
      <c r="F156" s="940"/>
      <c r="G156" s="486"/>
      <c r="H156" s="486"/>
      <c r="I156" s="487"/>
      <c r="J156" s="980"/>
      <c r="K156" s="980"/>
      <c r="L156" s="980"/>
      <c r="M156" s="981"/>
    </row>
    <row r="157" spans="2:13" ht="30" hidden="1" customHeight="1" outlineLevel="1">
      <c r="B157" s="479"/>
      <c r="C157" s="480"/>
      <c r="D157" s="462">
        <f t="shared" si="9"/>
        <v>1</v>
      </c>
      <c r="E157" s="939"/>
      <c r="F157" s="940"/>
      <c r="G157" s="486"/>
      <c r="H157" s="486"/>
      <c r="I157" s="487"/>
      <c r="J157" s="980"/>
      <c r="K157" s="980"/>
      <c r="L157" s="980"/>
      <c r="M157" s="981"/>
    </row>
    <row r="158" spans="2:13" ht="30" customHeight="1" collapsed="1">
      <c r="B158" s="479"/>
      <c r="C158" s="480"/>
      <c r="D158" s="462">
        <f t="shared" si="9"/>
        <v>1</v>
      </c>
      <c r="E158" s="939"/>
      <c r="F158" s="940"/>
      <c r="G158" s="486"/>
      <c r="H158" s="486"/>
      <c r="I158" s="487"/>
      <c r="J158" s="980"/>
      <c r="K158" s="980"/>
      <c r="L158" s="980"/>
      <c r="M158" s="981"/>
    </row>
    <row r="159" spans="2:13" ht="30" hidden="1" customHeight="1" outlineLevel="1">
      <c r="B159" s="479"/>
      <c r="C159" s="480"/>
      <c r="D159" s="462">
        <f t="shared" si="9"/>
        <v>1</v>
      </c>
      <c r="E159" s="939"/>
      <c r="F159" s="940"/>
      <c r="G159" s="486"/>
      <c r="H159" s="486"/>
      <c r="I159" s="487"/>
      <c r="J159" s="980"/>
      <c r="K159" s="980"/>
      <c r="L159" s="980"/>
      <c r="M159" s="981"/>
    </row>
    <row r="160" spans="2:13" ht="30" hidden="1" customHeight="1" outlineLevel="1">
      <c r="B160" s="479"/>
      <c r="C160" s="480"/>
      <c r="D160" s="462">
        <f t="shared" si="9"/>
        <v>1</v>
      </c>
      <c r="E160" s="939"/>
      <c r="F160" s="940"/>
      <c r="G160" s="486"/>
      <c r="H160" s="486"/>
      <c r="I160" s="487"/>
      <c r="J160" s="980"/>
      <c r="K160" s="980"/>
      <c r="L160" s="980"/>
      <c r="M160" s="981"/>
    </row>
    <row r="161" spans="2:13" ht="30" hidden="1" customHeight="1" outlineLevel="1">
      <c r="B161" s="479"/>
      <c r="C161" s="480"/>
      <c r="D161" s="462">
        <f t="shared" si="9"/>
        <v>1</v>
      </c>
      <c r="E161" s="939"/>
      <c r="F161" s="940"/>
      <c r="G161" s="486"/>
      <c r="H161" s="486"/>
      <c r="I161" s="487"/>
      <c r="J161" s="980"/>
      <c r="K161" s="980"/>
      <c r="L161" s="980"/>
      <c r="M161" s="981"/>
    </row>
    <row r="162" spans="2:13" ht="30" hidden="1" customHeight="1" outlineLevel="1">
      <c r="B162" s="479"/>
      <c r="C162" s="480"/>
      <c r="D162" s="462">
        <f t="shared" si="9"/>
        <v>1</v>
      </c>
      <c r="E162" s="939"/>
      <c r="F162" s="940"/>
      <c r="G162" s="486"/>
      <c r="H162" s="486"/>
      <c r="I162" s="487"/>
      <c r="J162" s="980"/>
      <c r="K162" s="980"/>
      <c r="L162" s="980"/>
      <c r="M162" s="981"/>
    </row>
    <row r="163" spans="2:13" ht="30" hidden="1" customHeight="1" outlineLevel="1">
      <c r="B163" s="479"/>
      <c r="C163" s="480"/>
      <c r="D163" s="462">
        <f t="shared" si="9"/>
        <v>1</v>
      </c>
      <c r="E163" s="939"/>
      <c r="F163" s="940"/>
      <c r="G163" s="486"/>
      <c r="H163" s="486"/>
      <c r="I163" s="487"/>
      <c r="J163" s="980"/>
      <c r="K163" s="980"/>
      <c r="L163" s="980"/>
      <c r="M163" s="981"/>
    </row>
    <row r="164" spans="2:13" ht="30" hidden="1" customHeight="1" outlineLevel="1">
      <c r="B164" s="479"/>
      <c r="C164" s="480"/>
      <c r="D164" s="462">
        <f t="shared" si="9"/>
        <v>1</v>
      </c>
      <c r="E164" s="939"/>
      <c r="F164" s="940"/>
      <c r="G164" s="486"/>
      <c r="H164" s="486"/>
      <c r="I164" s="487"/>
      <c r="J164" s="980"/>
      <c r="K164" s="980"/>
      <c r="L164" s="980"/>
      <c r="M164" s="981"/>
    </row>
    <row r="165" spans="2:13" ht="30" hidden="1" customHeight="1" outlineLevel="1">
      <c r="B165" s="479"/>
      <c r="C165" s="480"/>
      <c r="D165" s="462">
        <f t="shared" si="9"/>
        <v>1</v>
      </c>
      <c r="E165" s="939"/>
      <c r="F165" s="940"/>
      <c r="G165" s="486"/>
      <c r="H165" s="486"/>
      <c r="I165" s="487"/>
      <c r="J165" s="980"/>
      <c r="K165" s="980"/>
      <c r="L165" s="980"/>
      <c r="M165" s="981"/>
    </row>
    <row r="166" spans="2:13" ht="30" hidden="1" customHeight="1" outlineLevel="1">
      <c r="B166" s="479"/>
      <c r="C166" s="480"/>
      <c r="D166" s="462">
        <f t="shared" si="9"/>
        <v>1</v>
      </c>
      <c r="E166" s="939"/>
      <c r="F166" s="940"/>
      <c r="G166" s="486"/>
      <c r="H166" s="486"/>
      <c r="I166" s="487"/>
      <c r="J166" s="980"/>
      <c r="K166" s="980"/>
      <c r="L166" s="980"/>
      <c r="M166" s="981"/>
    </row>
    <row r="167" spans="2:13" ht="30" hidden="1" customHeight="1" outlineLevel="1">
      <c r="B167" s="479"/>
      <c r="C167" s="480"/>
      <c r="D167" s="462">
        <f t="shared" si="9"/>
        <v>1</v>
      </c>
      <c r="E167" s="939"/>
      <c r="F167" s="940"/>
      <c r="G167" s="486"/>
      <c r="H167" s="486"/>
      <c r="I167" s="487"/>
      <c r="J167" s="980"/>
      <c r="K167" s="980"/>
      <c r="L167" s="980"/>
      <c r="M167" s="981"/>
    </row>
    <row r="168" spans="2:13" ht="30" hidden="1" customHeight="1" outlineLevel="1">
      <c r="B168" s="479"/>
      <c r="C168" s="480"/>
      <c r="D168" s="462">
        <f t="shared" si="9"/>
        <v>1</v>
      </c>
      <c r="E168" s="939"/>
      <c r="F168" s="940"/>
      <c r="G168" s="486"/>
      <c r="H168" s="486"/>
      <c r="I168" s="487"/>
      <c r="J168" s="980"/>
      <c r="K168" s="980"/>
      <c r="L168" s="980"/>
      <c r="M168" s="981"/>
    </row>
    <row r="169" spans="2:13" ht="30" hidden="1" customHeight="1" outlineLevel="1">
      <c r="B169" s="479"/>
      <c r="C169" s="480"/>
      <c r="D169" s="462">
        <f t="shared" si="9"/>
        <v>1</v>
      </c>
      <c r="E169" s="939"/>
      <c r="F169" s="940"/>
      <c r="G169" s="486"/>
      <c r="H169" s="486"/>
      <c r="I169" s="487"/>
      <c r="J169" s="980"/>
      <c r="K169" s="980"/>
      <c r="L169" s="980"/>
      <c r="M169" s="981"/>
    </row>
    <row r="170" spans="2:13" ht="30" hidden="1" customHeight="1" outlineLevel="1">
      <c r="B170" s="479"/>
      <c r="C170" s="480"/>
      <c r="D170" s="462">
        <f t="shared" si="9"/>
        <v>1</v>
      </c>
      <c r="E170" s="939"/>
      <c r="F170" s="940"/>
      <c r="G170" s="486"/>
      <c r="H170" s="486"/>
      <c r="I170" s="487"/>
      <c r="J170" s="980"/>
      <c r="K170" s="980"/>
      <c r="L170" s="980"/>
      <c r="M170" s="981"/>
    </row>
    <row r="171" spans="2:13" ht="30" hidden="1" customHeight="1" outlineLevel="1">
      <c r="B171" s="479"/>
      <c r="C171" s="480"/>
      <c r="D171" s="462">
        <f t="shared" si="9"/>
        <v>1</v>
      </c>
      <c r="E171" s="939"/>
      <c r="F171" s="940"/>
      <c r="G171" s="486"/>
      <c r="H171" s="486"/>
      <c r="I171" s="487"/>
      <c r="J171" s="980"/>
      <c r="K171" s="980"/>
      <c r="L171" s="980"/>
      <c r="M171" s="981"/>
    </row>
    <row r="172" spans="2:13" ht="30" hidden="1" customHeight="1" outlineLevel="1">
      <c r="B172" s="479"/>
      <c r="C172" s="480"/>
      <c r="D172" s="462">
        <f t="shared" si="9"/>
        <v>1</v>
      </c>
      <c r="E172" s="939"/>
      <c r="F172" s="940"/>
      <c r="G172" s="486"/>
      <c r="H172" s="486"/>
      <c r="I172" s="487"/>
      <c r="J172" s="980"/>
      <c r="K172" s="980"/>
      <c r="L172" s="980"/>
      <c r="M172" s="981"/>
    </row>
    <row r="173" spans="2:13" ht="30" hidden="1" customHeight="1" outlineLevel="1">
      <c r="B173" s="479"/>
      <c r="C173" s="480"/>
      <c r="D173" s="462">
        <f t="shared" si="9"/>
        <v>1</v>
      </c>
      <c r="E173" s="939"/>
      <c r="F173" s="940"/>
      <c r="G173" s="486"/>
      <c r="H173" s="486"/>
      <c r="I173" s="487"/>
      <c r="J173" s="980"/>
      <c r="K173" s="980"/>
      <c r="L173" s="980"/>
      <c r="M173" s="981"/>
    </row>
    <row r="174" spans="2:13" ht="30" hidden="1" customHeight="1" outlineLevel="1">
      <c r="B174" s="479"/>
      <c r="C174" s="480"/>
      <c r="D174" s="462">
        <f t="shared" si="9"/>
        <v>1</v>
      </c>
      <c r="E174" s="939"/>
      <c r="F174" s="940"/>
      <c r="G174" s="486"/>
      <c r="H174" s="486"/>
      <c r="I174" s="487"/>
      <c r="J174" s="980"/>
      <c r="K174" s="980"/>
      <c r="L174" s="980"/>
      <c r="M174" s="981"/>
    </row>
    <row r="175" spans="2:13" ht="30" hidden="1" customHeight="1" outlineLevel="1">
      <c r="B175" s="479"/>
      <c r="C175" s="480"/>
      <c r="D175" s="462">
        <f t="shared" si="9"/>
        <v>1</v>
      </c>
      <c r="E175" s="939"/>
      <c r="F175" s="940"/>
      <c r="G175" s="486"/>
      <c r="H175" s="486"/>
      <c r="I175" s="487"/>
      <c r="J175" s="980"/>
      <c r="K175" s="980"/>
      <c r="L175" s="980"/>
      <c r="M175" s="981"/>
    </row>
    <row r="176" spans="2:13" ht="30" hidden="1" customHeight="1" outlineLevel="1">
      <c r="B176" s="479"/>
      <c r="C176" s="480"/>
      <c r="D176" s="462">
        <f t="shared" si="9"/>
        <v>1</v>
      </c>
      <c r="E176" s="939"/>
      <c r="F176" s="940"/>
      <c r="G176" s="486"/>
      <c r="H176" s="486"/>
      <c r="I176" s="487"/>
      <c r="J176" s="980"/>
      <c r="K176" s="980"/>
      <c r="L176" s="980"/>
      <c r="M176" s="981"/>
    </row>
    <row r="177" spans="2:13" ht="30" hidden="1" customHeight="1" outlineLevel="1">
      <c r="B177" s="479"/>
      <c r="C177" s="480"/>
      <c r="D177" s="462">
        <f t="shared" si="9"/>
        <v>1</v>
      </c>
      <c r="E177" s="939"/>
      <c r="F177" s="940"/>
      <c r="G177" s="486"/>
      <c r="H177" s="486"/>
      <c r="I177" s="487"/>
      <c r="J177" s="980"/>
      <c r="K177" s="980"/>
      <c r="L177" s="980"/>
      <c r="M177" s="981"/>
    </row>
    <row r="178" spans="2:13" ht="30" hidden="1" customHeight="1" outlineLevel="1">
      <c r="B178" s="479"/>
      <c r="C178" s="480"/>
      <c r="D178" s="462">
        <f t="shared" si="9"/>
        <v>1</v>
      </c>
      <c r="E178" s="939"/>
      <c r="F178" s="940"/>
      <c r="G178" s="486"/>
      <c r="H178" s="486"/>
      <c r="I178" s="487"/>
      <c r="J178" s="980"/>
      <c r="K178" s="980"/>
      <c r="L178" s="980"/>
      <c r="M178" s="981"/>
    </row>
    <row r="179" spans="2:13" ht="30" customHeight="1" collapsed="1">
      <c r="B179" s="479"/>
      <c r="C179" s="480"/>
      <c r="D179" s="462">
        <f t="shared" si="9"/>
        <v>1</v>
      </c>
      <c r="E179" s="939"/>
      <c r="F179" s="940"/>
      <c r="G179" s="486"/>
      <c r="H179" s="486"/>
      <c r="I179" s="487"/>
      <c r="J179" s="980"/>
      <c r="K179" s="980"/>
      <c r="L179" s="980"/>
      <c r="M179" s="981"/>
    </row>
    <row r="180" spans="2:13" ht="30" hidden="1" customHeight="1" outlineLevel="1">
      <c r="B180" s="479"/>
      <c r="C180" s="480"/>
      <c r="D180" s="462">
        <f t="shared" si="9"/>
        <v>1</v>
      </c>
      <c r="E180" s="939"/>
      <c r="F180" s="940"/>
      <c r="G180" s="486"/>
      <c r="H180" s="486"/>
      <c r="I180" s="487"/>
      <c r="J180" s="980"/>
      <c r="K180" s="980"/>
      <c r="L180" s="980"/>
      <c r="M180" s="981"/>
    </row>
    <row r="181" spans="2:13" ht="30" hidden="1" customHeight="1" outlineLevel="1">
      <c r="B181" s="479"/>
      <c r="C181" s="480"/>
      <c r="D181" s="462">
        <f t="shared" si="9"/>
        <v>1</v>
      </c>
      <c r="E181" s="939"/>
      <c r="F181" s="940"/>
      <c r="G181" s="486"/>
      <c r="H181" s="486"/>
      <c r="I181" s="487"/>
      <c r="J181" s="980"/>
      <c r="K181" s="980"/>
      <c r="L181" s="980"/>
      <c r="M181" s="981"/>
    </row>
    <row r="182" spans="2:13" ht="30" hidden="1" customHeight="1" outlineLevel="1">
      <c r="B182" s="479"/>
      <c r="C182" s="480"/>
      <c r="D182" s="462">
        <f t="shared" si="9"/>
        <v>1</v>
      </c>
      <c r="E182" s="939"/>
      <c r="F182" s="940"/>
      <c r="G182" s="486"/>
      <c r="H182" s="486"/>
      <c r="I182" s="487"/>
      <c r="J182" s="980"/>
      <c r="K182" s="980"/>
      <c r="L182" s="980"/>
      <c r="M182" s="981"/>
    </row>
    <row r="183" spans="2:13" ht="30" hidden="1" customHeight="1" outlineLevel="1">
      <c r="B183" s="479"/>
      <c r="C183" s="480"/>
      <c r="D183" s="462">
        <f t="shared" si="9"/>
        <v>1</v>
      </c>
      <c r="E183" s="939"/>
      <c r="F183" s="940"/>
      <c r="G183" s="486"/>
      <c r="H183" s="486"/>
      <c r="I183" s="487"/>
      <c r="J183" s="980"/>
      <c r="K183" s="980"/>
      <c r="L183" s="980"/>
      <c r="M183" s="981"/>
    </row>
    <row r="184" spans="2:13" ht="30" hidden="1" customHeight="1" outlineLevel="1">
      <c r="B184" s="479"/>
      <c r="C184" s="480"/>
      <c r="D184" s="462">
        <f t="shared" si="9"/>
        <v>1</v>
      </c>
      <c r="E184" s="939"/>
      <c r="F184" s="940"/>
      <c r="G184" s="486"/>
      <c r="H184" s="486"/>
      <c r="I184" s="487"/>
      <c r="J184" s="980"/>
      <c r="K184" s="980"/>
      <c r="L184" s="980"/>
      <c r="M184" s="981"/>
    </row>
    <row r="185" spans="2:13" ht="30" hidden="1" customHeight="1" outlineLevel="1">
      <c r="B185" s="479"/>
      <c r="C185" s="480"/>
      <c r="D185" s="462">
        <f t="shared" si="9"/>
        <v>1</v>
      </c>
      <c r="E185" s="939"/>
      <c r="F185" s="940"/>
      <c r="G185" s="486"/>
      <c r="H185" s="486"/>
      <c r="I185" s="487"/>
      <c r="J185" s="980"/>
      <c r="K185" s="980"/>
      <c r="L185" s="980"/>
      <c r="M185" s="981"/>
    </row>
    <row r="186" spans="2:13" ht="30" hidden="1" customHeight="1" outlineLevel="1">
      <c r="B186" s="479"/>
      <c r="C186" s="480"/>
      <c r="D186" s="462">
        <f t="shared" si="9"/>
        <v>1</v>
      </c>
      <c r="E186" s="939"/>
      <c r="F186" s="940"/>
      <c r="G186" s="486"/>
      <c r="H186" s="486"/>
      <c r="I186" s="487"/>
      <c r="J186" s="980"/>
      <c r="K186" s="980"/>
      <c r="L186" s="980"/>
      <c r="M186" s="981"/>
    </row>
    <row r="187" spans="2:13" ht="30" hidden="1" customHeight="1" outlineLevel="1">
      <c r="B187" s="479"/>
      <c r="C187" s="480"/>
      <c r="D187" s="462">
        <f t="shared" si="9"/>
        <v>1</v>
      </c>
      <c r="E187" s="939"/>
      <c r="F187" s="940"/>
      <c r="G187" s="486"/>
      <c r="H187" s="486"/>
      <c r="I187" s="487"/>
      <c r="J187" s="980"/>
      <c r="K187" s="980"/>
      <c r="L187" s="980"/>
      <c r="M187" s="981"/>
    </row>
    <row r="188" spans="2:13" ht="30" hidden="1" customHeight="1" outlineLevel="1">
      <c r="B188" s="479"/>
      <c r="C188" s="480"/>
      <c r="D188" s="462">
        <f t="shared" si="9"/>
        <v>1</v>
      </c>
      <c r="E188" s="939"/>
      <c r="F188" s="940"/>
      <c r="G188" s="486"/>
      <c r="H188" s="486"/>
      <c r="I188" s="487"/>
      <c r="J188" s="980"/>
      <c r="K188" s="980"/>
      <c r="L188" s="980"/>
      <c r="M188" s="981"/>
    </row>
    <row r="189" spans="2:13" ht="30" hidden="1" customHeight="1" outlineLevel="1">
      <c r="B189" s="479"/>
      <c r="C189" s="480"/>
      <c r="D189" s="462">
        <f t="shared" si="9"/>
        <v>1</v>
      </c>
      <c r="E189" s="939"/>
      <c r="F189" s="940"/>
      <c r="G189" s="486"/>
      <c r="H189" s="486"/>
      <c r="I189" s="487"/>
      <c r="J189" s="980"/>
      <c r="K189" s="980"/>
      <c r="L189" s="980"/>
      <c r="M189" s="981"/>
    </row>
    <row r="190" spans="2:13" ht="30" hidden="1" customHeight="1" outlineLevel="1">
      <c r="B190" s="479"/>
      <c r="C190" s="480"/>
      <c r="D190" s="462">
        <f t="shared" si="9"/>
        <v>1</v>
      </c>
      <c r="E190" s="939"/>
      <c r="F190" s="940"/>
      <c r="G190" s="486"/>
      <c r="H190" s="486"/>
      <c r="I190" s="487"/>
      <c r="J190" s="980"/>
      <c r="K190" s="980"/>
      <c r="L190" s="980"/>
      <c r="M190" s="981"/>
    </row>
    <row r="191" spans="2:13" ht="30" hidden="1" customHeight="1" outlineLevel="1">
      <c r="B191" s="479"/>
      <c r="C191" s="480"/>
      <c r="D191" s="462">
        <f t="shared" si="9"/>
        <v>1</v>
      </c>
      <c r="E191" s="939"/>
      <c r="F191" s="940"/>
      <c r="G191" s="486"/>
      <c r="H191" s="486"/>
      <c r="I191" s="487"/>
      <c r="J191" s="980"/>
      <c r="K191" s="980"/>
      <c r="L191" s="980"/>
      <c r="M191" s="981"/>
    </row>
    <row r="192" spans="2:13" ht="30" hidden="1" customHeight="1" outlineLevel="1">
      <c r="B192" s="479"/>
      <c r="C192" s="480"/>
      <c r="D192" s="462">
        <f t="shared" si="9"/>
        <v>1</v>
      </c>
      <c r="E192" s="939"/>
      <c r="F192" s="940"/>
      <c r="G192" s="486"/>
      <c r="H192" s="486"/>
      <c r="I192" s="487"/>
      <c r="J192" s="980"/>
      <c r="K192" s="980"/>
      <c r="L192" s="980"/>
      <c r="M192" s="981"/>
    </row>
    <row r="193" spans="2:13" ht="30" hidden="1" customHeight="1" outlineLevel="1">
      <c r="B193" s="479"/>
      <c r="C193" s="480"/>
      <c r="D193" s="462">
        <f t="shared" ref="D193:D221" si="10">MONTH(C193)</f>
        <v>1</v>
      </c>
      <c r="E193" s="939"/>
      <c r="F193" s="940"/>
      <c r="G193" s="486"/>
      <c r="H193" s="486"/>
      <c r="I193" s="487"/>
      <c r="J193" s="980"/>
      <c r="K193" s="980"/>
      <c r="L193" s="980"/>
      <c r="M193" s="981"/>
    </row>
    <row r="194" spans="2:13" ht="30" hidden="1" customHeight="1" outlineLevel="1">
      <c r="B194" s="479"/>
      <c r="C194" s="480"/>
      <c r="D194" s="462">
        <f t="shared" si="10"/>
        <v>1</v>
      </c>
      <c r="E194" s="939"/>
      <c r="F194" s="940"/>
      <c r="G194" s="486"/>
      <c r="H194" s="486"/>
      <c r="I194" s="487"/>
      <c r="J194" s="980"/>
      <c r="K194" s="980"/>
      <c r="L194" s="980"/>
      <c r="M194" s="981"/>
    </row>
    <row r="195" spans="2:13" ht="30" hidden="1" customHeight="1" outlineLevel="1">
      <c r="B195" s="479"/>
      <c r="C195" s="480"/>
      <c r="D195" s="462">
        <f t="shared" si="10"/>
        <v>1</v>
      </c>
      <c r="E195" s="939"/>
      <c r="F195" s="940"/>
      <c r="G195" s="486"/>
      <c r="H195" s="486"/>
      <c r="I195" s="487"/>
      <c r="J195" s="980"/>
      <c r="K195" s="980"/>
      <c r="L195" s="980"/>
      <c r="M195" s="981"/>
    </row>
    <row r="196" spans="2:13" ht="30" hidden="1" customHeight="1" outlineLevel="1">
      <c r="B196" s="479"/>
      <c r="C196" s="480"/>
      <c r="D196" s="462">
        <f t="shared" si="10"/>
        <v>1</v>
      </c>
      <c r="E196" s="939"/>
      <c r="F196" s="940"/>
      <c r="G196" s="486"/>
      <c r="H196" s="486"/>
      <c r="I196" s="487"/>
      <c r="J196" s="980"/>
      <c r="K196" s="980"/>
      <c r="L196" s="980"/>
      <c r="M196" s="981"/>
    </row>
    <row r="197" spans="2:13" ht="30" hidden="1" customHeight="1" outlineLevel="1">
      <c r="B197" s="479"/>
      <c r="C197" s="480"/>
      <c r="D197" s="462">
        <f t="shared" si="10"/>
        <v>1</v>
      </c>
      <c r="E197" s="939"/>
      <c r="F197" s="940"/>
      <c r="G197" s="486"/>
      <c r="H197" s="486"/>
      <c r="I197" s="487"/>
      <c r="J197" s="980"/>
      <c r="K197" s="980"/>
      <c r="L197" s="980"/>
      <c r="M197" s="981"/>
    </row>
    <row r="198" spans="2:13" ht="30" hidden="1" customHeight="1" outlineLevel="1">
      <c r="B198" s="479"/>
      <c r="C198" s="480"/>
      <c r="D198" s="462">
        <f t="shared" si="10"/>
        <v>1</v>
      </c>
      <c r="E198" s="939"/>
      <c r="F198" s="940"/>
      <c r="G198" s="486"/>
      <c r="H198" s="486"/>
      <c r="I198" s="487"/>
      <c r="J198" s="980"/>
      <c r="K198" s="980"/>
      <c r="L198" s="980"/>
      <c r="M198" s="981"/>
    </row>
    <row r="199" spans="2:13" ht="30" hidden="1" customHeight="1" outlineLevel="1">
      <c r="B199" s="479"/>
      <c r="C199" s="480"/>
      <c r="D199" s="462">
        <f t="shared" si="10"/>
        <v>1</v>
      </c>
      <c r="E199" s="939"/>
      <c r="F199" s="940"/>
      <c r="G199" s="486"/>
      <c r="H199" s="486"/>
      <c r="I199" s="487"/>
      <c r="J199" s="980"/>
      <c r="K199" s="980"/>
      <c r="L199" s="980"/>
      <c r="M199" s="981"/>
    </row>
    <row r="200" spans="2:13" ht="30" customHeight="1" collapsed="1">
      <c r="B200" s="479"/>
      <c r="C200" s="480"/>
      <c r="D200" s="462">
        <f t="shared" si="10"/>
        <v>1</v>
      </c>
      <c r="E200" s="939"/>
      <c r="F200" s="940"/>
      <c r="G200" s="486"/>
      <c r="H200" s="486"/>
      <c r="I200" s="487"/>
      <c r="J200" s="980"/>
      <c r="K200" s="980"/>
      <c r="L200" s="980"/>
      <c r="M200" s="981"/>
    </row>
    <row r="201" spans="2:13" ht="30" customHeight="1" thickBot="1">
      <c r="B201" s="617"/>
      <c r="C201" s="618"/>
      <c r="D201" s="619">
        <f t="shared" si="10"/>
        <v>1</v>
      </c>
      <c r="E201" s="982"/>
      <c r="F201" s="983"/>
      <c r="G201" s="488"/>
      <c r="H201" s="488"/>
      <c r="I201" s="489"/>
      <c r="J201" s="984"/>
      <c r="K201" s="984"/>
      <c r="L201" s="984"/>
      <c r="M201" s="985"/>
    </row>
    <row r="202" spans="2:13" ht="30" hidden="1" customHeight="1" outlineLevel="1">
      <c r="B202" s="479"/>
      <c r="C202" s="480"/>
      <c r="D202" s="461">
        <f t="shared" si="10"/>
        <v>1</v>
      </c>
      <c r="E202" s="1017"/>
      <c r="F202" s="1018"/>
      <c r="G202" s="484"/>
      <c r="H202" s="484"/>
      <c r="I202" s="485"/>
      <c r="J202" s="1019"/>
      <c r="K202" s="1019"/>
      <c r="L202" s="1019"/>
      <c r="M202" s="1020"/>
    </row>
    <row r="203" spans="2:13" ht="30" hidden="1" customHeight="1" outlineLevel="1">
      <c r="B203" s="479"/>
      <c r="C203" s="480"/>
      <c r="D203" s="462">
        <f t="shared" si="10"/>
        <v>1</v>
      </c>
      <c r="E203" s="939"/>
      <c r="F203" s="940"/>
      <c r="G203" s="486"/>
      <c r="H203" s="486"/>
      <c r="I203" s="487"/>
      <c r="J203" s="980"/>
      <c r="K203" s="980"/>
      <c r="L203" s="980"/>
      <c r="M203" s="981"/>
    </row>
    <row r="204" spans="2:13" ht="30" hidden="1" customHeight="1" outlineLevel="1">
      <c r="B204" s="479"/>
      <c r="C204" s="480"/>
      <c r="D204" s="462">
        <f t="shared" si="10"/>
        <v>1</v>
      </c>
      <c r="E204" s="939"/>
      <c r="F204" s="940"/>
      <c r="G204" s="486"/>
      <c r="H204" s="486"/>
      <c r="I204" s="487"/>
      <c r="J204" s="980"/>
      <c r="K204" s="980"/>
      <c r="L204" s="980"/>
      <c r="M204" s="981"/>
    </row>
    <row r="205" spans="2:13" ht="30" hidden="1" customHeight="1" outlineLevel="1">
      <c r="B205" s="479"/>
      <c r="C205" s="480"/>
      <c r="D205" s="462">
        <f t="shared" si="10"/>
        <v>1</v>
      </c>
      <c r="E205" s="939"/>
      <c r="F205" s="940"/>
      <c r="G205" s="486"/>
      <c r="H205" s="486"/>
      <c r="I205" s="487"/>
      <c r="J205" s="980"/>
      <c r="K205" s="980"/>
      <c r="L205" s="980"/>
      <c r="M205" s="981"/>
    </row>
    <row r="206" spans="2:13" ht="30" hidden="1" customHeight="1" outlineLevel="1">
      <c r="B206" s="479"/>
      <c r="C206" s="480"/>
      <c r="D206" s="462">
        <f t="shared" si="10"/>
        <v>1</v>
      </c>
      <c r="E206" s="939"/>
      <c r="F206" s="940"/>
      <c r="G206" s="486"/>
      <c r="H206" s="486"/>
      <c r="I206" s="487"/>
      <c r="J206" s="980"/>
      <c r="K206" s="980"/>
      <c r="L206" s="980"/>
      <c r="M206" s="981"/>
    </row>
    <row r="207" spans="2:13" ht="30" hidden="1" customHeight="1" outlineLevel="1">
      <c r="B207" s="479"/>
      <c r="C207" s="480"/>
      <c r="D207" s="462">
        <f t="shared" si="10"/>
        <v>1</v>
      </c>
      <c r="E207" s="939"/>
      <c r="F207" s="940"/>
      <c r="G207" s="486"/>
      <c r="H207" s="486"/>
      <c r="I207" s="487"/>
      <c r="J207" s="980"/>
      <c r="K207" s="980"/>
      <c r="L207" s="980"/>
      <c r="M207" s="981"/>
    </row>
    <row r="208" spans="2:13" ht="30" hidden="1" customHeight="1" outlineLevel="1">
      <c r="B208" s="479"/>
      <c r="C208" s="480"/>
      <c r="D208" s="462">
        <f t="shared" si="10"/>
        <v>1</v>
      </c>
      <c r="E208" s="939"/>
      <c r="F208" s="940"/>
      <c r="G208" s="486"/>
      <c r="H208" s="486"/>
      <c r="I208" s="487"/>
      <c r="J208" s="980"/>
      <c r="K208" s="980"/>
      <c r="L208" s="980"/>
      <c r="M208" s="981"/>
    </row>
    <row r="209" spans="1:15" ht="30" hidden="1" customHeight="1" outlineLevel="1">
      <c r="B209" s="479"/>
      <c r="C209" s="480"/>
      <c r="D209" s="462">
        <f t="shared" si="10"/>
        <v>1</v>
      </c>
      <c r="E209" s="939"/>
      <c r="F209" s="940"/>
      <c r="G209" s="486"/>
      <c r="H209" s="486"/>
      <c r="I209" s="487"/>
      <c r="J209" s="980"/>
      <c r="K209" s="980"/>
      <c r="L209" s="980"/>
      <c r="M209" s="981"/>
    </row>
    <row r="210" spans="1:15" ht="30" hidden="1" customHeight="1" outlineLevel="1">
      <c r="B210" s="479"/>
      <c r="C210" s="480"/>
      <c r="D210" s="462">
        <f t="shared" si="10"/>
        <v>1</v>
      </c>
      <c r="E210" s="939"/>
      <c r="F210" s="940"/>
      <c r="G210" s="486"/>
      <c r="H210" s="486"/>
      <c r="I210" s="487"/>
      <c r="J210" s="980"/>
      <c r="K210" s="980"/>
      <c r="L210" s="980"/>
      <c r="M210" s="981"/>
    </row>
    <row r="211" spans="1:15" ht="30" hidden="1" customHeight="1" outlineLevel="1">
      <c r="B211" s="479"/>
      <c r="C211" s="480"/>
      <c r="D211" s="462">
        <f t="shared" si="10"/>
        <v>1</v>
      </c>
      <c r="E211" s="939"/>
      <c r="F211" s="940"/>
      <c r="G211" s="486"/>
      <c r="H211" s="486"/>
      <c r="I211" s="487"/>
      <c r="J211" s="980"/>
      <c r="K211" s="980"/>
      <c r="L211" s="980"/>
      <c r="M211" s="981"/>
    </row>
    <row r="212" spans="1:15" ht="30" hidden="1" customHeight="1" outlineLevel="1">
      <c r="B212" s="479"/>
      <c r="C212" s="480"/>
      <c r="D212" s="462">
        <f t="shared" si="10"/>
        <v>1</v>
      </c>
      <c r="E212" s="939"/>
      <c r="F212" s="940"/>
      <c r="G212" s="486"/>
      <c r="H212" s="486"/>
      <c r="I212" s="487"/>
      <c r="J212" s="980"/>
      <c r="K212" s="980"/>
      <c r="L212" s="980"/>
      <c r="M212" s="981"/>
    </row>
    <row r="213" spans="1:15" ht="30" hidden="1" customHeight="1" outlineLevel="1">
      <c r="B213" s="479"/>
      <c r="C213" s="480"/>
      <c r="D213" s="462">
        <f t="shared" si="10"/>
        <v>1</v>
      </c>
      <c r="E213" s="939"/>
      <c r="F213" s="940"/>
      <c r="G213" s="486"/>
      <c r="H213" s="486"/>
      <c r="I213" s="487"/>
      <c r="J213" s="980"/>
      <c r="K213" s="980"/>
      <c r="L213" s="980"/>
      <c r="M213" s="981"/>
    </row>
    <row r="214" spans="1:15" ht="30" hidden="1" customHeight="1" outlineLevel="1">
      <c r="B214" s="479"/>
      <c r="C214" s="480"/>
      <c r="D214" s="462">
        <f t="shared" si="10"/>
        <v>1</v>
      </c>
      <c r="E214" s="939"/>
      <c r="F214" s="940"/>
      <c r="G214" s="486"/>
      <c r="H214" s="486"/>
      <c r="I214" s="487"/>
      <c r="J214" s="980"/>
      <c r="K214" s="980"/>
      <c r="L214" s="980"/>
      <c r="M214" s="981"/>
    </row>
    <row r="215" spans="1:15" ht="30" hidden="1" customHeight="1" outlineLevel="1">
      <c r="B215" s="479"/>
      <c r="C215" s="480"/>
      <c r="D215" s="462">
        <f t="shared" si="10"/>
        <v>1</v>
      </c>
      <c r="E215" s="939"/>
      <c r="F215" s="940"/>
      <c r="G215" s="486"/>
      <c r="H215" s="486"/>
      <c r="I215" s="487"/>
      <c r="J215" s="980"/>
      <c r="K215" s="980"/>
      <c r="L215" s="980"/>
      <c r="M215" s="981"/>
    </row>
    <row r="216" spans="1:15" ht="30" hidden="1" customHeight="1" outlineLevel="1">
      <c r="B216" s="479"/>
      <c r="C216" s="480"/>
      <c r="D216" s="462">
        <f t="shared" si="10"/>
        <v>1</v>
      </c>
      <c r="E216" s="939"/>
      <c r="F216" s="940"/>
      <c r="G216" s="486"/>
      <c r="H216" s="486"/>
      <c r="I216" s="487"/>
      <c r="J216" s="980"/>
      <c r="K216" s="980"/>
      <c r="L216" s="980"/>
      <c r="M216" s="981"/>
    </row>
    <row r="217" spans="1:15" ht="30" hidden="1" customHeight="1" outlineLevel="1">
      <c r="B217" s="479"/>
      <c r="C217" s="480"/>
      <c r="D217" s="462">
        <f t="shared" si="10"/>
        <v>1</v>
      </c>
      <c r="E217" s="939"/>
      <c r="F217" s="940"/>
      <c r="G217" s="486"/>
      <c r="H217" s="486"/>
      <c r="I217" s="487"/>
      <c r="J217" s="980"/>
      <c r="K217" s="980"/>
      <c r="L217" s="980"/>
      <c r="M217" s="981"/>
    </row>
    <row r="218" spans="1:15" ht="30" hidden="1" customHeight="1" outlineLevel="1">
      <c r="B218" s="479"/>
      <c r="C218" s="480"/>
      <c r="D218" s="462">
        <f t="shared" si="10"/>
        <v>1</v>
      </c>
      <c r="E218" s="939"/>
      <c r="F218" s="940"/>
      <c r="G218" s="486"/>
      <c r="H218" s="486"/>
      <c r="I218" s="487"/>
      <c r="J218" s="980"/>
      <c r="K218" s="980"/>
      <c r="L218" s="980"/>
      <c r="M218" s="981"/>
    </row>
    <row r="219" spans="1:15" ht="30" hidden="1" customHeight="1" outlineLevel="1">
      <c r="B219" s="479"/>
      <c r="C219" s="480"/>
      <c r="D219" s="462">
        <f t="shared" si="10"/>
        <v>1</v>
      </c>
      <c r="E219" s="939"/>
      <c r="F219" s="940"/>
      <c r="G219" s="486"/>
      <c r="H219" s="486"/>
      <c r="I219" s="487"/>
      <c r="J219" s="980"/>
      <c r="K219" s="980"/>
      <c r="L219" s="980"/>
      <c r="M219" s="981"/>
    </row>
    <row r="220" spans="1:15" ht="30" hidden="1" customHeight="1" outlineLevel="1">
      <c r="B220" s="479"/>
      <c r="C220" s="480"/>
      <c r="D220" s="462">
        <f t="shared" si="10"/>
        <v>1</v>
      </c>
      <c r="E220" s="939"/>
      <c r="F220" s="940"/>
      <c r="G220" s="486"/>
      <c r="H220" s="486"/>
      <c r="I220" s="487"/>
      <c r="J220" s="980"/>
      <c r="K220" s="980"/>
      <c r="L220" s="980"/>
      <c r="M220" s="981"/>
    </row>
    <row r="221" spans="1:15" ht="30" hidden="1" customHeight="1" outlineLevel="1">
      <c r="B221" s="479"/>
      <c r="C221" s="480"/>
      <c r="D221" s="462">
        <f t="shared" si="10"/>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99" t="s">
        <v>139</v>
      </c>
      <c r="C225" s="976" t="s">
        <v>140</v>
      </c>
      <c r="D225" s="977"/>
      <c r="E225" s="978" t="s">
        <v>141</v>
      </c>
      <c r="F225" s="979"/>
      <c r="G225" s="498" t="s">
        <v>142</v>
      </c>
      <c r="H225" s="504" t="s">
        <v>143</v>
      </c>
      <c r="I225" s="597"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1">SUMIF($D$128:$D$221,$C226,G$128:G$221)</f>
        <v>0</v>
      </c>
      <c r="H226" s="492">
        <v>140</v>
      </c>
      <c r="I226" s="466">
        <f>ROUNDDOWN((G226*H226),0)</f>
        <v>0</v>
      </c>
      <c r="J226" s="466">
        <f t="shared" ref="J226:J237" si="12">SUMIF($D$128:$D$221,$C226,H$128:H$221)</f>
        <v>0</v>
      </c>
      <c r="K226" s="493">
        <v>8.8499999999999995E-2</v>
      </c>
      <c r="L226" s="466">
        <f>ROUNDDOWN((J226*K226),0)</f>
        <v>0</v>
      </c>
      <c r="M226" s="466">
        <f t="shared" ref="M226:M237" si="13">ROUNDDOWN(SUMIF($D$128:$D$221,$C226,I$128:I$221),0)</f>
        <v>0</v>
      </c>
      <c r="O226" s="140"/>
    </row>
    <row r="227" spans="1:15" ht="24" customHeight="1">
      <c r="B227" s="490"/>
      <c r="C227" s="491"/>
      <c r="D227" s="244" t="s">
        <v>148</v>
      </c>
      <c r="E227" s="961">
        <f t="shared" ref="E227:E237" si="14">SUM(I227,L227,M227)</f>
        <v>0</v>
      </c>
      <c r="F227" s="962"/>
      <c r="G227" s="466">
        <f t="shared" si="11"/>
        <v>0</v>
      </c>
      <c r="H227" s="492">
        <v>140</v>
      </c>
      <c r="I227" s="466">
        <f t="shared" ref="I227:I237" si="15">ROUNDDOWN((G227*H227),0)</f>
        <v>0</v>
      </c>
      <c r="J227" s="466">
        <f t="shared" si="12"/>
        <v>0</v>
      </c>
      <c r="K227" s="493">
        <v>8.8499999999999995E-2</v>
      </c>
      <c r="L227" s="466">
        <f t="shared" ref="L227:L237" si="16">ROUNDDOWN((J227*K227),0)</f>
        <v>0</v>
      </c>
      <c r="M227" s="466">
        <f t="shared" si="13"/>
        <v>0</v>
      </c>
      <c r="O227" s="140"/>
    </row>
    <row r="228" spans="1:15" ht="24" customHeight="1">
      <c r="B228" s="490"/>
      <c r="C228" s="491"/>
      <c r="D228" s="244" t="s">
        <v>148</v>
      </c>
      <c r="E228" s="961">
        <f t="shared" si="14"/>
        <v>0</v>
      </c>
      <c r="F228" s="962"/>
      <c r="G228" s="466">
        <f t="shared" si="11"/>
        <v>0</v>
      </c>
      <c r="H228" s="492">
        <v>140</v>
      </c>
      <c r="I228" s="466">
        <f t="shared" si="15"/>
        <v>0</v>
      </c>
      <c r="J228" s="466">
        <f t="shared" si="12"/>
        <v>0</v>
      </c>
      <c r="K228" s="493">
        <v>8.8499999999999995E-2</v>
      </c>
      <c r="L228" s="466">
        <f t="shared" si="16"/>
        <v>0</v>
      </c>
      <c r="M228" s="466">
        <f t="shared" si="13"/>
        <v>0</v>
      </c>
    </row>
    <row r="229" spans="1:15" ht="24" customHeight="1">
      <c r="B229" s="490"/>
      <c r="C229" s="491"/>
      <c r="D229" s="244" t="s">
        <v>148</v>
      </c>
      <c r="E229" s="961">
        <f t="shared" si="14"/>
        <v>0</v>
      </c>
      <c r="F229" s="962"/>
      <c r="G229" s="466">
        <f t="shared" si="11"/>
        <v>0</v>
      </c>
      <c r="H229" s="492">
        <v>140</v>
      </c>
      <c r="I229" s="466">
        <f t="shared" si="15"/>
        <v>0</v>
      </c>
      <c r="J229" s="466">
        <f t="shared" si="12"/>
        <v>0</v>
      </c>
      <c r="K229" s="493">
        <v>8.8499999999999995E-2</v>
      </c>
      <c r="L229" s="466">
        <f t="shared" si="16"/>
        <v>0</v>
      </c>
      <c r="M229" s="466">
        <f t="shared" si="13"/>
        <v>0</v>
      </c>
    </row>
    <row r="230" spans="1:15" ht="24" customHeight="1">
      <c r="B230" s="490"/>
      <c r="C230" s="491"/>
      <c r="D230" s="244" t="s">
        <v>148</v>
      </c>
      <c r="E230" s="961">
        <f t="shared" si="14"/>
        <v>0</v>
      </c>
      <c r="F230" s="962"/>
      <c r="G230" s="466">
        <f t="shared" si="11"/>
        <v>0</v>
      </c>
      <c r="H230" s="492">
        <v>140</v>
      </c>
      <c r="I230" s="466">
        <f t="shared" si="15"/>
        <v>0</v>
      </c>
      <c r="J230" s="466">
        <f t="shared" si="12"/>
        <v>0</v>
      </c>
      <c r="K230" s="493">
        <v>8.8499999999999995E-2</v>
      </c>
      <c r="L230" s="466">
        <f t="shared" si="16"/>
        <v>0</v>
      </c>
      <c r="M230" s="466">
        <f t="shared" si="13"/>
        <v>0</v>
      </c>
    </row>
    <row r="231" spans="1:15" ht="24" customHeight="1">
      <c r="B231" s="490"/>
      <c r="C231" s="491"/>
      <c r="D231" s="244" t="s">
        <v>148</v>
      </c>
      <c r="E231" s="961">
        <f t="shared" si="14"/>
        <v>0</v>
      </c>
      <c r="F231" s="962"/>
      <c r="G231" s="466">
        <f t="shared" si="11"/>
        <v>0</v>
      </c>
      <c r="H231" s="492">
        <v>140</v>
      </c>
      <c r="I231" s="466">
        <f t="shared" si="15"/>
        <v>0</v>
      </c>
      <c r="J231" s="466">
        <f t="shared" si="12"/>
        <v>0</v>
      </c>
      <c r="K231" s="493">
        <v>8.8499999999999995E-2</v>
      </c>
      <c r="L231" s="466">
        <f t="shared" si="16"/>
        <v>0</v>
      </c>
      <c r="M231" s="466">
        <f t="shared" si="13"/>
        <v>0</v>
      </c>
    </row>
    <row r="232" spans="1:15" ht="24" customHeight="1">
      <c r="B232" s="490"/>
      <c r="C232" s="491"/>
      <c r="D232" s="244" t="s">
        <v>148</v>
      </c>
      <c r="E232" s="961">
        <f t="shared" si="14"/>
        <v>0</v>
      </c>
      <c r="F232" s="962"/>
      <c r="G232" s="466">
        <f t="shared" si="11"/>
        <v>0</v>
      </c>
      <c r="H232" s="492">
        <v>140</v>
      </c>
      <c r="I232" s="466">
        <f t="shared" si="15"/>
        <v>0</v>
      </c>
      <c r="J232" s="466">
        <f t="shared" si="12"/>
        <v>0</v>
      </c>
      <c r="K232" s="493">
        <v>8.8499999999999995E-2</v>
      </c>
      <c r="L232" s="466">
        <f t="shared" si="16"/>
        <v>0</v>
      </c>
      <c r="M232" s="466">
        <f t="shared" si="13"/>
        <v>0</v>
      </c>
    </row>
    <row r="233" spans="1:15" ht="24" customHeight="1">
      <c r="B233" s="490"/>
      <c r="C233" s="491"/>
      <c r="D233" s="244" t="s">
        <v>148</v>
      </c>
      <c r="E233" s="961">
        <f t="shared" si="14"/>
        <v>0</v>
      </c>
      <c r="F233" s="962"/>
      <c r="G233" s="466">
        <f t="shared" si="11"/>
        <v>0</v>
      </c>
      <c r="H233" s="492">
        <v>140</v>
      </c>
      <c r="I233" s="466">
        <f t="shared" si="15"/>
        <v>0</v>
      </c>
      <c r="J233" s="466">
        <f t="shared" si="12"/>
        <v>0</v>
      </c>
      <c r="K233" s="493">
        <v>8.8499999999999995E-2</v>
      </c>
      <c r="L233" s="466">
        <f t="shared" si="16"/>
        <v>0</v>
      </c>
      <c r="M233" s="466">
        <f t="shared" si="13"/>
        <v>0</v>
      </c>
    </row>
    <row r="234" spans="1:15" ht="24" customHeight="1">
      <c r="B234" s="490"/>
      <c r="C234" s="491"/>
      <c r="D234" s="244" t="s">
        <v>148</v>
      </c>
      <c r="E234" s="961">
        <f t="shared" si="14"/>
        <v>0</v>
      </c>
      <c r="F234" s="962"/>
      <c r="G234" s="466">
        <f t="shared" si="11"/>
        <v>0</v>
      </c>
      <c r="H234" s="492">
        <v>140</v>
      </c>
      <c r="I234" s="466">
        <f t="shared" si="15"/>
        <v>0</v>
      </c>
      <c r="J234" s="466">
        <f t="shared" si="12"/>
        <v>0</v>
      </c>
      <c r="K234" s="493">
        <v>8.8499999999999995E-2</v>
      </c>
      <c r="L234" s="466">
        <f t="shared" si="16"/>
        <v>0</v>
      </c>
      <c r="M234" s="466">
        <f t="shared" si="13"/>
        <v>0</v>
      </c>
    </row>
    <row r="235" spans="1:15" ht="24" customHeight="1">
      <c r="B235" s="490"/>
      <c r="C235" s="491"/>
      <c r="D235" s="244" t="s">
        <v>148</v>
      </c>
      <c r="E235" s="961">
        <f t="shared" si="14"/>
        <v>0</v>
      </c>
      <c r="F235" s="962"/>
      <c r="G235" s="466">
        <f t="shared" si="11"/>
        <v>0</v>
      </c>
      <c r="H235" s="492">
        <v>140</v>
      </c>
      <c r="I235" s="466">
        <f t="shared" si="15"/>
        <v>0</v>
      </c>
      <c r="J235" s="466">
        <f t="shared" si="12"/>
        <v>0</v>
      </c>
      <c r="K235" s="493">
        <v>8.8499999999999995E-2</v>
      </c>
      <c r="L235" s="466">
        <f t="shared" si="16"/>
        <v>0</v>
      </c>
      <c r="M235" s="466">
        <f t="shared" si="13"/>
        <v>0</v>
      </c>
    </row>
    <row r="236" spans="1:15" ht="24" customHeight="1">
      <c r="B236" s="490"/>
      <c r="C236" s="491"/>
      <c r="D236" s="244" t="s">
        <v>148</v>
      </c>
      <c r="E236" s="961">
        <f t="shared" si="14"/>
        <v>0</v>
      </c>
      <c r="F236" s="962"/>
      <c r="G236" s="466">
        <f t="shared" si="11"/>
        <v>0</v>
      </c>
      <c r="H236" s="492">
        <v>140</v>
      </c>
      <c r="I236" s="466">
        <f t="shared" si="15"/>
        <v>0</v>
      </c>
      <c r="J236" s="466">
        <f t="shared" si="12"/>
        <v>0</v>
      </c>
      <c r="K236" s="493">
        <v>8.8499999999999995E-2</v>
      </c>
      <c r="L236" s="466">
        <f t="shared" si="16"/>
        <v>0</v>
      </c>
      <c r="M236" s="466">
        <f t="shared" si="13"/>
        <v>0</v>
      </c>
    </row>
    <row r="237" spans="1:15" ht="24" customHeight="1">
      <c r="A237" s="140"/>
      <c r="B237" s="490"/>
      <c r="C237" s="491"/>
      <c r="D237" s="244" t="s">
        <v>148</v>
      </c>
      <c r="E237" s="961">
        <f t="shared" si="14"/>
        <v>0</v>
      </c>
      <c r="F237" s="962"/>
      <c r="G237" s="466">
        <f t="shared" si="11"/>
        <v>0</v>
      </c>
      <c r="H237" s="492">
        <v>140</v>
      </c>
      <c r="I237" s="466">
        <f t="shared" si="15"/>
        <v>0</v>
      </c>
      <c r="J237" s="466">
        <f t="shared" si="12"/>
        <v>0</v>
      </c>
      <c r="K237" s="493">
        <v>8.8499999999999995E-2</v>
      </c>
      <c r="L237" s="466">
        <f t="shared" si="16"/>
        <v>0</v>
      </c>
      <c r="M237" s="466">
        <f t="shared" si="13"/>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593"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307" si="17">MONTH(C244)</f>
        <v>1</v>
      </c>
      <c r="E244" s="939"/>
      <c r="F244" s="940"/>
      <c r="G244" s="486"/>
      <c r="H244" s="486"/>
      <c r="I244" s="487"/>
      <c r="J244" s="936"/>
      <c r="K244" s="937"/>
      <c r="L244" s="937"/>
      <c r="M244" s="938"/>
    </row>
    <row r="245" spans="2:13" ht="30" customHeight="1">
      <c r="B245" s="479"/>
      <c r="C245" s="480"/>
      <c r="D245" s="464">
        <f t="shared" si="17"/>
        <v>1</v>
      </c>
      <c r="E245" s="939"/>
      <c r="F245" s="940"/>
      <c r="G245" s="486"/>
      <c r="H245" s="486"/>
      <c r="I245" s="487"/>
      <c r="J245" s="936"/>
      <c r="K245" s="937"/>
      <c r="L245" s="937"/>
      <c r="M245" s="938"/>
    </row>
    <row r="246" spans="2:13" ht="30" customHeight="1">
      <c r="B246" s="479"/>
      <c r="C246" s="480"/>
      <c r="D246" s="464">
        <f t="shared" si="17"/>
        <v>1</v>
      </c>
      <c r="E246" s="939"/>
      <c r="F246" s="940"/>
      <c r="G246" s="486"/>
      <c r="H246" s="486"/>
      <c r="I246" s="487"/>
      <c r="J246" s="936"/>
      <c r="K246" s="937"/>
      <c r="L246" s="937"/>
      <c r="M246" s="938"/>
    </row>
    <row r="247" spans="2:13" ht="30" customHeight="1">
      <c r="B247" s="479"/>
      <c r="C247" s="480"/>
      <c r="D247" s="464">
        <f t="shared" si="17"/>
        <v>1</v>
      </c>
      <c r="E247" s="939"/>
      <c r="F247" s="940"/>
      <c r="G247" s="486"/>
      <c r="H247" s="486"/>
      <c r="I247" s="487"/>
      <c r="J247" s="936"/>
      <c r="K247" s="937"/>
      <c r="L247" s="937"/>
      <c r="M247" s="938"/>
    </row>
    <row r="248" spans="2:13" ht="30" customHeight="1">
      <c r="B248" s="479"/>
      <c r="C248" s="480"/>
      <c r="D248" s="464">
        <f t="shared" si="17"/>
        <v>1</v>
      </c>
      <c r="E248" s="939"/>
      <c r="F248" s="940"/>
      <c r="G248" s="486"/>
      <c r="H248" s="486"/>
      <c r="I248" s="487"/>
      <c r="J248" s="936"/>
      <c r="K248" s="937"/>
      <c r="L248" s="937"/>
      <c r="M248" s="938"/>
    </row>
    <row r="249" spans="2:13" ht="30" customHeight="1">
      <c r="B249" s="479"/>
      <c r="C249" s="480"/>
      <c r="D249" s="464">
        <f t="shared" si="17"/>
        <v>1</v>
      </c>
      <c r="E249" s="939"/>
      <c r="F249" s="940"/>
      <c r="G249" s="486"/>
      <c r="H249" s="486"/>
      <c r="I249" s="487"/>
      <c r="J249" s="936"/>
      <c r="K249" s="937"/>
      <c r="L249" s="937"/>
      <c r="M249" s="938"/>
    </row>
    <row r="250" spans="2:13" ht="30" customHeight="1">
      <c r="B250" s="479"/>
      <c r="C250" s="480"/>
      <c r="D250" s="464">
        <f t="shared" si="17"/>
        <v>1</v>
      </c>
      <c r="E250" s="939"/>
      <c r="F250" s="940"/>
      <c r="G250" s="486"/>
      <c r="H250" s="486"/>
      <c r="I250" s="487"/>
      <c r="J250" s="936"/>
      <c r="K250" s="937"/>
      <c r="L250" s="937"/>
      <c r="M250" s="938"/>
    </row>
    <row r="251" spans="2:13" ht="30" customHeight="1">
      <c r="B251" s="479"/>
      <c r="C251" s="480"/>
      <c r="D251" s="464">
        <f t="shared" si="17"/>
        <v>1</v>
      </c>
      <c r="E251" s="939"/>
      <c r="F251" s="940"/>
      <c r="G251" s="486"/>
      <c r="H251" s="486"/>
      <c r="I251" s="487"/>
      <c r="J251" s="936"/>
      <c r="K251" s="937"/>
      <c r="L251" s="937"/>
      <c r="M251" s="938"/>
    </row>
    <row r="252" spans="2:13" ht="30" customHeight="1">
      <c r="B252" s="479"/>
      <c r="C252" s="480"/>
      <c r="D252" s="464">
        <f t="shared" si="17"/>
        <v>1</v>
      </c>
      <c r="E252" s="939"/>
      <c r="F252" s="940"/>
      <c r="G252" s="486"/>
      <c r="H252" s="486"/>
      <c r="I252" s="487"/>
      <c r="J252" s="936"/>
      <c r="K252" s="937"/>
      <c r="L252" s="937"/>
      <c r="M252" s="938"/>
    </row>
    <row r="253" spans="2:13" ht="30" customHeight="1">
      <c r="B253" s="479"/>
      <c r="C253" s="480"/>
      <c r="D253" s="464">
        <f t="shared" si="17"/>
        <v>1</v>
      </c>
      <c r="E253" s="939"/>
      <c r="F253" s="940"/>
      <c r="G253" s="486"/>
      <c r="H253" s="486"/>
      <c r="I253" s="487"/>
      <c r="J253" s="936"/>
      <c r="K253" s="937"/>
      <c r="L253" s="937"/>
      <c r="M253" s="938"/>
    </row>
    <row r="254" spans="2:13" ht="30" hidden="1" customHeight="1" outlineLevel="1">
      <c r="B254" s="479"/>
      <c r="C254" s="480"/>
      <c r="D254" s="464">
        <f t="shared" si="17"/>
        <v>1</v>
      </c>
      <c r="E254" s="939"/>
      <c r="F254" s="940"/>
      <c r="G254" s="486"/>
      <c r="H254" s="486"/>
      <c r="I254" s="487"/>
      <c r="J254" s="936"/>
      <c r="K254" s="937"/>
      <c r="L254" s="937"/>
      <c r="M254" s="938"/>
    </row>
    <row r="255" spans="2:13" ht="30" hidden="1" customHeight="1" outlineLevel="1">
      <c r="B255" s="479"/>
      <c r="C255" s="480"/>
      <c r="D255" s="464">
        <f t="shared" si="17"/>
        <v>1</v>
      </c>
      <c r="E255" s="939"/>
      <c r="F255" s="940"/>
      <c r="G255" s="486"/>
      <c r="H255" s="486"/>
      <c r="I255" s="487"/>
      <c r="J255" s="936"/>
      <c r="K255" s="937"/>
      <c r="L255" s="937"/>
      <c r="M255" s="938"/>
    </row>
    <row r="256" spans="2:13" ht="30" hidden="1" customHeight="1" outlineLevel="1">
      <c r="B256" s="479"/>
      <c r="C256" s="480"/>
      <c r="D256" s="464">
        <f t="shared" si="17"/>
        <v>1</v>
      </c>
      <c r="E256" s="939"/>
      <c r="F256" s="940"/>
      <c r="G256" s="486"/>
      <c r="H256" s="486"/>
      <c r="I256" s="487"/>
      <c r="J256" s="936"/>
      <c r="K256" s="937"/>
      <c r="L256" s="937"/>
      <c r="M256" s="938"/>
    </row>
    <row r="257" spans="2:13" ht="30" hidden="1" customHeight="1" outlineLevel="1">
      <c r="B257" s="479"/>
      <c r="C257" s="480"/>
      <c r="D257" s="464">
        <f t="shared" si="17"/>
        <v>1</v>
      </c>
      <c r="E257" s="939"/>
      <c r="F257" s="940"/>
      <c r="G257" s="486"/>
      <c r="H257" s="486"/>
      <c r="I257" s="487"/>
      <c r="J257" s="936"/>
      <c r="K257" s="937"/>
      <c r="L257" s="937"/>
      <c r="M257" s="938"/>
    </row>
    <row r="258" spans="2:13" ht="30" hidden="1" customHeight="1" outlineLevel="1">
      <c r="B258" s="479"/>
      <c r="C258" s="480"/>
      <c r="D258" s="464">
        <f t="shared" si="17"/>
        <v>1</v>
      </c>
      <c r="E258" s="939"/>
      <c r="F258" s="940"/>
      <c r="G258" s="486"/>
      <c r="H258" s="486"/>
      <c r="I258" s="487"/>
      <c r="J258" s="936"/>
      <c r="K258" s="937"/>
      <c r="L258" s="937"/>
      <c r="M258" s="938"/>
    </row>
    <row r="259" spans="2:13" ht="30" hidden="1" customHeight="1" outlineLevel="1">
      <c r="B259" s="479"/>
      <c r="C259" s="480"/>
      <c r="D259" s="464">
        <f t="shared" si="17"/>
        <v>1</v>
      </c>
      <c r="E259" s="939"/>
      <c r="F259" s="940"/>
      <c r="G259" s="486"/>
      <c r="H259" s="486"/>
      <c r="I259" s="487"/>
      <c r="J259" s="936"/>
      <c r="K259" s="937"/>
      <c r="L259" s="937"/>
      <c r="M259" s="938"/>
    </row>
    <row r="260" spans="2:13" ht="30" hidden="1" customHeight="1" outlineLevel="1">
      <c r="B260" s="479"/>
      <c r="C260" s="480"/>
      <c r="D260" s="464">
        <f t="shared" si="17"/>
        <v>1</v>
      </c>
      <c r="E260" s="939"/>
      <c r="F260" s="940"/>
      <c r="G260" s="486"/>
      <c r="H260" s="486"/>
      <c r="I260" s="487"/>
      <c r="J260" s="936"/>
      <c r="K260" s="937"/>
      <c r="L260" s="937"/>
      <c r="M260" s="938"/>
    </row>
    <row r="261" spans="2:13" ht="30" hidden="1" customHeight="1" outlineLevel="1">
      <c r="B261" s="479"/>
      <c r="C261" s="480"/>
      <c r="D261" s="464">
        <f t="shared" si="17"/>
        <v>1</v>
      </c>
      <c r="E261" s="939"/>
      <c r="F261" s="940"/>
      <c r="G261" s="486"/>
      <c r="H261" s="486"/>
      <c r="I261" s="487"/>
      <c r="J261" s="936"/>
      <c r="K261" s="937"/>
      <c r="L261" s="937"/>
      <c r="M261" s="938"/>
    </row>
    <row r="262" spans="2:13" ht="30" hidden="1" customHeight="1" outlineLevel="1">
      <c r="B262" s="479"/>
      <c r="C262" s="480"/>
      <c r="D262" s="464">
        <f t="shared" si="17"/>
        <v>1</v>
      </c>
      <c r="E262" s="939"/>
      <c r="F262" s="940"/>
      <c r="G262" s="486"/>
      <c r="H262" s="486"/>
      <c r="I262" s="487"/>
      <c r="J262" s="936"/>
      <c r="K262" s="937"/>
      <c r="L262" s="937"/>
      <c r="M262" s="938"/>
    </row>
    <row r="263" spans="2:13" ht="30" hidden="1" customHeight="1" outlineLevel="1">
      <c r="B263" s="479"/>
      <c r="C263" s="480"/>
      <c r="D263" s="464">
        <f t="shared" si="17"/>
        <v>1</v>
      </c>
      <c r="E263" s="939"/>
      <c r="F263" s="940"/>
      <c r="G263" s="486"/>
      <c r="H263" s="486"/>
      <c r="I263" s="487"/>
      <c r="J263" s="936"/>
      <c r="K263" s="937"/>
      <c r="L263" s="937"/>
      <c r="M263" s="938"/>
    </row>
    <row r="264" spans="2:13" ht="30" hidden="1" customHeight="1" outlineLevel="1">
      <c r="B264" s="479"/>
      <c r="C264" s="480"/>
      <c r="D264" s="464">
        <f t="shared" si="17"/>
        <v>1</v>
      </c>
      <c r="E264" s="939"/>
      <c r="F264" s="940"/>
      <c r="G264" s="486"/>
      <c r="H264" s="486"/>
      <c r="I264" s="487"/>
      <c r="J264" s="936"/>
      <c r="K264" s="937"/>
      <c r="L264" s="937"/>
      <c r="M264" s="938"/>
    </row>
    <row r="265" spans="2:13" ht="30" hidden="1" customHeight="1" outlineLevel="1">
      <c r="B265" s="479"/>
      <c r="C265" s="480"/>
      <c r="D265" s="464">
        <f t="shared" si="17"/>
        <v>1</v>
      </c>
      <c r="E265" s="939"/>
      <c r="F265" s="940"/>
      <c r="G265" s="486"/>
      <c r="H265" s="486"/>
      <c r="I265" s="487"/>
      <c r="J265" s="936"/>
      <c r="K265" s="937"/>
      <c r="L265" s="937"/>
      <c r="M265" s="938"/>
    </row>
    <row r="266" spans="2:13" ht="30" hidden="1" customHeight="1" outlineLevel="1">
      <c r="B266" s="479"/>
      <c r="C266" s="480"/>
      <c r="D266" s="464">
        <f t="shared" si="17"/>
        <v>1</v>
      </c>
      <c r="E266" s="939"/>
      <c r="F266" s="940"/>
      <c r="G266" s="486"/>
      <c r="H266" s="486"/>
      <c r="I266" s="487"/>
      <c r="J266" s="936"/>
      <c r="K266" s="937"/>
      <c r="L266" s="937"/>
      <c r="M266" s="938"/>
    </row>
    <row r="267" spans="2:13" ht="30" hidden="1" customHeight="1" outlineLevel="1">
      <c r="B267" s="479"/>
      <c r="C267" s="480"/>
      <c r="D267" s="464">
        <f t="shared" si="17"/>
        <v>1</v>
      </c>
      <c r="E267" s="939"/>
      <c r="F267" s="940"/>
      <c r="G267" s="486"/>
      <c r="H267" s="486"/>
      <c r="I267" s="487"/>
      <c r="J267" s="936"/>
      <c r="K267" s="937"/>
      <c r="L267" s="937"/>
      <c r="M267" s="938"/>
    </row>
    <row r="268" spans="2:13" ht="30" hidden="1" customHeight="1" outlineLevel="1">
      <c r="B268" s="479"/>
      <c r="C268" s="480"/>
      <c r="D268" s="464">
        <f t="shared" si="17"/>
        <v>1</v>
      </c>
      <c r="E268" s="939"/>
      <c r="F268" s="940"/>
      <c r="G268" s="486"/>
      <c r="H268" s="486"/>
      <c r="I268" s="487"/>
      <c r="J268" s="936"/>
      <c r="K268" s="937"/>
      <c r="L268" s="937"/>
      <c r="M268" s="938"/>
    </row>
    <row r="269" spans="2:13" ht="30" hidden="1" customHeight="1" outlineLevel="1">
      <c r="B269" s="479"/>
      <c r="C269" s="480"/>
      <c r="D269" s="464">
        <f t="shared" si="17"/>
        <v>1</v>
      </c>
      <c r="E269" s="939"/>
      <c r="F269" s="940"/>
      <c r="G269" s="486"/>
      <c r="H269" s="486"/>
      <c r="I269" s="487"/>
      <c r="J269" s="936"/>
      <c r="K269" s="937"/>
      <c r="L269" s="937"/>
      <c r="M269" s="938"/>
    </row>
    <row r="270" spans="2:13" ht="30" hidden="1" customHeight="1" outlineLevel="1">
      <c r="B270" s="479"/>
      <c r="C270" s="480"/>
      <c r="D270" s="464">
        <f t="shared" si="17"/>
        <v>1</v>
      </c>
      <c r="E270" s="939"/>
      <c r="F270" s="940"/>
      <c r="G270" s="486"/>
      <c r="H270" s="486"/>
      <c r="I270" s="487"/>
      <c r="J270" s="936"/>
      <c r="K270" s="937"/>
      <c r="L270" s="937"/>
      <c r="M270" s="938"/>
    </row>
    <row r="271" spans="2:13" ht="30" hidden="1" customHeight="1" outlineLevel="1">
      <c r="B271" s="479"/>
      <c r="C271" s="480"/>
      <c r="D271" s="464">
        <f t="shared" si="17"/>
        <v>1</v>
      </c>
      <c r="E271" s="939"/>
      <c r="F271" s="940"/>
      <c r="G271" s="486"/>
      <c r="H271" s="486"/>
      <c r="I271" s="487"/>
      <c r="J271" s="936"/>
      <c r="K271" s="937"/>
      <c r="L271" s="937"/>
      <c r="M271" s="938"/>
    </row>
    <row r="272" spans="2:13" ht="30" hidden="1" customHeight="1" outlineLevel="1">
      <c r="B272" s="479"/>
      <c r="C272" s="480"/>
      <c r="D272" s="464">
        <f t="shared" si="17"/>
        <v>1</v>
      </c>
      <c r="E272" s="939"/>
      <c r="F272" s="940"/>
      <c r="G272" s="486"/>
      <c r="H272" s="486"/>
      <c r="I272" s="487"/>
      <c r="J272" s="936"/>
      <c r="K272" s="937"/>
      <c r="L272" s="937"/>
      <c r="M272" s="938"/>
    </row>
    <row r="273" spans="2:13" ht="30" hidden="1" customHeight="1" outlineLevel="1">
      <c r="B273" s="479"/>
      <c r="C273" s="480"/>
      <c r="D273" s="464">
        <f t="shared" si="17"/>
        <v>1</v>
      </c>
      <c r="E273" s="939"/>
      <c r="F273" s="940"/>
      <c r="G273" s="486"/>
      <c r="H273" s="486"/>
      <c r="I273" s="487"/>
      <c r="J273" s="936"/>
      <c r="K273" s="937"/>
      <c r="L273" s="937"/>
      <c r="M273" s="938"/>
    </row>
    <row r="274" spans="2:13" ht="30" customHeight="1" collapsed="1">
      <c r="B274" s="479"/>
      <c r="C274" s="480"/>
      <c r="D274" s="464">
        <f t="shared" si="17"/>
        <v>1</v>
      </c>
      <c r="E274" s="939"/>
      <c r="F274" s="940"/>
      <c r="G274" s="486"/>
      <c r="H274" s="486"/>
      <c r="I274" s="487"/>
      <c r="J274" s="936"/>
      <c r="K274" s="937"/>
      <c r="L274" s="937"/>
      <c r="M274" s="938"/>
    </row>
    <row r="275" spans="2:13" ht="30" hidden="1" customHeight="1" outlineLevel="1">
      <c r="B275" s="479"/>
      <c r="C275" s="480"/>
      <c r="D275" s="464">
        <f t="shared" si="17"/>
        <v>1</v>
      </c>
      <c r="E275" s="939"/>
      <c r="F275" s="940"/>
      <c r="G275" s="486"/>
      <c r="H275" s="486"/>
      <c r="I275" s="487"/>
      <c r="J275" s="936"/>
      <c r="K275" s="937"/>
      <c r="L275" s="937"/>
      <c r="M275" s="938"/>
    </row>
    <row r="276" spans="2:13" ht="30" hidden="1" customHeight="1" outlineLevel="1">
      <c r="B276" s="479"/>
      <c r="C276" s="480"/>
      <c r="D276" s="464">
        <f t="shared" si="17"/>
        <v>1</v>
      </c>
      <c r="E276" s="939"/>
      <c r="F276" s="940"/>
      <c r="G276" s="486"/>
      <c r="H276" s="486"/>
      <c r="I276" s="487"/>
      <c r="J276" s="936"/>
      <c r="K276" s="937"/>
      <c r="L276" s="937"/>
      <c r="M276" s="938"/>
    </row>
    <row r="277" spans="2:13" ht="30" hidden="1" customHeight="1" outlineLevel="1">
      <c r="B277" s="479"/>
      <c r="C277" s="480"/>
      <c r="D277" s="464">
        <f t="shared" si="17"/>
        <v>1</v>
      </c>
      <c r="E277" s="939"/>
      <c r="F277" s="940"/>
      <c r="G277" s="486"/>
      <c r="H277" s="486"/>
      <c r="I277" s="487"/>
      <c r="J277" s="936"/>
      <c r="K277" s="937"/>
      <c r="L277" s="937"/>
      <c r="M277" s="938"/>
    </row>
    <row r="278" spans="2:13" ht="30" hidden="1" customHeight="1" outlineLevel="1">
      <c r="B278" s="479"/>
      <c r="C278" s="480"/>
      <c r="D278" s="464">
        <f t="shared" si="17"/>
        <v>1</v>
      </c>
      <c r="E278" s="939"/>
      <c r="F278" s="940"/>
      <c r="G278" s="486"/>
      <c r="H278" s="486"/>
      <c r="I278" s="487"/>
      <c r="J278" s="936"/>
      <c r="K278" s="937"/>
      <c r="L278" s="937"/>
      <c r="M278" s="938"/>
    </row>
    <row r="279" spans="2:13" ht="30" hidden="1" customHeight="1" outlineLevel="1">
      <c r="B279" s="479"/>
      <c r="C279" s="480"/>
      <c r="D279" s="464">
        <f t="shared" si="17"/>
        <v>1</v>
      </c>
      <c r="E279" s="939"/>
      <c r="F279" s="940"/>
      <c r="G279" s="486"/>
      <c r="H279" s="486"/>
      <c r="I279" s="487"/>
      <c r="J279" s="936"/>
      <c r="K279" s="937"/>
      <c r="L279" s="937"/>
      <c r="M279" s="938"/>
    </row>
    <row r="280" spans="2:13" ht="30" hidden="1" customHeight="1" outlineLevel="1">
      <c r="B280" s="479"/>
      <c r="C280" s="480"/>
      <c r="D280" s="464">
        <f t="shared" si="17"/>
        <v>1</v>
      </c>
      <c r="E280" s="939"/>
      <c r="F280" s="940"/>
      <c r="G280" s="486"/>
      <c r="H280" s="486"/>
      <c r="I280" s="487"/>
      <c r="J280" s="936"/>
      <c r="K280" s="937"/>
      <c r="L280" s="937"/>
      <c r="M280" s="938"/>
    </row>
    <row r="281" spans="2:13" ht="30" hidden="1" customHeight="1" outlineLevel="1">
      <c r="B281" s="479"/>
      <c r="C281" s="480"/>
      <c r="D281" s="464">
        <f t="shared" si="17"/>
        <v>1</v>
      </c>
      <c r="E281" s="939"/>
      <c r="F281" s="940"/>
      <c r="G281" s="486"/>
      <c r="H281" s="486"/>
      <c r="I281" s="487"/>
      <c r="J281" s="936"/>
      <c r="K281" s="937"/>
      <c r="L281" s="937"/>
      <c r="M281" s="938"/>
    </row>
    <row r="282" spans="2:13" ht="30" hidden="1" customHeight="1" outlineLevel="1">
      <c r="B282" s="479"/>
      <c r="C282" s="480"/>
      <c r="D282" s="464">
        <f t="shared" si="17"/>
        <v>1</v>
      </c>
      <c r="E282" s="939"/>
      <c r="F282" s="940"/>
      <c r="G282" s="486"/>
      <c r="H282" s="486"/>
      <c r="I282" s="487"/>
      <c r="J282" s="936"/>
      <c r="K282" s="937"/>
      <c r="L282" s="937"/>
      <c r="M282" s="938"/>
    </row>
    <row r="283" spans="2:13" ht="30" hidden="1" customHeight="1" outlineLevel="1">
      <c r="B283" s="479"/>
      <c r="C283" s="480"/>
      <c r="D283" s="464">
        <f t="shared" si="17"/>
        <v>1</v>
      </c>
      <c r="E283" s="939"/>
      <c r="F283" s="940"/>
      <c r="G283" s="486"/>
      <c r="H283" s="486"/>
      <c r="I283" s="487"/>
      <c r="J283" s="936"/>
      <c r="K283" s="937"/>
      <c r="L283" s="937"/>
      <c r="M283" s="938"/>
    </row>
    <row r="284" spans="2:13" ht="30" hidden="1" customHeight="1" outlineLevel="1">
      <c r="B284" s="479"/>
      <c r="C284" s="480"/>
      <c r="D284" s="464">
        <f t="shared" si="17"/>
        <v>1</v>
      </c>
      <c r="E284" s="939"/>
      <c r="F284" s="940"/>
      <c r="G284" s="486"/>
      <c r="H284" s="486"/>
      <c r="I284" s="487"/>
      <c r="J284" s="936"/>
      <c r="K284" s="937"/>
      <c r="L284" s="937"/>
      <c r="M284" s="938"/>
    </row>
    <row r="285" spans="2:13" ht="30" hidden="1" customHeight="1" outlineLevel="1">
      <c r="B285" s="479"/>
      <c r="C285" s="480"/>
      <c r="D285" s="464">
        <f t="shared" si="17"/>
        <v>1</v>
      </c>
      <c r="E285" s="939"/>
      <c r="F285" s="940"/>
      <c r="G285" s="486"/>
      <c r="H285" s="486"/>
      <c r="I285" s="487"/>
      <c r="J285" s="936"/>
      <c r="K285" s="937"/>
      <c r="L285" s="937"/>
      <c r="M285" s="938"/>
    </row>
    <row r="286" spans="2:13" ht="30" hidden="1" customHeight="1" outlineLevel="1">
      <c r="B286" s="479"/>
      <c r="C286" s="480"/>
      <c r="D286" s="464">
        <f t="shared" si="17"/>
        <v>1</v>
      </c>
      <c r="E286" s="939"/>
      <c r="F286" s="940"/>
      <c r="G286" s="486"/>
      <c r="H286" s="486"/>
      <c r="I286" s="487"/>
      <c r="J286" s="936"/>
      <c r="K286" s="937"/>
      <c r="L286" s="937"/>
      <c r="M286" s="938"/>
    </row>
    <row r="287" spans="2:13" ht="30" hidden="1" customHeight="1" outlineLevel="1">
      <c r="B287" s="479"/>
      <c r="C287" s="480"/>
      <c r="D287" s="464">
        <f t="shared" si="17"/>
        <v>1</v>
      </c>
      <c r="E287" s="939"/>
      <c r="F287" s="940"/>
      <c r="G287" s="486"/>
      <c r="H287" s="486"/>
      <c r="I287" s="487"/>
      <c r="J287" s="936"/>
      <c r="K287" s="937"/>
      <c r="L287" s="937"/>
      <c r="M287" s="938"/>
    </row>
    <row r="288" spans="2:13" ht="30" hidden="1" customHeight="1" outlineLevel="1">
      <c r="B288" s="479"/>
      <c r="C288" s="480"/>
      <c r="D288" s="464">
        <f t="shared" si="17"/>
        <v>1</v>
      </c>
      <c r="E288" s="939"/>
      <c r="F288" s="940"/>
      <c r="G288" s="486"/>
      <c r="H288" s="486"/>
      <c r="I288" s="487"/>
      <c r="J288" s="936"/>
      <c r="K288" s="937"/>
      <c r="L288" s="937"/>
      <c r="M288" s="938"/>
    </row>
    <row r="289" spans="2:13" ht="30" hidden="1" customHeight="1" outlineLevel="1">
      <c r="B289" s="479"/>
      <c r="C289" s="480"/>
      <c r="D289" s="464">
        <f t="shared" si="17"/>
        <v>1</v>
      </c>
      <c r="E289" s="939"/>
      <c r="F289" s="940"/>
      <c r="G289" s="486"/>
      <c r="H289" s="486"/>
      <c r="I289" s="487"/>
      <c r="J289" s="936"/>
      <c r="K289" s="937"/>
      <c r="L289" s="937"/>
      <c r="M289" s="938"/>
    </row>
    <row r="290" spans="2:13" ht="30" hidden="1" customHeight="1" outlineLevel="1">
      <c r="B290" s="479"/>
      <c r="C290" s="480"/>
      <c r="D290" s="464">
        <f t="shared" si="17"/>
        <v>1</v>
      </c>
      <c r="E290" s="939"/>
      <c r="F290" s="940"/>
      <c r="G290" s="486"/>
      <c r="H290" s="486"/>
      <c r="I290" s="487"/>
      <c r="J290" s="936"/>
      <c r="K290" s="937"/>
      <c r="L290" s="937"/>
      <c r="M290" s="938"/>
    </row>
    <row r="291" spans="2:13" ht="30" hidden="1" customHeight="1" outlineLevel="1">
      <c r="B291" s="479"/>
      <c r="C291" s="480"/>
      <c r="D291" s="464">
        <f t="shared" si="17"/>
        <v>1</v>
      </c>
      <c r="E291" s="939"/>
      <c r="F291" s="940"/>
      <c r="G291" s="486"/>
      <c r="H291" s="486"/>
      <c r="I291" s="487"/>
      <c r="J291" s="936"/>
      <c r="K291" s="937"/>
      <c r="L291" s="937"/>
      <c r="M291" s="938"/>
    </row>
    <row r="292" spans="2:13" ht="30" hidden="1" customHeight="1" outlineLevel="1">
      <c r="B292" s="479"/>
      <c r="C292" s="480"/>
      <c r="D292" s="464">
        <f t="shared" si="17"/>
        <v>1</v>
      </c>
      <c r="E292" s="939"/>
      <c r="F292" s="940"/>
      <c r="G292" s="486"/>
      <c r="H292" s="486"/>
      <c r="I292" s="487"/>
      <c r="J292" s="936"/>
      <c r="K292" s="937"/>
      <c r="L292" s="937"/>
      <c r="M292" s="938"/>
    </row>
    <row r="293" spans="2:13" ht="30" hidden="1" customHeight="1" outlineLevel="1">
      <c r="B293" s="479"/>
      <c r="C293" s="480"/>
      <c r="D293" s="464">
        <f t="shared" si="17"/>
        <v>1</v>
      </c>
      <c r="E293" s="939"/>
      <c r="F293" s="940"/>
      <c r="G293" s="486"/>
      <c r="H293" s="486"/>
      <c r="I293" s="487"/>
      <c r="J293" s="936"/>
      <c r="K293" s="937"/>
      <c r="L293" s="937"/>
      <c r="M293" s="938"/>
    </row>
    <row r="294" spans="2:13" ht="30" hidden="1" customHeight="1" outlineLevel="1">
      <c r="B294" s="479"/>
      <c r="C294" s="480"/>
      <c r="D294" s="464">
        <f t="shared" si="17"/>
        <v>1</v>
      </c>
      <c r="E294" s="939"/>
      <c r="F294" s="940"/>
      <c r="G294" s="486"/>
      <c r="H294" s="486"/>
      <c r="I294" s="487"/>
      <c r="J294" s="936"/>
      <c r="K294" s="937"/>
      <c r="L294" s="937"/>
      <c r="M294" s="938"/>
    </row>
    <row r="295" spans="2:13" ht="30" customHeight="1" collapsed="1">
      <c r="B295" s="479"/>
      <c r="C295" s="480"/>
      <c r="D295" s="464">
        <f t="shared" si="17"/>
        <v>1</v>
      </c>
      <c r="E295" s="939"/>
      <c r="F295" s="940"/>
      <c r="G295" s="486"/>
      <c r="H295" s="486"/>
      <c r="I295" s="487"/>
      <c r="J295" s="936"/>
      <c r="K295" s="937"/>
      <c r="L295" s="937"/>
      <c r="M295" s="938"/>
    </row>
    <row r="296" spans="2:13" ht="30" hidden="1" customHeight="1" outlineLevel="1">
      <c r="B296" s="479"/>
      <c r="C296" s="480"/>
      <c r="D296" s="464">
        <f t="shared" si="17"/>
        <v>1</v>
      </c>
      <c r="E296" s="939"/>
      <c r="F296" s="940"/>
      <c r="G296" s="486"/>
      <c r="H296" s="486"/>
      <c r="I296" s="487"/>
      <c r="J296" s="936"/>
      <c r="K296" s="937"/>
      <c r="L296" s="937"/>
      <c r="M296" s="938"/>
    </row>
    <row r="297" spans="2:13" ht="30" hidden="1" customHeight="1" outlineLevel="1">
      <c r="B297" s="479"/>
      <c r="C297" s="480"/>
      <c r="D297" s="464">
        <f t="shared" si="17"/>
        <v>1</v>
      </c>
      <c r="E297" s="939"/>
      <c r="F297" s="940"/>
      <c r="G297" s="486"/>
      <c r="H297" s="486"/>
      <c r="I297" s="487"/>
      <c r="J297" s="936"/>
      <c r="K297" s="937"/>
      <c r="L297" s="937"/>
      <c r="M297" s="938"/>
    </row>
    <row r="298" spans="2:13" ht="30" hidden="1" customHeight="1" outlineLevel="1">
      <c r="B298" s="479"/>
      <c r="C298" s="480"/>
      <c r="D298" s="464">
        <f t="shared" si="17"/>
        <v>1</v>
      </c>
      <c r="E298" s="939"/>
      <c r="F298" s="940"/>
      <c r="G298" s="486"/>
      <c r="H298" s="486"/>
      <c r="I298" s="487"/>
      <c r="J298" s="936"/>
      <c r="K298" s="937"/>
      <c r="L298" s="937"/>
      <c r="M298" s="938"/>
    </row>
    <row r="299" spans="2:13" ht="30" hidden="1" customHeight="1" outlineLevel="1">
      <c r="B299" s="479"/>
      <c r="C299" s="480"/>
      <c r="D299" s="464">
        <f t="shared" si="17"/>
        <v>1</v>
      </c>
      <c r="E299" s="939"/>
      <c r="F299" s="940"/>
      <c r="G299" s="486"/>
      <c r="H299" s="486"/>
      <c r="I299" s="487"/>
      <c r="J299" s="936"/>
      <c r="K299" s="937"/>
      <c r="L299" s="937"/>
      <c r="M299" s="938"/>
    </row>
    <row r="300" spans="2:13" ht="30" hidden="1" customHeight="1" outlineLevel="1">
      <c r="B300" s="479"/>
      <c r="C300" s="480"/>
      <c r="D300" s="464">
        <f t="shared" si="17"/>
        <v>1</v>
      </c>
      <c r="E300" s="939"/>
      <c r="F300" s="940"/>
      <c r="G300" s="486"/>
      <c r="H300" s="486"/>
      <c r="I300" s="487"/>
      <c r="J300" s="936"/>
      <c r="K300" s="937"/>
      <c r="L300" s="937"/>
      <c r="M300" s="938"/>
    </row>
    <row r="301" spans="2:13" ht="30" hidden="1" customHeight="1" outlineLevel="1">
      <c r="B301" s="479"/>
      <c r="C301" s="480"/>
      <c r="D301" s="464">
        <f t="shared" si="17"/>
        <v>1</v>
      </c>
      <c r="E301" s="939"/>
      <c r="F301" s="940"/>
      <c r="G301" s="486"/>
      <c r="H301" s="486"/>
      <c r="I301" s="487"/>
      <c r="J301" s="936"/>
      <c r="K301" s="937"/>
      <c r="L301" s="937"/>
      <c r="M301" s="938"/>
    </row>
    <row r="302" spans="2:13" ht="30" hidden="1" customHeight="1" outlineLevel="1">
      <c r="B302" s="479"/>
      <c r="C302" s="480"/>
      <c r="D302" s="464">
        <f t="shared" si="17"/>
        <v>1</v>
      </c>
      <c r="E302" s="939"/>
      <c r="F302" s="940"/>
      <c r="G302" s="486"/>
      <c r="H302" s="486"/>
      <c r="I302" s="487"/>
      <c r="J302" s="936"/>
      <c r="K302" s="937"/>
      <c r="L302" s="937"/>
      <c r="M302" s="938"/>
    </row>
    <row r="303" spans="2:13" ht="30" hidden="1" customHeight="1" outlineLevel="1">
      <c r="B303" s="479"/>
      <c r="C303" s="480"/>
      <c r="D303" s="464">
        <f t="shared" si="17"/>
        <v>1</v>
      </c>
      <c r="E303" s="939"/>
      <c r="F303" s="940"/>
      <c r="G303" s="486"/>
      <c r="H303" s="486"/>
      <c r="I303" s="487"/>
      <c r="J303" s="936"/>
      <c r="K303" s="937"/>
      <c r="L303" s="937"/>
      <c r="M303" s="938"/>
    </row>
    <row r="304" spans="2:13" ht="30" hidden="1" customHeight="1" outlineLevel="1">
      <c r="B304" s="479"/>
      <c r="C304" s="480"/>
      <c r="D304" s="464">
        <f t="shared" si="17"/>
        <v>1</v>
      </c>
      <c r="E304" s="939"/>
      <c r="F304" s="940"/>
      <c r="G304" s="486"/>
      <c r="H304" s="486"/>
      <c r="I304" s="487"/>
      <c r="J304" s="936"/>
      <c r="K304" s="937"/>
      <c r="L304" s="937"/>
      <c r="M304" s="938"/>
    </row>
    <row r="305" spans="2:13" ht="30" hidden="1" customHeight="1" outlineLevel="1">
      <c r="B305" s="479"/>
      <c r="C305" s="480"/>
      <c r="D305" s="464">
        <f t="shared" si="17"/>
        <v>1</v>
      </c>
      <c r="E305" s="939"/>
      <c r="F305" s="940"/>
      <c r="G305" s="486"/>
      <c r="H305" s="486"/>
      <c r="I305" s="487"/>
      <c r="J305" s="936"/>
      <c r="K305" s="937"/>
      <c r="L305" s="937"/>
      <c r="M305" s="938"/>
    </row>
    <row r="306" spans="2:13" ht="30" hidden="1" customHeight="1" outlineLevel="1">
      <c r="B306" s="479"/>
      <c r="C306" s="480"/>
      <c r="D306" s="464">
        <f t="shared" si="17"/>
        <v>1</v>
      </c>
      <c r="E306" s="939"/>
      <c r="F306" s="940"/>
      <c r="G306" s="486"/>
      <c r="H306" s="486"/>
      <c r="I306" s="487"/>
      <c r="J306" s="936"/>
      <c r="K306" s="937"/>
      <c r="L306" s="937"/>
      <c r="M306" s="938"/>
    </row>
    <row r="307" spans="2:13" ht="30" hidden="1" customHeight="1" outlineLevel="1">
      <c r="B307" s="479"/>
      <c r="C307" s="480"/>
      <c r="D307" s="464">
        <f t="shared" si="17"/>
        <v>1</v>
      </c>
      <c r="E307" s="939"/>
      <c r="F307" s="940"/>
      <c r="G307" s="486"/>
      <c r="H307" s="486"/>
      <c r="I307" s="487"/>
      <c r="J307" s="936"/>
      <c r="K307" s="937"/>
      <c r="L307" s="937"/>
      <c r="M307" s="938"/>
    </row>
    <row r="308" spans="2:13" ht="30" hidden="1" customHeight="1" outlineLevel="1">
      <c r="B308" s="479"/>
      <c r="C308" s="480"/>
      <c r="D308" s="464">
        <f t="shared" ref="D308:D336" si="18">MONTH(C308)</f>
        <v>1</v>
      </c>
      <c r="E308" s="939"/>
      <c r="F308" s="940"/>
      <c r="G308" s="486"/>
      <c r="H308" s="486"/>
      <c r="I308" s="487"/>
      <c r="J308" s="936"/>
      <c r="K308" s="937"/>
      <c r="L308" s="937"/>
      <c r="M308" s="938"/>
    </row>
    <row r="309" spans="2:13" ht="30" hidden="1" customHeight="1" outlineLevel="1">
      <c r="B309" s="479"/>
      <c r="C309" s="480"/>
      <c r="D309" s="464">
        <f t="shared" si="18"/>
        <v>1</v>
      </c>
      <c r="E309" s="939"/>
      <c r="F309" s="940"/>
      <c r="G309" s="486"/>
      <c r="H309" s="486"/>
      <c r="I309" s="487"/>
      <c r="J309" s="936"/>
      <c r="K309" s="937"/>
      <c r="L309" s="937"/>
      <c r="M309" s="938"/>
    </row>
    <row r="310" spans="2:13" ht="30" hidden="1" customHeight="1" outlineLevel="1">
      <c r="B310" s="479"/>
      <c r="C310" s="480"/>
      <c r="D310" s="464">
        <f t="shared" si="18"/>
        <v>1</v>
      </c>
      <c r="E310" s="939"/>
      <c r="F310" s="940"/>
      <c r="G310" s="486"/>
      <c r="H310" s="486"/>
      <c r="I310" s="487"/>
      <c r="J310" s="936"/>
      <c r="K310" s="937"/>
      <c r="L310" s="937"/>
      <c r="M310" s="938"/>
    </row>
    <row r="311" spans="2:13" ht="30" hidden="1" customHeight="1" outlineLevel="1">
      <c r="B311" s="479"/>
      <c r="C311" s="480"/>
      <c r="D311" s="464">
        <f t="shared" si="18"/>
        <v>1</v>
      </c>
      <c r="E311" s="939"/>
      <c r="F311" s="940"/>
      <c r="G311" s="486"/>
      <c r="H311" s="486"/>
      <c r="I311" s="487"/>
      <c r="J311" s="936"/>
      <c r="K311" s="937"/>
      <c r="L311" s="937"/>
      <c r="M311" s="938"/>
    </row>
    <row r="312" spans="2:13" ht="30" hidden="1" customHeight="1" outlineLevel="1">
      <c r="B312" s="479"/>
      <c r="C312" s="480"/>
      <c r="D312" s="464">
        <f t="shared" si="18"/>
        <v>1</v>
      </c>
      <c r="E312" s="939"/>
      <c r="F312" s="940"/>
      <c r="G312" s="486"/>
      <c r="H312" s="486"/>
      <c r="I312" s="487"/>
      <c r="J312" s="936"/>
      <c r="K312" s="937"/>
      <c r="L312" s="937"/>
      <c r="M312" s="938"/>
    </row>
    <row r="313" spans="2:13" ht="30" hidden="1" customHeight="1" outlineLevel="1">
      <c r="B313" s="479"/>
      <c r="C313" s="480"/>
      <c r="D313" s="464">
        <f t="shared" si="18"/>
        <v>1</v>
      </c>
      <c r="E313" s="939"/>
      <c r="F313" s="940"/>
      <c r="G313" s="486"/>
      <c r="H313" s="486"/>
      <c r="I313" s="487"/>
      <c r="J313" s="936"/>
      <c r="K313" s="937"/>
      <c r="L313" s="937"/>
      <c r="M313" s="938"/>
    </row>
    <row r="314" spans="2:13" ht="30" hidden="1" customHeight="1" outlineLevel="1">
      <c r="B314" s="479"/>
      <c r="C314" s="480"/>
      <c r="D314" s="464">
        <f t="shared" si="18"/>
        <v>1</v>
      </c>
      <c r="E314" s="939"/>
      <c r="F314" s="940"/>
      <c r="G314" s="486"/>
      <c r="H314" s="486"/>
      <c r="I314" s="487"/>
      <c r="J314" s="936"/>
      <c r="K314" s="937"/>
      <c r="L314" s="937"/>
      <c r="M314" s="938"/>
    </row>
    <row r="315" spans="2:13" ht="30" hidden="1" customHeight="1" outlineLevel="1">
      <c r="B315" s="479"/>
      <c r="C315" s="480"/>
      <c r="D315" s="464">
        <f t="shared" si="18"/>
        <v>1</v>
      </c>
      <c r="E315" s="939"/>
      <c r="F315" s="940"/>
      <c r="G315" s="486"/>
      <c r="H315" s="486"/>
      <c r="I315" s="487"/>
      <c r="J315" s="936"/>
      <c r="K315" s="937"/>
      <c r="L315" s="937"/>
      <c r="M315" s="938"/>
    </row>
    <row r="316" spans="2:13" ht="30" customHeight="1" collapsed="1" thickBot="1">
      <c r="B316" s="617"/>
      <c r="C316" s="618"/>
      <c r="D316" s="465">
        <f t="shared" si="18"/>
        <v>1</v>
      </c>
      <c r="E316" s="982"/>
      <c r="F316" s="983"/>
      <c r="G316" s="488"/>
      <c r="H316" s="488"/>
      <c r="I316" s="489"/>
      <c r="J316" s="1021"/>
      <c r="K316" s="1022"/>
      <c r="L316" s="1022"/>
      <c r="M316" s="1023"/>
    </row>
    <row r="317" spans="2:13" ht="30" hidden="1" customHeight="1" outlineLevel="1">
      <c r="B317" s="479"/>
      <c r="C317" s="480"/>
      <c r="D317" s="463">
        <f t="shared" si="18"/>
        <v>1</v>
      </c>
      <c r="E317" s="1017"/>
      <c r="F317" s="1018"/>
      <c r="G317" s="484"/>
      <c r="H317" s="484"/>
      <c r="I317" s="485"/>
      <c r="J317" s="1024"/>
      <c r="K317" s="1025"/>
      <c r="L317" s="1025"/>
      <c r="M317" s="1026"/>
    </row>
    <row r="318" spans="2:13" ht="30" hidden="1" customHeight="1" outlineLevel="1">
      <c r="B318" s="479"/>
      <c r="C318" s="480"/>
      <c r="D318" s="464">
        <f t="shared" si="18"/>
        <v>1</v>
      </c>
      <c r="E318" s="939"/>
      <c r="F318" s="940"/>
      <c r="G318" s="486"/>
      <c r="H318" s="486"/>
      <c r="I318" s="487"/>
      <c r="J318" s="936"/>
      <c r="K318" s="937"/>
      <c r="L318" s="937"/>
      <c r="M318" s="938"/>
    </row>
    <row r="319" spans="2:13" ht="30" hidden="1" customHeight="1" outlineLevel="1">
      <c r="B319" s="479"/>
      <c r="C319" s="480"/>
      <c r="D319" s="464">
        <f t="shared" si="18"/>
        <v>1</v>
      </c>
      <c r="E319" s="939"/>
      <c r="F319" s="940"/>
      <c r="G319" s="486"/>
      <c r="H319" s="486"/>
      <c r="I319" s="487"/>
      <c r="J319" s="936"/>
      <c r="K319" s="937"/>
      <c r="L319" s="937"/>
      <c r="M319" s="938"/>
    </row>
    <row r="320" spans="2:13" ht="30" hidden="1" customHeight="1" outlineLevel="1">
      <c r="B320" s="479"/>
      <c r="C320" s="480"/>
      <c r="D320" s="464">
        <f t="shared" si="18"/>
        <v>1</v>
      </c>
      <c r="E320" s="939"/>
      <c r="F320" s="940"/>
      <c r="G320" s="486"/>
      <c r="H320" s="486"/>
      <c r="I320" s="487"/>
      <c r="J320" s="936"/>
      <c r="K320" s="937"/>
      <c r="L320" s="937"/>
      <c r="M320" s="938"/>
    </row>
    <row r="321" spans="2:13" ht="30" hidden="1" customHeight="1" outlineLevel="1">
      <c r="B321" s="479"/>
      <c r="C321" s="480"/>
      <c r="D321" s="464">
        <f t="shared" si="18"/>
        <v>1</v>
      </c>
      <c r="E321" s="939"/>
      <c r="F321" s="940"/>
      <c r="G321" s="486"/>
      <c r="H321" s="486"/>
      <c r="I321" s="487"/>
      <c r="J321" s="936"/>
      <c r="K321" s="937"/>
      <c r="L321" s="937"/>
      <c r="M321" s="938"/>
    </row>
    <row r="322" spans="2:13" ht="30" hidden="1" customHeight="1" outlineLevel="1">
      <c r="B322" s="479"/>
      <c r="C322" s="480"/>
      <c r="D322" s="464">
        <f t="shared" si="18"/>
        <v>1</v>
      </c>
      <c r="E322" s="939"/>
      <c r="F322" s="940"/>
      <c r="G322" s="486"/>
      <c r="H322" s="486"/>
      <c r="I322" s="487"/>
      <c r="J322" s="936"/>
      <c r="K322" s="937"/>
      <c r="L322" s="937"/>
      <c r="M322" s="938"/>
    </row>
    <row r="323" spans="2:13" ht="30" hidden="1" customHeight="1" outlineLevel="1">
      <c r="B323" s="479"/>
      <c r="C323" s="480"/>
      <c r="D323" s="464">
        <f t="shared" si="18"/>
        <v>1</v>
      </c>
      <c r="E323" s="939"/>
      <c r="F323" s="940"/>
      <c r="G323" s="486"/>
      <c r="H323" s="486"/>
      <c r="I323" s="487"/>
      <c r="J323" s="936"/>
      <c r="K323" s="937"/>
      <c r="L323" s="937"/>
      <c r="M323" s="938"/>
    </row>
    <row r="324" spans="2:13" ht="30" hidden="1" customHeight="1" outlineLevel="1">
      <c r="B324" s="479"/>
      <c r="C324" s="480"/>
      <c r="D324" s="464">
        <f t="shared" si="18"/>
        <v>1</v>
      </c>
      <c r="E324" s="939"/>
      <c r="F324" s="940"/>
      <c r="G324" s="486"/>
      <c r="H324" s="486"/>
      <c r="I324" s="487"/>
      <c r="J324" s="936"/>
      <c r="K324" s="937"/>
      <c r="L324" s="937"/>
      <c r="M324" s="938"/>
    </row>
    <row r="325" spans="2:13" ht="30" hidden="1" customHeight="1" outlineLevel="1">
      <c r="B325" s="479"/>
      <c r="C325" s="480"/>
      <c r="D325" s="464">
        <f t="shared" si="18"/>
        <v>1</v>
      </c>
      <c r="E325" s="939"/>
      <c r="F325" s="940"/>
      <c r="G325" s="486"/>
      <c r="H325" s="486"/>
      <c r="I325" s="487"/>
      <c r="J325" s="936"/>
      <c r="K325" s="937"/>
      <c r="L325" s="937"/>
      <c r="M325" s="938"/>
    </row>
    <row r="326" spans="2:13" ht="30" hidden="1" customHeight="1" outlineLevel="1">
      <c r="B326" s="479"/>
      <c r="C326" s="480"/>
      <c r="D326" s="464">
        <f t="shared" si="18"/>
        <v>1</v>
      </c>
      <c r="E326" s="939"/>
      <c r="F326" s="940"/>
      <c r="G326" s="486"/>
      <c r="H326" s="486"/>
      <c r="I326" s="487"/>
      <c r="J326" s="936"/>
      <c r="K326" s="937"/>
      <c r="L326" s="937"/>
      <c r="M326" s="938"/>
    </row>
    <row r="327" spans="2:13" ht="30" hidden="1" customHeight="1" outlineLevel="1">
      <c r="B327" s="479"/>
      <c r="C327" s="480"/>
      <c r="D327" s="464">
        <f t="shared" si="18"/>
        <v>1</v>
      </c>
      <c r="E327" s="939"/>
      <c r="F327" s="940"/>
      <c r="G327" s="486"/>
      <c r="H327" s="486"/>
      <c r="I327" s="487"/>
      <c r="J327" s="936"/>
      <c r="K327" s="937"/>
      <c r="L327" s="937"/>
      <c r="M327" s="938"/>
    </row>
    <row r="328" spans="2:13" ht="30" hidden="1" customHeight="1" outlineLevel="1">
      <c r="B328" s="479"/>
      <c r="C328" s="480"/>
      <c r="D328" s="464">
        <f t="shared" si="18"/>
        <v>1</v>
      </c>
      <c r="E328" s="939"/>
      <c r="F328" s="940"/>
      <c r="G328" s="486"/>
      <c r="H328" s="486"/>
      <c r="I328" s="487"/>
      <c r="J328" s="936"/>
      <c r="K328" s="937"/>
      <c r="L328" s="937"/>
      <c r="M328" s="938"/>
    </row>
    <row r="329" spans="2:13" ht="30" hidden="1" customHeight="1" outlineLevel="1">
      <c r="B329" s="479"/>
      <c r="C329" s="480"/>
      <c r="D329" s="464">
        <f t="shared" si="18"/>
        <v>1</v>
      </c>
      <c r="E329" s="939"/>
      <c r="F329" s="940"/>
      <c r="G329" s="486"/>
      <c r="H329" s="486"/>
      <c r="I329" s="487"/>
      <c r="J329" s="936"/>
      <c r="K329" s="937"/>
      <c r="L329" s="937"/>
      <c r="M329" s="938"/>
    </row>
    <row r="330" spans="2:13" ht="30" hidden="1" customHeight="1" outlineLevel="1">
      <c r="B330" s="479"/>
      <c r="C330" s="480"/>
      <c r="D330" s="464">
        <f t="shared" si="18"/>
        <v>1</v>
      </c>
      <c r="E330" s="939"/>
      <c r="F330" s="940"/>
      <c r="G330" s="486"/>
      <c r="H330" s="486"/>
      <c r="I330" s="487"/>
      <c r="J330" s="936"/>
      <c r="K330" s="937"/>
      <c r="L330" s="937"/>
      <c r="M330" s="938"/>
    </row>
    <row r="331" spans="2:13" ht="30" hidden="1" customHeight="1" outlineLevel="1">
      <c r="B331" s="479"/>
      <c r="C331" s="480"/>
      <c r="D331" s="464">
        <f t="shared" si="18"/>
        <v>1</v>
      </c>
      <c r="E331" s="939"/>
      <c r="F331" s="940"/>
      <c r="G331" s="486"/>
      <c r="H331" s="486"/>
      <c r="I331" s="487"/>
      <c r="J331" s="936"/>
      <c r="K331" s="937"/>
      <c r="L331" s="937"/>
      <c r="M331" s="938"/>
    </row>
    <row r="332" spans="2:13" ht="30" hidden="1" customHeight="1" outlineLevel="1">
      <c r="B332" s="479"/>
      <c r="C332" s="480"/>
      <c r="D332" s="464">
        <f t="shared" si="18"/>
        <v>1</v>
      </c>
      <c r="E332" s="939"/>
      <c r="F332" s="940"/>
      <c r="G332" s="486"/>
      <c r="H332" s="486"/>
      <c r="I332" s="487"/>
      <c r="J332" s="936"/>
      <c r="K332" s="937"/>
      <c r="L332" s="937"/>
      <c r="M332" s="938"/>
    </row>
    <row r="333" spans="2:13" ht="30" hidden="1" customHeight="1" outlineLevel="1">
      <c r="B333" s="479"/>
      <c r="C333" s="480"/>
      <c r="D333" s="464">
        <f t="shared" si="18"/>
        <v>1</v>
      </c>
      <c r="E333" s="939"/>
      <c r="F333" s="940"/>
      <c r="G333" s="486"/>
      <c r="H333" s="486"/>
      <c r="I333" s="487"/>
      <c r="J333" s="936"/>
      <c r="K333" s="937"/>
      <c r="L333" s="937"/>
      <c r="M333" s="938"/>
    </row>
    <row r="334" spans="2:13" ht="30" hidden="1" customHeight="1" outlineLevel="1">
      <c r="B334" s="479"/>
      <c r="C334" s="480"/>
      <c r="D334" s="464">
        <f t="shared" si="18"/>
        <v>1</v>
      </c>
      <c r="E334" s="939"/>
      <c r="F334" s="940"/>
      <c r="G334" s="486"/>
      <c r="H334" s="486"/>
      <c r="I334" s="487"/>
      <c r="J334" s="936"/>
      <c r="K334" s="937"/>
      <c r="L334" s="937"/>
      <c r="M334" s="938"/>
    </row>
    <row r="335" spans="2:13" ht="30" hidden="1" customHeight="1" outlineLevel="1">
      <c r="B335" s="479"/>
      <c r="C335" s="480"/>
      <c r="D335" s="464">
        <f t="shared" si="18"/>
        <v>1</v>
      </c>
      <c r="E335" s="939"/>
      <c r="F335" s="940"/>
      <c r="G335" s="486"/>
      <c r="H335" s="486"/>
      <c r="I335" s="487"/>
      <c r="J335" s="936"/>
      <c r="K335" s="937"/>
      <c r="L335" s="937"/>
      <c r="M335" s="938"/>
    </row>
    <row r="336" spans="2:13" ht="30" hidden="1" customHeight="1" outlineLevel="1">
      <c r="B336" s="479"/>
      <c r="C336" s="480"/>
      <c r="D336" s="464">
        <f t="shared" si="18"/>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99" t="s">
        <v>139</v>
      </c>
      <c r="C340" s="951" t="s">
        <v>140</v>
      </c>
      <c r="D340" s="951"/>
      <c r="E340" s="956" t="s">
        <v>141</v>
      </c>
      <c r="F340" s="956"/>
      <c r="G340" s="498" t="s">
        <v>142</v>
      </c>
      <c r="H340" s="504" t="s">
        <v>143</v>
      </c>
      <c r="I340" s="597" t="s">
        <v>144</v>
      </c>
      <c r="J340" s="502" t="s">
        <v>145</v>
      </c>
      <c r="K340" s="504" t="s">
        <v>146</v>
      </c>
      <c r="L340" s="502" t="s">
        <v>147</v>
      </c>
      <c r="M340" s="950"/>
    </row>
    <row r="341" spans="2:13" ht="24" customHeight="1">
      <c r="B341" s="490"/>
      <c r="C341" s="491"/>
      <c r="D341" s="244" t="s">
        <v>148</v>
      </c>
      <c r="E341" s="944">
        <f t="shared" ref="E341:E352" si="19">I341+L341+M341</f>
        <v>0</v>
      </c>
      <c r="F341" s="944"/>
      <c r="G341" s="466">
        <f t="shared" ref="G341:G352" si="20">SUMIF($D$243:$D$336,$C341,G$243:G$336)</f>
        <v>0</v>
      </c>
      <c r="H341" s="492"/>
      <c r="I341" s="466">
        <f>ROUNDDOWN(G341*H341,0)</f>
        <v>0</v>
      </c>
      <c r="J341" s="466">
        <f t="shared" ref="J341:J352" si="21">SUMIF($D$243:$D$336,$C341,H$243:H$336)</f>
        <v>0</v>
      </c>
      <c r="K341" s="507"/>
      <c r="L341" s="466">
        <f>ROUNDDOWN((J341*K341),0)</f>
        <v>0</v>
      </c>
      <c r="M341" s="466">
        <f t="shared" ref="M341:M352" si="22">ROUNDDOWN((SUMIF($D$243:$D$336,$C341,I$243:I$336)),0)</f>
        <v>0</v>
      </c>
    </row>
    <row r="342" spans="2:13" ht="24" customHeight="1">
      <c r="B342" s="490"/>
      <c r="C342" s="491"/>
      <c r="D342" s="244" t="s">
        <v>148</v>
      </c>
      <c r="E342" s="944">
        <f t="shared" si="19"/>
        <v>0</v>
      </c>
      <c r="F342" s="944"/>
      <c r="G342" s="466">
        <f t="shared" si="20"/>
        <v>0</v>
      </c>
      <c r="H342" s="506"/>
      <c r="I342" s="466">
        <f t="shared" ref="I342:I352" si="23">ROUNDDOWN(G342*H342,0)</f>
        <v>0</v>
      </c>
      <c r="J342" s="466">
        <f t="shared" si="21"/>
        <v>0</v>
      </c>
      <c r="K342" s="507"/>
      <c r="L342" s="466">
        <f t="shared" ref="L342:L352" si="24">ROUNDDOWN((J342*K342),0)</f>
        <v>0</v>
      </c>
      <c r="M342" s="466">
        <f t="shared" si="22"/>
        <v>0</v>
      </c>
    </row>
    <row r="343" spans="2:13" ht="24" customHeight="1">
      <c r="B343" s="490"/>
      <c r="C343" s="491"/>
      <c r="D343" s="244" t="s">
        <v>148</v>
      </c>
      <c r="E343" s="944">
        <f t="shared" si="19"/>
        <v>0</v>
      </c>
      <c r="F343" s="944"/>
      <c r="G343" s="466">
        <f t="shared" si="20"/>
        <v>0</v>
      </c>
      <c r="H343" s="506"/>
      <c r="I343" s="466">
        <f t="shared" si="23"/>
        <v>0</v>
      </c>
      <c r="J343" s="466">
        <f t="shared" si="21"/>
        <v>0</v>
      </c>
      <c r="K343" s="507"/>
      <c r="L343" s="466">
        <f t="shared" si="24"/>
        <v>0</v>
      </c>
      <c r="M343" s="466">
        <f t="shared" si="22"/>
        <v>0</v>
      </c>
    </row>
    <row r="344" spans="2:13" ht="24" customHeight="1">
      <c r="B344" s="490"/>
      <c r="C344" s="491"/>
      <c r="D344" s="244" t="s">
        <v>148</v>
      </c>
      <c r="E344" s="944">
        <f t="shared" si="19"/>
        <v>0</v>
      </c>
      <c r="F344" s="944"/>
      <c r="G344" s="466">
        <f t="shared" si="20"/>
        <v>0</v>
      </c>
      <c r="H344" s="506"/>
      <c r="I344" s="466">
        <f t="shared" si="23"/>
        <v>0</v>
      </c>
      <c r="J344" s="466">
        <f t="shared" si="21"/>
        <v>0</v>
      </c>
      <c r="K344" s="507"/>
      <c r="L344" s="466">
        <f t="shared" si="24"/>
        <v>0</v>
      </c>
      <c r="M344" s="466">
        <f t="shared" si="22"/>
        <v>0</v>
      </c>
    </row>
    <row r="345" spans="2:13" ht="24" customHeight="1">
      <c r="B345" s="490"/>
      <c r="C345" s="491"/>
      <c r="D345" s="244" t="s">
        <v>148</v>
      </c>
      <c r="E345" s="944">
        <f t="shared" si="19"/>
        <v>0</v>
      </c>
      <c r="F345" s="944"/>
      <c r="G345" s="466">
        <f t="shared" si="20"/>
        <v>0</v>
      </c>
      <c r="H345" s="506"/>
      <c r="I345" s="466">
        <f t="shared" si="23"/>
        <v>0</v>
      </c>
      <c r="J345" s="466">
        <f t="shared" si="21"/>
        <v>0</v>
      </c>
      <c r="K345" s="507"/>
      <c r="L345" s="466">
        <f t="shared" si="24"/>
        <v>0</v>
      </c>
      <c r="M345" s="466">
        <f t="shared" si="22"/>
        <v>0</v>
      </c>
    </row>
    <row r="346" spans="2:13" ht="24" customHeight="1">
      <c r="B346" s="490"/>
      <c r="C346" s="491"/>
      <c r="D346" s="244" t="s">
        <v>148</v>
      </c>
      <c r="E346" s="944">
        <f t="shared" si="19"/>
        <v>0</v>
      </c>
      <c r="F346" s="944"/>
      <c r="G346" s="466">
        <f t="shared" si="20"/>
        <v>0</v>
      </c>
      <c r="H346" s="506"/>
      <c r="I346" s="466">
        <f t="shared" si="23"/>
        <v>0</v>
      </c>
      <c r="J346" s="466">
        <f t="shared" si="21"/>
        <v>0</v>
      </c>
      <c r="K346" s="507"/>
      <c r="L346" s="466">
        <f t="shared" si="24"/>
        <v>0</v>
      </c>
      <c r="M346" s="466">
        <f t="shared" si="22"/>
        <v>0</v>
      </c>
    </row>
    <row r="347" spans="2:13" ht="24" customHeight="1">
      <c r="B347" s="490"/>
      <c r="C347" s="491"/>
      <c r="D347" s="244" t="s">
        <v>148</v>
      </c>
      <c r="E347" s="944">
        <f t="shared" si="19"/>
        <v>0</v>
      </c>
      <c r="F347" s="944"/>
      <c r="G347" s="466">
        <f t="shared" si="20"/>
        <v>0</v>
      </c>
      <c r="H347" s="506"/>
      <c r="I347" s="466">
        <f t="shared" si="23"/>
        <v>0</v>
      </c>
      <c r="J347" s="466">
        <f t="shared" si="21"/>
        <v>0</v>
      </c>
      <c r="K347" s="507"/>
      <c r="L347" s="466">
        <f t="shared" si="24"/>
        <v>0</v>
      </c>
      <c r="M347" s="466">
        <f t="shared" si="22"/>
        <v>0</v>
      </c>
    </row>
    <row r="348" spans="2:13" ht="24" customHeight="1">
      <c r="B348" s="490"/>
      <c r="C348" s="491"/>
      <c r="D348" s="244" t="s">
        <v>148</v>
      </c>
      <c r="E348" s="944">
        <f t="shared" si="19"/>
        <v>0</v>
      </c>
      <c r="F348" s="944"/>
      <c r="G348" s="466">
        <f t="shared" si="20"/>
        <v>0</v>
      </c>
      <c r="H348" s="506"/>
      <c r="I348" s="466">
        <f t="shared" si="23"/>
        <v>0</v>
      </c>
      <c r="J348" s="466">
        <f t="shared" si="21"/>
        <v>0</v>
      </c>
      <c r="K348" s="507"/>
      <c r="L348" s="466">
        <f t="shared" si="24"/>
        <v>0</v>
      </c>
      <c r="M348" s="466">
        <f t="shared" si="22"/>
        <v>0</v>
      </c>
    </row>
    <row r="349" spans="2:13" ht="24" customHeight="1">
      <c r="B349" s="490"/>
      <c r="C349" s="491"/>
      <c r="D349" s="244" t="s">
        <v>148</v>
      </c>
      <c r="E349" s="944">
        <f t="shared" si="19"/>
        <v>0</v>
      </c>
      <c r="F349" s="944"/>
      <c r="G349" s="466">
        <f t="shared" si="20"/>
        <v>0</v>
      </c>
      <c r="H349" s="506"/>
      <c r="I349" s="466">
        <f t="shared" si="23"/>
        <v>0</v>
      </c>
      <c r="J349" s="466">
        <f t="shared" si="21"/>
        <v>0</v>
      </c>
      <c r="K349" s="507"/>
      <c r="L349" s="466">
        <f t="shared" si="24"/>
        <v>0</v>
      </c>
      <c r="M349" s="466">
        <f t="shared" si="22"/>
        <v>0</v>
      </c>
    </row>
    <row r="350" spans="2:13" ht="24" customHeight="1">
      <c r="B350" s="490"/>
      <c r="C350" s="491"/>
      <c r="D350" s="244" t="s">
        <v>148</v>
      </c>
      <c r="E350" s="944">
        <f t="shared" si="19"/>
        <v>0</v>
      </c>
      <c r="F350" s="944"/>
      <c r="G350" s="466">
        <f t="shared" si="20"/>
        <v>0</v>
      </c>
      <c r="H350" s="506"/>
      <c r="I350" s="466">
        <f t="shared" si="23"/>
        <v>0</v>
      </c>
      <c r="J350" s="466">
        <f t="shared" si="21"/>
        <v>0</v>
      </c>
      <c r="K350" s="507"/>
      <c r="L350" s="466">
        <f t="shared" si="24"/>
        <v>0</v>
      </c>
      <c r="M350" s="466">
        <f t="shared" si="22"/>
        <v>0</v>
      </c>
    </row>
    <row r="351" spans="2:13" ht="24" customHeight="1">
      <c r="B351" s="490"/>
      <c r="C351" s="491"/>
      <c r="D351" s="244" t="s">
        <v>148</v>
      </c>
      <c r="E351" s="944">
        <f t="shared" si="19"/>
        <v>0</v>
      </c>
      <c r="F351" s="944"/>
      <c r="G351" s="466">
        <f t="shared" si="20"/>
        <v>0</v>
      </c>
      <c r="H351" s="506"/>
      <c r="I351" s="466">
        <f t="shared" si="23"/>
        <v>0</v>
      </c>
      <c r="J351" s="466">
        <f t="shared" si="21"/>
        <v>0</v>
      </c>
      <c r="K351" s="507"/>
      <c r="L351" s="466">
        <f t="shared" si="24"/>
        <v>0</v>
      </c>
      <c r="M351" s="466">
        <f t="shared" si="22"/>
        <v>0</v>
      </c>
    </row>
    <row r="352" spans="2:13" ht="24" customHeight="1">
      <c r="B352" s="490"/>
      <c r="C352" s="491"/>
      <c r="D352" s="244" t="s">
        <v>148</v>
      </c>
      <c r="E352" s="944">
        <f t="shared" si="19"/>
        <v>0</v>
      </c>
      <c r="F352" s="944"/>
      <c r="G352" s="466">
        <f t="shared" si="20"/>
        <v>0</v>
      </c>
      <c r="H352" s="506"/>
      <c r="I352" s="466">
        <f t="shared" si="23"/>
        <v>0</v>
      </c>
      <c r="J352" s="466">
        <f t="shared" si="21"/>
        <v>0</v>
      </c>
      <c r="K352" s="507"/>
      <c r="L352" s="466">
        <f t="shared" si="24"/>
        <v>0</v>
      </c>
      <c r="M352" s="466">
        <f t="shared" si="22"/>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AC24062A-1B8D-4E6E-9C60-DEC937E9EF4A}">
      <formula1>"契約金相当額計算書用,経費精算報告書用（内訳書）"</formula1>
    </dataValidation>
  </dataValidations>
  <hyperlinks>
    <hyperlink ref="K108" r:id="rId1" xr:uid="{4D1938BB-AFFB-43F6-80ED-777C69A9F6FE}"/>
    <hyperlink ref="K223" r:id="rId2" xr:uid="{6C29495D-E65E-4C08-B511-ABF6590A7FE1}"/>
    <hyperlink ref="K338" r:id="rId3" xr:uid="{7A8530B6-066C-412F-821E-B39764008C6C}"/>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9BD2-0659-43F9-9328-725ADA626399}">
  <sheetPr>
    <tabColor theme="8" tint="0.79998168889431442"/>
    <pageSetUpPr fitToPage="1"/>
  </sheetPr>
  <dimension ref="A1:AK353"/>
  <sheetViews>
    <sheetView topLeftCell="H1"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373</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593"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D106" si="2">MONTH(C103)</f>
        <v>1</v>
      </c>
      <c r="E103" s="908"/>
      <c r="F103" s="909"/>
      <c r="G103" s="486"/>
      <c r="H103" s="486"/>
      <c r="I103" s="487"/>
      <c r="J103" s="913"/>
      <c r="K103" s="914"/>
      <c r="L103" s="914"/>
      <c r="M103" s="915"/>
    </row>
    <row r="104" spans="1:15" ht="30" hidden="1" customHeight="1" outlineLevel="1">
      <c r="B104" s="481"/>
      <c r="C104" s="480"/>
      <c r="D104" s="149">
        <f t="shared" si="2"/>
        <v>1</v>
      </c>
      <c r="E104" s="908"/>
      <c r="F104" s="909"/>
      <c r="G104" s="486"/>
      <c r="H104" s="486"/>
      <c r="I104" s="487"/>
      <c r="J104" s="913"/>
      <c r="K104" s="914"/>
      <c r="L104" s="914"/>
      <c r="M104" s="915"/>
    </row>
    <row r="105" spans="1:15" ht="30" hidden="1" customHeight="1" outlineLevel="1">
      <c r="B105" s="481"/>
      <c r="C105" s="480"/>
      <c r="D105" s="149">
        <f t="shared" si="2"/>
        <v>1</v>
      </c>
      <c r="E105" s="908"/>
      <c r="F105" s="909"/>
      <c r="G105" s="486"/>
      <c r="H105" s="486"/>
      <c r="I105" s="487"/>
      <c r="J105" s="913"/>
      <c r="K105" s="914"/>
      <c r="L105" s="914"/>
      <c r="M105" s="915"/>
    </row>
    <row r="106" spans="1:15" ht="30" customHeight="1" collapsed="1" thickBot="1">
      <c r="B106" s="482"/>
      <c r="C106" s="483"/>
      <c r="D106" s="150">
        <f t="shared" si="2"/>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98" t="s">
        <v>144</v>
      </c>
      <c r="J110" s="501" t="s">
        <v>145</v>
      </c>
      <c r="K110" s="499" t="s">
        <v>146</v>
      </c>
      <c r="L110" s="502" t="s">
        <v>147</v>
      </c>
      <c r="M110" s="950"/>
      <c r="O110" s="134"/>
    </row>
    <row r="111" spans="1:15" ht="23.25" customHeight="1">
      <c r="B111" s="490"/>
      <c r="C111" s="491"/>
      <c r="D111" s="244" t="s">
        <v>148</v>
      </c>
      <c r="E111" s="1006">
        <f>SUM(I111,L111,M111)</f>
        <v>0</v>
      </c>
      <c r="F111" s="1006"/>
      <c r="G111" s="595">
        <f>SUMIF($D$12:$D$106,$C111,G$12:G$106)</f>
        <v>0</v>
      </c>
      <c r="H111" s="458"/>
      <c r="I111" s="594">
        <f>ROUNDDOWN(G111*H111,0)</f>
        <v>0</v>
      </c>
      <c r="J111" s="594">
        <f t="shared" ref="J111:J122" si="3">SUMIF($D$12:$D$106,$C111,H$12:H$106)</f>
        <v>0</v>
      </c>
      <c r="K111" s="460"/>
      <c r="L111" s="596">
        <f>ROUNDDOWN((J111*K111),0)</f>
        <v>0</v>
      </c>
      <c r="M111" s="594">
        <f>ROUNDDOWN(SUMIF($D$12:$D$106,$C111,I$12:I$106),0)</f>
        <v>0</v>
      </c>
      <c r="O111" s="140"/>
    </row>
    <row r="112" spans="1:15" ht="23.25" customHeight="1">
      <c r="B112" s="490"/>
      <c r="C112" s="491"/>
      <c r="D112" s="244" t="s">
        <v>148</v>
      </c>
      <c r="E112" s="1002">
        <f t="shared" ref="E112:E122" si="4">SUM(I112,L112,M112)</f>
        <v>0</v>
      </c>
      <c r="F112" s="1003"/>
      <c r="G112" s="595">
        <f t="shared" ref="G112:G122" si="5">SUMIF($D$12:$D$106,$C112,G$12:G$106)</f>
        <v>0</v>
      </c>
      <c r="H112" s="459"/>
      <c r="I112" s="594">
        <f t="shared" ref="I112:I122" si="6">ROUNDDOWN(G112*H112,0)</f>
        <v>0</v>
      </c>
      <c r="J112" s="594">
        <f t="shared" si="3"/>
        <v>0</v>
      </c>
      <c r="K112" s="460"/>
      <c r="L112" s="596">
        <f t="shared" ref="L112:L122" si="7">ROUNDDOWN((J112*K112),0)</f>
        <v>0</v>
      </c>
      <c r="M112" s="594">
        <f t="shared" ref="M112:M122" si="8">ROUNDDOWN(SUMIF($D$12:$D$106,$C112,I$12:I$106),0)</f>
        <v>0</v>
      </c>
      <c r="O112" s="140"/>
    </row>
    <row r="113" spans="1:15" ht="23.25" customHeight="1">
      <c r="B113" s="490"/>
      <c r="C113" s="491"/>
      <c r="D113" s="244" t="s">
        <v>148</v>
      </c>
      <c r="E113" s="1002">
        <f t="shared" si="4"/>
        <v>0</v>
      </c>
      <c r="F113" s="1003"/>
      <c r="G113" s="595">
        <f t="shared" si="5"/>
        <v>0</v>
      </c>
      <c r="H113" s="459"/>
      <c r="I113" s="594">
        <f t="shared" si="6"/>
        <v>0</v>
      </c>
      <c r="J113" s="594">
        <f t="shared" si="3"/>
        <v>0</v>
      </c>
      <c r="K113" s="460"/>
      <c r="L113" s="596">
        <f t="shared" si="7"/>
        <v>0</v>
      </c>
      <c r="M113" s="594">
        <f t="shared" si="8"/>
        <v>0</v>
      </c>
      <c r="O113" s="140"/>
    </row>
    <row r="114" spans="1:15" ht="23.25" customHeight="1">
      <c r="B114" s="490"/>
      <c r="C114" s="491"/>
      <c r="D114" s="244" t="s">
        <v>148</v>
      </c>
      <c r="E114" s="1002">
        <f t="shared" si="4"/>
        <v>0</v>
      </c>
      <c r="F114" s="1003"/>
      <c r="G114" s="595">
        <f t="shared" si="5"/>
        <v>0</v>
      </c>
      <c r="H114" s="459"/>
      <c r="I114" s="594">
        <f t="shared" si="6"/>
        <v>0</v>
      </c>
      <c r="J114" s="594">
        <f t="shared" si="3"/>
        <v>0</v>
      </c>
      <c r="K114" s="460"/>
      <c r="L114" s="596">
        <f t="shared" si="7"/>
        <v>0</v>
      </c>
      <c r="M114" s="594">
        <f t="shared" si="8"/>
        <v>0</v>
      </c>
    </row>
    <row r="115" spans="1:15" ht="23.25" customHeight="1">
      <c r="B115" s="490"/>
      <c r="C115" s="491"/>
      <c r="D115" s="244" t="s">
        <v>148</v>
      </c>
      <c r="E115" s="1002">
        <f t="shared" si="4"/>
        <v>0</v>
      </c>
      <c r="F115" s="1003"/>
      <c r="G115" s="595">
        <f t="shared" si="5"/>
        <v>0</v>
      </c>
      <c r="H115" s="459"/>
      <c r="I115" s="594">
        <f t="shared" si="6"/>
        <v>0</v>
      </c>
      <c r="J115" s="594">
        <f t="shared" si="3"/>
        <v>0</v>
      </c>
      <c r="K115" s="460"/>
      <c r="L115" s="596">
        <f t="shared" si="7"/>
        <v>0</v>
      </c>
      <c r="M115" s="594">
        <f t="shared" si="8"/>
        <v>0</v>
      </c>
    </row>
    <row r="116" spans="1:15" ht="23.25" customHeight="1">
      <c r="B116" s="490"/>
      <c r="C116" s="491"/>
      <c r="D116" s="244" t="s">
        <v>148</v>
      </c>
      <c r="E116" s="1002">
        <f t="shared" si="4"/>
        <v>0</v>
      </c>
      <c r="F116" s="1003"/>
      <c r="G116" s="595">
        <f t="shared" si="5"/>
        <v>0</v>
      </c>
      <c r="H116" s="459"/>
      <c r="I116" s="594">
        <f t="shared" si="6"/>
        <v>0</v>
      </c>
      <c r="J116" s="594">
        <f t="shared" si="3"/>
        <v>0</v>
      </c>
      <c r="K116" s="460"/>
      <c r="L116" s="596">
        <f t="shared" si="7"/>
        <v>0</v>
      </c>
      <c r="M116" s="594">
        <f t="shared" si="8"/>
        <v>0</v>
      </c>
    </row>
    <row r="117" spans="1:15" ht="23.25" customHeight="1">
      <c r="B117" s="490"/>
      <c r="C117" s="491"/>
      <c r="D117" s="244" t="s">
        <v>148</v>
      </c>
      <c r="E117" s="1002">
        <f t="shared" si="4"/>
        <v>0</v>
      </c>
      <c r="F117" s="1003"/>
      <c r="G117" s="595">
        <f t="shared" si="5"/>
        <v>0</v>
      </c>
      <c r="H117" s="459"/>
      <c r="I117" s="594">
        <f t="shared" si="6"/>
        <v>0</v>
      </c>
      <c r="J117" s="594">
        <f t="shared" si="3"/>
        <v>0</v>
      </c>
      <c r="K117" s="460"/>
      <c r="L117" s="596">
        <f t="shared" si="7"/>
        <v>0</v>
      </c>
      <c r="M117" s="594">
        <f t="shared" si="8"/>
        <v>0</v>
      </c>
    </row>
    <row r="118" spans="1:15" ht="23.25" customHeight="1">
      <c r="B118" s="490"/>
      <c r="C118" s="491"/>
      <c r="D118" s="244" t="s">
        <v>148</v>
      </c>
      <c r="E118" s="1002">
        <f t="shared" si="4"/>
        <v>0</v>
      </c>
      <c r="F118" s="1003"/>
      <c r="G118" s="595">
        <f t="shared" si="5"/>
        <v>0</v>
      </c>
      <c r="H118" s="459"/>
      <c r="I118" s="594">
        <f t="shared" si="6"/>
        <v>0</v>
      </c>
      <c r="J118" s="594">
        <f t="shared" si="3"/>
        <v>0</v>
      </c>
      <c r="K118" s="460"/>
      <c r="L118" s="596">
        <f t="shared" si="7"/>
        <v>0</v>
      </c>
      <c r="M118" s="594">
        <f t="shared" si="8"/>
        <v>0</v>
      </c>
    </row>
    <row r="119" spans="1:15" ht="23.25" customHeight="1">
      <c r="B119" s="490"/>
      <c r="C119" s="491"/>
      <c r="D119" s="244" t="s">
        <v>148</v>
      </c>
      <c r="E119" s="1002">
        <f t="shared" si="4"/>
        <v>0</v>
      </c>
      <c r="F119" s="1003"/>
      <c r="G119" s="595">
        <f t="shared" si="5"/>
        <v>0</v>
      </c>
      <c r="H119" s="459"/>
      <c r="I119" s="594">
        <f t="shared" si="6"/>
        <v>0</v>
      </c>
      <c r="J119" s="594">
        <f t="shared" si="3"/>
        <v>0</v>
      </c>
      <c r="K119" s="460"/>
      <c r="L119" s="596">
        <f t="shared" si="7"/>
        <v>0</v>
      </c>
      <c r="M119" s="594">
        <f t="shared" si="8"/>
        <v>0</v>
      </c>
    </row>
    <row r="120" spans="1:15" ht="23.25" customHeight="1">
      <c r="B120" s="490"/>
      <c r="C120" s="491"/>
      <c r="D120" s="244" t="s">
        <v>148</v>
      </c>
      <c r="E120" s="1002">
        <f t="shared" si="4"/>
        <v>0</v>
      </c>
      <c r="F120" s="1003"/>
      <c r="G120" s="595">
        <f t="shared" si="5"/>
        <v>0</v>
      </c>
      <c r="H120" s="459"/>
      <c r="I120" s="594">
        <f t="shared" si="6"/>
        <v>0</v>
      </c>
      <c r="J120" s="594">
        <f t="shared" si="3"/>
        <v>0</v>
      </c>
      <c r="K120" s="460"/>
      <c r="L120" s="596">
        <f t="shared" si="7"/>
        <v>0</v>
      </c>
      <c r="M120" s="594">
        <f t="shared" si="8"/>
        <v>0</v>
      </c>
    </row>
    <row r="121" spans="1:15" ht="23.25" customHeight="1">
      <c r="B121" s="490"/>
      <c r="C121" s="491"/>
      <c r="D121" s="244" t="s">
        <v>148</v>
      </c>
      <c r="E121" s="1002">
        <f t="shared" si="4"/>
        <v>0</v>
      </c>
      <c r="F121" s="1003"/>
      <c r="G121" s="595">
        <f t="shared" si="5"/>
        <v>0</v>
      </c>
      <c r="H121" s="459"/>
      <c r="I121" s="594">
        <f t="shared" si="6"/>
        <v>0</v>
      </c>
      <c r="J121" s="594">
        <f t="shared" si="3"/>
        <v>0</v>
      </c>
      <c r="K121" s="460"/>
      <c r="L121" s="596">
        <f t="shared" si="7"/>
        <v>0</v>
      </c>
      <c r="M121" s="594">
        <f t="shared" si="8"/>
        <v>0</v>
      </c>
    </row>
    <row r="122" spans="1:15" ht="23.25" customHeight="1" thickBot="1">
      <c r="B122" s="490"/>
      <c r="C122" s="491"/>
      <c r="D122" s="244" t="s">
        <v>148</v>
      </c>
      <c r="E122" s="1004">
        <f t="shared" si="4"/>
        <v>0</v>
      </c>
      <c r="F122" s="1005"/>
      <c r="G122" s="595">
        <f t="shared" si="5"/>
        <v>0</v>
      </c>
      <c r="H122" s="459"/>
      <c r="I122" s="594">
        <f t="shared" si="6"/>
        <v>0</v>
      </c>
      <c r="J122" s="594">
        <f t="shared" si="3"/>
        <v>0</v>
      </c>
      <c r="K122" s="460"/>
      <c r="L122" s="596">
        <f t="shared" si="7"/>
        <v>0</v>
      </c>
      <c r="M122" s="594">
        <f t="shared" si="8"/>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593"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92" si="9">MONTH(C129)</f>
        <v>1</v>
      </c>
      <c r="E129" s="939"/>
      <c r="F129" s="940"/>
      <c r="G129" s="486"/>
      <c r="H129" s="486"/>
      <c r="I129" s="487"/>
      <c r="J129" s="980"/>
      <c r="K129" s="980"/>
      <c r="L129" s="980"/>
      <c r="M129" s="981"/>
    </row>
    <row r="130" spans="2:13" ht="30" customHeight="1">
      <c r="B130" s="479"/>
      <c r="C130" s="480"/>
      <c r="D130" s="462">
        <f t="shared" si="9"/>
        <v>1</v>
      </c>
      <c r="E130" s="939"/>
      <c r="F130" s="940"/>
      <c r="G130" s="486"/>
      <c r="H130" s="486"/>
      <c r="I130" s="487"/>
      <c r="J130" s="980"/>
      <c r="K130" s="980"/>
      <c r="L130" s="980"/>
      <c r="M130" s="981"/>
    </row>
    <row r="131" spans="2:13" ht="30" customHeight="1">
      <c r="B131" s="479"/>
      <c r="C131" s="480"/>
      <c r="D131" s="462">
        <f t="shared" si="9"/>
        <v>1</v>
      </c>
      <c r="E131" s="939"/>
      <c r="F131" s="940"/>
      <c r="G131" s="486"/>
      <c r="H131" s="486"/>
      <c r="I131" s="487"/>
      <c r="J131" s="980"/>
      <c r="K131" s="980"/>
      <c r="L131" s="980"/>
      <c r="M131" s="981"/>
    </row>
    <row r="132" spans="2:13" ht="30" customHeight="1">
      <c r="B132" s="479"/>
      <c r="C132" s="480"/>
      <c r="D132" s="462">
        <f t="shared" si="9"/>
        <v>1</v>
      </c>
      <c r="E132" s="939"/>
      <c r="F132" s="940"/>
      <c r="G132" s="486"/>
      <c r="H132" s="486"/>
      <c r="I132" s="487"/>
      <c r="J132" s="980"/>
      <c r="K132" s="980"/>
      <c r="L132" s="980"/>
      <c r="M132" s="981"/>
    </row>
    <row r="133" spans="2:13" ht="30" customHeight="1">
      <c r="B133" s="479"/>
      <c r="C133" s="480"/>
      <c r="D133" s="462">
        <f t="shared" si="9"/>
        <v>1</v>
      </c>
      <c r="E133" s="939"/>
      <c r="F133" s="940"/>
      <c r="G133" s="486"/>
      <c r="H133" s="486"/>
      <c r="I133" s="487"/>
      <c r="J133" s="980"/>
      <c r="K133" s="980"/>
      <c r="L133" s="980"/>
      <c r="M133" s="981"/>
    </row>
    <row r="134" spans="2:13" ht="30" customHeight="1">
      <c r="B134" s="479"/>
      <c r="C134" s="480"/>
      <c r="D134" s="462">
        <f t="shared" si="9"/>
        <v>1</v>
      </c>
      <c r="E134" s="939"/>
      <c r="F134" s="940"/>
      <c r="G134" s="486"/>
      <c r="H134" s="486"/>
      <c r="I134" s="487"/>
      <c r="J134" s="980"/>
      <c r="K134" s="980"/>
      <c r="L134" s="980"/>
      <c r="M134" s="981"/>
    </row>
    <row r="135" spans="2:13" ht="30" customHeight="1">
      <c r="B135" s="479"/>
      <c r="C135" s="480"/>
      <c r="D135" s="462">
        <f t="shared" si="9"/>
        <v>1</v>
      </c>
      <c r="E135" s="939"/>
      <c r="F135" s="940"/>
      <c r="G135" s="486"/>
      <c r="H135" s="486"/>
      <c r="I135" s="487"/>
      <c r="J135" s="980"/>
      <c r="K135" s="980"/>
      <c r="L135" s="980"/>
      <c r="M135" s="981"/>
    </row>
    <row r="136" spans="2:13" ht="30" customHeight="1">
      <c r="B136" s="479"/>
      <c r="C136" s="480"/>
      <c r="D136" s="462">
        <f t="shared" si="9"/>
        <v>1</v>
      </c>
      <c r="E136" s="939"/>
      <c r="F136" s="940"/>
      <c r="G136" s="486"/>
      <c r="H136" s="486"/>
      <c r="I136" s="487"/>
      <c r="J136" s="980"/>
      <c r="K136" s="980"/>
      <c r="L136" s="980"/>
      <c r="M136" s="981"/>
    </row>
    <row r="137" spans="2:13" ht="30" customHeight="1">
      <c r="B137" s="479"/>
      <c r="C137" s="480"/>
      <c r="D137" s="462">
        <f t="shared" si="9"/>
        <v>1</v>
      </c>
      <c r="E137" s="939"/>
      <c r="F137" s="940"/>
      <c r="G137" s="486"/>
      <c r="H137" s="486"/>
      <c r="I137" s="487"/>
      <c r="J137" s="980"/>
      <c r="K137" s="980"/>
      <c r="L137" s="980"/>
      <c r="M137" s="981"/>
    </row>
    <row r="138" spans="2:13" ht="30" hidden="1" customHeight="1" outlineLevel="1">
      <c r="B138" s="479"/>
      <c r="C138" s="480"/>
      <c r="D138" s="462">
        <f t="shared" si="9"/>
        <v>1</v>
      </c>
      <c r="E138" s="939"/>
      <c r="F138" s="940"/>
      <c r="G138" s="486"/>
      <c r="H138" s="486"/>
      <c r="I138" s="487"/>
      <c r="J138" s="980"/>
      <c r="K138" s="980"/>
      <c r="L138" s="980"/>
      <c r="M138" s="981"/>
    </row>
    <row r="139" spans="2:13" ht="30" hidden="1" customHeight="1" outlineLevel="1">
      <c r="B139" s="479"/>
      <c r="C139" s="480"/>
      <c r="D139" s="462">
        <f t="shared" si="9"/>
        <v>1</v>
      </c>
      <c r="E139" s="939"/>
      <c r="F139" s="940"/>
      <c r="G139" s="486"/>
      <c r="H139" s="486"/>
      <c r="I139" s="487"/>
      <c r="J139" s="980"/>
      <c r="K139" s="980"/>
      <c r="L139" s="980"/>
      <c r="M139" s="981"/>
    </row>
    <row r="140" spans="2:13" ht="30" hidden="1" customHeight="1" outlineLevel="1">
      <c r="B140" s="479"/>
      <c r="C140" s="480"/>
      <c r="D140" s="462">
        <f t="shared" si="9"/>
        <v>1</v>
      </c>
      <c r="E140" s="939"/>
      <c r="F140" s="940"/>
      <c r="G140" s="486"/>
      <c r="H140" s="486"/>
      <c r="I140" s="487"/>
      <c r="J140" s="980"/>
      <c r="K140" s="980"/>
      <c r="L140" s="980"/>
      <c r="M140" s="981"/>
    </row>
    <row r="141" spans="2:13" ht="30" hidden="1" customHeight="1" outlineLevel="1">
      <c r="B141" s="479"/>
      <c r="C141" s="480"/>
      <c r="D141" s="462">
        <f t="shared" si="9"/>
        <v>1</v>
      </c>
      <c r="E141" s="939"/>
      <c r="F141" s="940"/>
      <c r="G141" s="486"/>
      <c r="H141" s="486"/>
      <c r="I141" s="487"/>
      <c r="J141" s="980"/>
      <c r="K141" s="980"/>
      <c r="L141" s="980"/>
      <c r="M141" s="981"/>
    </row>
    <row r="142" spans="2:13" ht="30" hidden="1" customHeight="1" outlineLevel="1">
      <c r="B142" s="479"/>
      <c r="C142" s="480"/>
      <c r="D142" s="462">
        <f t="shared" si="9"/>
        <v>1</v>
      </c>
      <c r="E142" s="939"/>
      <c r="F142" s="940"/>
      <c r="G142" s="486"/>
      <c r="H142" s="486"/>
      <c r="I142" s="487"/>
      <c r="J142" s="980"/>
      <c r="K142" s="980"/>
      <c r="L142" s="980"/>
      <c r="M142" s="981"/>
    </row>
    <row r="143" spans="2:13" ht="30" hidden="1" customHeight="1" outlineLevel="1">
      <c r="B143" s="479"/>
      <c r="C143" s="480"/>
      <c r="D143" s="462">
        <f t="shared" si="9"/>
        <v>1</v>
      </c>
      <c r="E143" s="939"/>
      <c r="F143" s="940"/>
      <c r="G143" s="486"/>
      <c r="H143" s="486"/>
      <c r="I143" s="487"/>
      <c r="J143" s="980"/>
      <c r="K143" s="980"/>
      <c r="L143" s="980"/>
      <c r="M143" s="981"/>
    </row>
    <row r="144" spans="2:13" ht="30" hidden="1" customHeight="1" outlineLevel="1">
      <c r="B144" s="479"/>
      <c r="C144" s="480"/>
      <c r="D144" s="462">
        <f t="shared" si="9"/>
        <v>1</v>
      </c>
      <c r="E144" s="939"/>
      <c r="F144" s="940"/>
      <c r="G144" s="486"/>
      <c r="H144" s="486"/>
      <c r="I144" s="487"/>
      <c r="J144" s="980"/>
      <c r="K144" s="980"/>
      <c r="L144" s="980"/>
      <c r="M144" s="981"/>
    </row>
    <row r="145" spans="2:13" ht="30" hidden="1" customHeight="1" outlineLevel="1">
      <c r="B145" s="479"/>
      <c r="C145" s="480"/>
      <c r="D145" s="462">
        <f t="shared" si="9"/>
        <v>1</v>
      </c>
      <c r="E145" s="939"/>
      <c r="F145" s="940"/>
      <c r="G145" s="486"/>
      <c r="H145" s="486"/>
      <c r="I145" s="487"/>
      <c r="J145" s="980"/>
      <c r="K145" s="980"/>
      <c r="L145" s="980"/>
      <c r="M145" s="981"/>
    </row>
    <row r="146" spans="2:13" ht="30" hidden="1" customHeight="1" outlineLevel="1">
      <c r="B146" s="479"/>
      <c r="C146" s="480"/>
      <c r="D146" s="462">
        <f t="shared" si="9"/>
        <v>1</v>
      </c>
      <c r="E146" s="939"/>
      <c r="F146" s="940"/>
      <c r="G146" s="486"/>
      <c r="H146" s="486"/>
      <c r="I146" s="487"/>
      <c r="J146" s="980"/>
      <c r="K146" s="980"/>
      <c r="L146" s="980"/>
      <c r="M146" s="981"/>
    </row>
    <row r="147" spans="2:13" ht="30" hidden="1" customHeight="1" outlineLevel="1">
      <c r="B147" s="479"/>
      <c r="C147" s="480"/>
      <c r="D147" s="462">
        <f t="shared" si="9"/>
        <v>1</v>
      </c>
      <c r="E147" s="939"/>
      <c r="F147" s="940"/>
      <c r="G147" s="486"/>
      <c r="H147" s="486"/>
      <c r="I147" s="487"/>
      <c r="J147" s="980"/>
      <c r="K147" s="980"/>
      <c r="L147" s="980"/>
      <c r="M147" s="981"/>
    </row>
    <row r="148" spans="2:13" ht="30" hidden="1" customHeight="1" outlineLevel="1">
      <c r="B148" s="479"/>
      <c r="C148" s="480"/>
      <c r="D148" s="462">
        <f t="shared" si="9"/>
        <v>1</v>
      </c>
      <c r="E148" s="939"/>
      <c r="F148" s="940"/>
      <c r="G148" s="486"/>
      <c r="H148" s="486"/>
      <c r="I148" s="487"/>
      <c r="J148" s="980"/>
      <c r="K148" s="980"/>
      <c r="L148" s="980"/>
      <c r="M148" s="981"/>
    </row>
    <row r="149" spans="2:13" ht="30" hidden="1" customHeight="1" outlineLevel="1">
      <c r="B149" s="479"/>
      <c r="C149" s="480"/>
      <c r="D149" s="462">
        <f t="shared" si="9"/>
        <v>1</v>
      </c>
      <c r="E149" s="939"/>
      <c r="F149" s="940"/>
      <c r="G149" s="486"/>
      <c r="H149" s="486"/>
      <c r="I149" s="487"/>
      <c r="J149" s="980"/>
      <c r="K149" s="980"/>
      <c r="L149" s="980"/>
      <c r="M149" s="981"/>
    </row>
    <row r="150" spans="2:13" ht="30" hidden="1" customHeight="1" outlineLevel="1">
      <c r="B150" s="479"/>
      <c r="C150" s="480"/>
      <c r="D150" s="462">
        <f t="shared" si="9"/>
        <v>1</v>
      </c>
      <c r="E150" s="939"/>
      <c r="F150" s="940"/>
      <c r="G150" s="486"/>
      <c r="H150" s="486"/>
      <c r="I150" s="487"/>
      <c r="J150" s="980"/>
      <c r="K150" s="980"/>
      <c r="L150" s="980"/>
      <c r="M150" s="981"/>
    </row>
    <row r="151" spans="2:13" ht="30" hidden="1" customHeight="1" outlineLevel="1">
      <c r="B151" s="479"/>
      <c r="C151" s="480"/>
      <c r="D151" s="462">
        <f t="shared" si="9"/>
        <v>1</v>
      </c>
      <c r="E151" s="939"/>
      <c r="F151" s="940"/>
      <c r="G151" s="486"/>
      <c r="H151" s="486"/>
      <c r="I151" s="487"/>
      <c r="J151" s="980"/>
      <c r="K151" s="980"/>
      <c r="L151" s="980"/>
      <c r="M151" s="981"/>
    </row>
    <row r="152" spans="2:13" ht="30" hidden="1" customHeight="1" outlineLevel="1">
      <c r="B152" s="479"/>
      <c r="C152" s="480"/>
      <c r="D152" s="462">
        <f t="shared" si="9"/>
        <v>1</v>
      </c>
      <c r="E152" s="939"/>
      <c r="F152" s="940"/>
      <c r="G152" s="486"/>
      <c r="H152" s="486"/>
      <c r="I152" s="487"/>
      <c r="J152" s="980"/>
      <c r="K152" s="980"/>
      <c r="L152" s="980"/>
      <c r="M152" s="981"/>
    </row>
    <row r="153" spans="2:13" ht="30" hidden="1" customHeight="1" outlineLevel="1">
      <c r="B153" s="479"/>
      <c r="C153" s="480"/>
      <c r="D153" s="462">
        <f t="shared" si="9"/>
        <v>1</v>
      </c>
      <c r="E153" s="939"/>
      <c r="F153" s="940"/>
      <c r="G153" s="486"/>
      <c r="H153" s="486"/>
      <c r="I153" s="487"/>
      <c r="J153" s="980"/>
      <c r="K153" s="980"/>
      <c r="L153" s="980"/>
      <c r="M153" s="981"/>
    </row>
    <row r="154" spans="2:13" ht="30" hidden="1" customHeight="1" outlineLevel="1">
      <c r="B154" s="479"/>
      <c r="C154" s="480"/>
      <c r="D154" s="462">
        <f t="shared" si="9"/>
        <v>1</v>
      </c>
      <c r="E154" s="939"/>
      <c r="F154" s="940"/>
      <c r="G154" s="486"/>
      <c r="H154" s="486"/>
      <c r="I154" s="487"/>
      <c r="J154" s="980"/>
      <c r="K154" s="980"/>
      <c r="L154" s="980"/>
      <c r="M154" s="981"/>
    </row>
    <row r="155" spans="2:13" ht="30" hidden="1" customHeight="1" outlineLevel="1">
      <c r="B155" s="479"/>
      <c r="C155" s="480"/>
      <c r="D155" s="462">
        <f t="shared" si="9"/>
        <v>1</v>
      </c>
      <c r="E155" s="939"/>
      <c r="F155" s="940"/>
      <c r="G155" s="486"/>
      <c r="H155" s="486"/>
      <c r="I155" s="487"/>
      <c r="J155" s="980"/>
      <c r="K155" s="980"/>
      <c r="L155" s="980"/>
      <c r="M155" s="981"/>
    </row>
    <row r="156" spans="2:13" ht="30" hidden="1" customHeight="1" outlineLevel="1">
      <c r="B156" s="479"/>
      <c r="C156" s="480"/>
      <c r="D156" s="462">
        <f t="shared" si="9"/>
        <v>1</v>
      </c>
      <c r="E156" s="939"/>
      <c r="F156" s="940"/>
      <c r="G156" s="486"/>
      <c r="H156" s="486"/>
      <c r="I156" s="487"/>
      <c r="J156" s="980"/>
      <c r="K156" s="980"/>
      <c r="L156" s="980"/>
      <c r="M156" s="981"/>
    </row>
    <row r="157" spans="2:13" ht="30" hidden="1" customHeight="1" outlineLevel="1">
      <c r="B157" s="479"/>
      <c r="C157" s="480"/>
      <c r="D157" s="462">
        <f t="shared" si="9"/>
        <v>1</v>
      </c>
      <c r="E157" s="939"/>
      <c r="F157" s="940"/>
      <c r="G157" s="486"/>
      <c r="H157" s="486"/>
      <c r="I157" s="487"/>
      <c r="J157" s="980"/>
      <c r="K157" s="980"/>
      <c r="L157" s="980"/>
      <c r="M157" s="981"/>
    </row>
    <row r="158" spans="2:13" ht="30" customHeight="1" collapsed="1">
      <c r="B158" s="479"/>
      <c r="C158" s="480"/>
      <c r="D158" s="462">
        <f t="shared" si="9"/>
        <v>1</v>
      </c>
      <c r="E158" s="939"/>
      <c r="F158" s="940"/>
      <c r="G158" s="486"/>
      <c r="H158" s="486"/>
      <c r="I158" s="487"/>
      <c r="J158" s="980"/>
      <c r="K158" s="980"/>
      <c r="L158" s="980"/>
      <c r="M158" s="981"/>
    </row>
    <row r="159" spans="2:13" ht="30" hidden="1" customHeight="1" outlineLevel="1">
      <c r="B159" s="479"/>
      <c r="C159" s="480"/>
      <c r="D159" s="462">
        <f t="shared" si="9"/>
        <v>1</v>
      </c>
      <c r="E159" s="939"/>
      <c r="F159" s="940"/>
      <c r="G159" s="486"/>
      <c r="H159" s="486"/>
      <c r="I159" s="487"/>
      <c r="J159" s="980"/>
      <c r="K159" s="980"/>
      <c r="L159" s="980"/>
      <c r="M159" s="981"/>
    </row>
    <row r="160" spans="2:13" ht="30" hidden="1" customHeight="1" outlineLevel="1">
      <c r="B160" s="479"/>
      <c r="C160" s="480"/>
      <c r="D160" s="462">
        <f t="shared" si="9"/>
        <v>1</v>
      </c>
      <c r="E160" s="939"/>
      <c r="F160" s="940"/>
      <c r="G160" s="486"/>
      <c r="H160" s="486"/>
      <c r="I160" s="487"/>
      <c r="J160" s="980"/>
      <c r="K160" s="980"/>
      <c r="L160" s="980"/>
      <c r="M160" s="981"/>
    </row>
    <row r="161" spans="2:13" ht="30" hidden="1" customHeight="1" outlineLevel="1">
      <c r="B161" s="479"/>
      <c r="C161" s="480"/>
      <c r="D161" s="462">
        <f t="shared" si="9"/>
        <v>1</v>
      </c>
      <c r="E161" s="939"/>
      <c r="F161" s="940"/>
      <c r="G161" s="486"/>
      <c r="H161" s="486"/>
      <c r="I161" s="487"/>
      <c r="J161" s="980"/>
      <c r="K161" s="980"/>
      <c r="L161" s="980"/>
      <c r="M161" s="981"/>
    </row>
    <row r="162" spans="2:13" ht="30" hidden="1" customHeight="1" outlineLevel="1">
      <c r="B162" s="479"/>
      <c r="C162" s="480"/>
      <c r="D162" s="462">
        <f t="shared" si="9"/>
        <v>1</v>
      </c>
      <c r="E162" s="939"/>
      <c r="F162" s="940"/>
      <c r="G162" s="486"/>
      <c r="H162" s="486"/>
      <c r="I162" s="487"/>
      <c r="J162" s="980"/>
      <c r="K162" s="980"/>
      <c r="L162" s="980"/>
      <c r="M162" s="981"/>
    </row>
    <row r="163" spans="2:13" ht="30" hidden="1" customHeight="1" outlineLevel="1">
      <c r="B163" s="479"/>
      <c r="C163" s="480"/>
      <c r="D163" s="462">
        <f t="shared" si="9"/>
        <v>1</v>
      </c>
      <c r="E163" s="939"/>
      <c r="F163" s="940"/>
      <c r="G163" s="486"/>
      <c r="H163" s="486"/>
      <c r="I163" s="487"/>
      <c r="J163" s="980"/>
      <c r="K163" s="980"/>
      <c r="L163" s="980"/>
      <c r="M163" s="981"/>
    </row>
    <row r="164" spans="2:13" ht="30" hidden="1" customHeight="1" outlineLevel="1">
      <c r="B164" s="479"/>
      <c r="C164" s="480"/>
      <c r="D164" s="462">
        <f t="shared" si="9"/>
        <v>1</v>
      </c>
      <c r="E164" s="939"/>
      <c r="F164" s="940"/>
      <c r="G164" s="486"/>
      <c r="H164" s="486"/>
      <c r="I164" s="487"/>
      <c r="J164" s="980"/>
      <c r="K164" s="980"/>
      <c r="L164" s="980"/>
      <c r="M164" s="981"/>
    </row>
    <row r="165" spans="2:13" ht="30" hidden="1" customHeight="1" outlineLevel="1">
      <c r="B165" s="479"/>
      <c r="C165" s="480"/>
      <c r="D165" s="462">
        <f t="shared" si="9"/>
        <v>1</v>
      </c>
      <c r="E165" s="939"/>
      <c r="F165" s="940"/>
      <c r="G165" s="486"/>
      <c r="H165" s="486"/>
      <c r="I165" s="487"/>
      <c r="J165" s="980"/>
      <c r="K165" s="980"/>
      <c r="L165" s="980"/>
      <c r="M165" s="981"/>
    </row>
    <row r="166" spans="2:13" ht="30" hidden="1" customHeight="1" outlineLevel="1">
      <c r="B166" s="479"/>
      <c r="C166" s="480"/>
      <c r="D166" s="462">
        <f t="shared" si="9"/>
        <v>1</v>
      </c>
      <c r="E166" s="939"/>
      <c r="F166" s="940"/>
      <c r="G166" s="486"/>
      <c r="H166" s="486"/>
      <c r="I166" s="487"/>
      <c r="J166" s="980"/>
      <c r="K166" s="980"/>
      <c r="L166" s="980"/>
      <c r="M166" s="981"/>
    </row>
    <row r="167" spans="2:13" ht="30" hidden="1" customHeight="1" outlineLevel="1">
      <c r="B167" s="479"/>
      <c r="C167" s="480"/>
      <c r="D167" s="462">
        <f t="shared" si="9"/>
        <v>1</v>
      </c>
      <c r="E167" s="939"/>
      <c r="F167" s="940"/>
      <c r="G167" s="486"/>
      <c r="H167" s="486"/>
      <c r="I167" s="487"/>
      <c r="J167" s="980"/>
      <c r="K167" s="980"/>
      <c r="L167" s="980"/>
      <c r="M167" s="981"/>
    </row>
    <row r="168" spans="2:13" ht="30" hidden="1" customHeight="1" outlineLevel="1">
      <c r="B168" s="479"/>
      <c r="C168" s="480"/>
      <c r="D168" s="462">
        <f t="shared" si="9"/>
        <v>1</v>
      </c>
      <c r="E168" s="939"/>
      <c r="F168" s="940"/>
      <c r="G168" s="486"/>
      <c r="H168" s="486"/>
      <c r="I168" s="487"/>
      <c r="J168" s="980"/>
      <c r="K168" s="980"/>
      <c r="L168" s="980"/>
      <c r="M168" s="981"/>
    </row>
    <row r="169" spans="2:13" ht="30" hidden="1" customHeight="1" outlineLevel="1">
      <c r="B169" s="479"/>
      <c r="C169" s="480"/>
      <c r="D169" s="462">
        <f t="shared" si="9"/>
        <v>1</v>
      </c>
      <c r="E169" s="939"/>
      <c r="F169" s="940"/>
      <c r="G169" s="486"/>
      <c r="H169" s="486"/>
      <c r="I169" s="487"/>
      <c r="J169" s="980"/>
      <c r="K169" s="980"/>
      <c r="L169" s="980"/>
      <c r="M169" s="981"/>
    </row>
    <row r="170" spans="2:13" ht="30" hidden="1" customHeight="1" outlineLevel="1">
      <c r="B170" s="479"/>
      <c r="C170" s="480"/>
      <c r="D170" s="462">
        <f t="shared" si="9"/>
        <v>1</v>
      </c>
      <c r="E170" s="939"/>
      <c r="F170" s="940"/>
      <c r="G170" s="486"/>
      <c r="H170" s="486"/>
      <c r="I170" s="487"/>
      <c r="J170" s="980"/>
      <c r="K170" s="980"/>
      <c r="L170" s="980"/>
      <c r="M170" s="981"/>
    </row>
    <row r="171" spans="2:13" ht="30" hidden="1" customHeight="1" outlineLevel="1">
      <c r="B171" s="479"/>
      <c r="C171" s="480"/>
      <c r="D171" s="462">
        <f t="shared" si="9"/>
        <v>1</v>
      </c>
      <c r="E171" s="939"/>
      <c r="F171" s="940"/>
      <c r="G171" s="486"/>
      <c r="H171" s="486"/>
      <c r="I171" s="487"/>
      <c r="J171" s="980"/>
      <c r="K171" s="980"/>
      <c r="L171" s="980"/>
      <c r="M171" s="981"/>
    </row>
    <row r="172" spans="2:13" ht="30" hidden="1" customHeight="1" outlineLevel="1">
      <c r="B172" s="479"/>
      <c r="C172" s="480"/>
      <c r="D172" s="462">
        <f t="shared" si="9"/>
        <v>1</v>
      </c>
      <c r="E172" s="939"/>
      <c r="F172" s="940"/>
      <c r="G172" s="486"/>
      <c r="H172" s="486"/>
      <c r="I172" s="487"/>
      <c r="J172" s="980"/>
      <c r="K172" s="980"/>
      <c r="L172" s="980"/>
      <c r="M172" s="981"/>
    </row>
    <row r="173" spans="2:13" ht="30" hidden="1" customHeight="1" outlineLevel="1">
      <c r="B173" s="479"/>
      <c r="C173" s="480"/>
      <c r="D173" s="462">
        <f t="shared" si="9"/>
        <v>1</v>
      </c>
      <c r="E173" s="939"/>
      <c r="F173" s="940"/>
      <c r="G173" s="486"/>
      <c r="H173" s="486"/>
      <c r="I173" s="487"/>
      <c r="J173" s="980"/>
      <c r="K173" s="980"/>
      <c r="L173" s="980"/>
      <c r="M173" s="981"/>
    </row>
    <row r="174" spans="2:13" ht="30" hidden="1" customHeight="1" outlineLevel="1">
      <c r="B174" s="479"/>
      <c r="C174" s="480"/>
      <c r="D174" s="462">
        <f t="shared" si="9"/>
        <v>1</v>
      </c>
      <c r="E174" s="939"/>
      <c r="F174" s="940"/>
      <c r="G174" s="486"/>
      <c r="H174" s="486"/>
      <c r="I174" s="487"/>
      <c r="J174" s="980"/>
      <c r="K174" s="980"/>
      <c r="L174" s="980"/>
      <c r="M174" s="981"/>
    </row>
    <row r="175" spans="2:13" ht="30" hidden="1" customHeight="1" outlineLevel="1">
      <c r="B175" s="479"/>
      <c r="C175" s="480"/>
      <c r="D175" s="462">
        <f t="shared" si="9"/>
        <v>1</v>
      </c>
      <c r="E175" s="939"/>
      <c r="F175" s="940"/>
      <c r="G175" s="486"/>
      <c r="H175" s="486"/>
      <c r="I175" s="487"/>
      <c r="J175" s="980"/>
      <c r="K175" s="980"/>
      <c r="L175" s="980"/>
      <c r="M175" s="981"/>
    </row>
    <row r="176" spans="2:13" ht="30" hidden="1" customHeight="1" outlineLevel="1">
      <c r="B176" s="479"/>
      <c r="C176" s="480"/>
      <c r="D176" s="462">
        <f t="shared" si="9"/>
        <v>1</v>
      </c>
      <c r="E176" s="939"/>
      <c r="F176" s="940"/>
      <c r="G176" s="486"/>
      <c r="H176" s="486"/>
      <c r="I176" s="487"/>
      <c r="J176" s="980"/>
      <c r="K176" s="980"/>
      <c r="L176" s="980"/>
      <c r="M176" s="981"/>
    </row>
    <row r="177" spans="2:13" ht="30" hidden="1" customHeight="1" outlineLevel="1">
      <c r="B177" s="479"/>
      <c r="C177" s="480"/>
      <c r="D177" s="462">
        <f t="shared" si="9"/>
        <v>1</v>
      </c>
      <c r="E177" s="939"/>
      <c r="F177" s="940"/>
      <c r="G177" s="486"/>
      <c r="H177" s="486"/>
      <c r="I177" s="487"/>
      <c r="J177" s="980"/>
      <c r="K177" s="980"/>
      <c r="L177" s="980"/>
      <c r="M177" s="981"/>
    </row>
    <row r="178" spans="2:13" ht="30" hidden="1" customHeight="1" outlineLevel="1">
      <c r="B178" s="479"/>
      <c r="C178" s="480"/>
      <c r="D178" s="462">
        <f t="shared" si="9"/>
        <v>1</v>
      </c>
      <c r="E178" s="939"/>
      <c r="F178" s="940"/>
      <c r="G178" s="486"/>
      <c r="H178" s="486"/>
      <c r="I178" s="487"/>
      <c r="J178" s="980"/>
      <c r="K178" s="980"/>
      <c r="L178" s="980"/>
      <c r="M178" s="981"/>
    </row>
    <row r="179" spans="2:13" ht="30" customHeight="1" collapsed="1">
      <c r="B179" s="479"/>
      <c r="C179" s="480"/>
      <c r="D179" s="462">
        <f t="shared" si="9"/>
        <v>1</v>
      </c>
      <c r="E179" s="939"/>
      <c r="F179" s="940"/>
      <c r="G179" s="486"/>
      <c r="H179" s="486"/>
      <c r="I179" s="487"/>
      <c r="J179" s="980"/>
      <c r="K179" s="980"/>
      <c r="L179" s="980"/>
      <c r="M179" s="981"/>
    </row>
    <row r="180" spans="2:13" ht="30" hidden="1" customHeight="1" outlineLevel="1">
      <c r="B180" s="479"/>
      <c r="C180" s="480"/>
      <c r="D180" s="462">
        <f t="shared" si="9"/>
        <v>1</v>
      </c>
      <c r="E180" s="939"/>
      <c r="F180" s="940"/>
      <c r="G180" s="486"/>
      <c r="H180" s="486"/>
      <c r="I180" s="487"/>
      <c r="J180" s="980"/>
      <c r="K180" s="980"/>
      <c r="L180" s="980"/>
      <c r="M180" s="981"/>
    </row>
    <row r="181" spans="2:13" ht="30" hidden="1" customHeight="1" outlineLevel="1">
      <c r="B181" s="479"/>
      <c r="C181" s="480"/>
      <c r="D181" s="462">
        <f t="shared" si="9"/>
        <v>1</v>
      </c>
      <c r="E181" s="939"/>
      <c r="F181" s="940"/>
      <c r="G181" s="486"/>
      <c r="H181" s="486"/>
      <c r="I181" s="487"/>
      <c r="J181" s="980"/>
      <c r="K181" s="980"/>
      <c r="L181" s="980"/>
      <c r="M181" s="981"/>
    </row>
    <row r="182" spans="2:13" ht="30" hidden="1" customHeight="1" outlineLevel="1">
      <c r="B182" s="479"/>
      <c r="C182" s="480"/>
      <c r="D182" s="462">
        <f t="shared" si="9"/>
        <v>1</v>
      </c>
      <c r="E182" s="939"/>
      <c r="F182" s="940"/>
      <c r="G182" s="486"/>
      <c r="H182" s="486"/>
      <c r="I182" s="487"/>
      <c r="J182" s="980"/>
      <c r="K182" s="980"/>
      <c r="L182" s="980"/>
      <c r="M182" s="981"/>
    </row>
    <row r="183" spans="2:13" ht="30" hidden="1" customHeight="1" outlineLevel="1">
      <c r="B183" s="479"/>
      <c r="C183" s="480"/>
      <c r="D183" s="462">
        <f t="shared" si="9"/>
        <v>1</v>
      </c>
      <c r="E183" s="939"/>
      <c r="F183" s="940"/>
      <c r="G183" s="486"/>
      <c r="H183" s="486"/>
      <c r="I183" s="487"/>
      <c r="J183" s="980"/>
      <c r="K183" s="980"/>
      <c r="L183" s="980"/>
      <c r="M183" s="981"/>
    </row>
    <row r="184" spans="2:13" ht="30" hidden="1" customHeight="1" outlineLevel="1">
      <c r="B184" s="479"/>
      <c r="C184" s="480"/>
      <c r="D184" s="462">
        <f t="shared" si="9"/>
        <v>1</v>
      </c>
      <c r="E184" s="939"/>
      <c r="F184" s="940"/>
      <c r="G184" s="486"/>
      <c r="H184" s="486"/>
      <c r="I184" s="487"/>
      <c r="J184" s="980"/>
      <c r="K184" s="980"/>
      <c r="L184" s="980"/>
      <c r="M184" s="981"/>
    </row>
    <row r="185" spans="2:13" ht="30" hidden="1" customHeight="1" outlineLevel="1">
      <c r="B185" s="479"/>
      <c r="C185" s="480"/>
      <c r="D185" s="462">
        <f t="shared" si="9"/>
        <v>1</v>
      </c>
      <c r="E185" s="939"/>
      <c r="F185" s="940"/>
      <c r="G185" s="486"/>
      <c r="H185" s="486"/>
      <c r="I185" s="487"/>
      <c r="J185" s="980"/>
      <c r="K185" s="980"/>
      <c r="L185" s="980"/>
      <c r="M185" s="981"/>
    </row>
    <row r="186" spans="2:13" ht="30" hidden="1" customHeight="1" outlineLevel="1">
      <c r="B186" s="479"/>
      <c r="C186" s="480"/>
      <c r="D186" s="462">
        <f t="shared" si="9"/>
        <v>1</v>
      </c>
      <c r="E186" s="939"/>
      <c r="F186" s="940"/>
      <c r="G186" s="486"/>
      <c r="H186" s="486"/>
      <c r="I186" s="487"/>
      <c r="J186" s="980"/>
      <c r="K186" s="980"/>
      <c r="L186" s="980"/>
      <c r="M186" s="981"/>
    </row>
    <row r="187" spans="2:13" ht="30" hidden="1" customHeight="1" outlineLevel="1">
      <c r="B187" s="479"/>
      <c r="C187" s="480"/>
      <c r="D187" s="462">
        <f t="shared" si="9"/>
        <v>1</v>
      </c>
      <c r="E187" s="939"/>
      <c r="F187" s="940"/>
      <c r="G187" s="486"/>
      <c r="H187" s="486"/>
      <c r="I187" s="487"/>
      <c r="J187" s="980"/>
      <c r="K187" s="980"/>
      <c r="L187" s="980"/>
      <c r="M187" s="981"/>
    </row>
    <row r="188" spans="2:13" ht="30" hidden="1" customHeight="1" outlineLevel="1">
      <c r="B188" s="479"/>
      <c r="C188" s="480"/>
      <c r="D188" s="462">
        <f t="shared" si="9"/>
        <v>1</v>
      </c>
      <c r="E188" s="939"/>
      <c r="F188" s="940"/>
      <c r="G188" s="486"/>
      <c r="H188" s="486"/>
      <c r="I188" s="487"/>
      <c r="J188" s="980"/>
      <c r="K188" s="980"/>
      <c r="L188" s="980"/>
      <c r="M188" s="981"/>
    </row>
    <row r="189" spans="2:13" ht="30" hidden="1" customHeight="1" outlineLevel="1">
      <c r="B189" s="479"/>
      <c r="C189" s="480"/>
      <c r="D189" s="462">
        <f t="shared" si="9"/>
        <v>1</v>
      </c>
      <c r="E189" s="939"/>
      <c r="F189" s="940"/>
      <c r="G189" s="486"/>
      <c r="H189" s="486"/>
      <c r="I189" s="487"/>
      <c r="J189" s="980"/>
      <c r="K189" s="980"/>
      <c r="L189" s="980"/>
      <c r="M189" s="981"/>
    </row>
    <row r="190" spans="2:13" ht="30" hidden="1" customHeight="1" outlineLevel="1">
      <c r="B190" s="479"/>
      <c r="C190" s="480"/>
      <c r="D190" s="462">
        <f t="shared" si="9"/>
        <v>1</v>
      </c>
      <c r="E190" s="939"/>
      <c r="F190" s="940"/>
      <c r="G190" s="486"/>
      <c r="H190" s="486"/>
      <c r="I190" s="487"/>
      <c r="J190" s="980"/>
      <c r="K190" s="980"/>
      <c r="L190" s="980"/>
      <c r="M190" s="981"/>
    </row>
    <row r="191" spans="2:13" ht="30" hidden="1" customHeight="1" outlineLevel="1">
      <c r="B191" s="479"/>
      <c r="C191" s="480"/>
      <c r="D191" s="462">
        <f t="shared" si="9"/>
        <v>1</v>
      </c>
      <c r="E191" s="939"/>
      <c r="F191" s="940"/>
      <c r="G191" s="486"/>
      <c r="H191" s="486"/>
      <c r="I191" s="487"/>
      <c r="J191" s="980"/>
      <c r="K191" s="980"/>
      <c r="L191" s="980"/>
      <c r="M191" s="981"/>
    </row>
    <row r="192" spans="2:13" ht="30" hidden="1" customHeight="1" outlineLevel="1">
      <c r="B192" s="479"/>
      <c r="C192" s="480"/>
      <c r="D192" s="462">
        <f t="shared" si="9"/>
        <v>1</v>
      </c>
      <c r="E192" s="939"/>
      <c r="F192" s="940"/>
      <c r="G192" s="486"/>
      <c r="H192" s="486"/>
      <c r="I192" s="487"/>
      <c r="J192" s="980"/>
      <c r="K192" s="980"/>
      <c r="L192" s="980"/>
      <c r="M192" s="981"/>
    </row>
    <row r="193" spans="2:13" ht="30" hidden="1" customHeight="1" outlineLevel="1">
      <c r="B193" s="479"/>
      <c r="C193" s="480"/>
      <c r="D193" s="462">
        <f t="shared" ref="D193:D221" si="10">MONTH(C193)</f>
        <v>1</v>
      </c>
      <c r="E193" s="939"/>
      <c r="F193" s="940"/>
      <c r="G193" s="486"/>
      <c r="H193" s="486"/>
      <c r="I193" s="487"/>
      <c r="J193" s="980"/>
      <c r="K193" s="980"/>
      <c r="L193" s="980"/>
      <c r="M193" s="981"/>
    </row>
    <row r="194" spans="2:13" ht="30" hidden="1" customHeight="1" outlineLevel="1">
      <c r="B194" s="479"/>
      <c r="C194" s="480"/>
      <c r="D194" s="462">
        <f t="shared" si="10"/>
        <v>1</v>
      </c>
      <c r="E194" s="939"/>
      <c r="F194" s="940"/>
      <c r="G194" s="486"/>
      <c r="H194" s="486"/>
      <c r="I194" s="487"/>
      <c r="J194" s="980"/>
      <c r="K194" s="980"/>
      <c r="L194" s="980"/>
      <c r="M194" s="981"/>
    </row>
    <row r="195" spans="2:13" ht="30" hidden="1" customHeight="1" outlineLevel="1">
      <c r="B195" s="479"/>
      <c r="C195" s="480"/>
      <c r="D195" s="462">
        <f t="shared" si="10"/>
        <v>1</v>
      </c>
      <c r="E195" s="939"/>
      <c r="F195" s="940"/>
      <c r="G195" s="486"/>
      <c r="H195" s="486"/>
      <c r="I195" s="487"/>
      <c r="J195" s="980"/>
      <c r="K195" s="980"/>
      <c r="L195" s="980"/>
      <c r="M195" s="981"/>
    </row>
    <row r="196" spans="2:13" ht="30" hidden="1" customHeight="1" outlineLevel="1">
      <c r="B196" s="479"/>
      <c r="C196" s="480"/>
      <c r="D196" s="462">
        <f t="shared" si="10"/>
        <v>1</v>
      </c>
      <c r="E196" s="939"/>
      <c r="F196" s="940"/>
      <c r="G196" s="486"/>
      <c r="H196" s="486"/>
      <c r="I196" s="487"/>
      <c r="J196" s="980"/>
      <c r="K196" s="980"/>
      <c r="L196" s="980"/>
      <c r="M196" s="981"/>
    </row>
    <row r="197" spans="2:13" ht="30" hidden="1" customHeight="1" outlineLevel="1">
      <c r="B197" s="479"/>
      <c r="C197" s="480"/>
      <c r="D197" s="462">
        <f t="shared" si="10"/>
        <v>1</v>
      </c>
      <c r="E197" s="939"/>
      <c r="F197" s="940"/>
      <c r="G197" s="486"/>
      <c r="H197" s="486"/>
      <c r="I197" s="487"/>
      <c r="J197" s="980"/>
      <c r="K197" s="980"/>
      <c r="L197" s="980"/>
      <c r="M197" s="981"/>
    </row>
    <row r="198" spans="2:13" ht="30" hidden="1" customHeight="1" outlineLevel="1">
      <c r="B198" s="479"/>
      <c r="C198" s="480"/>
      <c r="D198" s="462">
        <f t="shared" si="10"/>
        <v>1</v>
      </c>
      <c r="E198" s="939"/>
      <c r="F198" s="940"/>
      <c r="G198" s="486"/>
      <c r="H198" s="486"/>
      <c r="I198" s="487"/>
      <c r="J198" s="980"/>
      <c r="K198" s="980"/>
      <c r="L198" s="980"/>
      <c r="M198" s="981"/>
    </row>
    <row r="199" spans="2:13" ht="30" hidden="1" customHeight="1" outlineLevel="1">
      <c r="B199" s="479"/>
      <c r="C199" s="480"/>
      <c r="D199" s="462">
        <f t="shared" si="10"/>
        <v>1</v>
      </c>
      <c r="E199" s="939"/>
      <c r="F199" s="940"/>
      <c r="G199" s="486"/>
      <c r="H199" s="486"/>
      <c r="I199" s="487"/>
      <c r="J199" s="980"/>
      <c r="K199" s="980"/>
      <c r="L199" s="980"/>
      <c r="M199" s="981"/>
    </row>
    <row r="200" spans="2:13" ht="30" customHeight="1" collapsed="1">
      <c r="B200" s="479"/>
      <c r="C200" s="480"/>
      <c r="D200" s="462">
        <f t="shared" si="10"/>
        <v>1</v>
      </c>
      <c r="E200" s="939"/>
      <c r="F200" s="940"/>
      <c r="G200" s="486"/>
      <c r="H200" s="486"/>
      <c r="I200" s="487"/>
      <c r="J200" s="980"/>
      <c r="K200" s="980"/>
      <c r="L200" s="980"/>
      <c r="M200" s="981"/>
    </row>
    <row r="201" spans="2:13" ht="30" customHeight="1" thickBot="1">
      <c r="B201" s="617"/>
      <c r="C201" s="618"/>
      <c r="D201" s="619">
        <f t="shared" si="10"/>
        <v>1</v>
      </c>
      <c r="E201" s="982"/>
      <c r="F201" s="983"/>
      <c r="G201" s="488"/>
      <c r="H201" s="488"/>
      <c r="I201" s="489"/>
      <c r="J201" s="984"/>
      <c r="K201" s="984"/>
      <c r="L201" s="984"/>
      <c r="M201" s="985"/>
    </row>
    <row r="202" spans="2:13" ht="30" hidden="1" customHeight="1" outlineLevel="1">
      <c r="B202" s="479"/>
      <c r="C202" s="480"/>
      <c r="D202" s="461">
        <f t="shared" si="10"/>
        <v>1</v>
      </c>
      <c r="E202" s="1017"/>
      <c r="F202" s="1018"/>
      <c r="G202" s="484"/>
      <c r="H202" s="484"/>
      <c r="I202" s="485"/>
      <c r="J202" s="1019"/>
      <c r="K202" s="1019"/>
      <c r="L202" s="1019"/>
      <c r="M202" s="1020"/>
    </row>
    <row r="203" spans="2:13" ht="30" hidden="1" customHeight="1" outlineLevel="1">
      <c r="B203" s="479"/>
      <c r="C203" s="480"/>
      <c r="D203" s="462">
        <f t="shared" si="10"/>
        <v>1</v>
      </c>
      <c r="E203" s="939"/>
      <c r="F203" s="940"/>
      <c r="G203" s="486"/>
      <c r="H203" s="486"/>
      <c r="I203" s="487"/>
      <c r="J203" s="980"/>
      <c r="K203" s="980"/>
      <c r="L203" s="980"/>
      <c r="M203" s="981"/>
    </row>
    <row r="204" spans="2:13" ht="30" hidden="1" customHeight="1" outlineLevel="1">
      <c r="B204" s="479"/>
      <c r="C204" s="480"/>
      <c r="D204" s="462">
        <f t="shared" si="10"/>
        <v>1</v>
      </c>
      <c r="E204" s="939"/>
      <c r="F204" s="940"/>
      <c r="G204" s="486"/>
      <c r="H204" s="486"/>
      <c r="I204" s="487"/>
      <c r="J204" s="980"/>
      <c r="K204" s="980"/>
      <c r="L204" s="980"/>
      <c r="M204" s="981"/>
    </row>
    <row r="205" spans="2:13" ht="30" hidden="1" customHeight="1" outlineLevel="1">
      <c r="B205" s="479"/>
      <c r="C205" s="480"/>
      <c r="D205" s="462">
        <f t="shared" si="10"/>
        <v>1</v>
      </c>
      <c r="E205" s="939"/>
      <c r="F205" s="940"/>
      <c r="G205" s="486"/>
      <c r="H205" s="486"/>
      <c r="I205" s="487"/>
      <c r="J205" s="980"/>
      <c r="K205" s="980"/>
      <c r="L205" s="980"/>
      <c r="M205" s="981"/>
    </row>
    <row r="206" spans="2:13" ht="30" hidden="1" customHeight="1" outlineLevel="1">
      <c r="B206" s="479"/>
      <c r="C206" s="480"/>
      <c r="D206" s="462">
        <f t="shared" si="10"/>
        <v>1</v>
      </c>
      <c r="E206" s="939"/>
      <c r="F206" s="940"/>
      <c r="G206" s="486"/>
      <c r="H206" s="486"/>
      <c r="I206" s="487"/>
      <c r="J206" s="980"/>
      <c r="K206" s="980"/>
      <c r="L206" s="980"/>
      <c r="M206" s="981"/>
    </row>
    <row r="207" spans="2:13" ht="30" hidden="1" customHeight="1" outlineLevel="1">
      <c r="B207" s="479"/>
      <c r="C207" s="480"/>
      <c r="D207" s="462">
        <f t="shared" si="10"/>
        <v>1</v>
      </c>
      <c r="E207" s="939"/>
      <c r="F207" s="940"/>
      <c r="G207" s="486"/>
      <c r="H207" s="486"/>
      <c r="I207" s="487"/>
      <c r="J207" s="980"/>
      <c r="K207" s="980"/>
      <c r="L207" s="980"/>
      <c r="M207" s="981"/>
    </row>
    <row r="208" spans="2:13" ht="30" hidden="1" customHeight="1" outlineLevel="1">
      <c r="B208" s="479"/>
      <c r="C208" s="480"/>
      <c r="D208" s="462">
        <f t="shared" si="10"/>
        <v>1</v>
      </c>
      <c r="E208" s="939"/>
      <c r="F208" s="940"/>
      <c r="G208" s="486"/>
      <c r="H208" s="486"/>
      <c r="I208" s="487"/>
      <c r="J208" s="980"/>
      <c r="K208" s="980"/>
      <c r="L208" s="980"/>
      <c r="M208" s="981"/>
    </row>
    <row r="209" spans="1:15" ht="30" hidden="1" customHeight="1" outlineLevel="1">
      <c r="B209" s="479"/>
      <c r="C209" s="480"/>
      <c r="D209" s="462">
        <f t="shared" si="10"/>
        <v>1</v>
      </c>
      <c r="E209" s="939"/>
      <c r="F209" s="940"/>
      <c r="G209" s="486"/>
      <c r="H209" s="486"/>
      <c r="I209" s="487"/>
      <c r="J209" s="980"/>
      <c r="K209" s="980"/>
      <c r="L209" s="980"/>
      <c r="M209" s="981"/>
    </row>
    <row r="210" spans="1:15" ht="30" hidden="1" customHeight="1" outlineLevel="1">
      <c r="B210" s="479"/>
      <c r="C210" s="480"/>
      <c r="D210" s="462">
        <f t="shared" si="10"/>
        <v>1</v>
      </c>
      <c r="E210" s="939"/>
      <c r="F210" s="940"/>
      <c r="G210" s="486"/>
      <c r="H210" s="486"/>
      <c r="I210" s="487"/>
      <c r="J210" s="980"/>
      <c r="K210" s="980"/>
      <c r="L210" s="980"/>
      <c r="M210" s="981"/>
    </row>
    <row r="211" spans="1:15" ht="30" hidden="1" customHeight="1" outlineLevel="1">
      <c r="B211" s="479"/>
      <c r="C211" s="480"/>
      <c r="D211" s="462">
        <f t="shared" si="10"/>
        <v>1</v>
      </c>
      <c r="E211" s="939"/>
      <c r="F211" s="940"/>
      <c r="G211" s="486"/>
      <c r="H211" s="486"/>
      <c r="I211" s="487"/>
      <c r="J211" s="980"/>
      <c r="K211" s="980"/>
      <c r="L211" s="980"/>
      <c r="M211" s="981"/>
    </row>
    <row r="212" spans="1:15" ht="30" hidden="1" customHeight="1" outlineLevel="1">
      <c r="B212" s="479"/>
      <c r="C212" s="480"/>
      <c r="D212" s="462">
        <f t="shared" si="10"/>
        <v>1</v>
      </c>
      <c r="E212" s="939"/>
      <c r="F212" s="940"/>
      <c r="G212" s="486"/>
      <c r="H212" s="486"/>
      <c r="I212" s="487"/>
      <c r="J212" s="980"/>
      <c r="K212" s="980"/>
      <c r="L212" s="980"/>
      <c r="M212" s="981"/>
    </row>
    <row r="213" spans="1:15" ht="30" hidden="1" customHeight="1" outlineLevel="1">
      <c r="B213" s="479"/>
      <c r="C213" s="480"/>
      <c r="D213" s="462">
        <f t="shared" si="10"/>
        <v>1</v>
      </c>
      <c r="E213" s="939"/>
      <c r="F213" s="940"/>
      <c r="G213" s="486"/>
      <c r="H213" s="486"/>
      <c r="I213" s="487"/>
      <c r="J213" s="980"/>
      <c r="K213" s="980"/>
      <c r="L213" s="980"/>
      <c r="M213" s="981"/>
    </row>
    <row r="214" spans="1:15" ht="30" hidden="1" customHeight="1" outlineLevel="1">
      <c r="B214" s="479"/>
      <c r="C214" s="480"/>
      <c r="D214" s="462">
        <f t="shared" si="10"/>
        <v>1</v>
      </c>
      <c r="E214" s="939"/>
      <c r="F214" s="940"/>
      <c r="G214" s="486"/>
      <c r="H214" s="486"/>
      <c r="I214" s="487"/>
      <c r="J214" s="980"/>
      <c r="K214" s="980"/>
      <c r="L214" s="980"/>
      <c r="M214" s="981"/>
    </row>
    <row r="215" spans="1:15" ht="30" hidden="1" customHeight="1" outlineLevel="1">
      <c r="B215" s="479"/>
      <c r="C215" s="480"/>
      <c r="D215" s="462">
        <f t="shared" si="10"/>
        <v>1</v>
      </c>
      <c r="E215" s="939"/>
      <c r="F215" s="940"/>
      <c r="G215" s="486"/>
      <c r="H215" s="486"/>
      <c r="I215" s="487"/>
      <c r="J215" s="980"/>
      <c r="K215" s="980"/>
      <c r="L215" s="980"/>
      <c r="M215" s="981"/>
    </row>
    <row r="216" spans="1:15" ht="30" hidden="1" customHeight="1" outlineLevel="1">
      <c r="B216" s="479"/>
      <c r="C216" s="480"/>
      <c r="D216" s="462">
        <f t="shared" si="10"/>
        <v>1</v>
      </c>
      <c r="E216" s="939"/>
      <c r="F216" s="940"/>
      <c r="G216" s="486"/>
      <c r="H216" s="486"/>
      <c r="I216" s="487"/>
      <c r="J216" s="980"/>
      <c r="K216" s="980"/>
      <c r="L216" s="980"/>
      <c r="M216" s="981"/>
    </row>
    <row r="217" spans="1:15" ht="30" hidden="1" customHeight="1" outlineLevel="1">
      <c r="B217" s="479"/>
      <c r="C217" s="480"/>
      <c r="D217" s="462">
        <f t="shared" si="10"/>
        <v>1</v>
      </c>
      <c r="E217" s="939"/>
      <c r="F217" s="940"/>
      <c r="G217" s="486"/>
      <c r="H217" s="486"/>
      <c r="I217" s="487"/>
      <c r="J217" s="980"/>
      <c r="K217" s="980"/>
      <c r="L217" s="980"/>
      <c r="M217" s="981"/>
    </row>
    <row r="218" spans="1:15" ht="30" hidden="1" customHeight="1" outlineLevel="1">
      <c r="B218" s="479"/>
      <c r="C218" s="480"/>
      <c r="D218" s="462">
        <f t="shared" si="10"/>
        <v>1</v>
      </c>
      <c r="E218" s="939"/>
      <c r="F218" s="940"/>
      <c r="G218" s="486"/>
      <c r="H218" s="486"/>
      <c r="I218" s="487"/>
      <c r="J218" s="980"/>
      <c r="K218" s="980"/>
      <c r="L218" s="980"/>
      <c r="M218" s="981"/>
    </row>
    <row r="219" spans="1:15" ht="30" hidden="1" customHeight="1" outlineLevel="1">
      <c r="B219" s="479"/>
      <c r="C219" s="480"/>
      <c r="D219" s="462">
        <f t="shared" si="10"/>
        <v>1</v>
      </c>
      <c r="E219" s="939"/>
      <c r="F219" s="940"/>
      <c r="G219" s="486"/>
      <c r="H219" s="486"/>
      <c r="I219" s="487"/>
      <c r="J219" s="980"/>
      <c r="K219" s="980"/>
      <c r="L219" s="980"/>
      <c r="M219" s="981"/>
    </row>
    <row r="220" spans="1:15" ht="30" hidden="1" customHeight="1" outlineLevel="1">
      <c r="B220" s="479"/>
      <c r="C220" s="480"/>
      <c r="D220" s="462">
        <f t="shared" si="10"/>
        <v>1</v>
      </c>
      <c r="E220" s="939"/>
      <c r="F220" s="940"/>
      <c r="G220" s="486"/>
      <c r="H220" s="486"/>
      <c r="I220" s="487"/>
      <c r="J220" s="980"/>
      <c r="K220" s="980"/>
      <c r="L220" s="980"/>
      <c r="M220" s="981"/>
    </row>
    <row r="221" spans="1:15" ht="30" hidden="1" customHeight="1" outlineLevel="1">
      <c r="B221" s="479"/>
      <c r="C221" s="480"/>
      <c r="D221" s="462">
        <f t="shared" si="10"/>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99" t="s">
        <v>139</v>
      </c>
      <c r="C225" s="976" t="s">
        <v>140</v>
      </c>
      <c r="D225" s="977"/>
      <c r="E225" s="978" t="s">
        <v>141</v>
      </c>
      <c r="F225" s="979"/>
      <c r="G225" s="498" t="s">
        <v>142</v>
      </c>
      <c r="H225" s="504" t="s">
        <v>143</v>
      </c>
      <c r="I225" s="597"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1">SUMIF($D$128:$D$221,$C226,G$128:G$221)</f>
        <v>0</v>
      </c>
      <c r="H226" s="492">
        <v>140</v>
      </c>
      <c r="I226" s="466">
        <f>ROUNDDOWN((G226*H226),0)</f>
        <v>0</v>
      </c>
      <c r="J226" s="466">
        <f t="shared" ref="J226:J237" si="12">SUMIF($D$128:$D$221,$C226,H$128:H$221)</f>
        <v>0</v>
      </c>
      <c r="K226" s="493">
        <v>8.8499999999999995E-2</v>
      </c>
      <c r="L226" s="466">
        <f>ROUNDDOWN((J226*K226),0)</f>
        <v>0</v>
      </c>
      <c r="M226" s="466">
        <f t="shared" ref="M226:M237" si="13">ROUNDDOWN(SUMIF($D$128:$D$221,$C226,I$128:I$221),0)</f>
        <v>0</v>
      </c>
      <c r="O226" s="140"/>
    </row>
    <row r="227" spans="1:15" ht="24" customHeight="1">
      <c r="B227" s="490"/>
      <c r="C227" s="491"/>
      <c r="D227" s="244" t="s">
        <v>148</v>
      </c>
      <c r="E227" s="961">
        <f t="shared" ref="E227:E237" si="14">SUM(I227,L227,M227)</f>
        <v>0</v>
      </c>
      <c r="F227" s="962"/>
      <c r="G227" s="466">
        <f t="shared" si="11"/>
        <v>0</v>
      </c>
      <c r="H227" s="492">
        <v>140</v>
      </c>
      <c r="I227" s="466">
        <f t="shared" ref="I227:I237" si="15">ROUNDDOWN((G227*H227),0)</f>
        <v>0</v>
      </c>
      <c r="J227" s="466">
        <f t="shared" si="12"/>
        <v>0</v>
      </c>
      <c r="K227" s="493">
        <v>8.8499999999999995E-2</v>
      </c>
      <c r="L227" s="466">
        <f t="shared" ref="L227:L237" si="16">ROUNDDOWN((J227*K227),0)</f>
        <v>0</v>
      </c>
      <c r="M227" s="466">
        <f t="shared" si="13"/>
        <v>0</v>
      </c>
      <c r="O227" s="140"/>
    </row>
    <row r="228" spans="1:15" ht="24" customHeight="1">
      <c r="B228" s="490"/>
      <c r="C228" s="491"/>
      <c r="D228" s="244" t="s">
        <v>148</v>
      </c>
      <c r="E228" s="961">
        <f t="shared" si="14"/>
        <v>0</v>
      </c>
      <c r="F228" s="962"/>
      <c r="G228" s="466">
        <f t="shared" si="11"/>
        <v>0</v>
      </c>
      <c r="H228" s="492">
        <v>140</v>
      </c>
      <c r="I228" s="466">
        <f t="shared" si="15"/>
        <v>0</v>
      </c>
      <c r="J228" s="466">
        <f t="shared" si="12"/>
        <v>0</v>
      </c>
      <c r="K228" s="493">
        <v>8.8499999999999995E-2</v>
      </c>
      <c r="L228" s="466">
        <f t="shared" si="16"/>
        <v>0</v>
      </c>
      <c r="M228" s="466">
        <f t="shared" si="13"/>
        <v>0</v>
      </c>
    </row>
    <row r="229" spans="1:15" ht="24" customHeight="1">
      <c r="B229" s="490"/>
      <c r="C229" s="491"/>
      <c r="D229" s="244" t="s">
        <v>148</v>
      </c>
      <c r="E229" s="961">
        <f t="shared" si="14"/>
        <v>0</v>
      </c>
      <c r="F229" s="962"/>
      <c r="G229" s="466">
        <f t="shared" si="11"/>
        <v>0</v>
      </c>
      <c r="H229" s="492">
        <v>140</v>
      </c>
      <c r="I229" s="466">
        <f t="shared" si="15"/>
        <v>0</v>
      </c>
      <c r="J229" s="466">
        <f t="shared" si="12"/>
        <v>0</v>
      </c>
      <c r="K229" s="493">
        <v>8.8499999999999995E-2</v>
      </c>
      <c r="L229" s="466">
        <f t="shared" si="16"/>
        <v>0</v>
      </c>
      <c r="M229" s="466">
        <f t="shared" si="13"/>
        <v>0</v>
      </c>
    </row>
    <row r="230" spans="1:15" ht="24" customHeight="1">
      <c r="B230" s="490"/>
      <c r="C230" s="491"/>
      <c r="D230" s="244" t="s">
        <v>148</v>
      </c>
      <c r="E230" s="961">
        <f t="shared" si="14"/>
        <v>0</v>
      </c>
      <c r="F230" s="962"/>
      <c r="G230" s="466">
        <f t="shared" si="11"/>
        <v>0</v>
      </c>
      <c r="H230" s="492">
        <v>140</v>
      </c>
      <c r="I230" s="466">
        <f t="shared" si="15"/>
        <v>0</v>
      </c>
      <c r="J230" s="466">
        <f t="shared" si="12"/>
        <v>0</v>
      </c>
      <c r="K230" s="493">
        <v>8.8499999999999995E-2</v>
      </c>
      <c r="L230" s="466">
        <f t="shared" si="16"/>
        <v>0</v>
      </c>
      <c r="M230" s="466">
        <f t="shared" si="13"/>
        <v>0</v>
      </c>
    </row>
    <row r="231" spans="1:15" ht="24" customHeight="1">
      <c r="B231" s="490"/>
      <c r="C231" s="491"/>
      <c r="D231" s="244" t="s">
        <v>148</v>
      </c>
      <c r="E231" s="961">
        <f t="shared" si="14"/>
        <v>0</v>
      </c>
      <c r="F231" s="962"/>
      <c r="G231" s="466">
        <f t="shared" si="11"/>
        <v>0</v>
      </c>
      <c r="H231" s="492">
        <v>140</v>
      </c>
      <c r="I231" s="466">
        <f t="shared" si="15"/>
        <v>0</v>
      </c>
      <c r="J231" s="466">
        <f t="shared" si="12"/>
        <v>0</v>
      </c>
      <c r="K231" s="493">
        <v>8.8499999999999995E-2</v>
      </c>
      <c r="L231" s="466">
        <f t="shared" si="16"/>
        <v>0</v>
      </c>
      <c r="M231" s="466">
        <f t="shared" si="13"/>
        <v>0</v>
      </c>
    </row>
    <row r="232" spans="1:15" ht="24" customHeight="1">
      <c r="B232" s="490"/>
      <c r="C232" s="491"/>
      <c r="D232" s="244" t="s">
        <v>148</v>
      </c>
      <c r="E232" s="961">
        <f t="shared" si="14"/>
        <v>0</v>
      </c>
      <c r="F232" s="962"/>
      <c r="G232" s="466">
        <f t="shared" si="11"/>
        <v>0</v>
      </c>
      <c r="H232" s="492">
        <v>140</v>
      </c>
      <c r="I232" s="466">
        <f t="shared" si="15"/>
        <v>0</v>
      </c>
      <c r="J232" s="466">
        <f t="shared" si="12"/>
        <v>0</v>
      </c>
      <c r="K232" s="493">
        <v>8.8499999999999995E-2</v>
      </c>
      <c r="L232" s="466">
        <f t="shared" si="16"/>
        <v>0</v>
      </c>
      <c r="M232" s="466">
        <f t="shared" si="13"/>
        <v>0</v>
      </c>
    </row>
    <row r="233" spans="1:15" ht="24" customHeight="1">
      <c r="B233" s="490"/>
      <c r="C233" s="491"/>
      <c r="D233" s="244" t="s">
        <v>148</v>
      </c>
      <c r="E233" s="961">
        <f t="shared" si="14"/>
        <v>0</v>
      </c>
      <c r="F233" s="962"/>
      <c r="G233" s="466">
        <f t="shared" si="11"/>
        <v>0</v>
      </c>
      <c r="H233" s="492">
        <v>140</v>
      </c>
      <c r="I233" s="466">
        <f t="shared" si="15"/>
        <v>0</v>
      </c>
      <c r="J233" s="466">
        <f t="shared" si="12"/>
        <v>0</v>
      </c>
      <c r="K233" s="493">
        <v>8.8499999999999995E-2</v>
      </c>
      <c r="L233" s="466">
        <f t="shared" si="16"/>
        <v>0</v>
      </c>
      <c r="M233" s="466">
        <f t="shared" si="13"/>
        <v>0</v>
      </c>
    </row>
    <row r="234" spans="1:15" ht="24" customHeight="1">
      <c r="B234" s="490"/>
      <c r="C234" s="491"/>
      <c r="D234" s="244" t="s">
        <v>148</v>
      </c>
      <c r="E234" s="961">
        <f t="shared" si="14"/>
        <v>0</v>
      </c>
      <c r="F234" s="962"/>
      <c r="G234" s="466">
        <f t="shared" si="11"/>
        <v>0</v>
      </c>
      <c r="H234" s="492">
        <v>140</v>
      </c>
      <c r="I234" s="466">
        <f t="shared" si="15"/>
        <v>0</v>
      </c>
      <c r="J234" s="466">
        <f t="shared" si="12"/>
        <v>0</v>
      </c>
      <c r="K234" s="493">
        <v>8.8499999999999995E-2</v>
      </c>
      <c r="L234" s="466">
        <f t="shared" si="16"/>
        <v>0</v>
      </c>
      <c r="M234" s="466">
        <f t="shared" si="13"/>
        <v>0</v>
      </c>
    </row>
    <row r="235" spans="1:15" ht="24" customHeight="1">
      <c r="B235" s="490"/>
      <c r="C235" s="491"/>
      <c r="D235" s="244" t="s">
        <v>148</v>
      </c>
      <c r="E235" s="961">
        <f t="shared" si="14"/>
        <v>0</v>
      </c>
      <c r="F235" s="962"/>
      <c r="G235" s="466">
        <f t="shared" si="11"/>
        <v>0</v>
      </c>
      <c r="H235" s="492">
        <v>140</v>
      </c>
      <c r="I235" s="466">
        <f t="shared" si="15"/>
        <v>0</v>
      </c>
      <c r="J235" s="466">
        <f t="shared" si="12"/>
        <v>0</v>
      </c>
      <c r="K235" s="493">
        <v>8.8499999999999995E-2</v>
      </c>
      <c r="L235" s="466">
        <f t="shared" si="16"/>
        <v>0</v>
      </c>
      <c r="M235" s="466">
        <f t="shared" si="13"/>
        <v>0</v>
      </c>
    </row>
    <row r="236" spans="1:15" ht="24" customHeight="1">
      <c r="B236" s="490"/>
      <c r="C236" s="491"/>
      <c r="D236" s="244" t="s">
        <v>148</v>
      </c>
      <c r="E236" s="961">
        <f t="shared" si="14"/>
        <v>0</v>
      </c>
      <c r="F236" s="962"/>
      <c r="G236" s="466">
        <f t="shared" si="11"/>
        <v>0</v>
      </c>
      <c r="H236" s="492">
        <v>140</v>
      </c>
      <c r="I236" s="466">
        <f t="shared" si="15"/>
        <v>0</v>
      </c>
      <c r="J236" s="466">
        <f t="shared" si="12"/>
        <v>0</v>
      </c>
      <c r="K236" s="493">
        <v>8.8499999999999995E-2</v>
      </c>
      <c r="L236" s="466">
        <f t="shared" si="16"/>
        <v>0</v>
      </c>
      <c r="M236" s="466">
        <f t="shared" si="13"/>
        <v>0</v>
      </c>
    </row>
    <row r="237" spans="1:15" ht="24" customHeight="1">
      <c r="A237" s="140"/>
      <c r="B237" s="490"/>
      <c r="C237" s="491"/>
      <c r="D237" s="244" t="s">
        <v>148</v>
      </c>
      <c r="E237" s="961">
        <f t="shared" si="14"/>
        <v>0</v>
      </c>
      <c r="F237" s="962"/>
      <c r="G237" s="466">
        <f t="shared" si="11"/>
        <v>0</v>
      </c>
      <c r="H237" s="492">
        <v>140</v>
      </c>
      <c r="I237" s="466">
        <f t="shared" si="15"/>
        <v>0</v>
      </c>
      <c r="J237" s="466">
        <f t="shared" si="12"/>
        <v>0</v>
      </c>
      <c r="K237" s="493">
        <v>8.8499999999999995E-2</v>
      </c>
      <c r="L237" s="466">
        <f t="shared" si="16"/>
        <v>0</v>
      </c>
      <c r="M237" s="466">
        <f t="shared" si="13"/>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593"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307" si="17">MONTH(C244)</f>
        <v>1</v>
      </c>
      <c r="E244" s="939"/>
      <c r="F244" s="940"/>
      <c r="G244" s="486"/>
      <c r="H244" s="486"/>
      <c r="I244" s="487"/>
      <c r="J244" s="936"/>
      <c r="K244" s="937"/>
      <c r="L244" s="937"/>
      <c r="M244" s="938"/>
    </row>
    <row r="245" spans="2:13" ht="30" customHeight="1">
      <c r="B245" s="479"/>
      <c r="C245" s="480"/>
      <c r="D245" s="464">
        <f t="shared" si="17"/>
        <v>1</v>
      </c>
      <c r="E245" s="939"/>
      <c r="F245" s="940"/>
      <c r="G245" s="486"/>
      <c r="H245" s="486"/>
      <c r="I245" s="487"/>
      <c r="J245" s="936"/>
      <c r="K245" s="937"/>
      <c r="L245" s="937"/>
      <c r="M245" s="938"/>
    </row>
    <row r="246" spans="2:13" ht="30" customHeight="1">
      <c r="B246" s="479"/>
      <c r="C246" s="480"/>
      <c r="D246" s="464">
        <f t="shared" si="17"/>
        <v>1</v>
      </c>
      <c r="E246" s="939"/>
      <c r="F246" s="940"/>
      <c r="G246" s="486"/>
      <c r="H246" s="486"/>
      <c r="I246" s="487"/>
      <c r="J246" s="936"/>
      <c r="K246" s="937"/>
      <c r="L246" s="937"/>
      <c r="M246" s="938"/>
    </row>
    <row r="247" spans="2:13" ht="30" customHeight="1">
      <c r="B247" s="479"/>
      <c r="C247" s="480"/>
      <c r="D247" s="464">
        <f t="shared" si="17"/>
        <v>1</v>
      </c>
      <c r="E247" s="939"/>
      <c r="F247" s="940"/>
      <c r="G247" s="486"/>
      <c r="H247" s="486"/>
      <c r="I247" s="487"/>
      <c r="J247" s="936"/>
      <c r="K247" s="937"/>
      <c r="L247" s="937"/>
      <c r="M247" s="938"/>
    </row>
    <row r="248" spans="2:13" ht="30" customHeight="1">
      <c r="B248" s="479"/>
      <c r="C248" s="480"/>
      <c r="D248" s="464">
        <f t="shared" si="17"/>
        <v>1</v>
      </c>
      <c r="E248" s="939"/>
      <c r="F248" s="940"/>
      <c r="G248" s="486"/>
      <c r="H248" s="486"/>
      <c r="I248" s="487"/>
      <c r="J248" s="936"/>
      <c r="K248" s="937"/>
      <c r="L248" s="937"/>
      <c r="M248" s="938"/>
    </row>
    <row r="249" spans="2:13" ht="30" customHeight="1">
      <c r="B249" s="479"/>
      <c r="C249" s="480"/>
      <c r="D249" s="464">
        <f t="shared" si="17"/>
        <v>1</v>
      </c>
      <c r="E249" s="939"/>
      <c r="F249" s="940"/>
      <c r="G249" s="486"/>
      <c r="H249" s="486"/>
      <c r="I249" s="487"/>
      <c r="J249" s="936"/>
      <c r="K249" s="937"/>
      <c r="L249" s="937"/>
      <c r="M249" s="938"/>
    </row>
    <row r="250" spans="2:13" ht="30" customHeight="1">
      <c r="B250" s="479"/>
      <c r="C250" s="480"/>
      <c r="D250" s="464">
        <f t="shared" si="17"/>
        <v>1</v>
      </c>
      <c r="E250" s="939"/>
      <c r="F250" s="940"/>
      <c r="G250" s="486"/>
      <c r="H250" s="486"/>
      <c r="I250" s="487"/>
      <c r="J250" s="936"/>
      <c r="K250" s="937"/>
      <c r="L250" s="937"/>
      <c r="M250" s="938"/>
    </row>
    <row r="251" spans="2:13" ht="30" customHeight="1">
      <c r="B251" s="479"/>
      <c r="C251" s="480"/>
      <c r="D251" s="464">
        <f t="shared" si="17"/>
        <v>1</v>
      </c>
      <c r="E251" s="939"/>
      <c r="F251" s="940"/>
      <c r="G251" s="486"/>
      <c r="H251" s="486"/>
      <c r="I251" s="487"/>
      <c r="J251" s="936"/>
      <c r="K251" s="937"/>
      <c r="L251" s="937"/>
      <c r="M251" s="938"/>
    </row>
    <row r="252" spans="2:13" ht="30" customHeight="1">
      <c r="B252" s="479"/>
      <c r="C252" s="480"/>
      <c r="D252" s="464">
        <f t="shared" si="17"/>
        <v>1</v>
      </c>
      <c r="E252" s="939"/>
      <c r="F252" s="940"/>
      <c r="G252" s="486"/>
      <c r="H252" s="486"/>
      <c r="I252" s="487"/>
      <c r="J252" s="936"/>
      <c r="K252" s="937"/>
      <c r="L252" s="937"/>
      <c r="M252" s="938"/>
    </row>
    <row r="253" spans="2:13" ht="30" customHeight="1">
      <c r="B253" s="479"/>
      <c r="C253" s="480"/>
      <c r="D253" s="464">
        <f t="shared" si="17"/>
        <v>1</v>
      </c>
      <c r="E253" s="939"/>
      <c r="F253" s="940"/>
      <c r="G253" s="486"/>
      <c r="H253" s="486"/>
      <c r="I253" s="487"/>
      <c r="J253" s="936"/>
      <c r="K253" s="937"/>
      <c r="L253" s="937"/>
      <c r="M253" s="938"/>
    </row>
    <row r="254" spans="2:13" ht="30" hidden="1" customHeight="1" outlineLevel="1">
      <c r="B254" s="479"/>
      <c r="C254" s="480"/>
      <c r="D254" s="464">
        <f t="shared" si="17"/>
        <v>1</v>
      </c>
      <c r="E254" s="939"/>
      <c r="F254" s="940"/>
      <c r="G254" s="486"/>
      <c r="H254" s="486"/>
      <c r="I254" s="487"/>
      <c r="J254" s="936"/>
      <c r="K254" s="937"/>
      <c r="L254" s="937"/>
      <c r="M254" s="938"/>
    </row>
    <row r="255" spans="2:13" ht="30" hidden="1" customHeight="1" outlineLevel="1">
      <c r="B255" s="479"/>
      <c r="C255" s="480"/>
      <c r="D255" s="464">
        <f t="shared" si="17"/>
        <v>1</v>
      </c>
      <c r="E255" s="939"/>
      <c r="F255" s="940"/>
      <c r="G255" s="486"/>
      <c r="H255" s="486"/>
      <c r="I255" s="487"/>
      <c r="J255" s="936"/>
      <c r="K255" s="937"/>
      <c r="L255" s="937"/>
      <c r="M255" s="938"/>
    </row>
    <row r="256" spans="2:13" ht="30" hidden="1" customHeight="1" outlineLevel="1">
      <c r="B256" s="479"/>
      <c r="C256" s="480"/>
      <c r="D256" s="464">
        <f t="shared" si="17"/>
        <v>1</v>
      </c>
      <c r="E256" s="939"/>
      <c r="F256" s="940"/>
      <c r="G256" s="486"/>
      <c r="H256" s="486"/>
      <c r="I256" s="487"/>
      <c r="J256" s="936"/>
      <c r="K256" s="937"/>
      <c r="L256" s="937"/>
      <c r="M256" s="938"/>
    </row>
    <row r="257" spans="2:13" ht="30" hidden="1" customHeight="1" outlineLevel="1">
      <c r="B257" s="479"/>
      <c r="C257" s="480"/>
      <c r="D257" s="464">
        <f t="shared" si="17"/>
        <v>1</v>
      </c>
      <c r="E257" s="939"/>
      <c r="F257" s="940"/>
      <c r="G257" s="486"/>
      <c r="H257" s="486"/>
      <c r="I257" s="487"/>
      <c r="J257" s="936"/>
      <c r="K257" s="937"/>
      <c r="L257" s="937"/>
      <c r="M257" s="938"/>
    </row>
    <row r="258" spans="2:13" ht="30" hidden="1" customHeight="1" outlineLevel="1">
      <c r="B258" s="479"/>
      <c r="C258" s="480"/>
      <c r="D258" s="464">
        <f t="shared" si="17"/>
        <v>1</v>
      </c>
      <c r="E258" s="939"/>
      <c r="F258" s="940"/>
      <c r="G258" s="486"/>
      <c r="H258" s="486"/>
      <c r="I258" s="487"/>
      <c r="J258" s="936"/>
      <c r="K258" s="937"/>
      <c r="L258" s="937"/>
      <c r="M258" s="938"/>
    </row>
    <row r="259" spans="2:13" ht="30" hidden="1" customHeight="1" outlineLevel="1">
      <c r="B259" s="479"/>
      <c r="C259" s="480"/>
      <c r="D259" s="464">
        <f t="shared" si="17"/>
        <v>1</v>
      </c>
      <c r="E259" s="939"/>
      <c r="F259" s="940"/>
      <c r="G259" s="486"/>
      <c r="H259" s="486"/>
      <c r="I259" s="487"/>
      <c r="J259" s="936"/>
      <c r="K259" s="937"/>
      <c r="L259" s="937"/>
      <c r="M259" s="938"/>
    </row>
    <row r="260" spans="2:13" ht="30" hidden="1" customHeight="1" outlineLevel="1">
      <c r="B260" s="479"/>
      <c r="C260" s="480"/>
      <c r="D260" s="464">
        <f t="shared" si="17"/>
        <v>1</v>
      </c>
      <c r="E260" s="939"/>
      <c r="F260" s="940"/>
      <c r="G260" s="486"/>
      <c r="H260" s="486"/>
      <c r="I260" s="487"/>
      <c r="J260" s="936"/>
      <c r="K260" s="937"/>
      <c r="L260" s="937"/>
      <c r="M260" s="938"/>
    </row>
    <row r="261" spans="2:13" ht="30" hidden="1" customHeight="1" outlineLevel="1">
      <c r="B261" s="479"/>
      <c r="C261" s="480"/>
      <c r="D261" s="464">
        <f t="shared" si="17"/>
        <v>1</v>
      </c>
      <c r="E261" s="939"/>
      <c r="F261" s="940"/>
      <c r="G261" s="486"/>
      <c r="H261" s="486"/>
      <c r="I261" s="487"/>
      <c r="J261" s="936"/>
      <c r="K261" s="937"/>
      <c r="L261" s="937"/>
      <c r="M261" s="938"/>
    </row>
    <row r="262" spans="2:13" ht="30" hidden="1" customHeight="1" outlineLevel="1">
      <c r="B262" s="479"/>
      <c r="C262" s="480"/>
      <c r="D262" s="464">
        <f t="shared" si="17"/>
        <v>1</v>
      </c>
      <c r="E262" s="939"/>
      <c r="F262" s="940"/>
      <c r="G262" s="486"/>
      <c r="H262" s="486"/>
      <c r="I262" s="487"/>
      <c r="J262" s="936"/>
      <c r="K262" s="937"/>
      <c r="L262" s="937"/>
      <c r="M262" s="938"/>
    </row>
    <row r="263" spans="2:13" ht="30" hidden="1" customHeight="1" outlineLevel="1">
      <c r="B263" s="479"/>
      <c r="C263" s="480"/>
      <c r="D263" s="464">
        <f t="shared" si="17"/>
        <v>1</v>
      </c>
      <c r="E263" s="939"/>
      <c r="F263" s="940"/>
      <c r="G263" s="486"/>
      <c r="H263" s="486"/>
      <c r="I263" s="487"/>
      <c r="J263" s="936"/>
      <c r="K263" s="937"/>
      <c r="L263" s="937"/>
      <c r="M263" s="938"/>
    </row>
    <row r="264" spans="2:13" ht="30" hidden="1" customHeight="1" outlineLevel="1">
      <c r="B264" s="479"/>
      <c r="C264" s="480"/>
      <c r="D264" s="464">
        <f t="shared" si="17"/>
        <v>1</v>
      </c>
      <c r="E264" s="939"/>
      <c r="F264" s="940"/>
      <c r="G264" s="486"/>
      <c r="H264" s="486"/>
      <c r="I264" s="487"/>
      <c r="J264" s="936"/>
      <c r="K264" s="937"/>
      <c r="L264" s="937"/>
      <c r="M264" s="938"/>
    </row>
    <row r="265" spans="2:13" ht="30" hidden="1" customHeight="1" outlineLevel="1">
      <c r="B265" s="479"/>
      <c r="C265" s="480"/>
      <c r="D265" s="464">
        <f t="shared" si="17"/>
        <v>1</v>
      </c>
      <c r="E265" s="939"/>
      <c r="F265" s="940"/>
      <c r="G265" s="486"/>
      <c r="H265" s="486"/>
      <c r="I265" s="487"/>
      <c r="J265" s="936"/>
      <c r="K265" s="937"/>
      <c r="L265" s="937"/>
      <c r="M265" s="938"/>
    </row>
    <row r="266" spans="2:13" ht="30" hidden="1" customHeight="1" outlineLevel="1">
      <c r="B266" s="479"/>
      <c r="C266" s="480"/>
      <c r="D266" s="464">
        <f t="shared" si="17"/>
        <v>1</v>
      </c>
      <c r="E266" s="939"/>
      <c r="F266" s="940"/>
      <c r="G266" s="486"/>
      <c r="H266" s="486"/>
      <c r="I266" s="487"/>
      <c r="J266" s="936"/>
      <c r="K266" s="937"/>
      <c r="L266" s="937"/>
      <c r="M266" s="938"/>
    </row>
    <row r="267" spans="2:13" ht="30" hidden="1" customHeight="1" outlineLevel="1">
      <c r="B267" s="479"/>
      <c r="C267" s="480"/>
      <c r="D267" s="464">
        <f t="shared" si="17"/>
        <v>1</v>
      </c>
      <c r="E267" s="939"/>
      <c r="F267" s="940"/>
      <c r="G267" s="486"/>
      <c r="H267" s="486"/>
      <c r="I267" s="487"/>
      <c r="J267" s="936"/>
      <c r="K267" s="937"/>
      <c r="L267" s="937"/>
      <c r="M267" s="938"/>
    </row>
    <row r="268" spans="2:13" ht="30" hidden="1" customHeight="1" outlineLevel="1">
      <c r="B268" s="479"/>
      <c r="C268" s="480"/>
      <c r="D268" s="464">
        <f t="shared" si="17"/>
        <v>1</v>
      </c>
      <c r="E268" s="939"/>
      <c r="F268" s="940"/>
      <c r="G268" s="486"/>
      <c r="H268" s="486"/>
      <c r="I268" s="487"/>
      <c r="J268" s="936"/>
      <c r="K268" s="937"/>
      <c r="L268" s="937"/>
      <c r="M268" s="938"/>
    </row>
    <row r="269" spans="2:13" ht="30" hidden="1" customHeight="1" outlineLevel="1">
      <c r="B269" s="479"/>
      <c r="C269" s="480"/>
      <c r="D269" s="464">
        <f t="shared" si="17"/>
        <v>1</v>
      </c>
      <c r="E269" s="939"/>
      <c r="F269" s="940"/>
      <c r="G269" s="486"/>
      <c r="H269" s="486"/>
      <c r="I269" s="487"/>
      <c r="J269" s="936"/>
      <c r="K269" s="937"/>
      <c r="L269" s="937"/>
      <c r="M269" s="938"/>
    </row>
    <row r="270" spans="2:13" ht="30" hidden="1" customHeight="1" outlineLevel="1">
      <c r="B270" s="479"/>
      <c r="C270" s="480"/>
      <c r="D270" s="464">
        <f t="shared" si="17"/>
        <v>1</v>
      </c>
      <c r="E270" s="939"/>
      <c r="F270" s="940"/>
      <c r="G270" s="486"/>
      <c r="H270" s="486"/>
      <c r="I270" s="487"/>
      <c r="J270" s="936"/>
      <c r="K270" s="937"/>
      <c r="L270" s="937"/>
      <c r="M270" s="938"/>
    </row>
    <row r="271" spans="2:13" ht="30" hidden="1" customHeight="1" outlineLevel="1">
      <c r="B271" s="479"/>
      <c r="C271" s="480"/>
      <c r="D271" s="464">
        <f t="shared" si="17"/>
        <v>1</v>
      </c>
      <c r="E271" s="939"/>
      <c r="F271" s="940"/>
      <c r="G271" s="486"/>
      <c r="H271" s="486"/>
      <c r="I271" s="487"/>
      <c r="J271" s="936"/>
      <c r="K271" s="937"/>
      <c r="L271" s="937"/>
      <c r="M271" s="938"/>
    </row>
    <row r="272" spans="2:13" ht="30" hidden="1" customHeight="1" outlineLevel="1">
      <c r="B272" s="479"/>
      <c r="C272" s="480"/>
      <c r="D272" s="464">
        <f t="shared" si="17"/>
        <v>1</v>
      </c>
      <c r="E272" s="939"/>
      <c r="F272" s="940"/>
      <c r="G272" s="486"/>
      <c r="H272" s="486"/>
      <c r="I272" s="487"/>
      <c r="J272" s="936"/>
      <c r="K272" s="937"/>
      <c r="L272" s="937"/>
      <c r="M272" s="938"/>
    </row>
    <row r="273" spans="2:13" ht="30" hidden="1" customHeight="1" outlineLevel="1">
      <c r="B273" s="479"/>
      <c r="C273" s="480"/>
      <c r="D273" s="464">
        <f t="shared" si="17"/>
        <v>1</v>
      </c>
      <c r="E273" s="939"/>
      <c r="F273" s="940"/>
      <c r="G273" s="486"/>
      <c r="H273" s="486"/>
      <c r="I273" s="487"/>
      <c r="J273" s="936"/>
      <c r="K273" s="937"/>
      <c r="L273" s="937"/>
      <c r="M273" s="938"/>
    </row>
    <row r="274" spans="2:13" ht="30" customHeight="1" collapsed="1">
      <c r="B274" s="479"/>
      <c r="C274" s="480"/>
      <c r="D274" s="464">
        <f t="shared" si="17"/>
        <v>1</v>
      </c>
      <c r="E274" s="939"/>
      <c r="F274" s="940"/>
      <c r="G274" s="486"/>
      <c r="H274" s="486"/>
      <c r="I274" s="487"/>
      <c r="J274" s="936"/>
      <c r="K274" s="937"/>
      <c r="L274" s="937"/>
      <c r="M274" s="938"/>
    </row>
    <row r="275" spans="2:13" ht="30" hidden="1" customHeight="1" outlineLevel="1">
      <c r="B275" s="479"/>
      <c r="C275" s="480"/>
      <c r="D275" s="464">
        <f t="shared" si="17"/>
        <v>1</v>
      </c>
      <c r="E275" s="939"/>
      <c r="F275" s="940"/>
      <c r="G275" s="486"/>
      <c r="H275" s="486"/>
      <c r="I275" s="487"/>
      <c r="J275" s="936"/>
      <c r="K275" s="937"/>
      <c r="L275" s="937"/>
      <c r="M275" s="938"/>
    </row>
    <row r="276" spans="2:13" ht="30" hidden="1" customHeight="1" outlineLevel="1">
      <c r="B276" s="479"/>
      <c r="C276" s="480"/>
      <c r="D276" s="464">
        <f t="shared" si="17"/>
        <v>1</v>
      </c>
      <c r="E276" s="939"/>
      <c r="F276" s="940"/>
      <c r="G276" s="486"/>
      <c r="H276" s="486"/>
      <c r="I276" s="487"/>
      <c r="J276" s="936"/>
      <c r="K276" s="937"/>
      <c r="L276" s="937"/>
      <c r="M276" s="938"/>
    </row>
    <row r="277" spans="2:13" ht="30" hidden="1" customHeight="1" outlineLevel="1">
      <c r="B277" s="479"/>
      <c r="C277" s="480"/>
      <c r="D277" s="464">
        <f t="shared" si="17"/>
        <v>1</v>
      </c>
      <c r="E277" s="939"/>
      <c r="F277" s="940"/>
      <c r="G277" s="486"/>
      <c r="H277" s="486"/>
      <c r="I277" s="487"/>
      <c r="J277" s="936"/>
      <c r="K277" s="937"/>
      <c r="L277" s="937"/>
      <c r="M277" s="938"/>
    </row>
    <row r="278" spans="2:13" ht="30" hidden="1" customHeight="1" outlineLevel="1">
      <c r="B278" s="479"/>
      <c r="C278" s="480"/>
      <c r="D278" s="464">
        <f t="shared" si="17"/>
        <v>1</v>
      </c>
      <c r="E278" s="939"/>
      <c r="F278" s="940"/>
      <c r="G278" s="486"/>
      <c r="H278" s="486"/>
      <c r="I278" s="487"/>
      <c r="J278" s="936"/>
      <c r="K278" s="937"/>
      <c r="L278" s="937"/>
      <c r="M278" s="938"/>
    </row>
    <row r="279" spans="2:13" ht="30" hidden="1" customHeight="1" outlineLevel="1">
      <c r="B279" s="479"/>
      <c r="C279" s="480"/>
      <c r="D279" s="464">
        <f t="shared" si="17"/>
        <v>1</v>
      </c>
      <c r="E279" s="939"/>
      <c r="F279" s="940"/>
      <c r="G279" s="486"/>
      <c r="H279" s="486"/>
      <c r="I279" s="487"/>
      <c r="J279" s="936"/>
      <c r="K279" s="937"/>
      <c r="L279" s="937"/>
      <c r="M279" s="938"/>
    </row>
    <row r="280" spans="2:13" ht="30" hidden="1" customHeight="1" outlineLevel="1">
      <c r="B280" s="479"/>
      <c r="C280" s="480"/>
      <c r="D280" s="464">
        <f t="shared" si="17"/>
        <v>1</v>
      </c>
      <c r="E280" s="939"/>
      <c r="F280" s="940"/>
      <c r="G280" s="486"/>
      <c r="H280" s="486"/>
      <c r="I280" s="487"/>
      <c r="J280" s="936"/>
      <c r="K280" s="937"/>
      <c r="L280" s="937"/>
      <c r="M280" s="938"/>
    </row>
    <row r="281" spans="2:13" ht="30" hidden="1" customHeight="1" outlineLevel="1">
      <c r="B281" s="479"/>
      <c r="C281" s="480"/>
      <c r="D281" s="464">
        <f t="shared" si="17"/>
        <v>1</v>
      </c>
      <c r="E281" s="939"/>
      <c r="F281" s="940"/>
      <c r="G281" s="486"/>
      <c r="H281" s="486"/>
      <c r="I281" s="487"/>
      <c r="J281" s="936"/>
      <c r="K281" s="937"/>
      <c r="L281" s="937"/>
      <c r="M281" s="938"/>
    </row>
    <row r="282" spans="2:13" ht="30" hidden="1" customHeight="1" outlineLevel="1">
      <c r="B282" s="479"/>
      <c r="C282" s="480"/>
      <c r="D282" s="464">
        <f t="shared" si="17"/>
        <v>1</v>
      </c>
      <c r="E282" s="939"/>
      <c r="F282" s="940"/>
      <c r="G282" s="486"/>
      <c r="H282" s="486"/>
      <c r="I282" s="487"/>
      <c r="J282" s="936"/>
      <c r="K282" s="937"/>
      <c r="L282" s="937"/>
      <c r="M282" s="938"/>
    </row>
    <row r="283" spans="2:13" ht="30" hidden="1" customHeight="1" outlineLevel="1">
      <c r="B283" s="479"/>
      <c r="C283" s="480"/>
      <c r="D283" s="464">
        <f t="shared" si="17"/>
        <v>1</v>
      </c>
      <c r="E283" s="939"/>
      <c r="F283" s="940"/>
      <c r="G283" s="486"/>
      <c r="H283" s="486"/>
      <c r="I283" s="487"/>
      <c r="J283" s="936"/>
      <c r="K283" s="937"/>
      <c r="L283" s="937"/>
      <c r="M283" s="938"/>
    </row>
    <row r="284" spans="2:13" ht="30" hidden="1" customHeight="1" outlineLevel="1">
      <c r="B284" s="479"/>
      <c r="C284" s="480"/>
      <c r="D284" s="464">
        <f t="shared" si="17"/>
        <v>1</v>
      </c>
      <c r="E284" s="939"/>
      <c r="F284" s="940"/>
      <c r="G284" s="486"/>
      <c r="H284" s="486"/>
      <c r="I284" s="487"/>
      <c r="J284" s="936"/>
      <c r="K284" s="937"/>
      <c r="L284" s="937"/>
      <c r="M284" s="938"/>
    </row>
    <row r="285" spans="2:13" ht="30" hidden="1" customHeight="1" outlineLevel="1">
      <c r="B285" s="479"/>
      <c r="C285" s="480"/>
      <c r="D285" s="464">
        <f t="shared" si="17"/>
        <v>1</v>
      </c>
      <c r="E285" s="939"/>
      <c r="F285" s="940"/>
      <c r="G285" s="486"/>
      <c r="H285" s="486"/>
      <c r="I285" s="487"/>
      <c r="J285" s="936"/>
      <c r="K285" s="937"/>
      <c r="L285" s="937"/>
      <c r="M285" s="938"/>
    </row>
    <row r="286" spans="2:13" ht="30" hidden="1" customHeight="1" outlineLevel="1">
      <c r="B286" s="479"/>
      <c r="C286" s="480"/>
      <c r="D286" s="464">
        <f t="shared" si="17"/>
        <v>1</v>
      </c>
      <c r="E286" s="939"/>
      <c r="F286" s="940"/>
      <c r="G286" s="486"/>
      <c r="H286" s="486"/>
      <c r="I286" s="487"/>
      <c r="J286" s="936"/>
      <c r="K286" s="937"/>
      <c r="L286" s="937"/>
      <c r="M286" s="938"/>
    </row>
    <row r="287" spans="2:13" ht="30" hidden="1" customHeight="1" outlineLevel="1">
      <c r="B287" s="479"/>
      <c r="C287" s="480"/>
      <c r="D287" s="464">
        <f t="shared" si="17"/>
        <v>1</v>
      </c>
      <c r="E287" s="939"/>
      <c r="F287" s="940"/>
      <c r="G287" s="486"/>
      <c r="H287" s="486"/>
      <c r="I287" s="487"/>
      <c r="J287" s="936"/>
      <c r="K287" s="937"/>
      <c r="L287" s="937"/>
      <c r="M287" s="938"/>
    </row>
    <row r="288" spans="2:13" ht="30" hidden="1" customHeight="1" outlineLevel="1">
      <c r="B288" s="479"/>
      <c r="C288" s="480"/>
      <c r="D288" s="464">
        <f t="shared" si="17"/>
        <v>1</v>
      </c>
      <c r="E288" s="939"/>
      <c r="F288" s="940"/>
      <c r="G288" s="486"/>
      <c r="H288" s="486"/>
      <c r="I288" s="487"/>
      <c r="J288" s="936"/>
      <c r="K288" s="937"/>
      <c r="L288" s="937"/>
      <c r="M288" s="938"/>
    </row>
    <row r="289" spans="2:13" ht="30" hidden="1" customHeight="1" outlineLevel="1">
      <c r="B289" s="479"/>
      <c r="C289" s="480"/>
      <c r="D289" s="464">
        <f t="shared" si="17"/>
        <v>1</v>
      </c>
      <c r="E289" s="939"/>
      <c r="F289" s="940"/>
      <c r="G289" s="486"/>
      <c r="H289" s="486"/>
      <c r="I289" s="487"/>
      <c r="J289" s="936"/>
      <c r="K289" s="937"/>
      <c r="L289" s="937"/>
      <c r="M289" s="938"/>
    </row>
    <row r="290" spans="2:13" ht="30" hidden="1" customHeight="1" outlineLevel="1">
      <c r="B290" s="479"/>
      <c r="C290" s="480"/>
      <c r="D290" s="464">
        <f t="shared" si="17"/>
        <v>1</v>
      </c>
      <c r="E290" s="939"/>
      <c r="F290" s="940"/>
      <c r="G290" s="486"/>
      <c r="H290" s="486"/>
      <c r="I290" s="487"/>
      <c r="J290" s="936"/>
      <c r="K290" s="937"/>
      <c r="L290" s="937"/>
      <c r="M290" s="938"/>
    </row>
    <row r="291" spans="2:13" ht="30" hidden="1" customHeight="1" outlineLevel="1">
      <c r="B291" s="479"/>
      <c r="C291" s="480"/>
      <c r="D291" s="464">
        <f t="shared" si="17"/>
        <v>1</v>
      </c>
      <c r="E291" s="939"/>
      <c r="F291" s="940"/>
      <c r="G291" s="486"/>
      <c r="H291" s="486"/>
      <c r="I291" s="487"/>
      <c r="J291" s="936"/>
      <c r="K291" s="937"/>
      <c r="L291" s="937"/>
      <c r="M291" s="938"/>
    </row>
    <row r="292" spans="2:13" ht="30" hidden="1" customHeight="1" outlineLevel="1">
      <c r="B292" s="479"/>
      <c r="C292" s="480"/>
      <c r="D292" s="464">
        <f t="shared" si="17"/>
        <v>1</v>
      </c>
      <c r="E292" s="939"/>
      <c r="F292" s="940"/>
      <c r="G292" s="486"/>
      <c r="H292" s="486"/>
      <c r="I292" s="487"/>
      <c r="J292" s="936"/>
      <c r="K292" s="937"/>
      <c r="L292" s="937"/>
      <c r="M292" s="938"/>
    </row>
    <row r="293" spans="2:13" ht="30" hidden="1" customHeight="1" outlineLevel="1">
      <c r="B293" s="479"/>
      <c r="C293" s="480"/>
      <c r="D293" s="464">
        <f t="shared" si="17"/>
        <v>1</v>
      </c>
      <c r="E293" s="939"/>
      <c r="F293" s="940"/>
      <c r="G293" s="486"/>
      <c r="H293" s="486"/>
      <c r="I293" s="487"/>
      <c r="J293" s="936"/>
      <c r="K293" s="937"/>
      <c r="L293" s="937"/>
      <c r="M293" s="938"/>
    </row>
    <row r="294" spans="2:13" ht="30" hidden="1" customHeight="1" outlineLevel="1">
      <c r="B294" s="479"/>
      <c r="C294" s="480"/>
      <c r="D294" s="464">
        <f t="shared" si="17"/>
        <v>1</v>
      </c>
      <c r="E294" s="939"/>
      <c r="F294" s="940"/>
      <c r="G294" s="486"/>
      <c r="H294" s="486"/>
      <c r="I294" s="487"/>
      <c r="J294" s="936"/>
      <c r="K294" s="937"/>
      <c r="L294" s="937"/>
      <c r="M294" s="938"/>
    </row>
    <row r="295" spans="2:13" ht="30" customHeight="1" collapsed="1">
      <c r="B295" s="479"/>
      <c r="C295" s="480"/>
      <c r="D295" s="464">
        <f t="shared" si="17"/>
        <v>1</v>
      </c>
      <c r="E295" s="939"/>
      <c r="F295" s="940"/>
      <c r="G295" s="486"/>
      <c r="H295" s="486"/>
      <c r="I295" s="487"/>
      <c r="J295" s="936"/>
      <c r="K295" s="937"/>
      <c r="L295" s="937"/>
      <c r="M295" s="938"/>
    </row>
    <row r="296" spans="2:13" ht="30" hidden="1" customHeight="1" outlineLevel="1">
      <c r="B296" s="479"/>
      <c r="C296" s="480"/>
      <c r="D296" s="464">
        <f t="shared" si="17"/>
        <v>1</v>
      </c>
      <c r="E296" s="939"/>
      <c r="F296" s="940"/>
      <c r="G296" s="486"/>
      <c r="H296" s="486"/>
      <c r="I296" s="487"/>
      <c r="J296" s="936"/>
      <c r="K296" s="937"/>
      <c r="L296" s="937"/>
      <c r="M296" s="938"/>
    </row>
    <row r="297" spans="2:13" ht="30" hidden="1" customHeight="1" outlineLevel="1">
      <c r="B297" s="479"/>
      <c r="C297" s="480"/>
      <c r="D297" s="464">
        <f t="shared" si="17"/>
        <v>1</v>
      </c>
      <c r="E297" s="939"/>
      <c r="F297" s="940"/>
      <c r="G297" s="486"/>
      <c r="H297" s="486"/>
      <c r="I297" s="487"/>
      <c r="J297" s="936"/>
      <c r="K297" s="937"/>
      <c r="L297" s="937"/>
      <c r="M297" s="938"/>
    </row>
    <row r="298" spans="2:13" ht="30" hidden="1" customHeight="1" outlineLevel="1">
      <c r="B298" s="479"/>
      <c r="C298" s="480"/>
      <c r="D298" s="464">
        <f t="shared" si="17"/>
        <v>1</v>
      </c>
      <c r="E298" s="939"/>
      <c r="F298" s="940"/>
      <c r="G298" s="486"/>
      <c r="H298" s="486"/>
      <c r="I298" s="487"/>
      <c r="J298" s="936"/>
      <c r="K298" s="937"/>
      <c r="L298" s="937"/>
      <c r="M298" s="938"/>
    </row>
    <row r="299" spans="2:13" ht="30" hidden="1" customHeight="1" outlineLevel="1">
      <c r="B299" s="479"/>
      <c r="C299" s="480"/>
      <c r="D299" s="464">
        <f t="shared" si="17"/>
        <v>1</v>
      </c>
      <c r="E299" s="939"/>
      <c r="F299" s="940"/>
      <c r="G299" s="486"/>
      <c r="H299" s="486"/>
      <c r="I299" s="487"/>
      <c r="J299" s="936"/>
      <c r="K299" s="937"/>
      <c r="L299" s="937"/>
      <c r="M299" s="938"/>
    </row>
    <row r="300" spans="2:13" ht="30" hidden="1" customHeight="1" outlineLevel="1">
      <c r="B300" s="479"/>
      <c r="C300" s="480"/>
      <c r="D300" s="464">
        <f t="shared" si="17"/>
        <v>1</v>
      </c>
      <c r="E300" s="939"/>
      <c r="F300" s="940"/>
      <c r="G300" s="486"/>
      <c r="H300" s="486"/>
      <c r="I300" s="487"/>
      <c r="J300" s="936"/>
      <c r="K300" s="937"/>
      <c r="L300" s="937"/>
      <c r="M300" s="938"/>
    </row>
    <row r="301" spans="2:13" ht="30" hidden="1" customHeight="1" outlineLevel="1">
      <c r="B301" s="479"/>
      <c r="C301" s="480"/>
      <c r="D301" s="464">
        <f t="shared" si="17"/>
        <v>1</v>
      </c>
      <c r="E301" s="939"/>
      <c r="F301" s="940"/>
      <c r="G301" s="486"/>
      <c r="H301" s="486"/>
      <c r="I301" s="487"/>
      <c r="J301" s="936"/>
      <c r="K301" s="937"/>
      <c r="L301" s="937"/>
      <c r="M301" s="938"/>
    </row>
    <row r="302" spans="2:13" ht="30" hidden="1" customHeight="1" outlineLevel="1">
      <c r="B302" s="479"/>
      <c r="C302" s="480"/>
      <c r="D302" s="464">
        <f t="shared" si="17"/>
        <v>1</v>
      </c>
      <c r="E302" s="939"/>
      <c r="F302" s="940"/>
      <c r="G302" s="486"/>
      <c r="H302" s="486"/>
      <c r="I302" s="487"/>
      <c r="J302" s="936"/>
      <c r="K302" s="937"/>
      <c r="L302" s="937"/>
      <c r="M302" s="938"/>
    </row>
    <row r="303" spans="2:13" ht="30" hidden="1" customHeight="1" outlineLevel="1">
      <c r="B303" s="479"/>
      <c r="C303" s="480"/>
      <c r="D303" s="464">
        <f t="shared" si="17"/>
        <v>1</v>
      </c>
      <c r="E303" s="939"/>
      <c r="F303" s="940"/>
      <c r="G303" s="486"/>
      <c r="H303" s="486"/>
      <c r="I303" s="487"/>
      <c r="J303" s="936"/>
      <c r="K303" s="937"/>
      <c r="L303" s="937"/>
      <c r="M303" s="938"/>
    </row>
    <row r="304" spans="2:13" ht="30" hidden="1" customHeight="1" outlineLevel="1">
      <c r="B304" s="479"/>
      <c r="C304" s="480"/>
      <c r="D304" s="464">
        <f t="shared" si="17"/>
        <v>1</v>
      </c>
      <c r="E304" s="939"/>
      <c r="F304" s="940"/>
      <c r="G304" s="486"/>
      <c r="H304" s="486"/>
      <c r="I304" s="487"/>
      <c r="J304" s="936"/>
      <c r="K304" s="937"/>
      <c r="L304" s="937"/>
      <c r="M304" s="938"/>
    </row>
    <row r="305" spans="2:13" ht="30" hidden="1" customHeight="1" outlineLevel="1">
      <c r="B305" s="479"/>
      <c r="C305" s="480"/>
      <c r="D305" s="464">
        <f t="shared" si="17"/>
        <v>1</v>
      </c>
      <c r="E305" s="939"/>
      <c r="F305" s="940"/>
      <c r="G305" s="486"/>
      <c r="H305" s="486"/>
      <c r="I305" s="487"/>
      <c r="J305" s="936"/>
      <c r="K305" s="937"/>
      <c r="L305" s="937"/>
      <c r="M305" s="938"/>
    </row>
    <row r="306" spans="2:13" ht="30" hidden="1" customHeight="1" outlineLevel="1">
      <c r="B306" s="479"/>
      <c r="C306" s="480"/>
      <c r="D306" s="464">
        <f t="shared" si="17"/>
        <v>1</v>
      </c>
      <c r="E306" s="939"/>
      <c r="F306" s="940"/>
      <c r="G306" s="486"/>
      <c r="H306" s="486"/>
      <c r="I306" s="487"/>
      <c r="J306" s="936"/>
      <c r="K306" s="937"/>
      <c r="L306" s="937"/>
      <c r="M306" s="938"/>
    </row>
    <row r="307" spans="2:13" ht="30" hidden="1" customHeight="1" outlineLevel="1">
      <c r="B307" s="479"/>
      <c r="C307" s="480"/>
      <c r="D307" s="464">
        <f t="shared" si="17"/>
        <v>1</v>
      </c>
      <c r="E307" s="939"/>
      <c r="F307" s="940"/>
      <c r="G307" s="486"/>
      <c r="H307" s="486"/>
      <c r="I307" s="487"/>
      <c r="J307" s="936"/>
      <c r="K307" s="937"/>
      <c r="L307" s="937"/>
      <c r="M307" s="938"/>
    </row>
    <row r="308" spans="2:13" ht="30" hidden="1" customHeight="1" outlineLevel="1">
      <c r="B308" s="479"/>
      <c r="C308" s="480"/>
      <c r="D308" s="464">
        <f t="shared" ref="D308:D336" si="18">MONTH(C308)</f>
        <v>1</v>
      </c>
      <c r="E308" s="939"/>
      <c r="F308" s="940"/>
      <c r="G308" s="486"/>
      <c r="H308" s="486"/>
      <c r="I308" s="487"/>
      <c r="J308" s="936"/>
      <c r="K308" s="937"/>
      <c r="L308" s="937"/>
      <c r="M308" s="938"/>
    </row>
    <row r="309" spans="2:13" ht="30" hidden="1" customHeight="1" outlineLevel="1">
      <c r="B309" s="479"/>
      <c r="C309" s="480"/>
      <c r="D309" s="464">
        <f t="shared" si="18"/>
        <v>1</v>
      </c>
      <c r="E309" s="939"/>
      <c r="F309" s="940"/>
      <c r="G309" s="486"/>
      <c r="H309" s="486"/>
      <c r="I309" s="487"/>
      <c r="J309" s="936"/>
      <c r="K309" s="937"/>
      <c r="L309" s="937"/>
      <c r="M309" s="938"/>
    </row>
    <row r="310" spans="2:13" ht="30" hidden="1" customHeight="1" outlineLevel="1">
      <c r="B310" s="479"/>
      <c r="C310" s="480"/>
      <c r="D310" s="464">
        <f t="shared" si="18"/>
        <v>1</v>
      </c>
      <c r="E310" s="939"/>
      <c r="F310" s="940"/>
      <c r="G310" s="486"/>
      <c r="H310" s="486"/>
      <c r="I310" s="487"/>
      <c r="J310" s="936"/>
      <c r="K310" s="937"/>
      <c r="L310" s="937"/>
      <c r="M310" s="938"/>
    </row>
    <row r="311" spans="2:13" ht="30" hidden="1" customHeight="1" outlineLevel="1">
      <c r="B311" s="479"/>
      <c r="C311" s="480"/>
      <c r="D311" s="464">
        <f t="shared" si="18"/>
        <v>1</v>
      </c>
      <c r="E311" s="939"/>
      <c r="F311" s="940"/>
      <c r="G311" s="486"/>
      <c r="H311" s="486"/>
      <c r="I311" s="487"/>
      <c r="J311" s="936"/>
      <c r="K311" s="937"/>
      <c r="L311" s="937"/>
      <c r="M311" s="938"/>
    </row>
    <row r="312" spans="2:13" ht="30" hidden="1" customHeight="1" outlineLevel="1">
      <c r="B312" s="479"/>
      <c r="C312" s="480"/>
      <c r="D312" s="464">
        <f t="shared" si="18"/>
        <v>1</v>
      </c>
      <c r="E312" s="939"/>
      <c r="F312" s="940"/>
      <c r="G312" s="486"/>
      <c r="H312" s="486"/>
      <c r="I312" s="487"/>
      <c r="J312" s="936"/>
      <c r="K312" s="937"/>
      <c r="L312" s="937"/>
      <c r="M312" s="938"/>
    </row>
    <row r="313" spans="2:13" ht="30" hidden="1" customHeight="1" outlineLevel="1">
      <c r="B313" s="479"/>
      <c r="C313" s="480"/>
      <c r="D313" s="464">
        <f t="shared" si="18"/>
        <v>1</v>
      </c>
      <c r="E313" s="939"/>
      <c r="F313" s="940"/>
      <c r="G313" s="486"/>
      <c r="H313" s="486"/>
      <c r="I313" s="487"/>
      <c r="J313" s="936"/>
      <c r="K313" s="937"/>
      <c r="L313" s="937"/>
      <c r="M313" s="938"/>
    </row>
    <row r="314" spans="2:13" ht="30" hidden="1" customHeight="1" outlineLevel="1">
      <c r="B314" s="479"/>
      <c r="C314" s="480"/>
      <c r="D314" s="464">
        <f t="shared" si="18"/>
        <v>1</v>
      </c>
      <c r="E314" s="939"/>
      <c r="F314" s="940"/>
      <c r="G314" s="486"/>
      <c r="H314" s="486"/>
      <c r="I314" s="487"/>
      <c r="J314" s="936"/>
      <c r="K314" s="937"/>
      <c r="L314" s="937"/>
      <c r="M314" s="938"/>
    </row>
    <row r="315" spans="2:13" ht="30" hidden="1" customHeight="1" outlineLevel="1">
      <c r="B315" s="479"/>
      <c r="C315" s="480"/>
      <c r="D315" s="464">
        <f t="shared" si="18"/>
        <v>1</v>
      </c>
      <c r="E315" s="939"/>
      <c r="F315" s="940"/>
      <c r="G315" s="486"/>
      <c r="H315" s="486"/>
      <c r="I315" s="487"/>
      <c r="J315" s="936"/>
      <c r="K315" s="937"/>
      <c r="L315" s="937"/>
      <c r="M315" s="938"/>
    </row>
    <row r="316" spans="2:13" ht="30" customHeight="1" collapsed="1" thickBot="1">
      <c r="B316" s="617"/>
      <c r="C316" s="618"/>
      <c r="D316" s="465">
        <f t="shared" si="18"/>
        <v>1</v>
      </c>
      <c r="E316" s="982"/>
      <c r="F316" s="983"/>
      <c r="G316" s="488"/>
      <c r="H316" s="488"/>
      <c r="I316" s="489"/>
      <c r="J316" s="1021"/>
      <c r="K316" s="1022"/>
      <c r="L316" s="1022"/>
      <c r="M316" s="1023"/>
    </row>
    <row r="317" spans="2:13" ht="30" hidden="1" customHeight="1" outlineLevel="1">
      <c r="B317" s="479"/>
      <c r="C317" s="480"/>
      <c r="D317" s="463">
        <f t="shared" si="18"/>
        <v>1</v>
      </c>
      <c r="E317" s="1017"/>
      <c r="F317" s="1018"/>
      <c r="G317" s="484"/>
      <c r="H317" s="484"/>
      <c r="I317" s="485"/>
      <c r="J317" s="1024"/>
      <c r="K317" s="1025"/>
      <c r="L317" s="1025"/>
      <c r="M317" s="1026"/>
    </row>
    <row r="318" spans="2:13" ht="30" hidden="1" customHeight="1" outlineLevel="1">
      <c r="B318" s="479"/>
      <c r="C318" s="480"/>
      <c r="D318" s="464">
        <f t="shared" si="18"/>
        <v>1</v>
      </c>
      <c r="E318" s="939"/>
      <c r="F318" s="940"/>
      <c r="G318" s="486"/>
      <c r="H318" s="486"/>
      <c r="I318" s="487"/>
      <c r="J318" s="936"/>
      <c r="K318" s="937"/>
      <c r="L318" s="937"/>
      <c r="M318" s="938"/>
    </row>
    <row r="319" spans="2:13" ht="30" hidden="1" customHeight="1" outlineLevel="1">
      <c r="B319" s="479"/>
      <c r="C319" s="480"/>
      <c r="D319" s="464">
        <f t="shared" si="18"/>
        <v>1</v>
      </c>
      <c r="E319" s="939"/>
      <c r="F319" s="940"/>
      <c r="G319" s="486"/>
      <c r="H319" s="486"/>
      <c r="I319" s="487"/>
      <c r="J319" s="936"/>
      <c r="K319" s="937"/>
      <c r="L319" s="937"/>
      <c r="M319" s="938"/>
    </row>
    <row r="320" spans="2:13" ht="30" hidden="1" customHeight="1" outlineLevel="1">
      <c r="B320" s="479"/>
      <c r="C320" s="480"/>
      <c r="D320" s="464">
        <f t="shared" si="18"/>
        <v>1</v>
      </c>
      <c r="E320" s="939"/>
      <c r="F320" s="940"/>
      <c r="G320" s="486"/>
      <c r="H320" s="486"/>
      <c r="I320" s="487"/>
      <c r="J320" s="936"/>
      <c r="K320" s="937"/>
      <c r="L320" s="937"/>
      <c r="M320" s="938"/>
    </row>
    <row r="321" spans="2:13" ht="30" hidden="1" customHeight="1" outlineLevel="1">
      <c r="B321" s="479"/>
      <c r="C321" s="480"/>
      <c r="D321" s="464">
        <f t="shared" si="18"/>
        <v>1</v>
      </c>
      <c r="E321" s="939"/>
      <c r="F321" s="940"/>
      <c r="G321" s="486"/>
      <c r="H321" s="486"/>
      <c r="I321" s="487"/>
      <c r="J321" s="936"/>
      <c r="K321" s="937"/>
      <c r="L321" s="937"/>
      <c r="M321" s="938"/>
    </row>
    <row r="322" spans="2:13" ht="30" hidden="1" customHeight="1" outlineLevel="1">
      <c r="B322" s="479"/>
      <c r="C322" s="480"/>
      <c r="D322" s="464">
        <f t="shared" si="18"/>
        <v>1</v>
      </c>
      <c r="E322" s="939"/>
      <c r="F322" s="940"/>
      <c r="G322" s="486"/>
      <c r="H322" s="486"/>
      <c r="I322" s="487"/>
      <c r="J322" s="936"/>
      <c r="K322" s="937"/>
      <c r="L322" s="937"/>
      <c r="M322" s="938"/>
    </row>
    <row r="323" spans="2:13" ht="30" hidden="1" customHeight="1" outlineLevel="1">
      <c r="B323" s="479"/>
      <c r="C323" s="480"/>
      <c r="D323" s="464">
        <f t="shared" si="18"/>
        <v>1</v>
      </c>
      <c r="E323" s="939"/>
      <c r="F323" s="940"/>
      <c r="G323" s="486"/>
      <c r="H323" s="486"/>
      <c r="I323" s="487"/>
      <c r="J323" s="936"/>
      <c r="K323" s="937"/>
      <c r="L323" s="937"/>
      <c r="M323" s="938"/>
    </row>
    <row r="324" spans="2:13" ht="30" hidden="1" customHeight="1" outlineLevel="1">
      <c r="B324" s="479"/>
      <c r="C324" s="480"/>
      <c r="D324" s="464">
        <f t="shared" si="18"/>
        <v>1</v>
      </c>
      <c r="E324" s="939"/>
      <c r="F324" s="940"/>
      <c r="G324" s="486"/>
      <c r="H324" s="486"/>
      <c r="I324" s="487"/>
      <c r="J324" s="936"/>
      <c r="K324" s="937"/>
      <c r="L324" s="937"/>
      <c r="M324" s="938"/>
    </row>
    <row r="325" spans="2:13" ht="30" hidden="1" customHeight="1" outlineLevel="1">
      <c r="B325" s="479"/>
      <c r="C325" s="480"/>
      <c r="D325" s="464">
        <f t="shared" si="18"/>
        <v>1</v>
      </c>
      <c r="E325" s="939"/>
      <c r="F325" s="940"/>
      <c r="G325" s="486"/>
      <c r="H325" s="486"/>
      <c r="I325" s="487"/>
      <c r="J325" s="936"/>
      <c r="K325" s="937"/>
      <c r="L325" s="937"/>
      <c r="M325" s="938"/>
    </row>
    <row r="326" spans="2:13" ht="30" hidden="1" customHeight="1" outlineLevel="1">
      <c r="B326" s="479"/>
      <c r="C326" s="480"/>
      <c r="D326" s="464">
        <f t="shared" si="18"/>
        <v>1</v>
      </c>
      <c r="E326" s="939"/>
      <c r="F326" s="940"/>
      <c r="G326" s="486"/>
      <c r="H326" s="486"/>
      <c r="I326" s="487"/>
      <c r="J326" s="936"/>
      <c r="K326" s="937"/>
      <c r="L326" s="937"/>
      <c r="M326" s="938"/>
    </row>
    <row r="327" spans="2:13" ht="30" hidden="1" customHeight="1" outlineLevel="1">
      <c r="B327" s="479"/>
      <c r="C327" s="480"/>
      <c r="D327" s="464">
        <f t="shared" si="18"/>
        <v>1</v>
      </c>
      <c r="E327" s="939"/>
      <c r="F327" s="940"/>
      <c r="G327" s="486"/>
      <c r="H327" s="486"/>
      <c r="I327" s="487"/>
      <c r="J327" s="936"/>
      <c r="K327" s="937"/>
      <c r="L327" s="937"/>
      <c r="M327" s="938"/>
    </row>
    <row r="328" spans="2:13" ht="30" hidden="1" customHeight="1" outlineLevel="1">
      <c r="B328" s="479"/>
      <c r="C328" s="480"/>
      <c r="D328" s="464">
        <f t="shared" si="18"/>
        <v>1</v>
      </c>
      <c r="E328" s="939"/>
      <c r="F328" s="940"/>
      <c r="G328" s="486"/>
      <c r="H328" s="486"/>
      <c r="I328" s="487"/>
      <c r="J328" s="936"/>
      <c r="K328" s="937"/>
      <c r="L328" s="937"/>
      <c r="M328" s="938"/>
    </row>
    <row r="329" spans="2:13" ht="30" hidden="1" customHeight="1" outlineLevel="1">
      <c r="B329" s="479"/>
      <c r="C329" s="480"/>
      <c r="D329" s="464">
        <f t="shared" si="18"/>
        <v>1</v>
      </c>
      <c r="E329" s="939"/>
      <c r="F329" s="940"/>
      <c r="G329" s="486"/>
      <c r="H329" s="486"/>
      <c r="I329" s="487"/>
      <c r="J329" s="936"/>
      <c r="K329" s="937"/>
      <c r="L329" s="937"/>
      <c r="M329" s="938"/>
    </row>
    <row r="330" spans="2:13" ht="30" hidden="1" customHeight="1" outlineLevel="1">
      <c r="B330" s="479"/>
      <c r="C330" s="480"/>
      <c r="D330" s="464">
        <f t="shared" si="18"/>
        <v>1</v>
      </c>
      <c r="E330" s="939"/>
      <c r="F330" s="940"/>
      <c r="G330" s="486"/>
      <c r="H330" s="486"/>
      <c r="I330" s="487"/>
      <c r="J330" s="936"/>
      <c r="K330" s="937"/>
      <c r="L330" s="937"/>
      <c r="M330" s="938"/>
    </row>
    <row r="331" spans="2:13" ht="30" hidden="1" customHeight="1" outlineLevel="1">
      <c r="B331" s="479"/>
      <c r="C331" s="480"/>
      <c r="D331" s="464">
        <f t="shared" si="18"/>
        <v>1</v>
      </c>
      <c r="E331" s="939"/>
      <c r="F331" s="940"/>
      <c r="G331" s="486"/>
      <c r="H331" s="486"/>
      <c r="I331" s="487"/>
      <c r="J331" s="936"/>
      <c r="K331" s="937"/>
      <c r="L331" s="937"/>
      <c r="M331" s="938"/>
    </row>
    <row r="332" spans="2:13" ht="30" hidden="1" customHeight="1" outlineLevel="1">
      <c r="B332" s="479"/>
      <c r="C332" s="480"/>
      <c r="D332" s="464">
        <f t="shared" si="18"/>
        <v>1</v>
      </c>
      <c r="E332" s="939"/>
      <c r="F332" s="940"/>
      <c r="G332" s="486"/>
      <c r="H332" s="486"/>
      <c r="I332" s="487"/>
      <c r="J332" s="936"/>
      <c r="K332" s="937"/>
      <c r="L332" s="937"/>
      <c r="M332" s="938"/>
    </row>
    <row r="333" spans="2:13" ht="30" hidden="1" customHeight="1" outlineLevel="1">
      <c r="B333" s="479"/>
      <c r="C333" s="480"/>
      <c r="D333" s="464">
        <f t="shared" si="18"/>
        <v>1</v>
      </c>
      <c r="E333" s="939"/>
      <c r="F333" s="940"/>
      <c r="G333" s="486"/>
      <c r="H333" s="486"/>
      <c r="I333" s="487"/>
      <c r="J333" s="936"/>
      <c r="K333" s="937"/>
      <c r="L333" s="937"/>
      <c r="M333" s="938"/>
    </row>
    <row r="334" spans="2:13" ht="30" hidden="1" customHeight="1" outlineLevel="1">
      <c r="B334" s="479"/>
      <c r="C334" s="480"/>
      <c r="D334" s="464">
        <f t="shared" si="18"/>
        <v>1</v>
      </c>
      <c r="E334" s="939"/>
      <c r="F334" s="940"/>
      <c r="G334" s="486"/>
      <c r="H334" s="486"/>
      <c r="I334" s="487"/>
      <c r="J334" s="936"/>
      <c r="K334" s="937"/>
      <c r="L334" s="937"/>
      <c r="M334" s="938"/>
    </row>
    <row r="335" spans="2:13" ht="30" hidden="1" customHeight="1" outlineLevel="1">
      <c r="B335" s="479"/>
      <c r="C335" s="480"/>
      <c r="D335" s="464">
        <f t="shared" si="18"/>
        <v>1</v>
      </c>
      <c r="E335" s="939"/>
      <c r="F335" s="940"/>
      <c r="G335" s="486"/>
      <c r="H335" s="486"/>
      <c r="I335" s="487"/>
      <c r="J335" s="936"/>
      <c r="K335" s="937"/>
      <c r="L335" s="937"/>
      <c r="M335" s="938"/>
    </row>
    <row r="336" spans="2:13" ht="30" hidden="1" customHeight="1" outlineLevel="1">
      <c r="B336" s="479"/>
      <c r="C336" s="480"/>
      <c r="D336" s="464">
        <f t="shared" si="18"/>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99" t="s">
        <v>139</v>
      </c>
      <c r="C340" s="951" t="s">
        <v>140</v>
      </c>
      <c r="D340" s="951"/>
      <c r="E340" s="956" t="s">
        <v>141</v>
      </c>
      <c r="F340" s="956"/>
      <c r="G340" s="498" t="s">
        <v>142</v>
      </c>
      <c r="H340" s="504" t="s">
        <v>143</v>
      </c>
      <c r="I340" s="597" t="s">
        <v>144</v>
      </c>
      <c r="J340" s="502" t="s">
        <v>145</v>
      </c>
      <c r="K340" s="504" t="s">
        <v>146</v>
      </c>
      <c r="L340" s="502" t="s">
        <v>147</v>
      </c>
      <c r="M340" s="950"/>
    </row>
    <row r="341" spans="2:13" ht="24" customHeight="1">
      <c r="B341" s="490"/>
      <c r="C341" s="491"/>
      <c r="D341" s="244" t="s">
        <v>148</v>
      </c>
      <c r="E341" s="944">
        <f t="shared" ref="E341:E352" si="19">I341+L341+M341</f>
        <v>0</v>
      </c>
      <c r="F341" s="944"/>
      <c r="G341" s="466">
        <f t="shared" ref="G341:G352" si="20">SUMIF($D$243:$D$336,$C341,G$243:G$336)</f>
        <v>0</v>
      </c>
      <c r="H341" s="492"/>
      <c r="I341" s="466">
        <f>ROUNDDOWN(G341*H341,0)</f>
        <v>0</v>
      </c>
      <c r="J341" s="466">
        <f t="shared" ref="J341:J352" si="21">SUMIF($D$243:$D$336,$C341,H$243:H$336)</f>
        <v>0</v>
      </c>
      <c r="K341" s="507"/>
      <c r="L341" s="466">
        <f>ROUNDDOWN((J341*K341),0)</f>
        <v>0</v>
      </c>
      <c r="M341" s="466">
        <f t="shared" ref="M341:M352" si="22">ROUNDDOWN((SUMIF($D$243:$D$336,$C341,I$243:I$336)),0)</f>
        <v>0</v>
      </c>
    </row>
    <row r="342" spans="2:13" ht="24" customHeight="1">
      <c r="B342" s="490"/>
      <c r="C342" s="491"/>
      <c r="D342" s="244" t="s">
        <v>148</v>
      </c>
      <c r="E342" s="944">
        <f t="shared" si="19"/>
        <v>0</v>
      </c>
      <c r="F342" s="944"/>
      <c r="G342" s="466">
        <f t="shared" si="20"/>
        <v>0</v>
      </c>
      <c r="H342" s="506"/>
      <c r="I342" s="466">
        <f t="shared" ref="I342:I352" si="23">ROUNDDOWN(G342*H342,0)</f>
        <v>0</v>
      </c>
      <c r="J342" s="466">
        <f t="shared" si="21"/>
        <v>0</v>
      </c>
      <c r="K342" s="507"/>
      <c r="L342" s="466">
        <f t="shared" ref="L342:L352" si="24">ROUNDDOWN((J342*K342),0)</f>
        <v>0</v>
      </c>
      <c r="M342" s="466">
        <f t="shared" si="22"/>
        <v>0</v>
      </c>
    </row>
    <row r="343" spans="2:13" ht="24" customHeight="1">
      <c r="B343" s="490"/>
      <c r="C343" s="491"/>
      <c r="D343" s="244" t="s">
        <v>148</v>
      </c>
      <c r="E343" s="944">
        <f t="shared" si="19"/>
        <v>0</v>
      </c>
      <c r="F343" s="944"/>
      <c r="G343" s="466">
        <f t="shared" si="20"/>
        <v>0</v>
      </c>
      <c r="H343" s="506"/>
      <c r="I343" s="466">
        <f t="shared" si="23"/>
        <v>0</v>
      </c>
      <c r="J343" s="466">
        <f t="shared" si="21"/>
        <v>0</v>
      </c>
      <c r="K343" s="507"/>
      <c r="L343" s="466">
        <f t="shared" si="24"/>
        <v>0</v>
      </c>
      <c r="M343" s="466">
        <f t="shared" si="22"/>
        <v>0</v>
      </c>
    </row>
    <row r="344" spans="2:13" ht="24" customHeight="1">
      <c r="B344" s="490"/>
      <c r="C344" s="491"/>
      <c r="D344" s="244" t="s">
        <v>148</v>
      </c>
      <c r="E344" s="944">
        <f t="shared" si="19"/>
        <v>0</v>
      </c>
      <c r="F344" s="944"/>
      <c r="G344" s="466">
        <f t="shared" si="20"/>
        <v>0</v>
      </c>
      <c r="H344" s="506"/>
      <c r="I344" s="466">
        <f t="shared" si="23"/>
        <v>0</v>
      </c>
      <c r="J344" s="466">
        <f t="shared" si="21"/>
        <v>0</v>
      </c>
      <c r="K344" s="507"/>
      <c r="L344" s="466">
        <f t="shared" si="24"/>
        <v>0</v>
      </c>
      <c r="M344" s="466">
        <f t="shared" si="22"/>
        <v>0</v>
      </c>
    </row>
    <row r="345" spans="2:13" ht="24" customHeight="1">
      <c r="B345" s="490"/>
      <c r="C345" s="491"/>
      <c r="D345" s="244" t="s">
        <v>148</v>
      </c>
      <c r="E345" s="944">
        <f t="shared" si="19"/>
        <v>0</v>
      </c>
      <c r="F345" s="944"/>
      <c r="G345" s="466">
        <f t="shared" si="20"/>
        <v>0</v>
      </c>
      <c r="H345" s="506"/>
      <c r="I345" s="466">
        <f t="shared" si="23"/>
        <v>0</v>
      </c>
      <c r="J345" s="466">
        <f t="shared" si="21"/>
        <v>0</v>
      </c>
      <c r="K345" s="507"/>
      <c r="L345" s="466">
        <f t="shared" si="24"/>
        <v>0</v>
      </c>
      <c r="M345" s="466">
        <f t="shared" si="22"/>
        <v>0</v>
      </c>
    </row>
    <row r="346" spans="2:13" ht="24" customHeight="1">
      <c r="B346" s="490"/>
      <c r="C346" s="491"/>
      <c r="D346" s="244" t="s">
        <v>148</v>
      </c>
      <c r="E346" s="944">
        <f t="shared" si="19"/>
        <v>0</v>
      </c>
      <c r="F346" s="944"/>
      <c r="G346" s="466">
        <f t="shared" si="20"/>
        <v>0</v>
      </c>
      <c r="H346" s="506"/>
      <c r="I346" s="466">
        <f t="shared" si="23"/>
        <v>0</v>
      </c>
      <c r="J346" s="466">
        <f t="shared" si="21"/>
        <v>0</v>
      </c>
      <c r="K346" s="507"/>
      <c r="L346" s="466">
        <f t="shared" si="24"/>
        <v>0</v>
      </c>
      <c r="M346" s="466">
        <f t="shared" si="22"/>
        <v>0</v>
      </c>
    </row>
    <row r="347" spans="2:13" ht="24" customHeight="1">
      <c r="B347" s="490"/>
      <c r="C347" s="491"/>
      <c r="D347" s="244" t="s">
        <v>148</v>
      </c>
      <c r="E347" s="944">
        <f t="shared" si="19"/>
        <v>0</v>
      </c>
      <c r="F347" s="944"/>
      <c r="G347" s="466">
        <f t="shared" si="20"/>
        <v>0</v>
      </c>
      <c r="H347" s="506"/>
      <c r="I347" s="466">
        <f t="shared" si="23"/>
        <v>0</v>
      </c>
      <c r="J347" s="466">
        <f t="shared" si="21"/>
        <v>0</v>
      </c>
      <c r="K347" s="507"/>
      <c r="L347" s="466">
        <f t="shared" si="24"/>
        <v>0</v>
      </c>
      <c r="M347" s="466">
        <f t="shared" si="22"/>
        <v>0</v>
      </c>
    </row>
    <row r="348" spans="2:13" ht="24" customHeight="1">
      <c r="B348" s="490"/>
      <c r="C348" s="491"/>
      <c r="D348" s="244" t="s">
        <v>148</v>
      </c>
      <c r="E348" s="944">
        <f t="shared" si="19"/>
        <v>0</v>
      </c>
      <c r="F348" s="944"/>
      <c r="G348" s="466">
        <f t="shared" si="20"/>
        <v>0</v>
      </c>
      <c r="H348" s="506"/>
      <c r="I348" s="466">
        <f t="shared" si="23"/>
        <v>0</v>
      </c>
      <c r="J348" s="466">
        <f t="shared" si="21"/>
        <v>0</v>
      </c>
      <c r="K348" s="507"/>
      <c r="L348" s="466">
        <f t="shared" si="24"/>
        <v>0</v>
      </c>
      <c r="M348" s="466">
        <f t="shared" si="22"/>
        <v>0</v>
      </c>
    </row>
    <row r="349" spans="2:13" ht="24" customHeight="1">
      <c r="B349" s="490"/>
      <c r="C349" s="491"/>
      <c r="D349" s="244" t="s">
        <v>148</v>
      </c>
      <c r="E349" s="944">
        <f t="shared" si="19"/>
        <v>0</v>
      </c>
      <c r="F349" s="944"/>
      <c r="G349" s="466">
        <f t="shared" si="20"/>
        <v>0</v>
      </c>
      <c r="H349" s="506"/>
      <c r="I349" s="466">
        <f t="shared" si="23"/>
        <v>0</v>
      </c>
      <c r="J349" s="466">
        <f t="shared" si="21"/>
        <v>0</v>
      </c>
      <c r="K349" s="507"/>
      <c r="L349" s="466">
        <f t="shared" si="24"/>
        <v>0</v>
      </c>
      <c r="M349" s="466">
        <f t="shared" si="22"/>
        <v>0</v>
      </c>
    </row>
    <row r="350" spans="2:13" ht="24" customHeight="1">
      <c r="B350" s="490"/>
      <c r="C350" s="491"/>
      <c r="D350" s="244" t="s">
        <v>148</v>
      </c>
      <c r="E350" s="944">
        <f t="shared" si="19"/>
        <v>0</v>
      </c>
      <c r="F350" s="944"/>
      <c r="G350" s="466">
        <f t="shared" si="20"/>
        <v>0</v>
      </c>
      <c r="H350" s="506"/>
      <c r="I350" s="466">
        <f t="shared" si="23"/>
        <v>0</v>
      </c>
      <c r="J350" s="466">
        <f t="shared" si="21"/>
        <v>0</v>
      </c>
      <c r="K350" s="507"/>
      <c r="L350" s="466">
        <f t="shared" si="24"/>
        <v>0</v>
      </c>
      <c r="M350" s="466">
        <f t="shared" si="22"/>
        <v>0</v>
      </c>
    </row>
    <row r="351" spans="2:13" ht="24" customHeight="1">
      <c r="B351" s="490"/>
      <c r="C351" s="491"/>
      <c r="D351" s="244" t="s">
        <v>148</v>
      </c>
      <c r="E351" s="944">
        <f t="shared" si="19"/>
        <v>0</v>
      </c>
      <c r="F351" s="944"/>
      <c r="G351" s="466">
        <f t="shared" si="20"/>
        <v>0</v>
      </c>
      <c r="H351" s="506"/>
      <c r="I351" s="466">
        <f t="shared" si="23"/>
        <v>0</v>
      </c>
      <c r="J351" s="466">
        <f t="shared" si="21"/>
        <v>0</v>
      </c>
      <c r="K351" s="507"/>
      <c r="L351" s="466">
        <f t="shared" si="24"/>
        <v>0</v>
      </c>
      <c r="M351" s="466">
        <f t="shared" si="22"/>
        <v>0</v>
      </c>
    </row>
    <row r="352" spans="2:13" ht="24" customHeight="1">
      <c r="B352" s="490"/>
      <c r="C352" s="491"/>
      <c r="D352" s="244" t="s">
        <v>148</v>
      </c>
      <c r="E352" s="944">
        <f t="shared" si="19"/>
        <v>0</v>
      </c>
      <c r="F352" s="944"/>
      <c r="G352" s="466">
        <f t="shared" si="20"/>
        <v>0</v>
      </c>
      <c r="H352" s="506"/>
      <c r="I352" s="466">
        <f t="shared" si="23"/>
        <v>0</v>
      </c>
      <c r="J352" s="466">
        <f t="shared" si="21"/>
        <v>0</v>
      </c>
      <c r="K352" s="507"/>
      <c r="L352" s="466">
        <f t="shared" si="24"/>
        <v>0</v>
      </c>
      <c r="M352" s="466">
        <f t="shared" si="22"/>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A5E06547-2328-4478-94EA-8EE964588836}">
      <formula1>"契約金相当額計算書用,経費精算報告書用（内訳書）"</formula1>
    </dataValidation>
  </dataValidations>
  <hyperlinks>
    <hyperlink ref="K108" r:id="rId1" xr:uid="{1727A52F-2366-45F0-8891-8C4AC7E14A3B}"/>
    <hyperlink ref="K223" r:id="rId2" xr:uid="{89DD41CA-97C6-4AF7-95BB-A31F6C7365C6}"/>
    <hyperlink ref="K338" r:id="rId3" xr:uid="{837D9D0C-6BB0-4686-9628-8D823E5DFC15}"/>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062A-0662-4A24-A630-8FA2994B3BDF}">
  <sheetPr>
    <tabColor theme="8" tint="0.79998168889431442"/>
    <pageSetUpPr fitToPage="1"/>
  </sheetPr>
  <dimension ref="A1:AK353"/>
  <sheetViews>
    <sheetView topLeftCell="F1"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374</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593"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D106" si="2">MONTH(C103)</f>
        <v>1</v>
      </c>
      <c r="E103" s="908"/>
      <c r="F103" s="909"/>
      <c r="G103" s="486"/>
      <c r="H103" s="486"/>
      <c r="I103" s="487"/>
      <c r="J103" s="913"/>
      <c r="K103" s="914"/>
      <c r="L103" s="914"/>
      <c r="M103" s="915"/>
    </row>
    <row r="104" spans="1:15" ht="30" hidden="1" customHeight="1" outlineLevel="1">
      <c r="B104" s="481"/>
      <c r="C104" s="480"/>
      <c r="D104" s="149">
        <f t="shared" si="2"/>
        <v>1</v>
      </c>
      <c r="E104" s="908"/>
      <c r="F104" s="909"/>
      <c r="G104" s="486"/>
      <c r="H104" s="486"/>
      <c r="I104" s="487"/>
      <c r="J104" s="913"/>
      <c r="K104" s="914"/>
      <c r="L104" s="914"/>
      <c r="M104" s="915"/>
    </row>
    <row r="105" spans="1:15" ht="30" hidden="1" customHeight="1" outlineLevel="1">
      <c r="B105" s="481"/>
      <c r="C105" s="480"/>
      <c r="D105" s="149">
        <f t="shared" si="2"/>
        <v>1</v>
      </c>
      <c r="E105" s="908"/>
      <c r="F105" s="909"/>
      <c r="G105" s="486"/>
      <c r="H105" s="486"/>
      <c r="I105" s="487"/>
      <c r="J105" s="913"/>
      <c r="K105" s="914"/>
      <c r="L105" s="914"/>
      <c r="M105" s="915"/>
    </row>
    <row r="106" spans="1:15" ht="30" customHeight="1" collapsed="1" thickBot="1">
      <c r="B106" s="482"/>
      <c r="C106" s="483"/>
      <c r="D106" s="150">
        <f t="shared" si="2"/>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98" t="s">
        <v>144</v>
      </c>
      <c r="J110" s="501" t="s">
        <v>145</v>
      </c>
      <c r="K110" s="499" t="s">
        <v>146</v>
      </c>
      <c r="L110" s="502" t="s">
        <v>147</v>
      </c>
      <c r="M110" s="950"/>
      <c r="O110" s="134"/>
    </row>
    <row r="111" spans="1:15" ht="23.25" customHeight="1">
      <c r="B111" s="490"/>
      <c r="C111" s="491"/>
      <c r="D111" s="244" t="s">
        <v>148</v>
      </c>
      <c r="E111" s="1006">
        <f>SUM(I111,L111,M111)</f>
        <v>0</v>
      </c>
      <c r="F111" s="1006"/>
      <c r="G111" s="595">
        <f>SUMIF($D$12:$D$106,$C111,G$12:G$106)</f>
        <v>0</v>
      </c>
      <c r="H111" s="458"/>
      <c r="I111" s="594">
        <f>ROUNDDOWN(G111*H111,0)</f>
        <v>0</v>
      </c>
      <c r="J111" s="594">
        <f t="shared" ref="J111:J122" si="3">SUMIF($D$12:$D$106,$C111,H$12:H$106)</f>
        <v>0</v>
      </c>
      <c r="K111" s="460"/>
      <c r="L111" s="596">
        <f>ROUNDDOWN((J111*K111),0)</f>
        <v>0</v>
      </c>
      <c r="M111" s="594">
        <f>ROUNDDOWN(SUMIF($D$12:$D$106,$C111,I$12:I$106),0)</f>
        <v>0</v>
      </c>
      <c r="O111" s="140"/>
    </row>
    <row r="112" spans="1:15" ht="23.25" customHeight="1">
      <c r="B112" s="490"/>
      <c r="C112" s="491"/>
      <c r="D112" s="244" t="s">
        <v>148</v>
      </c>
      <c r="E112" s="1002">
        <f t="shared" ref="E112:E122" si="4">SUM(I112,L112,M112)</f>
        <v>0</v>
      </c>
      <c r="F112" s="1003"/>
      <c r="G112" s="595">
        <f t="shared" ref="G112:G122" si="5">SUMIF($D$12:$D$106,$C112,G$12:G$106)</f>
        <v>0</v>
      </c>
      <c r="H112" s="459"/>
      <c r="I112" s="594">
        <f t="shared" ref="I112:I122" si="6">ROUNDDOWN(G112*H112,0)</f>
        <v>0</v>
      </c>
      <c r="J112" s="594">
        <f t="shared" si="3"/>
        <v>0</v>
      </c>
      <c r="K112" s="460"/>
      <c r="L112" s="596">
        <f t="shared" ref="L112:L122" si="7">ROUNDDOWN((J112*K112),0)</f>
        <v>0</v>
      </c>
      <c r="M112" s="594">
        <f t="shared" ref="M112:M122" si="8">ROUNDDOWN(SUMIF($D$12:$D$106,$C112,I$12:I$106),0)</f>
        <v>0</v>
      </c>
      <c r="O112" s="140"/>
    </row>
    <row r="113" spans="1:15" ht="23.25" customHeight="1">
      <c r="B113" s="490"/>
      <c r="C113" s="491"/>
      <c r="D113" s="244" t="s">
        <v>148</v>
      </c>
      <c r="E113" s="1002">
        <f t="shared" si="4"/>
        <v>0</v>
      </c>
      <c r="F113" s="1003"/>
      <c r="G113" s="595">
        <f t="shared" si="5"/>
        <v>0</v>
      </c>
      <c r="H113" s="459"/>
      <c r="I113" s="594">
        <f t="shared" si="6"/>
        <v>0</v>
      </c>
      <c r="J113" s="594">
        <f t="shared" si="3"/>
        <v>0</v>
      </c>
      <c r="K113" s="460"/>
      <c r="L113" s="596">
        <f t="shared" si="7"/>
        <v>0</v>
      </c>
      <c r="M113" s="594">
        <f t="shared" si="8"/>
        <v>0</v>
      </c>
      <c r="O113" s="140"/>
    </row>
    <row r="114" spans="1:15" ht="23.25" customHeight="1">
      <c r="B114" s="490"/>
      <c r="C114" s="491"/>
      <c r="D114" s="244" t="s">
        <v>148</v>
      </c>
      <c r="E114" s="1002">
        <f t="shared" si="4"/>
        <v>0</v>
      </c>
      <c r="F114" s="1003"/>
      <c r="G114" s="595">
        <f t="shared" si="5"/>
        <v>0</v>
      </c>
      <c r="H114" s="459"/>
      <c r="I114" s="594">
        <f t="shared" si="6"/>
        <v>0</v>
      </c>
      <c r="J114" s="594">
        <f t="shared" si="3"/>
        <v>0</v>
      </c>
      <c r="K114" s="460"/>
      <c r="L114" s="596">
        <f t="shared" si="7"/>
        <v>0</v>
      </c>
      <c r="M114" s="594">
        <f t="shared" si="8"/>
        <v>0</v>
      </c>
    </row>
    <row r="115" spans="1:15" ht="23.25" customHeight="1">
      <c r="B115" s="490"/>
      <c r="C115" s="491"/>
      <c r="D115" s="244" t="s">
        <v>148</v>
      </c>
      <c r="E115" s="1002">
        <f t="shared" si="4"/>
        <v>0</v>
      </c>
      <c r="F115" s="1003"/>
      <c r="G115" s="595">
        <f t="shared" si="5"/>
        <v>0</v>
      </c>
      <c r="H115" s="459"/>
      <c r="I115" s="594">
        <f t="shared" si="6"/>
        <v>0</v>
      </c>
      <c r="J115" s="594">
        <f t="shared" si="3"/>
        <v>0</v>
      </c>
      <c r="K115" s="460"/>
      <c r="L115" s="596">
        <f t="shared" si="7"/>
        <v>0</v>
      </c>
      <c r="M115" s="594">
        <f t="shared" si="8"/>
        <v>0</v>
      </c>
    </row>
    <row r="116" spans="1:15" ht="23.25" customHeight="1">
      <c r="B116" s="490"/>
      <c r="C116" s="491"/>
      <c r="D116" s="244" t="s">
        <v>148</v>
      </c>
      <c r="E116" s="1002">
        <f t="shared" si="4"/>
        <v>0</v>
      </c>
      <c r="F116" s="1003"/>
      <c r="G116" s="595">
        <f t="shared" si="5"/>
        <v>0</v>
      </c>
      <c r="H116" s="459"/>
      <c r="I116" s="594">
        <f t="shared" si="6"/>
        <v>0</v>
      </c>
      <c r="J116" s="594">
        <f t="shared" si="3"/>
        <v>0</v>
      </c>
      <c r="K116" s="460"/>
      <c r="L116" s="596">
        <f t="shared" si="7"/>
        <v>0</v>
      </c>
      <c r="M116" s="594">
        <f t="shared" si="8"/>
        <v>0</v>
      </c>
    </row>
    <row r="117" spans="1:15" ht="23.25" customHeight="1">
      <c r="B117" s="490"/>
      <c r="C117" s="491"/>
      <c r="D117" s="244" t="s">
        <v>148</v>
      </c>
      <c r="E117" s="1002">
        <f t="shared" si="4"/>
        <v>0</v>
      </c>
      <c r="F117" s="1003"/>
      <c r="G117" s="595">
        <f t="shared" si="5"/>
        <v>0</v>
      </c>
      <c r="H117" s="459"/>
      <c r="I117" s="594">
        <f t="shared" si="6"/>
        <v>0</v>
      </c>
      <c r="J117" s="594">
        <f t="shared" si="3"/>
        <v>0</v>
      </c>
      <c r="K117" s="460"/>
      <c r="L117" s="596">
        <f t="shared" si="7"/>
        <v>0</v>
      </c>
      <c r="M117" s="594">
        <f t="shared" si="8"/>
        <v>0</v>
      </c>
    </row>
    <row r="118" spans="1:15" ht="23.25" customHeight="1">
      <c r="B118" s="490"/>
      <c r="C118" s="491"/>
      <c r="D118" s="244" t="s">
        <v>148</v>
      </c>
      <c r="E118" s="1002">
        <f t="shared" si="4"/>
        <v>0</v>
      </c>
      <c r="F118" s="1003"/>
      <c r="G118" s="595">
        <f t="shared" si="5"/>
        <v>0</v>
      </c>
      <c r="H118" s="459"/>
      <c r="I118" s="594">
        <f t="shared" si="6"/>
        <v>0</v>
      </c>
      <c r="J118" s="594">
        <f t="shared" si="3"/>
        <v>0</v>
      </c>
      <c r="K118" s="460"/>
      <c r="L118" s="596">
        <f t="shared" si="7"/>
        <v>0</v>
      </c>
      <c r="M118" s="594">
        <f t="shared" si="8"/>
        <v>0</v>
      </c>
    </row>
    <row r="119" spans="1:15" ht="23.25" customHeight="1">
      <c r="B119" s="490"/>
      <c r="C119" s="491"/>
      <c r="D119" s="244" t="s">
        <v>148</v>
      </c>
      <c r="E119" s="1002">
        <f t="shared" si="4"/>
        <v>0</v>
      </c>
      <c r="F119" s="1003"/>
      <c r="G119" s="595">
        <f t="shared" si="5"/>
        <v>0</v>
      </c>
      <c r="H119" s="459"/>
      <c r="I119" s="594">
        <f t="shared" si="6"/>
        <v>0</v>
      </c>
      <c r="J119" s="594">
        <f t="shared" si="3"/>
        <v>0</v>
      </c>
      <c r="K119" s="460"/>
      <c r="L119" s="596">
        <f t="shared" si="7"/>
        <v>0</v>
      </c>
      <c r="M119" s="594">
        <f t="shared" si="8"/>
        <v>0</v>
      </c>
    </row>
    <row r="120" spans="1:15" ht="23.25" customHeight="1">
      <c r="B120" s="490"/>
      <c r="C120" s="491"/>
      <c r="D120" s="244" t="s">
        <v>148</v>
      </c>
      <c r="E120" s="1002">
        <f t="shared" si="4"/>
        <v>0</v>
      </c>
      <c r="F120" s="1003"/>
      <c r="G120" s="595">
        <f t="shared" si="5"/>
        <v>0</v>
      </c>
      <c r="H120" s="459"/>
      <c r="I120" s="594">
        <f t="shared" si="6"/>
        <v>0</v>
      </c>
      <c r="J120" s="594">
        <f t="shared" si="3"/>
        <v>0</v>
      </c>
      <c r="K120" s="460"/>
      <c r="L120" s="596">
        <f t="shared" si="7"/>
        <v>0</v>
      </c>
      <c r="M120" s="594">
        <f t="shared" si="8"/>
        <v>0</v>
      </c>
    </row>
    <row r="121" spans="1:15" ht="23.25" customHeight="1">
      <c r="B121" s="490"/>
      <c r="C121" s="491"/>
      <c r="D121" s="244" t="s">
        <v>148</v>
      </c>
      <c r="E121" s="1002">
        <f t="shared" si="4"/>
        <v>0</v>
      </c>
      <c r="F121" s="1003"/>
      <c r="G121" s="595">
        <f t="shared" si="5"/>
        <v>0</v>
      </c>
      <c r="H121" s="459"/>
      <c r="I121" s="594">
        <f t="shared" si="6"/>
        <v>0</v>
      </c>
      <c r="J121" s="594">
        <f t="shared" si="3"/>
        <v>0</v>
      </c>
      <c r="K121" s="460"/>
      <c r="L121" s="596">
        <f t="shared" si="7"/>
        <v>0</v>
      </c>
      <c r="M121" s="594">
        <f t="shared" si="8"/>
        <v>0</v>
      </c>
    </row>
    <row r="122" spans="1:15" ht="23.25" customHeight="1" thickBot="1">
      <c r="B122" s="490"/>
      <c r="C122" s="491"/>
      <c r="D122" s="244" t="s">
        <v>148</v>
      </c>
      <c r="E122" s="1004">
        <f t="shared" si="4"/>
        <v>0</v>
      </c>
      <c r="F122" s="1005"/>
      <c r="G122" s="595">
        <f t="shared" si="5"/>
        <v>0</v>
      </c>
      <c r="H122" s="459"/>
      <c r="I122" s="594">
        <f t="shared" si="6"/>
        <v>0</v>
      </c>
      <c r="J122" s="594">
        <f t="shared" si="3"/>
        <v>0</v>
      </c>
      <c r="K122" s="460"/>
      <c r="L122" s="596">
        <f t="shared" si="7"/>
        <v>0</v>
      </c>
      <c r="M122" s="594">
        <f t="shared" si="8"/>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593"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92" si="9">MONTH(C129)</f>
        <v>1</v>
      </c>
      <c r="E129" s="939"/>
      <c r="F129" s="940"/>
      <c r="G129" s="486"/>
      <c r="H129" s="486"/>
      <c r="I129" s="487"/>
      <c r="J129" s="980"/>
      <c r="K129" s="980"/>
      <c r="L129" s="980"/>
      <c r="M129" s="981"/>
    </row>
    <row r="130" spans="2:13" ht="30" customHeight="1">
      <c r="B130" s="479"/>
      <c r="C130" s="480"/>
      <c r="D130" s="462">
        <f t="shared" si="9"/>
        <v>1</v>
      </c>
      <c r="E130" s="939"/>
      <c r="F130" s="940"/>
      <c r="G130" s="486"/>
      <c r="H130" s="486"/>
      <c r="I130" s="487"/>
      <c r="J130" s="980"/>
      <c r="K130" s="980"/>
      <c r="L130" s="980"/>
      <c r="M130" s="981"/>
    </row>
    <row r="131" spans="2:13" ht="30" customHeight="1">
      <c r="B131" s="479"/>
      <c r="C131" s="480"/>
      <c r="D131" s="462">
        <f t="shared" si="9"/>
        <v>1</v>
      </c>
      <c r="E131" s="939"/>
      <c r="F131" s="940"/>
      <c r="G131" s="486"/>
      <c r="H131" s="486"/>
      <c r="I131" s="487"/>
      <c r="J131" s="980"/>
      <c r="K131" s="980"/>
      <c r="L131" s="980"/>
      <c r="M131" s="981"/>
    </row>
    <row r="132" spans="2:13" ht="30" customHeight="1">
      <c r="B132" s="479"/>
      <c r="C132" s="480"/>
      <c r="D132" s="462">
        <f t="shared" si="9"/>
        <v>1</v>
      </c>
      <c r="E132" s="939"/>
      <c r="F132" s="940"/>
      <c r="G132" s="486"/>
      <c r="H132" s="486"/>
      <c r="I132" s="487"/>
      <c r="J132" s="980"/>
      <c r="K132" s="980"/>
      <c r="L132" s="980"/>
      <c r="M132" s="981"/>
    </row>
    <row r="133" spans="2:13" ht="30" customHeight="1">
      <c r="B133" s="479"/>
      <c r="C133" s="480"/>
      <c r="D133" s="462">
        <f t="shared" si="9"/>
        <v>1</v>
      </c>
      <c r="E133" s="939"/>
      <c r="F133" s="940"/>
      <c r="G133" s="486"/>
      <c r="H133" s="486"/>
      <c r="I133" s="487"/>
      <c r="J133" s="980"/>
      <c r="K133" s="980"/>
      <c r="L133" s="980"/>
      <c r="M133" s="981"/>
    </row>
    <row r="134" spans="2:13" ht="30" customHeight="1">
      <c r="B134" s="479"/>
      <c r="C134" s="480"/>
      <c r="D134" s="462">
        <f t="shared" si="9"/>
        <v>1</v>
      </c>
      <c r="E134" s="939"/>
      <c r="F134" s="940"/>
      <c r="G134" s="486"/>
      <c r="H134" s="486"/>
      <c r="I134" s="487"/>
      <c r="J134" s="980"/>
      <c r="K134" s="980"/>
      <c r="L134" s="980"/>
      <c r="M134" s="981"/>
    </row>
    <row r="135" spans="2:13" ht="30" customHeight="1">
      <c r="B135" s="479"/>
      <c r="C135" s="480"/>
      <c r="D135" s="462">
        <f t="shared" si="9"/>
        <v>1</v>
      </c>
      <c r="E135" s="939"/>
      <c r="F135" s="940"/>
      <c r="G135" s="486"/>
      <c r="H135" s="486"/>
      <c r="I135" s="487"/>
      <c r="J135" s="980"/>
      <c r="K135" s="980"/>
      <c r="L135" s="980"/>
      <c r="M135" s="981"/>
    </row>
    <row r="136" spans="2:13" ht="30" customHeight="1">
      <c r="B136" s="479"/>
      <c r="C136" s="480"/>
      <c r="D136" s="462">
        <f t="shared" si="9"/>
        <v>1</v>
      </c>
      <c r="E136" s="939"/>
      <c r="F136" s="940"/>
      <c r="G136" s="486"/>
      <c r="H136" s="486"/>
      <c r="I136" s="487"/>
      <c r="J136" s="980"/>
      <c r="K136" s="980"/>
      <c r="L136" s="980"/>
      <c r="M136" s="981"/>
    </row>
    <row r="137" spans="2:13" ht="30" customHeight="1">
      <c r="B137" s="479"/>
      <c r="C137" s="480"/>
      <c r="D137" s="462">
        <f t="shared" si="9"/>
        <v>1</v>
      </c>
      <c r="E137" s="939"/>
      <c r="F137" s="940"/>
      <c r="G137" s="486"/>
      <c r="H137" s="486"/>
      <c r="I137" s="487"/>
      <c r="J137" s="980"/>
      <c r="K137" s="980"/>
      <c r="L137" s="980"/>
      <c r="M137" s="981"/>
    </row>
    <row r="138" spans="2:13" ht="30" hidden="1" customHeight="1" outlineLevel="1">
      <c r="B138" s="479"/>
      <c r="C138" s="480"/>
      <c r="D138" s="462">
        <f t="shared" si="9"/>
        <v>1</v>
      </c>
      <c r="E138" s="939"/>
      <c r="F138" s="940"/>
      <c r="G138" s="486"/>
      <c r="H138" s="486"/>
      <c r="I138" s="487"/>
      <c r="J138" s="980"/>
      <c r="K138" s="980"/>
      <c r="L138" s="980"/>
      <c r="M138" s="981"/>
    </row>
    <row r="139" spans="2:13" ht="30" hidden="1" customHeight="1" outlineLevel="1">
      <c r="B139" s="479"/>
      <c r="C139" s="480"/>
      <c r="D139" s="462">
        <f t="shared" si="9"/>
        <v>1</v>
      </c>
      <c r="E139" s="939"/>
      <c r="F139" s="940"/>
      <c r="G139" s="486"/>
      <c r="H139" s="486"/>
      <c r="I139" s="487"/>
      <c r="J139" s="980"/>
      <c r="K139" s="980"/>
      <c r="L139" s="980"/>
      <c r="M139" s="981"/>
    </row>
    <row r="140" spans="2:13" ht="30" hidden="1" customHeight="1" outlineLevel="1">
      <c r="B140" s="479"/>
      <c r="C140" s="480"/>
      <c r="D140" s="462">
        <f t="shared" si="9"/>
        <v>1</v>
      </c>
      <c r="E140" s="939"/>
      <c r="F140" s="940"/>
      <c r="G140" s="486"/>
      <c r="H140" s="486"/>
      <c r="I140" s="487"/>
      <c r="J140" s="980"/>
      <c r="K140" s="980"/>
      <c r="L140" s="980"/>
      <c r="M140" s="981"/>
    </row>
    <row r="141" spans="2:13" ht="30" hidden="1" customHeight="1" outlineLevel="1">
      <c r="B141" s="479"/>
      <c r="C141" s="480"/>
      <c r="D141" s="462">
        <f t="shared" si="9"/>
        <v>1</v>
      </c>
      <c r="E141" s="939"/>
      <c r="F141" s="940"/>
      <c r="G141" s="486"/>
      <c r="H141" s="486"/>
      <c r="I141" s="487"/>
      <c r="J141" s="980"/>
      <c r="K141" s="980"/>
      <c r="L141" s="980"/>
      <c r="M141" s="981"/>
    </row>
    <row r="142" spans="2:13" ht="30" hidden="1" customHeight="1" outlineLevel="1">
      <c r="B142" s="479"/>
      <c r="C142" s="480"/>
      <c r="D142" s="462">
        <f t="shared" si="9"/>
        <v>1</v>
      </c>
      <c r="E142" s="939"/>
      <c r="F142" s="940"/>
      <c r="G142" s="486"/>
      <c r="H142" s="486"/>
      <c r="I142" s="487"/>
      <c r="J142" s="980"/>
      <c r="K142" s="980"/>
      <c r="L142" s="980"/>
      <c r="M142" s="981"/>
    </row>
    <row r="143" spans="2:13" ht="30" hidden="1" customHeight="1" outlineLevel="1">
      <c r="B143" s="479"/>
      <c r="C143" s="480"/>
      <c r="D143" s="462">
        <f t="shared" si="9"/>
        <v>1</v>
      </c>
      <c r="E143" s="939"/>
      <c r="F143" s="940"/>
      <c r="G143" s="486"/>
      <c r="H143" s="486"/>
      <c r="I143" s="487"/>
      <c r="J143" s="980"/>
      <c r="K143" s="980"/>
      <c r="L143" s="980"/>
      <c r="M143" s="981"/>
    </row>
    <row r="144" spans="2:13" ht="30" hidden="1" customHeight="1" outlineLevel="1">
      <c r="B144" s="479"/>
      <c r="C144" s="480"/>
      <c r="D144" s="462">
        <f t="shared" si="9"/>
        <v>1</v>
      </c>
      <c r="E144" s="939"/>
      <c r="F144" s="940"/>
      <c r="G144" s="486"/>
      <c r="H144" s="486"/>
      <c r="I144" s="487"/>
      <c r="J144" s="980"/>
      <c r="K144" s="980"/>
      <c r="L144" s="980"/>
      <c r="M144" s="981"/>
    </row>
    <row r="145" spans="2:13" ht="30" hidden="1" customHeight="1" outlineLevel="1">
      <c r="B145" s="479"/>
      <c r="C145" s="480"/>
      <c r="D145" s="462">
        <f t="shared" si="9"/>
        <v>1</v>
      </c>
      <c r="E145" s="939"/>
      <c r="F145" s="940"/>
      <c r="G145" s="486"/>
      <c r="H145" s="486"/>
      <c r="I145" s="487"/>
      <c r="J145" s="980"/>
      <c r="K145" s="980"/>
      <c r="L145" s="980"/>
      <c r="M145" s="981"/>
    </row>
    <row r="146" spans="2:13" ht="30" hidden="1" customHeight="1" outlineLevel="1">
      <c r="B146" s="479"/>
      <c r="C146" s="480"/>
      <c r="D146" s="462">
        <f t="shared" si="9"/>
        <v>1</v>
      </c>
      <c r="E146" s="939"/>
      <c r="F146" s="940"/>
      <c r="G146" s="486"/>
      <c r="H146" s="486"/>
      <c r="I146" s="487"/>
      <c r="J146" s="980"/>
      <c r="K146" s="980"/>
      <c r="L146" s="980"/>
      <c r="M146" s="981"/>
    </row>
    <row r="147" spans="2:13" ht="30" hidden="1" customHeight="1" outlineLevel="1">
      <c r="B147" s="479"/>
      <c r="C147" s="480"/>
      <c r="D147" s="462">
        <f t="shared" si="9"/>
        <v>1</v>
      </c>
      <c r="E147" s="939"/>
      <c r="F147" s="940"/>
      <c r="G147" s="486"/>
      <c r="H147" s="486"/>
      <c r="I147" s="487"/>
      <c r="J147" s="980"/>
      <c r="K147" s="980"/>
      <c r="L147" s="980"/>
      <c r="M147" s="981"/>
    </row>
    <row r="148" spans="2:13" ht="30" hidden="1" customHeight="1" outlineLevel="1">
      <c r="B148" s="479"/>
      <c r="C148" s="480"/>
      <c r="D148" s="462">
        <f t="shared" si="9"/>
        <v>1</v>
      </c>
      <c r="E148" s="939"/>
      <c r="F148" s="940"/>
      <c r="G148" s="486"/>
      <c r="H148" s="486"/>
      <c r="I148" s="487"/>
      <c r="J148" s="980"/>
      <c r="K148" s="980"/>
      <c r="L148" s="980"/>
      <c r="M148" s="981"/>
    </row>
    <row r="149" spans="2:13" ht="30" hidden="1" customHeight="1" outlineLevel="1">
      <c r="B149" s="479"/>
      <c r="C149" s="480"/>
      <c r="D149" s="462">
        <f t="shared" si="9"/>
        <v>1</v>
      </c>
      <c r="E149" s="939"/>
      <c r="F149" s="940"/>
      <c r="G149" s="486"/>
      <c r="H149" s="486"/>
      <c r="I149" s="487"/>
      <c r="J149" s="980"/>
      <c r="K149" s="980"/>
      <c r="L149" s="980"/>
      <c r="M149" s="981"/>
    </row>
    <row r="150" spans="2:13" ht="30" hidden="1" customHeight="1" outlineLevel="1">
      <c r="B150" s="479"/>
      <c r="C150" s="480"/>
      <c r="D150" s="462">
        <f t="shared" si="9"/>
        <v>1</v>
      </c>
      <c r="E150" s="939"/>
      <c r="F150" s="940"/>
      <c r="G150" s="486"/>
      <c r="H150" s="486"/>
      <c r="I150" s="487"/>
      <c r="J150" s="980"/>
      <c r="K150" s="980"/>
      <c r="L150" s="980"/>
      <c r="M150" s="981"/>
    </row>
    <row r="151" spans="2:13" ht="30" hidden="1" customHeight="1" outlineLevel="1">
      <c r="B151" s="479"/>
      <c r="C151" s="480"/>
      <c r="D151" s="462">
        <f t="shared" si="9"/>
        <v>1</v>
      </c>
      <c r="E151" s="939"/>
      <c r="F151" s="940"/>
      <c r="G151" s="486"/>
      <c r="H151" s="486"/>
      <c r="I151" s="487"/>
      <c r="J151" s="980"/>
      <c r="K151" s="980"/>
      <c r="L151" s="980"/>
      <c r="M151" s="981"/>
    </row>
    <row r="152" spans="2:13" ht="30" hidden="1" customHeight="1" outlineLevel="1">
      <c r="B152" s="479"/>
      <c r="C152" s="480"/>
      <c r="D152" s="462">
        <f t="shared" si="9"/>
        <v>1</v>
      </c>
      <c r="E152" s="939"/>
      <c r="F152" s="940"/>
      <c r="G152" s="486"/>
      <c r="H152" s="486"/>
      <c r="I152" s="487"/>
      <c r="J152" s="980"/>
      <c r="K152" s="980"/>
      <c r="L152" s="980"/>
      <c r="M152" s="981"/>
    </row>
    <row r="153" spans="2:13" ht="30" hidden="1" customHeight="1" outlineLevel="1">
      <c r="B153" s="479"/>
      <c r="C153" s="480"/>
      <c r="D153" s="462">
        <f t="shared" si="9"/>
        <v>1</v>
      </c>
      <c r="E153" s="939"/>
      <c r="F153" s="940"/>
      <c r="G153" s="486"/>
      <c r="H153" s="486"/>
      <c r="I153" s="487"/>
      <c r="J153" s="980"/>
      <c r="K153" s="980"/>
      <c r="L153" s="980"/>
      <c r="M153" s="981"/>
    </row>
    <row r="154" spans="2:13" ht="30" hidden="1" customHeight="1" outlineLevel="1">
      <c r="B154" s="479"/>
      <c r="C154" s="480"/>
      <c r="D154" s="462">
        <f t="shared" si="9"/>
        <v>1</v>
      </c>
      <c r="E154" s="939"/>
      <c r="F154" s="940"/>
      <c r="G154" s="486"/>
      <c r="H154" s="486"/>
      <c r="I154" s="487"/>
      <c r="J154" s="980"/>
      <c r="K154" s="980"/>
      <c r="L154" s="980"/>
      <c r="M154" s="981"/>
    </row>
    <row r="155" spans="2:13" ht="30" hidden="1" customHeight="1" outlineLevel="1">
      <c r="B155" s="479"/>
      <c r="C155" s="480"/>
      <c r="D155" s="462">
        <f t="shared" si="9"/>
        <v>1</v>
      </c>
      <c r="E155" s="939"/>
      <c r="F155" s="940"/>
      <c r="G155" s="486"/>
      <c r="H155" s="486"/>
      <c r="I155" s="487"/>
      <c r="J155" s="980"/>
      <c r="K155" s="980"/>
      <c r="L155" s="980"/>
      <c r="M155" s="981"/>
    </row>
    <row r="156" spans="2:13" ht="30" hidden="1" customHeight="1" outlineLevel="1">
      <c r="B156" s="479"/>
      <c r="C156" s="480"/>
      <c r="D156" s="462">
        <f t="shared" si="9"/>
        <v>1</v>
      </c>
      <c r="E156" s="939"/>
      <c r="F156" s="940"/>
      <c r="G156" s="486"/>
      <c r="H156" s="486"/>
      <c r="I156" s="487"/>
      <c r="J156" s="980"/>
      <c r="K156" s="980"/>
      <c r="L156" s="980"/>
      <c r="M156" s="981"/>
    </row>
    <row r="157" spans="2:13" ht="30" hidden="1" customHeight="1" outlineLevel="1">
      <c r="B157" s="479"/>
      <c r="C157" s="480"/>
      <c r="D157" s="462">
        <f t="shared" si="9"/>
        <v>1</v>
      </c>
      <c r="E157" s="939"/>
      <c r="F157" s="940"/>
      <c r="G157" s="486"/>
      <c r="H157" s="486"/>
      <c r="I157" s="487"/>
      <c r="J157" s="980"/>
      <c r="K157" s="980"/>
      <c r="L157" s="980"/>
      <c r="M157" s="981"/>
    </row>
    <row r="158" spans="2:13" ht="30" customHeight="1" collapsed="1">
      <c r="B158" s="479"/>
      <c r="C158" s="480"/>
      <c r="D158" s="462">
        <f t="shared" si="9"/>
        <v>1</v>
      </c>
      <c r="E158" s="939"/>
      <c r="F158" s="940"/>
      <c r="G158" s="486"/>
      <c r="H158" s="486"/>
      <c r="I158" s="487"/>
      <c r="J158" s="980"/>
      <c r="K158" s="980"/>
      <c r="L158" s="980"/>
      <c r="M158" s="981"/>
    </row>
    <row r="159" spans="2:13" ht="30" hidden="1" customHeight="1" outlineLevel="1">
      <c r="B159" s="479"/>
      <c r="C159" s="480"/>
      <c r="D159" s="462">
        <f t="shared" si="9"/>
        <v>1</v>
      </c>
      <c r="E159" s="939"/>
      <c r="F159" s="940"/>
      <c r="G159" s="486"/>
      <c r="H159" s="486"/>
      <c r="I159" s="487"/>
      <c r="J159" s="980"/>
      <c r="K159" s="980"/>
      <c r="L159" s="980"/>
      <c r="M159" s="981"/>
    </row>
    <row r="160" spans="2:13" ht="30" hidden="1" customHeight="1" outlineLevel="1">
      <c r="B160" s="479"/>
      <c r="C160" s="480"/>
      <c r="D160" s="462">
        <f t="shared" si="9"/>
        <v>1</v>
      </c>
      <c r="E160" s="939"/>
      <c r="F160" s="940"/>
      <c r="G160" s="486"/>
      <c r="H160" s="486"/>
      <c r="I160" s="487"/>
      <c r="J160" s="980"/>
      <c r="K160" s="980"/>
      <c r="L160" s="980"/>
      <c r="M160" s="981"/>
    </row>
    <row r="161" spans="2:13" ht="30" hidden="1" customHeight="1" outlineLevel="1">
      <c r="B161" s="479"/>
      <c r="C161" s="480"/>
      <c r="D161" s="462">
        <f t="shared" si="9"/>
        <v>1</v>
      </c>
      <c r="E161" s="939"/>
      <c r="F161" s="940"/>
      <c r="G161" s="486"/>
      <c r="H161" s="486"/>
      <c r="I161" s="487"/>
      <c r="J161" s="980"/>
      <c r="K161" s="980"/>
      <c r="L161" s="980"/>
      <c r="M161" s="981"/>
    </row>
    <row r="162" spans="2:13" ht="30" hidden="1" customHeight="1" outlineLevel="1">
      <c r="B162" s="479"/>
      <c r="C162" s="480"/>
      <c r="D162" s="462">
        <f t="shared" si="9"/>
        <v>1</v>
      </c>
      <c r="E162" s="939"/>
      <c r="F162" s="940"/>
      <c r="G162" s="486"/>
      <c r="H162" s="486"/>
      <c r="I162" s="487"/>
      <c r="J162" s="980"/>
      <c r="K162" s="980"/>
      <c r="L162" s="980"/>
      <c r="M162" s="981"/>
    </row>
    <row r="163" spans="2:13" ht="30" hidden="1" customHeight="1" outlineLevel="1">
      <c r="B163" s="479"/>
      <c r="C163" s="480"/>
      <c r="D163" s="462">
        <f t="shared" si="9"/>
        <v>1</v>
      </c>
      <c r="E163" s="939"/>
      <c r="F163" s="940"/>
      <c r="G163" s="486"/>
      <c r="H163" s="486"/>
      <c r="I163" s="487"/>
      <c r="J163" s="980"/>
      <c r="K163" s="980"/>
      <c r="L163" s="980"/>
      <c r="M163" s="981"/>
    </row>
    <row r="164" spans="2:13" ht="30" hidden="1" customHeight="1" outlineLevel="1">
      <c r="B164" s="479"/>
      <c r="C164" s="480"/>
      <c r="D164" s="462">
        <f t="shared" si="9"/>
        <v>1</v>
      </c>
      <c r="E164" s="939"/>
      <c r="F164" s="940"/>
      <c r="G164" s="486"/>
      <c r="H164" s="486"/>
      <c r="I164" s="487"/>
      <c r="J164" s="980"/>
      <c r="K164" s="980"/>
      <c r="L164" s="980"/>
      <c r="M164" s="981"/>
    </row>
    <row r="165" spans="2:13" ht="30" hidden="1" customHeight="1" outlineLevel="1">
      <c r="B165" s="479"/>
      <c r="C165" s="480"/>
      <c r="D165" s="462">
        <f t="shared" si="9"/>
        <v>1</v>
      </c>
      <c r="E165" s="939"/>
      <c r="F165" s="940"/>
      <c r="G165" s="486"/>
      <c r="H165" s="486"/>
      <c r="I165" s="487"/>
      <c r="J165" s="980"/>
      <c r="K165" s="980"/>
      <c r="L165" s="980"/>
      <c r="M165" s="981"/>
    </row>
    <row r="166" spans="2:13" ht="30" hidden="1" customHeight="1" outlineLevel="1">
      <c r="B166" s="479"/>
      <c r="C166" s="480"/>
      <c r="D166" s="462">
        <f t="shared" si="9"/>
        <v>1</v>
      </c>
      <c r="E166" s="939"/>
      <c r="F166" s="940"/>
      <c r="G166" s="486"/>
      <c r="H166" s="486"/>
      <c r="I166" s="487"/>
      <c r="J166" s="980"/>
      <c r="K166" s="980"/>
      <c r="L166" s="980"/>
      <c r="M166" s="981"/>
    </row>
    <row r="167" spans="2:13" ht="30" hidden="1" customHeight="1" outlineLevel="1">
      <c r="B167" s="479"/>
      <c r="C167" s="480"/>
      <c r="D167" s="462">
        <f t="shared" si="9"/>
        <v>1</v>
      </c>
      <c r="E167" s="939"/>
      <c r="F167" s="940"/>
      <c r="G167" s="486"/>
      <c r="H167" s="486"/>
      <c r="I167" s="487"/>
      <c r="J167" s="980"/>
      <c r="K167" s="980"/>
      <c r="L167" s="980"/>
      <c r="M167" s="981"/>
    </row>
    <row r="168" spans="2:13" ht="30" hidden="1" customHeight="1" outlineLevel="1">
      <c r="B168" s="479"/>
      <c r="C168" s="480"/>
      <c r="D168" s="462">
        <f t="shared" si="9"/>
        <v>1</v>
      </c>
      <c r="E168" s="939"/>
      <c r="F168" s="940"/>
      <c r="G168" s="486"/>
      <c r="H168" s="486"/>
      <c r="I168" s="487"/>
      <c r="J168" s="980"/>
      <c r="K168" s="980"/>
      <c r="L168" s="980"/>
      <c r="M168" s="981"/>
    </row>
    <row r="169" spans="2:13" ht="30" hidden="1" customHeight="1" outlineLevel="1">
      <c r="B169" s="479"/>
      <c r="C169" s="480"/>
      <c r="D169" s="462">
        <f t="shared" si="9"/>
        <v>1</v>
      </c>
      <c r="E169" s="939"/>
      <c r="F169" s="940"/>
      <c r="G169" s="486"/>
      <c r="H169" s="486"/>
      <c r="I169" s="487"/>
      <c r="J169" s="980"/>
      <c r="K169" s="980"/>
      <c r="L169" s="980"/>
      <c r="M169" s="981"/>
    </row>
    <row r="170" spans="2:13" ht="30" hidden="1" customHeight="1" outlineLevel="1">
      <c r="B170" s="479"/>
      <c r="C170" s="480"/>
      <c r="D170" s="462">
        <f t="shared" si="9"/>
        <v>1</v>
      </c>
      <c r="E170" s="939"/>
      <c r="F170" s="940"/>
      <c r="G170" s="486"/>
      <c r="H170" s="486"/>
      <c r="I170" s="487"/>
      <c r="J170" s="980"/>
      <c r="K170" s="980"/>
      <c r="L170" s="980"/>
      <c r="M170" s="981"/>
    </row>
    <row r="171" spans="2:13" ht="30" hidden="1" customHeight="1" outlineLevel="1">
      <c r="B171" s="479"/>
      <c r="C171" s="480"/>
      <c r="D171" s="462">
        <f t="shared" si="9"/>
        <v>1</v>
      </c>
      <c r="E171" s="939"/>
      <c r="F171" s="940"/>
      <c r="G171" s="486"/>
      <c r="H171" s="486"/>
      <c r="I171" s="487"/>
      <c r="J171" s="980"/>
      <c r="K171" s="980"/>
      <c r="L171" s="980"/>
      <c r="M171" s="981"/>
    </row>
    <row r="172" spans="2:13" ht="30" hidden="1" customHeight="1" outlineLevel="1">
      <c r="B172" s="479"/>
      <c r="C172" s="480"/>
      <c r="D172" s="462">
        <f t="shared" si="9"/>
        <v>1</v>
      </c>
      <c r="E172" s="939"/>
      <c r="F172" s="940"/>
      <c r="G172" s="486"/>
      <c r="H172" s="486"/>
      <c r="I172" s="487"/>
      <c r="J172" s="980"/>
      <c r="K172" s="980"/>
      <c r="L172" s="980"/>
      <c r="M172" s="981"/>
    </row>
    <row r="173" spans="2:13" ht="30" hidden="1" customHeight="1" outlineLevel="1">
      <c r="B173" s="479"/>
      <c r="C173" s="480"/>
      <c r="D173" s="462">
        <f t="shared" si="9"/>
        <v>1</v>
      </c>
      <c r="E173" s="939"/>
      <c r="F173" s="940"/>
      <c r="G173" s="486"/>
      <c r="H173" s="486"/>
      <c r="I173" s="487"/>
      <c r="J173" s="980"/>
      <c r="K173" s="980"/>
      <c r="L173" s="980"/>
      <c r="M173" s="981"/>
    </row>
    <row r="174" spans="2:13" ht="30" hidden="1" customHeight="1" outlineLevel="1">
      <c r="B174" s="479"/>
      <c r="C174" s="480"/>
      <c r="D174" s="462">
        <f t="shared" si="9"/>
        <v>1</v>
      </c>
      <c r="E174" s="939"/>
      <c r="F174" s="940"/>
      <c r="G174" s="486"/>
      <c r="H174" s="486"/>
      <c r="I174" s="487"/>
      <c r="J174" s="980"/>
      <c r="K174" s="980"/>
      <c r="L174" s="980"/>
      <c r="M174" s="981"/>
    </row>
    <row r="175" spans="2:13" ht="30" hidden="1" customHeight="1" outlineLevel="1">
      <c r="B175" s="479"/>
      <c r="C175" s="480"/>
      <c r="D175" s="462">
        <f t="shared" si="9"/>
        <v>1</v>
      </c>
      <c r="E175" s="939"/>
      <c r="F175" s="940"/>
      <c r="G175" s="486"/>
      <c r="H175" s="486"/>
      <c r="I175" s="487"/>
      <c r="J175" s="980"/>
      <c r="K175" s="980"/>
      <c r="L175" s="980"/>
      <c r="M175" s="981"/>
    </row>
    <row r="176" spans="2:13" ht="30" hidden="1" customHeight="1" outlineLevel="1">
      <c r="B176" s="479"/>
      <c r="C176" s="480"/>
      <c r="D176" s="462">
        <f t="shared" si="9"/>
        <v>1</v>
      </c>
      <c r="E176" s="939"/>
      <c r="F176" s="940"/>
      <c r="G176" s="486"/>
      <c r="H176" s="486"/>
      <c r="I176" s="487"/>
      <c r="J176" s="980"/>
      <c r="K176" s="980"/>
      <c r="L176" s="980"/>
      <c r="M176" s="981"/>
    </row>
    <row r="177" spans="2:13" ht="30" hidden="1" customHeight="1" outlineLevel="1">
      <c r="B177" s="479"/>
      <c r="C177" s="480"/>
      <c r="D177" s="462">
        <f t="shared" si="9"/>
        <v>1</v>
      </c>
      <c r="E177" s="939"/>
      <c r="F177" s="940"/>
      <c r="G177" s="486"/>
      <c r="H177" s="486"/>
      <c r="I177" s="487"/>
      <c r="J177" s="980"/>
      <c r="K177" s="980"/>
      <c r="L177" s="980"/>
      <c r="M177" s="981"/>
    </row>
    <row r="178" spans="2:13" ht="30" hidden="1" customHeight="1" outlineLevel="1">
      <c r="B178" s="479"/>
      <c r="C178" s="480"/>
      <c r="D178" s="462">
        <f t="shared" si="9"/>
        <v>1</v>
      </c>
      <c r="E178" s="939"/>
      <c r="F178" s="940"/>
      <c r="G178" s="486"/>
      <c r="H178" s="486"/>
      <c r="I178" s="487"/>
      <c r="J178" s="980"/>
      <c r="K178" s="980"/>
      <c r="L178" s="980"/>
      <c r="M178" s="981"/>
    </row>
    <row r="179" spans="2:13" ht="30" customHeight="1" collapsed="1">
      <c r="B179" s="479"/>
      <c r="C179" s="480"/>
      <c r="D179" s="462">
        <f t="shared" si="9"/>
        <v>1</v>
      </c>
      <c r="E179" s="939"/>
      <c r="F179" s="940"/>
      <c r="G179" s="486"/>
      <c r="H179" s="486"/>
      <c r="I179" s="487"/>
      <c r="J179" s="980"/>
      <c r="K179" s="980"/>
      <c r="L179" s="980"/>
      <c r="M179" s="981"/>
    </row>
    <row r="180" spans="2:13" ht="30" hidden="1" customHeight="1" outlineLevel="1">
      <c r="B180" s="479"/>
      <c r="C180" s="480"/>
      <c r="D180" s="462">
        <f t="shared" si="9"/>
        <v>1</v>
      </c>
      <c r="E180" s="939"/>
      <c r="F180" s="940"/>
      <c r="G180" s="486"/>
      <c r="H180" s="486"/>
      <c r="I180" s="487"/>
      <c r="J180" s="980"/>
      <c r="K180" s="980"/>
      <c r="L180" s="980"/>
      <c r="M180" s="981"/>
    </row>
    <row r="181" spans="2:13" ht="30" hidden="1" customHeight="1" outlineLevel="1">
      <c r="B181" s="479"/>
      <c r="C181" s="480"/>
      <c r="D181" s="462">
        <f t="shared" si="9"/>
        <v>1</v>
      </c>
      <c r="E181" s="939"/>
      <c r="F181" s="940"/>
      <c r="G181" s="486"/>
      <c r="H181" s="486"/>
      <c r="I181" s="487"/>
      <c r="J181" s="980"/>
      <c r="K181" s="980"/>
      <c r="L181" s="980"/>
      <c r="M181" s="981"/>
    </row>
    <row r="182" spans="2:13" ht="30" hidden="1" customHeight="1" outlineLevel="1">
      <c r="B182" s="479"/>
      <c r="C182" s="480"/>
      <c r="D182" s="462">
        <f t="shared" si="9"/>
        <v>1</v>
      </c>
      <c r="E182" s="939"/>
      <c r="F182" s="940"/>
      <c r="G182" s="486"/>
      <c r="H182" s="486"/>
      <c r="I182" s="487"/>
      <c r="J182" s="980"/>
      <c r="K182" s="980"/>
      <c r="L182" s="980"/>
      <c r="M182" s="981"/>
    </row>
    <row r="183" spans="2:13" ht="30" hidden="1" customHeight="1" outlineLevel="1">
      <c r="B183" s="479"/>
      <c r="C183" s="480"/>
      <c r="D183" s="462">
        <f t="shared" si="9"/>
        <v>1</v>
      </c>
      <c r="E183" s="939"/>
      <c r="F183" s="940"/>
      <c r="G183" s="486"/>
      <c r="H183" s="486"/>
      <c r="I183" s="487"/>
      <c r="J183" s="980"/>
      <c r="K183" s="980"/>
      <c r="L183" s="980"/>
      <c r="M183" s="981"/>
    </row>
    <row r="184" spans="2:13" ht="30" hidden="1" customHeight="1" outlineLevel="1">
      <c r="B184" s="479"/>
      <c r="C184" s="480"/>
      <c r="D184" s="462">
        <f t="shared" si="9"/>
        <v>1</v>
      </c>
      <c r="E184" s="939"/>
      <c r="F184" s="940"/>
      <c r="G184" s="486"/>
      <c r="H184" s="486"/>
      <c r="I184" s="487"/>
      <c r="J184" s="980"/>
      <c r="K184" s="980"/>
      <c r="L184" s="980"/>
      <c r="M184" s="981"/>
    </row>
    <row r="185" spans="2:13" ht="30" hidden="1" customHeight="1" outlineLevel="1">
      <c r="B185" s="479"/>
      <c r="C185" s="480"/>
      <c r="D185" s="462">
        <f t="shared" si="9"/>
        <v>1</v>
      </c>
      <c r="E185" s="939"/>
      <c r="F185" s="940"/>
      <c r="G185" s="486"/>
      <c r="H185" s="486"/>
      <c r="I185" s="487"/>
      <c r="J185" s="980"/>
      <c r="K185" s="980"/>
      <c r="L185" s="980"/>
      <c r="M185" s="981"/>
    </row>
    <row r="186" spans="2:13" ht="30" hidden="1" customHeight="1" outlineLevel="1">
      <c r="B186" s="479"/>
      <c r="C186" s="480"/>
      <c r="D186" s="462">
        <f t="shared" si="9"/>
        <v>1</v>
      </c>
      <c r="E186" s="939"/>
      <c r="F186" s="940"/>
      <c r="G186" s="486"/>
      <c r="H186" s="486"/>
      <c r="I186" s="487"/>
      <c r="J186" s="980"/>
      <c r="K186" s="980"/>
      <c r="L186" s="980"/>
      <c r="M186" s="981"/>
    </row>
    <row r="187" spans="2:13" ht="30" hidden="1" customHeight="1" outlineLevel="1">
      <c r="B187" s="479"/>
      <c r="C187" s="480"/>
      <c r="D187" s="462">
        <f t="shared" si="9"/>
        <v>1</v>
      </c>
      <c r="E187" s="939"/>
      <c r="F187" s="940"/>
      <c r="G187" s="486"/>
      <c r="H187" s="486"/>
      <c r="I187" s="487"/>
      <c r="J187" s="980"/>
      <c r="K187" s="980"/>
      <c r="L187" s="980"/>
      <c r="M187" s="981"/>
    </row>
    <row r="188" spans="2:13" ht="30" hidden="1" customHeight="1" outlineLevel="1">
      <c r="B188" s="479"/>
      <c r="C188" s="480"/>
      <c r="D188" s="462">
        <f t="shared" si="9"/>
        <v>1</v>
      </c>
      <c r="E188" s="939"/>
      <c r="F188" s="940"/>
      <c r="G188" s="486"/>
      <c r="H188" s="486"/>
      <c r="I188" s="487"/>
      <c r="J188" s="980"/>
      <c r="K188" s="980"/>
      <c r="L188" s="980"/>
      <c r="M188" s="981"/>
    </row>
    <row r="189" spans="2:13" ht="30" hidden="1" customHeight="1" outlineLevel="1">
      <c r="B189" s="479"/>
      <c r="C189" s="480"/>
      <c r="D189" s="462">
        <f t="shared" si="9"/>
        <v>1</v>
      </c>
      <c r="E189" s="939"/>
      <c r="F189" s="940"/>
      <c r="G189" s="486"/>
      <c r="H189" s="486"/>
      <c r="I189" s="487"/>
      <c r="J189" s="980"/>
      <c r="K189" s="980"/>
      <c r="L189" s="980"/>
      <c r="M189" s="981"/>
    </row>
    <row r="190" spans="2:13" ht="30" hidden="1" customHeight="1" outlineLevel="1">
      <c r="B190" s="479"/>
      <c r="C190" s="480"/>
      <c r="D190" s="462">
        <f t="shared" si="9"/>
        <v>1</v>
      </c>
      <c r="E190" s="939"/>
      <c r="F190" s="940"/>
      <c r="G190" s="486"/>
      <c r="H190" s="486"/>
      <c r="I190" s="487"/>
      <c r="J190" s="980"/>
      <c r="K190" s="980"/>
      <c r="L190" s="980"/>
      <c r="M190" s="981"/>
    </row>
    <row r="191" spans="2:13" ht="30" hidden="1" customHeight="1" outlineLevel="1">
      <c r="B191" s="479"/>
      <c r="C191" s="480"/>
      <c r="D191" s="462">
        <f t="shared" si="9"/>
        <v>1</v>
      </c>
      <c r="E191" s="939"/>
      <c r="F191" s="940"/>
      <c r="G191" s="486"/>
      <c r="H191" s="486"/>
      <c r="I191" s="487"/>
      <c r="J191" s="980"/>
      <c r="K191" s="980"/>
      <c r="L191" s="980"/>
      <c r="M191" s="981"/>
    </row>
    <row r="192" spans="2:13" ht="30" hidden="1" customHeight="1" outlineLevel="1">
      <c r="B192" s="479"/>
      <c r="C192" s="480"/>
      <c r="D192" s="462">
        <f t="shared" si="9"/>
        <v>1</v>
      </c>
      <c r="E192" s="939"/>
      <c r="F192" s="940"/>
      <c r="G192" s="486"/>
      <c r="H192" s="486"/>
      <c r="I192" s="487"/>
      <c r="J192" s="980"/>
      <c r="K192" s="980"/>
      <c r="L192" s="980"/>
      <c r="M192" s="981"/>
    </row>
    <row r="193" spans="2:13" ht="30" hidden="1" customHeight="1" outlineLevel="1">
      <c r="B193" s="479"/>
      <c r="C193" s="480"/>
      <c r="D193" s="462">
        <f t="shared" ref="D193:D221" si="10">MONTH(C193)</f>
        <v>1</v>
      </c>
      <c r="E193" s="939"/>
      <c r="F193" s="940"/>
      <c r="G193" s="486"/>
      <c r="H193" s="486"/>
      <c r="I193" s="487"/>
      <c r="J193" s="980"/>
      <c r="K193" s="980"/>
      <c r="L193" s="980"/>
      <c r="M193" s="981"/>
    </row>
    <row r="194" spans="2:13" ht="30" hidden="1" customHeight="1" outlineLevel="1">
      <c r="B194" s="479"/>
      <c r="C194" s="480"/>
      <c r="D194" s="462">
        <f t="shared" si="10"/>
        <v>1</v>
      </c>
      <c r="E194" s="939"/>
      <c r="F194" s="940"/>
      <c r="G194" s="486"/>
      <c r="H194" s="486"/>
      <c r="I194" s="487"/>
      <c r="J194" s="980"/>
      <c r="K194" s="980"/>
      <c r="L194" s="980"/>
      <c r="M194" s="981"/>
    </row>
    <row r="195" spans="2:13" ht="30" hidden="1" customHeight="1" outlineLevel="1">
      <c r="B195" s="479"/>
      <c r="C195" s="480"/>
      <c r="D195" s="462">
        <f t="shared" si="10"/>
        <v>1</v>
      </c>
      <c r="E195" s="939"/>
      <c r="F195" s="940"/>
      <c r="G195" s="486"/>
      <c r="H195" s="486"/>
      <c r="I195" s="487"/>
      <c r="J195" s="980"/>
      <c r="K195" s="980"/>
      <c r="L195" s="980"/>
      <c r="M195" s="981"/>
    </row>
    <row r="196" spans="2:13" ht="30" hidden="1" customHeight="1" outlineLevel="1">
      <c r="B196" s="479"/>
      <c r="C196" s="480"/>
      <c r="D196" s="462">
        <f t="shared" si="10"/>
        <v>1</v>
      </c>
      <c r="E196" s="939"/>
      <c r="F196" s="940"/>
      <c r="G196" s="486"/>
      <c r="H196" s="486"/>
      <c r="I196" s="487"/>
      <c r="J196" s="980"/>
      <c r="K196" s="980"/>
      <c r="L196" s="980"/>
      <c r="M196" s="981"/>
    </row>
    <row r="197" spans="2:13" ht="30" hidden="1" customHeight="1" outlineLevel="1">
      <c r="B197" s="479"/>
      <c r="C197" s="480"/>
      <c r="D197" s="462">
        <f t="shared" si="10"/>
        <v>1</v>
      </c>
      <c r="E197" s="939"/>
      <c r="F197" s="940"/>
      <c r="G197" s="486"/>
      <c r="H197" s="486"/>
      <c r="I197" s="487"/>
      <c r="J197" s="980"/>
      <c r="K197" s="980"/>
      <c r="L197" s="980"/>
      <c r="M197" s="981"/>
    </row>
    <row r="198" spans="2:13" ht="30" hidden="1" customHeight="1" outlineLevel="1">
      <c r="B198" s="479"/>
      <c r="C198" s="480"/>
      <c r="D198" s="462">
        <f t="shared" si="10"/>
        <v>1</v>
      </c>
      <c r="E198" s="939"/>
      <c r="F198" s="940"/>
      <c r="G198" s="486"/>
      <c r="H198" s="486"/>
      <c r="I198" s="487"/>
      <c r="J198" s="980"/>
      <c r="K198" s="980"/>
      <c r="L198" s="980"/>
      <c r="M198" s="981"/>
    </row>
    <row r="199" spans="2:13" ht="30" hidden="1" customHeight="1" outlineLevel="1">
      <c r="B199" s="479"/>
      <c r="C199" s="480"/>
      <c r="D199" s="462">
        <f t="shared" si="10"/>
        <v>1</v>
      </c>
      <c r="E199" s="939"/>
      <c r="F199" s="940"/>
      <c r="G199" s="486"/>
      <c r="H199" s="486"/>
      <c r="I199" s="487"/>
      <c r="J199" s="980"/>
      <c r="K199" s="980"/>
      <c r="L199" s="980"/>
      <c r="M199" s="981"/>
    </row>
    <row r="200" spans="2:13" ht="30" customHeight="1" collapsed="1">
      <c r="B200" s="479"/>
      <c r="C200" s="480"/>
      <c r="D200" s="462">
        <f t="shared" si="10"/>
        <v>1</v>
      </c>
      <c r="E200" s="939"/>
      <c r="F200" s="940"/>
      <c r="G200" s="486"/>
      <c r="H200" s="486"/>
      <c r="I200" s="487"/>
      <c r="J200" s="980"/>
      <c r="K200" s="980"/>
      <c r="L200" s="980"/>
      <c r="M200" s="981"/>
    </row>
    <row r="201" spans="2:13" ht="30" customHeight="1" thickBot="1">
      <c r="B201" s="617"/>
      <c r="C201" s="618"/>
      <c r="D201" s="619">
        <f t="shared" si="10"/>
        <v>1</v>
      </c>
      <c r="E201" s="982"/>
      <c r="F201" s="983"/>
      <c r="G201" s="488"/>
      <c r="H201" s="488"/>
      <c r="I201" s="489"/>
      <c r="J201" s="984"/>
      <c r="K201" s="984"/>
      <c r="L201" s="984"/>
      <c r="M201" s="985"/>
    </row>
    <row r="202" spans="2:13" ht="30" hidden="1" customHeight="1" outlineLevel="1">
      <c r="B202" s="479"/>
      <c r="C202" s="480"/>
      <c r="D202" s="461">
        <f t="shared" si="10"/>
        <v>1</v>
      </c>
      <c r="E202" s="1017"/>
      <c r="F202" s="1018"/>
      <c r="G202" s="484"/>
      <c r="H202" s="484"/>
      <c r="I202" s="485"/>
      <c r="J202" s="1019"/>
      <c r="K202" s="1019"/>
      <c r="L202" s="1019"/>
      <c r="M202" s="1020"/>
    </row>
    <row r="203" spans="2:13" ht="30" hidden="1" customHeight="1" outlineLevel="1">
      <c r="B203" s="479"/>
      <c r="C203" s="480"/>
      <c r="D203" s="462">
        <f t="shared" si="10"/>
        <v>1</v>
      </c>
      <c r="E203" s="939"/>
      <c r="F203" s="940"/>
      <c r="G203" s="486"/>
      <c r="H203" s="486"/>
      <c r="I203" s="487"/>
      <c r="J203" s="980"/>
      <c r="K203" s="980"/>
      <c r="L203" s="980"/>
      <c r="M203" s="981"/>
    </row>
    <row r="204" spans="2:13" ht="30" hidden="1" customHeight="1" outlineLevel="1">
      <c r="B204" s="479"/>
      <c r="C204" s="480"/>
      <c r="D204" s="462">
        <f t="shared" si="10"/>
        <v>1</v>
      </c>
      <c r="E204" s="939"/>
      <c r="F204" s="940"/>
      <c r="G204" s="486"/>
      <c r="H204" s="486"/>
      <c r="I204" s="487"/>
      <c r="J204" s="980"/>
      <c r="K204" s="980"/>
      <c r="L204" s="980"/>
      <c r="M204" s="981"/>
    </row>
    <row r="205" spans="2:13" ht="30" hidden="1" customHeight="1" outlineLevel="1">
      <c r="B205" s="479"/>
      <c r="C205" s="480"/>
      <c r="D205" s="462">
        <f t="shared" si="10"/>
        <v>1</v>
      </c>
      <c r="E205" s="939"/>
      <c r="F205" s="940"/>
      <c r="G205" s="486"/>
      <c r="H205" s="486"/>
      <c r="I205" s="487"/>
      <c r="J205" s="980"/>
      <c r="K205" s="980"/>
      <c r="L205" s="980"/>
      <c r="M205" s="981"/>
    </row>
    <row r="206" spans="2:13" ht="30" hidden="1" customHeight="1" outlineLevel="1">
      <c r="B206" s="479"/>
      <c r="C206" s="480"/>
      <c r="D206" s="462">
        <f t="shared" si="10"/>
        <v>1</v>
      </c>
      <c r="E206" s="939"/>
      <c r="F206" s="940"/>
      <c r="G206" s="486"/>
      <c r="H206" s="486"/>
      <c r="I206" s="487"/>
      <c r="J206" s="980"/>
      <c r="K206" s="980"/>
      <c r="L206" s="980"/>
      <c r="M206" s="981"/>
    </row>
    <row r="207" spans="2:13" ht="30" hidden="1" customHeight="1" outlineLevel="1">
      <c r="B207" s="479"/>
      <c r="C207" s="480"/>
      <c r="D207" s="462">
        <f t="shared" si="10"/>
        <v>1</v>
      </c>
      <c r="E207" s="939"/>
      <c r="F207" s="940"/>
      <c r="G207" s="486"/>
      <c r="H207" s="486"/>
      <c r="I207" s="487"/>
      <c r="J207" s="980"/>
      <c r="K207" s="980"/>
      <c r="L207" s="980"/>
      <c r="M207" s="981"/>
    </row>
    <row r="208" spans="2:13" ht="30" hidden="1" customHeight="1" outlineLevel="1">
      <c r="B208" s="479"/>
      <c r="C208" s="480"/>
      <c r="D208" s="462">
        <f t="shared" si="10"/>
        <v>1</v>
      </c>
      <c r="E208" s="939"/>
      <c r="F208" s="940"/>
      <c r="G208" s="486"/>
      <c r="H208" s="486"/>
      <c r="I208" s="487"/>
      <c r="J208" s="980"/>
      <c r="K208" s="980"/>
      <c r="L208" s="980"/>
      <c r="M208" s="981"/>
    </row>
    <row r="209" spans="1:15" ht="30" hidden="1" customHeight="1" outlineLevel="1">
      <c r="B209" s="479"/>
      <c r="C209" s="480"/>
      <c r="D209" s="462">
        <f t="shared" si="10"/>
        <v>1</v>
      </c>
      <c r="E209" s="939"/>
      <c r="F209" s="940"/>
      <c r="G209" s="486"/>
      <c r="H209" s="486"/>
      <c r="I209" s="487"/>
      <c r="J209" s="980"/>
      <c r="K209" s="980"/>
      <c r="L209" s="980"/>
      <c r="M209" s="981"/>
    </row>
    <row r="210" spans="1:15" ht="30" hidden="1" customHeight="1" outlineLevel="1">
      <c r="B210" s="479"/>
      <c r="C210" s="480"/>
      <c r="D210" s="462">
        <f t="shared" si="10"/>
        <v>1</v>
      </c>
      <c r="E210" s="939"/>
      <c r="F210" s="940"/>
      <c r="G210" s="486"/>
      <c r="H210" s="486"/>
      <c r="I210" s="487"/>
      <c r="J210" s="980"/>
      <c r="K210" s="980"/>
      <c r="L210" s="980"/>
      <c r="M210" s="981"/>
    </row>
    <row r="211" spans="1:15" ht="30" hidden="1" customHeight="1" outlineLevel="1">
      <c r="B211" s="479"/>
      <c r="C211" s="480"/>
      <c r="D211" s="462">
        <f t="shared" si="10"/>
        <v>1</v>
      </c>
      <c r="E211" s="939"/>
      <c r="F211" s="940"/>
      <c r="G211" s="486"/>
      <c r="H211" s="486"/>
      <c r="I211" s="487"/>
      <c r="J211" s="980"/>
      <c r="K211" s="980"/>
      <c r="L211" s="980"/>
      <c r="M211" s="981"/>
    </row>
    <row r="212" spans="1:15" ht="30" hidden="1" customHeight="1" outlineLevel="1">
      <c r="B212" s="479"/>
      <c r="C212" s="480"/>
      <c r="D212" s="462">
        <f t="shared" si="10"/>
        <v>1</v>
      </c>
      <c r="E212" s="939"/>
      <c r="F212" s="940"/>
      <c r="G212" s="486"/>
      <c r="H212" s="486"/>
      <c r="I212" s="487"/>
      <c r="J212" s="980"/>
      <c r="K212" s="980"/>
      <c r="L212" s="980"/>
      <c r="M212" s="981"/>
    </row>
    <row r="213" spans="1:15" ht="30" hidden="1" customHeight="1" outlineLevel="1">
      <c r="B213" s="479"/>
      <c r="C213" s="480"/>
      <c r="D213" s="462">
        <f t="shared" si="10"/>
        <v>1</v>
      </c>
      <c r="E213" s="939"/>
      <c r="F213" s="940"/>
      <c r="G213" s="486"/>
      <c r="H213" s="486"/>
      <c r="I213" s="487"/>
      <c r="J213" s="980"/>
      <c r="K213" s="980"/>
      <c r="L213" s="980"/>
      <c r="M213" s="981"/>
    </row>
    <row r="214" spans="1:15" ht="30" hidden="1" customHeight="1" outlineLevel="1">
      <c r="B214" s="479"/>
      <c r="C214" s="480"/>
      <c r="D214" s="462">
        <f t="shared" si="10"/>
        <v>1</v>
      </c>
      <c r="E214" s="939"/>
      <c r="F214" s="940"/>
      <c r="G214" s="486"/>
      <c r="H214" s="486"/>
      <c r="I214" s="487"/>
      <c r="J214" s="980"/>
      <c r="K214" s="980"/>
      <c r="L214" s="980"/>
      <c r="M214" s="981"/>
    </row>
    <row r="215" spans="1:15" ht="30" hidden="1" customHeight="1" outlineLevel="1">
      <c r="B215" s="479"/>
      <c r="C215" s="480"/>
      <c r="D215" s="462">
        <f t="shared" si="10"/>
        <v>1</v>
      </c>
      <c r="E215" s="939"/>
      <c r="F215" s="940"/>
      <c r="G215" s="486"/>
      <c r="H215" s="486"/>
      <c r="I215" s="487"/>
      <c r="J215" s="980"/>
      <c r="K215" s="980"/>
      <c r="L215" s="980"/>
      <c r="M215" s="981"/>
    </row>
    <row r="216" spans="1:15" ht="30" hidden="1" customHeight="1" outlineLevel="1">
      <c r="B216" s="479"/>
      <c r="C216" s="480"/>
      <c r="D216" s="462">
        <f t="shared" si="10"/>
        <v>1</v>
      </c>
      <c r="E216" s="939"/>
      <c r="F216" s="940"/>
      <c r="G216" s="486"/>
      <c r="H216" s="486"/>
      <c r="I216" s="487"/>
      <c r="J216" s="980"/>
      <c r="K216" s="980"/>
      <c r="L216" s="980"/>
      <c r="M216" s="981"/>
    </row>
    <row r="217" spans="1:15" ht="30" hidden="1" customHeight="1" outlineLevel="1">
      <c r="B217" s="479"/>
      <c r="C217" s="480"/>
      <c r="D217" s="462">
        <f t="shared" si="10"/>
        <v>1</v>
      </c>
      <c r="E217" s="939"/>
      <c r="F217" s="940"/>
      <c r="G217" s="486"/>
      <c r="H217" s="486"/>
      <c r="I217" s="487"/>
      <c r="J217" s="980"/>
      <c r="K217" s="980"/>
      <c r="L217" s="980"/>
      <c r="M217" s="981"/>
    </row>
    <row r="218" spans="1:15" ht="30" hidden="1" customHeight="1" outlineLevel="1">
      <c r="B218" s="479"/>
      <c r="C218" s="480"/>
      <c r="D218" s="462">
        <f t="shared" si="10"/>
        <v>1</v>
      </c>
      <c r="E218" s="939"/>
      <c r="F218" s="940"/>
      <c r="G218" s="486"/>
      <c r="H218" s="486"/>
      <c r="I218" s="487"/>
      <c r="J218" s="980"/>
      <c r="K218" s="980"/>
      <c r="L218" s="980"/>
      <c r="M218" s="981"/>
    </row>
    <row r="219" spans="1:15" ht="30" hidden="1" customHeight="1" outlineLevel="1">
      <c r="B219" s="479"/>
      <c r="C219" s="480"/>
      <c r="D219" s="462">
        <f t="shared" si="10"/>
        <v>1</v>
      </c>
      <c r="E219" s="939"/>
      <c r="F219" s="940"/>
      <c r="G219" s="486"/>
      <c r="H219" s="486"/>
      <c r="I219" s="487"/>
      <c r="J219" s="980"/>
      <c r="K219" s="980"/>
      <c r="L219" s="980"/>
      <c r="M219" s="981"/>
    </row>
    <row r="220" spans="1:15" ht="30" hidden="1" customHeight="1" outlineLevel="1">
      <c r="B220" s="479"/>
      <c r="C220" s="480"/>
      <c r="D220" s="462">
        <f t="shared" si="10"/>
        <v>1</v>
      </c>
      <c r="E220" s="939"/>
      <c r="F220" s="940"/>
      <c r="G220" s="486"/>
      <c r="H220" s="486"/>
      <c r="I220" s="487"/>
      <c r="J220" s="980"/>
      <c r="K220" s="980"/>
      <c r="L220" s="980"/>
      <c r="M220" s="981"/>
    </row>
    <row r="221" spans="1:15" ht="30" hidden="1" customHeight="1" outlineLevel="1">
      <c r="B221" s="479"/>
      <c r="C221" s="480"/>
      <c r="D221" s="462">
        <f t="shared" si="10"/>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99" t="s">
        <v>139</v>
      </c>
      <c r="C225" s="976" t="s">
        <v>140</v>
      </c>
      <c r="D225" s="977"/>
      <c r="E225" s="978" t="s">
        <v>141</v>
      </c>
      <c r="F225" s="979"/>
      <c r="G225" s="498" t="s">
        <v>142</v>
      </c>
      <c r="H225" s="504" t="s">
        <v>143</v>
      </c>
      <c r="I225" s="597"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1">SUMIF($D$128:$D$221,$C226,G$128:G$221)</f>
        <v>0</v>
      </c>
      <c r="H226" s="492">
        <v>140</v>
      </c>
      <c r="I226" s="466">
        <f>ROUNDDOWN((G226*H226),0)</f>
        <v>0</v>
      </c>
      <c r="J226" s="466">
        <f t="shared" ref="J226:J237" si="12">SUMIF($D$128:$D$221,$C226,H$128:H$221)</f>
        <v>0</v>
      </c>
      <c r="K226" s="493">
        <v>8.8499999999999995E-2</v>
      </c>
      <c r="L226" s="466">
        <f>ROUNDDOWN((J226*K226),0)</f>
        <v>0</v>
      </c>
      <c r="M226" s="466">
        <f t="shared" ref="M226:M237" si="13">ROUNDDOWN(SUMIF($D$128:$D$221,$C226,I$128:I$221),0)</f>
        <v>0</v>
      </c>
      <c r="O226" s="140"/>
    </row>
    <row r="227" spans="1:15" ht="24" customHeight="1">
      <c r="B227" s="490"/>
      <c r="C227" s="491"/>
      <c r="D227" s="244" t="s">
        <v>148</v>
      </c>
      <c r="E227" s="961">
        <f t="shared" ref="E227:E237" si="14">SUM(I227,L227,M227)</f>
        <v>0</v>
      </c>
      <c r="F227" s="962"/>
      <c r="G227" s="466">
        <f t="shared" si="11"/>
        <v>0</v>
      </c>
      <c r="H227" s="492">
        <v>140</v>
      </c>
      <c r="I227" s="466">
        <f t="shared" ref="I227:I237" si="15">ROUNDDOWN((G227*H227),0)</f>
        <v>0</v>
      </c>
      <c r="J227" s="466">
        <f t="shared" si="12"/>
        <v>0</v>
      </c>
      <c r="K227" s="493">
        <v>8.8499999999999995E-2</v>
      </c>
      <c r="L227" s="466">
        <f t="shared" ref="L227:L237" si="16">ROUNDDOWN((J227*K227),0)</f>
        <v>0</v>
      </c>
      <c r="M227" s="466">
        <f t="shared" si="13"/>
        <v>0</v>
      </c>
      <c r="O227" s="140"/>
    </row>
    <row r="228" spans="1:15" ht="24" customHeight="1">
      <c r="B228" s="490"/>
      <c r="C228" s="491"/>
      <c r="D228" s="244" t="s">
        <v>148</v>
      </c>
      <c r="E228" s="961">
        <f t="shared" si="14"/>
        <v>0</v>
      </c>
      <c r="F228" s="962"/>
      <c r="G228" s="466">
        <f t="shared" si="11"/>
        <v>0</v>
      </c>
      <c r="H228" s="492">
        <v>140</v>
      </c>
      <c r="I228" s="466">
        <f t="shared" si="15"/>
        <v>0</v>
      </c>
      <c r="J228" s="466">
        <f t="shared" si="12"/>
        <v>0</v>
      </c>
      <c r="K228" s="493">
        <v>8.8499999999999995E-2</v>
      </c>
      <c r="L228" s="466">
        <f t="shared" si="16"/>
        <v>0</v>
      </c>
      <c r="M228" s="466">
        <f t="shared" si="13"/>
        <v>0</v>
      </c>
    </row>
    <row r="229" spans="1:15" ht="24" customHeight="1">
      <c r="B229" s="490"/>
      <c r="C229" s="491"/>
      <c r="D229" s="244" t="s">
        <v>148</v>
      </c>
      <c r="E229" s="961">
        <f t="shared" si="14"/>
        <v>0</v>
      </c>
      <c r="F229" s="962"/>
      <c r="G229" s="466">
        <f t="shared" si="11"/>
        <v>0</v>
      </c>
      <c r="H229" s="492">
        <v>140</v>
      </c>
      <c r="I229" s="466">
        <f t="shared" si="15"/>
        <v>0</v>
      </c>
      <c r="J229" s="466">
        <f t="shared" si="12"/>
        <v>0</v>
      </c>
      <c r="K229" s="493">
        <v>8.8499999999999995E-2</v>
      </c>
      <c r="L229" s="466">
        <f t="shared" si="16"/>
        <v>0</v>
      </c>
      <c r="M229" s="466">
        <f t="shared" si="13"/>
        <v>0</v>
      </c>
    </row>
    <row r="230" spans="1:15" ht="24" customHeight="1">
      <c r="B230" s="490"/>
      <c r="C230" s="491"/>
      <c r="D230" s="244" t="s">
        <v>148</v>
      </c>
      <c r="E230" s="961">
        <f t="shared" si="14"/>
        <v>0</v>
      </c>
      <c r="F230" s="962"/>
      <c r="G230" s="466">
        <f t="shared" si="11"/>
        <v>0</v>
      </c>
      <c r="H230" s="492">
        <v>140</v>
      </c>
      <c r="I230" s="466">
        <f t="shared" si="15"/>
        <v>0</v>
      </c>
      <c r="J230" s="466">
        <f t="shared" si="12"/>
        <v>0</v>
      </c>
      <c r="K230" s="493">
        <v>8.8499999999999995E-2</v>
      </c>
      <c r="L230" s="466">
        <f t="shared" si="16"/>
        <v>0</v>
      </c>
      <c r="M230" s="466">
        <f t="shared" si="13"/>
        <v>0</v>
      </c>
    </row>
    <row r="231" spans="1:15" ht="24" customHeight="1">
      <c r="B231" s="490"/>
      <c r="C231" s="491"/>
      <c r="D231" s="244" t="s">
        <v>148</v>
      </c>
      <c r="E231" s="961">
        <f t="shared" si="14"/>
        <v>0</v>
      </c>
      <c r="F231" s="962"/>
      <c r="G231" s="466">
        <f t="shared" si="11"/>
        <v>0</v>
      </c>
      <c r="H231" s="492">
        <v>140</v>
      </c>
      <c r="I231" s="466">
        <f t="shared" si="15"/>
        <v>0</v>
      </c>
      <c r="J231" s="466">
        <f t="shared" si="12"/>
        <v>0</v>
      </c>
      <c r="K231" s="493">
        <v>8.8499999999999995E-2</v>
      </c>
      <c r="L231" s="466">
        <f t="shared" si="16"/>
        <v>0</v>
      </c>
      <c r="M231" s="466">
        <f t="shared" si="13"/>
        <v>0</v>
      </c>
    </row>
    <row r="232" spans="1:15" ht="24" customHeight="1">
      <c r="B232" s="490"/>
      <c r="C232" s="491"/>
      <c r="D232" s="244" t="s">
        <v>148</v>
      </c>
      <c r="E232" s="961">
        <f t="shared" si="14"/>
        <v>0</v>
      </c>
      <c r="F232" s="962"/>
      <c r="G232" s="466">
        <f t="shared" si="11"/>
        <v>0</v>
      </c>
      <c r="H232" s="492">
        <v>140</v>
      </c>
      <c r="I232" s="466">
        <f t="shared" si="15"/>
        <v>0</v>
      </c>
      <c r="J232" s="466">
        <f t="shared" si="12"/>
        <v>0</v>
      </c>
      <c r="K232" s="493">
        <v>8.8499999999999995E-2</v>
      </c>
      <c r="L232" s="466">
        <f t="shared" si="16"/>
        <v>0</v>
      </c>
      <c r="M232" s="466">
        <f t="shared" si="13"/>
        <v>0</v>
      </c>
    </row>
    <row r="233" spans="1:15" ht="24" customHeight="1">
      <c r="B233" s="490"/>
      <c r="C233" s="491"/>
      <c r="D233" s="244" t="s">
        <v>148</v>
      </c>
      <c r="E233" s="961">
        <f t="shared" si="14"/>
        <v>0</v>
      </c>
      <c r="F233" s="962"/>
      <c r="G233" s="466">
        <f t="shared" si="11"/>
        <v>0</v>
      </c>
      <c r="H233" s="492">
        <v>140</v>
      </c>
      <c r="I233" s="466">
        <f t="shared" si="15"/>
        <v>0</v>
      </c>
      <c r="J233" s="466">
        <f t="shared" si="12"/>
        <v>0</v>
      </c>
      <c r="K233" s="493">
        <v>8.8499999999999995E-2</v>
      </c>
      <c r="L233" s="466">
        <f t="shared" si="16"/>
        <v>0</v>
      </c>
      <c r="M233" s="466">
        <f t="shared" si="13"/>
        <v>0</v>
      </c>
    </row>
    <row r="234" spans="1:15" ht="24" customHeight="1">
      <c r="B234" s="490"/>
      <c r="C234" s="491"/>
      <c r="D234" s="244" t="s">
        <v>148</v>
      </c>
      <c r="E234" s="961">
        <f t="shared" si="14"/>
        <v>0</v>
      </c>
      <c r="F234" s="962"/>
      <c r="G234" s="466">
        <f t="shared" si="11"/>
        <v>0</v>
      </c>
      <c r="H234" s="492">
        <v>140</v>
      </c>
      <c r="I234" s="466">
        <f t="shared" si="15"/>
        <v>0</v>
      </c>
      <c r="J234" s="466">
        <f t="shared" si="12"/>
        <v>0</v>
      </c>
      <c r="K234" s="493">
        <v>8.8499999999999995E-2</v>
      </c>
      <c r="L234" s="466">
        <f t="shared" si="16"/>
        <v>0</v>
      </c>
      <c r="M234" s="466">
        <f t="shared" si="13"/>
        <v>0</v>
      </c>
    </row>
    <row r="235" spans="1:15" ht="24" customHeight="1">
      <c r="B235" s="490"/>
      <c r="C235" s="491"/>
      <c r="D235" s="244" t="s">
        <v>148</v>
      </c>
      <c r="E235" s="961">
        <f t="shared" si="14"/>
        <v>0</v>
      </c>
      <c r="F235" s="962"/>
      <c r="G235" s="466">
        <f t="shared" si="11"/>
        <v>0</v>
      </c>
      <c r="H235" s="492">
        <v>140</v>
      </c>
      <c r="I235" s="466">
        <f t="shared" si="15"/>
        <v>0</v>
      </c>
      <c r="J235" s="466">
        <f t="shared" si="12"/>
        <v>0</v>
      </c>
      <c r="K235" s="493">
        <v>8.8499999999999995E-2</v>
      </c>
      <c r="L235" s="466">
        <f t="shared" si="16"/>
        <v>0</v>
      </c>
      <c r="M235" s="466">
        <f t="shared" si="13"/>
        <v>0</v>
      </c>
    </row>
    <row r="236" spans="1:15" ht="24" customHeight="1">
      <c r="B236" s="490"/>
      <c r="C236" s="491"/>
      <c r="D236" s="244" t="s">
        <v>148</v>
      </c>
      <c r="E236" s="961">
        <f t="shared" si="14"/>
        <v>0</v>
      </c>
      <c r="F236" s="962"/>
      <c r="G236" s="466">
        <f t="shared" si="11"/>
        <v>0</v>
      </c>
      <c r="H236" s="492">
        <v>140</v>
      </c>
      <c r="I236" s="466">
        <f t="shared" si="15"/>
        <v>0</v>
      </c>
      <c r="J236" s="466">
        <f t="shared" si="12"/>
        <v>0</v>
      </c>
      <c r="K236" s="493">
        <v>8.8499999999999995E-2</v>
      </c>
      <c r="L236" s="466">
        <f t="shared" si="16"/>
        <v>0</v>
      </c>
      <c r="M236" s="466">
        <f t="shared" si="13"/>
        <v>0</v>
      </c>
    </row>
    <row r="237" spans="1:15" ht="24" customHeight="1">
      <c r="A237" s="140"/>
      <c r="B237" s="490"/>
      <c r="C237" s="491"/>
      <c r="D237" s="244" t="s">
        <v>148</v>
      </c>
      <c r="E237" s="961">
        <f t="shared" si="14"/>
        <v>0</v>
      </c>
      <c r="F237" s="962"/>
      <c r="G237" s="466">
        <f t="shared" si="11"/>
        <v>0</v>
      </c>
      <c r="H237" s="492">
        <v>140</v>
      </c>
      <c r="I237" s="466">
        <f t="shared" si="15"/>
        <v>0</v>
      </c>
      <c r="J237" s="466">
        <f t="shared" si="12"/>
        <v>0</v>
      </c>
      <c r="K237" s="493">
        <v>8.8499999999999995E-2</v>
      </c>
      <c r="L237" s="466">
        <f t="shared" si="16"/>
        <v>0</v>
      </c>
      <c r="M237" s="466">
        <f t="shared" si="13"/>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593"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307" si="17">MONTH(C244)</f>
        <v>1</v>
      </c>
      <c r="E244" s="939"/>
      <c r="F244" s="940"/>
      <c r="G244" s="486"/>
      <c r="H244" s="486"/>
      <c r="I244" s="487"/>
      <c r="J244" s="936"/>
      <c r="K244" s="937"/>
      <c r="L244" s="937"/>
      <c r="M244" s="938"/>
    </row>
    <row r="245" spans="2:13" ht="30" customHeight="1">
      <c r="B245" s="479"/>
      <c r="C245" s="480"/>
      <c r="D245" s="464">
        <f t="shared" si="17"/>
        <v>1</v>
      </c>
      <c r="E245" s="939"/>
      <c r="F245" s="940"/>
      <c r="G245" s="486"/>
      <c r="H245" s="486"/>
      <c r="I245" s="487"/>
      <c r="J245" s="936"/>
      <c r="K245" s="937"/>
      <c r="L245" s="937"/>
      <c r="M245" s="938"/>
    </row>
    <row r="246" spans="2:13" ht="30" customHeight="1">
      <c r="B246" s="479"/>
      <c r="C246" s="480"/>
      <c r="D246" s="464">
        <f t="shared" si="17"/>
        <v>1</v>
      </c>
      <c r="E246" s="939"/>
      <c r="F246" s="940"/>
      <c r="G246" s="486"/>
      <c r="H246" s="486"/>
      <c r="I246" s="487"/>
      <c r="J246" s="936"/>
      <c r="K246" s="937"/>
      <c r="L246" s="937"/>
      <c r="M246" s="938"/>
    </row>
    <row r="247" spans="2:13" ht="30" customHeight="1">
      <c r="B247" s="479"/>
      <c r="C247" s="480"/>
      <c r="D247" s="464">
        <f t="shared" si="17"/>
        <v>1</v>
      </c>
      <c r="E247" s="939"/>
      <c r="F247" s="940"/>
      <c r="G247" s="486"/>
      <c r="H247" s="486"/>
      <c r="I247" s="487"/>
      <c r="J247" s="936"/>
      <c r="K247" s="937"/>
      <c r="L247" s="937"/>
      <c r="M247" s="938"/>
    </row>
    <row r="248" spans="2:13" ht="30" customHeight="1">
      <c r="B248" s="479"/>
      <c r="C248" s="480"/>
      <c r="D248" s="464">
        <f t="shared" si="17"/>
        <v>1</v>
      </c>
      <c r="E248" s="939"/>
      <c r="F248" s="940"/>
      <c r="G248" s="486"/>
      <c r="H248" s="486"/>
      <c r="I248" s="487"/>
      <c r="J248" s="936"/>
      <c r="K248" s="937"/>
      <c r="L248" s="937"/>
      <c r="M248" s="938"/>
    </row>
    <row r="249" spans="2:13" ht="30" customHeight="1">
      <c r="B249" s="479"/>
      <c r="C249" s="480"/>
      <c r="D249" s="464">
        <f t="shared" si="17"/>
        <v>1</v>
      </c>
      <c r="E249" s="939"/>
      <c r="F249" s="940"/>
      <c r="G249" s="486"/>
      <c r="H249" s="486"/>
      <c r="I249" s="487"/>
      <c r="J249" s="936"/>
      <c r="K249" s="937"/>
      <c r="L249" s="937"/>
      <c r="M249" s="938"/>
    </row>
    <row r="250" spans="2:13" ht="30" customHeight="1">
      <c r="B250" s="479"/>
      <c r="C250" s="480"/>
      <c r="D250" s="464">
        <f t="shared" si="17"/>
        <v>1</v>
      </c>
      <c r="E250" s="939"/>
      <c r="F250" s="940"/>
      <c r="G250" s="486"/>
      <c r="H250" s="486"/>
      <c r="I250" s="487"/>
      <c r="J250" s="936"/>
      <c r="K250" s="937"/>
      <c r="L250" s="937"/>
      <c r="M250" s="938"/>
    </row>
    <row r="251" spans="2:13" ht="30" customHeight="1">
      <c r="B251" s="479"/>
      <c r="C251" s="480"/>
      <c r="D251" s="464">
        <f t="shared" si="17"/>
        <v>1</v>
      </c>
      <c r="E251" s="939"/>
      <c r="F251" s="940"/>
      <c r="G251" s="486"/>
      <c r="H251" s="486"/>
      <c r="I251" s="487"/>
      <c r="J251" s="936"/>
      <c r="K251" s="937"/>
      <c r="L251" s="937"/>
      <c r="M251" s="938"/>
    </row>
    <row r="252" spans="2:13" ht="30" customHeight="1">
      <c r="B252" s="479"/>
      <c r="C252" s="480"/>
      <c r="D252" s="464">
        <f t="shared" si="17"/>
        <v>1</v>
      </c>
      <c r="E252" s="939"/>
      <c r="F252" s="940"/>
      <c r="G252" s="486"/>
      <c r="H252" s="486"/>
      <c r="I252" s="487"/>
      <c r="J252" s="936"/>
      <c r="K252" s="937"/>
      <c r="L252" s="937"/>
      <c r="M252" s="938"/>
    </row>
    <row r="253" spans="2:13" ht="30" customHeight="1">
      <c r="B253" s="479"/>
      <c r="C253" s="480"/>
      <c r="D253" s="464">
        <f t="shared" si="17"/>
        <v>1</v>
      </c>
      <c r="E253" s="939"/>
      <c r="F253" s="940"/>
      <c r="G253" s="486"/>
      <c r="H253" s="486"/>
      <c r="I253" s="487"/>
      <c r="J253" s="936"/>
      <c r="K253" s="937"/>
      <c r="L253" s="937"/>
      <c r="M253" s="938"/>
    </row>
    <row r="254" spans="2:13" ht="30" hidden="1" customHeight="1" outlineLevel="1">
      <c r="B254" s="479"/>
      <c r="C254" s="480"/>
      <c r="D254" s="464">
        <f t="shared" si="17"/>
        <v>1</v>
      </c>
      <c r="E254" s="939"/>
      <c r="F254" s="940"/>
      <c r="G254" s="486"/>
      <c r="H254" s="486"/>
      <c r="I254" s="487"/>
      <c r="J254" s="936"/>
      <c r="K254" s="937"/>
      <c r="L254" s="937"/>
      <c r="M254" s="938"/>
    </row>
    <row r="255" spans="2:13" ht="30" hidden="1" customHeight="1" outlineLevel="1">
      <c r="B255" s="479"/>
      <c r="C255" s="480"/>
      <c r="D255" s="464">
        <f t="shared" si="17"/>
        <v>1</v>
      </c>
      <c r="E255" s="939"/>
      <c r="F255" s="940"/>
      <c r="G255" s="486"/>
      <c r="H255" s="486"/>
      <c r="I255" s="487"/>
      <c r="J255" s="936"/>
      <c r="K255" s="937"/>
      <c r="L255" s="937"/>
      <c r="M255" s="938"/>
    </row>
    <row r="256" spans="2:13" ht="30" hidden="1" customHeight="1" outlineLevel="1">
      <c r="B256" s="479"/>
      <c r="C256" s="480"/>
      <c r="D256" s="464">
        <f t="shared" si="17"/>
        <v>1</v>
      </c>
      <c r="E256" s="939"/>
      <c r="F256" s="940"/>
      <c r="G256" s="486"/>
      <c r="H256" s="486"/>
      <c r="I256" s="487"/>
      <c r="J256" s="936"/>
      <c r="K256" s="937"/>
      <c r="L256" s="937"/>
      <c r="M256" s="938"/>
    </row>
    <row r="257" spans="2:13" ht="30" hidden="1" customHeight="1" outlineLevel="1">
      <c r="B257" s="479"/>
      <c r="C257" s="480"/>
      <c r="D257" s="464">
        <f t="shared" si="17"/>
        <v>1</v>
      </c>
      <c r="E257" s="939"/>
      <c r="F257" s="940"/>
      <c r="G257" s="486"/>
      <c r="H257" s="486"/>
      <c r="I257" s="487"/>
      <c r="J257" s="936"/>
      <c r="K257" s="937"/>
      <c r="L257" s="937"/>
      <c r="M257" s="938"/>
    </row>
    <row r="258" spans="2:13" ht="30" hidden="1" customHeight="1" outlineLevel="1">
      <c r="B258" s="479"/>
      <c r="C258" s="480"/>
      <c r="D258" s="464">
        <f t="shared" si="17"/>
        <v>1</v>
      </c>
      <c r="E258" s="939"/>
      <c r="F258" s="940"/>
      <c r="G258" s="486"/>
      <c r="H258" s="486"/>
      <c r="I258" s="487"/>
      <c r="J258" s="936"/>
      <c r="K258" s="937"/>
      <c r="L258" s="937"/>
      <c r="M258" s="938"/>
    </row>
    <row r="259" spans="2:13" ht="30" hidden="1" customHeight="1" outlineLevel="1">
      <c r="B259" s="479"/>
      <c r="C259" s="480"/>
      <c r="D259" s="464">
        <f t="shared" si="17"/>
        <v>1</v>
      </c>
      <c r="E259" s="939"/>
      <c r="F259" s="940"/>
      <c r="G259" s="486"/>
      <c r="H259" s="486"/>
      <c r="I259" s="487"/>
      <c r="J259" s="936"/>
      <c r="K259" s="937"/>
      <c r="L259" s="937"/>
      <c r="M259" s="938"/>
    </row>
    <row r="260" spans="2:13" ht="30" hidden="1" customHeight="1" outlineLevel="1">
      <c r="B260" s="479"/>
      <c r="C260" s="480"/>
      <c r="D260" s="464">
        <f t="shared" si="17"/>
        <v>1</v>
      </c>
      <c r="E260" s="939"/>
      <c r="F260" s="940"/>
      <c r="G260" s="486"/>
      <c r="H260" s="486"/>
      <c r="I260" s="487"/>
      <c r="J260" s="936"/>
      <c r="K260" s="937"/>
      <c r="L260" s="937"/>
      <c r="M260" s="938"/>
    </row>
    <row r="261" spans="2:13" ht="30" hidden="1" customHeight="1" outlineLevel="1">
      <c r="B261" s="479"/>
      <c r="C261" s="480"/>
      <c r="D261" s="464">
        <f t="shared" si="17"/>
        <v>1</v>
      </c>
      <c r="E261" s="939"/>
      <c r="F261" s="940"/>
      <c r="G261" s="486"/>
      <c r="H261" s="486"/>
      <c r="I261" s="487"/>
      <c r="J261" s="936"/>
      <c r="K261" s="937"/>
      <c r="L261" s="937"/>
      <c r="M261" s="938"/>
    </row>
    <row r="262" spans="2:13" ht="30" hidden="1" customHeight="1" outlineLevel="1">
      <c r="B262" s="479"/>
      <c r="C262" s="480"/>
      <c r="D262" s="464">
        <f t="shared" si="17"/>
        <v>1</v>
      </c>
      <c r="E262" s="939"/>
      <c r="F262" s="940"/>
      <c r="G262" s="486"/>
      <c r="H262" s="486"/>
      <c r="I262" s="487"/>
      <c r="J262" s="936"/>
      <c r="K262" s="937"/>
      <c r="L262" s="937"/>
      <c r="M262" s="938"/>
    </row>
    <row r="263" spans="2:13" ht="30" hidden="1" customHeight="1" outlineLevel="1">
      <c r="B263" s="479"/>
      <c r="C263" s="480"/>
      <c r="D263" s="464">
        <f t="shared" si="17"/>
        <v>1</v>
      </c>
      <c r="E263" s="939"/>
      <c r="F263" s="940"/>
      <c r="G263" s="486"/>
      <c r="H263" s="486"/>
      <c r="I263" s="487"/>
      <c r="J263" s="936"/>
      <c r="K263" s="937"/>
      <c r="L263" s="937"/>
      <c r="M263" s="938"/>
    </row>
    <row r="264" spans="2:13" ht="30" hidden="1" customHeight="1" outlineLevel="1">
      <c r="B264" s="479"/>
      <c r="C264" s="480"/>
      <c r="D264" s="464">
        <f t="shared" si="17"/>
        <v>1</v>
      </c>
      <c r="E264" s="939"/>
      <c r="F264" s="940"/>
      <c r="G264" s="486"/>
      <c r="H264" s="486"/>
      <c r="I264" s="487"/>
      <c r="J264" s="936"/>
      <c r="K264" s="937"/>
      <c r="L264" s="937"/>
      <c r="M264" s="938"/>
    </row>
    <row r="265" spans="2:13" ht="30" hidden="1" customHeight="1" outlineLevel="1">
      <c r="B265" s="479"/>
      <c r="C265" s="480"/>
      <c r="D265" s="464">
        <f t="shared" si="17"/>
        <v>1</v>
      </c>
      <c r="E265" s="939"/>
      <c r="F265" s="940"/>
      <c r="G265" s="486"/>
      <c r="H265" s="486"/>
      <c r="I265" s="487"/>
      <c r="J265" s="936"/>
      <c r="K265" s="937"/>
      <c r="L265" s="937"/>
      <c r="M265" s="938"/>
    </row>
    <row r="266" spans="2:13" ht="30" hidden="1" customHeight="1" outlineLevel="1">
      <c r="B266" s="479"/>
      <c r="C266" s="480"/>
      <c r="D266" s="464">
        <f t="shared" si="17"/>
        <v>1</v>
      </c>
      <c r="E266" s="939"/>
      <c r="F266" s="940"/>
      <c r="G266" s="486"/>
      <c r="H266" s="486"/>
      <c r="I266" s="487"/>
      <c r="J266" s="936"/>
      <c r="K266" s="937"/>
      <c r="L266" s="937"/>
      <c r="M266" s="938"/>
    </row>
    <row r="267" spans="2:13" ht="30" hidden="1" customHeight="1" outlineLevel="1">
      <c r="B267" s="479"/>
      <c r="C267" s="480"/>
      <c r="D267" s="464">
        <f t="shared" si="17"/>
        <v>1</v>
      </c>
      <c r="E267" s="939"/>
      <c r="F267" s="940"/>
      <c r="G267" s="486"/>
      <c r="H267" s="486"/>
      <c r="I267" s="487"/>
      <c r="J267" s="936"/>
      <c r="K267" s="937"/>
      <c r="L267" s="937"/>
      <c r="M267" s="938"/>
    </row>
    <row r="268" spans="2:13" ht="30" hidden="1" customHeight="1" outlineLevel="1">
      <c r="B268" s="479"/>
      <c r="C268" s="480"/>
      <c r="D268" s="464">
        <f t="shared" si="17"/>
        <v>1</v>
      </c>
      <c r="E268" s="939"/>
      <c r="F268" s="940"/>
      <c r="G268" s="486"/>
      <c r="H268" s="486"/>
      <c r="I268" s="487"/>
      <c r="J268" s="936"/>
      <c r="K268" s="937"/>
      <c r="L268" s="937"/>
      <c r="M268" s="938"/>
    </row>
    <row r="269" spans="2:13" ht="30" hidden="1" customHeight="1" outlineLevel="1">
      <c r="B269" s="479"/>
      <c r="C269" s="480"/>
      <c r="D269" s="464">
        <f t="shared" si="17"/>
        <v>1</v>
      </c>
      <c r="E269" s="939"/>
      <c r="F269" s="940"/>
      <c r="G269" s="486"/>
      <c r="H269" s="486"/>
      <c r="I269" s="487"/>
      <c r="J269" s="936"/>
      <c r="K269" s="937"/>
      <c r="L269" s="937"/>
      <c r="M269" s="938"/>
    </row>
    <row r="270" spans="2:13" ht="30" hidden="1" customHeight="1" outlineLevel="1">
      <c r="B270" s="479"/>
      <c r="C270" s="480"/>
      <c r="D270" s="464">
        <f t="shared" si="17"/>
        <v>1</v>
      </c>
      <c r="E270" s="939"/>
      <c r="F270" s="940"/>
      <c r="G270" s="486"/>
      <c r="H270" s="486"/>
      <c r="I270" s="487"/>
      <c r="J270" s="936"/>
      <c r="K270" s="937"/>
      <c r="L270" s="937"/>
      <c r="M270" s="938"/>
    </row>
    <row r="271" spans="2:13" ht="30" hidden="1" customHeight="1" outlineLevel="1">
      <c r="B271" s="479"/>
      <c r="C271" s="480"/>
      <c r="D271" s="464">
        <f t="shared" si="17"/>
        <v>1</v>
      </c>
      <c r="E271" s="939"/>
      <c r="F271" s="940"/>
      <c r="G271" s="486"/>
      <c r="H271" s="486"/>
      <c r="I271" s="487"/>
      <c r="J271" s="936"/>
      <c r="K271" s="937"/>
      <c r="L271" s="937"/>
      <c r="M271" s="938"/>
    </row>
    <row r="272" spans="2:13" ht="30" hidden="1" customHeight="1" outlineLevel="1">
      <c r="B272" s="479"/>
      <c r="C272" s="480"/>
      <c r="D272" s="464">
        <f t="shared" si="17"/>
        <v>1</v>
      </c>
      <c r="E272" s="939"/>
      <c r="F272" s="940"/>
      <c r="G272" s="486"/>
      <c r="H272" s="486"/>
      <c r="I272" s="487"/>
      <c r="J272" s="936"/>
      <c r="K272" s="937"/>
      <c r="L272" s="937"/>
      <c r="M272" s="938"/>
    </row>
    <row r="273" spans="2:13" ht="30" hidden="1" customHeight="1" outlineLevel="1">
      <c r="B273" s="479"/>
      <c r="C273" s="480"/>
      <c r="D273" s="464">
        <f t="shared" si="17"/>
        <v>1</v>
      </c>
      <c r="E273" s="939"/>
      <c r="F273" s="940"/>
      <c r="G273" s="486"/>
      <c r="H273" s="486"/>
      <c r="I273" s="487"/>
      <c r="J273" s="936"/>
      <c r="K273" s="937"/>
      <c r="L273" s="937"/>
      <c r="M273" s="938"/>
    </row>
    <row r="274" spans="2:13" ht="30" customHeight="1" collapsed="1">
      <c r="B274" s="479"/>
      <c r="C274" s="480"/>
      <c r="D274" s="464">
        <f t="shared" si="17"/>
        <v>1</v>
      </c>
      <c r="E274" s="939"/>
      <c r="F274" s="940"/>
      <c r="G274" s="486"/>
      <c r="H274" s="486"/>
      <c r="I274" s="487"/>
      <c r="J274" s="936"/>
      <c r="K274" s="937"/>
      <c r="L274" s="937"/>
      <c r="M274" s="938"/>
    </row>
    <row r="275" spans="2:13" ht="30" hidden="1" customHeight="1" outlineLevel="1">
      <c r="B275" s="479"/>
      <c r="C275" s="480"/>
      <c r="D275" s="464">
        <f t="shared" si="17"/>
        <v>1</v>
      </c>
      <c r="E275" s="939"/>
      <c r="F275" s="940"/>
      <c r="G275" s="486"/>
      <c r="H275" s="486"/>
      <c r="I275" s="487"/>
      <c r="J275" s="936"/>
      <c r="K275" s="937"/>
      <c r="L275" s="937"/>
      <c r="M275" s="938"/>
    </row>
    <row r="276" spans="2:13" ht="30" hidden="1" customHeight="1" outlineLevel="1">
      <c r="B276" s="479"/>
      <c r="C276" s="480"/>
      <c r="D276" s="464">
        <f t="shared" si="17"/>
        <v>1</v>
      </c>
      <c r="E276" s="939"/>
      <c r="F276" s="940"/>
      <c r="G276" s="486"/>
      <c r="H276" s="486"/>
      <c r="I276" s="487"/>
      <c r="J276" s="936"/>
      <c r="K276" s="937"/>
      <c r="L276" s="937"/>
      <c r="M276" s="938"/>
    </row>
    <row r="277" spans="2:13" ht="30" hidden="1" customHeight="1" outlineLevel="1">
      <c r="B277" s="479"/>
      <c r="C277" s="480"/>
      <c r="D277" s="464">
        <f t="shared" si="17"/>
        <v>1</v>
      </c>
      <c r="E277" s="939"/>
      <c r="F277" s="940"/>
      <c r="G277" s="486"/>
      <c r="H277" s="486"/>
      <c r="I277" s="487"/>
      <c r="J277" s="936"/>
      <c r="K277" s="937"/>
      <c r="L277" s="937"/>
      <c r="M277" s="938"/>
    </row>
    <row r="278" spans="2:13" ht="30" hidden="1" customHeight="1" outlineLevel="1">
      <c r="B278" s="479"/>
      <c r="C278" s="480"/>
      <c r="D278" s="464">
        <f t="shared" si="17"/>
        <v>1</v>
      </c>
      <c r="E278" s="939"/>
      <c r="F278" s="940"/>
      <c r="G278" s="486"/>
      <c r="H278" s="486"/>
      <c r="I278" s="487"/>
      <c r="J278" s="936"/>
      <c r="K278" s="937"/>
      <c r="L278" s="937"/>
      <c r="M278" s="938"/>
    </row>
    <row r="279" spans="2:13" ht="30" hidden="1" customHeight="1" outlineLevel="1">
      <c r="B279" s="479"/>
      <c r="C279" s="480"/>
      <c r="D279" s="464">
        <f t="shared" si="17"/>
        <v>1</v>
      </c>
      <c r="E279" s="939"/>
      <c r="F279" s="940"/>
      <c r="G279" s="486"/>
      <c r="H279" s="486"/>
      <c r="I279" s="487"/>
      <c r="J279" s="936"/>
      <c r="K279" s="937"/>
      <c r="L279" s="937"/>
      <c r="M279" s="938"/>
    </row>
    <row r="280" spans="2:13" ht="30" hidden="1" customHeight="1" outlineLevel="1">
      <c r="B280" s="479"/>
      <c r="C280" s="480"/>
      <c r="D280" s="464">
        <f t="shared" si="17"/>
        <v>1</v>
      </c>
      <c r="E280" s="939"/>
      <c r="F280" s="940"/>
      <c r="G280" s="486"/>
      <c r="H280" s="486"/>
      <c r="I280" s="487"/>
      <c r="J280" s="936"/>
      <c r="K280" s="937"/>
      <c r="L280" s="937"/>
      <c r="M280" s="938"/>
    </row>
    <row r="281" spans="2:13" ht="30" hidden="1" customHeight="1" outlineLevel="1">
      <c r="B281" s="479"/>
      <c r="C281" s="480"/>
      <c r="D281" s="464">
        <f t="shared" si="17"/>
        <v>1</v>
      </c>
      <c r="E281" s="939"/>
      <c r="F281" s="940"/>
      <c r="G281" s="486"/>
      <c r="H281" s="486"/>
      <c r="I281" s="487"/>
      <c r="J281" s="936"/>
      <c r="K281" s="937"/>
      <c r="L281" s="937"/>
      <c r="M281" s="938"/>
    </row>
    <row r="282" spans="2:13" ht="30" hidden="1" customHeight="1" outlineLevel="1">
      <c r="B282" s="479"/>
      <c r="C282" s="480"/>
      <c r="D282" s="464">
        <f t="shared" si="17"/>
        <v>1</v>
      </c>
      <c r="E282" s="939"/>
      <c r="F282" s="940"/>
      <c r="G282" s="486"/>
      <c r="H282" s="486"/>
      <c r="I282" s="487"/>
      <c r="J282" s="936"/>
      <c r="K282" s="937"/>
      <c r="L282" s="937"/>
      <c r="M282" s="938"/>
    </row>
    <row r="283" spans="2:13" ht="30" hidden="1" customHeight="1" outlineLevel="1">
      <c r="B283" s="479"/>
      <c r="C283" s="480"/>
      <c r="D283" s="464">
        <f t="shared" si="17"/>
        <v>1</v>
      </c>
      <c r="E283" s="939"/>
      <c r="F283" s="940"/>
      <c r="G283" s="486"/>
      <c r="H283" s="486"/>
      <c r="I283" s="487"/>
      <c r="J283" s="936"/>
      <c r="K283" s="937"/>
      <c r="L283" s="937"/>
      <c r="M283" s="938"/>
    </row>
    <row r="284" spans="2:13" ht="30" hidden="1" customHeight="1" outlineLevel="1">
      <c r="B284" s="479"/>
      <c r="C284" s="480"/>
      <c r="D284" s="464">
        <f t="shared" si="17"/>
        <v>1</v>
      </c>
      <c r="E284" s="939"/>
      <c r="F284" s="940"/>
      <c r="G284" s="486"/>
      <c r="H284" s="486"/>
      <c r="I284" s="487"/>
      <c r="J284" s="936"/>
      <c r="K284" s="937"/>
      <c r="L284" s="937"/>
      <c r="M284" s="938"/>
    </row>
    <row r="285" spans="2:13" ht="30" hidden="1" customHeight="1" outlineLevel="1">
      <c r="B285" s="479"/>
      <c r="C285" s="480"/>
      <c r="D285" s="464">
        <f t="shared" si="17"/>
        <v>1</v>
      </c>
      <c r="E285" s="939"/>
      <c r="F285" s="940"/>
      <c r="G285" s="486"/>
      <c r="H285" s="486"/>
      <c r="I285" s="487"/>
      <c r="J285" s="936"/>
      <c r="K285" s="937"/>
      <c r="L285" s="937"/>
      <c r="M285" s="938"/>
    </row>
    <row r="286" spans="2:13" ht="30" hidden="1" customHeight="1" outlineLevel="1">
      <c r="B286" s="479"/>
      <c r="C286" s="480"/>
      <c r="D286" s="464">
        <f t="shared" si="17"/>
        <v>1</v>
      </c>
      <c r="E286" s="939"/>
      <c r="F286" s="940"/>
      <c r="G286" s="486"/>
      <c r="H286" s="486"/>
      <c r="I286" s="487"/>
      <c r="J286" s="936"/>
      <c r="K286" s="937"/>
      <c r="L286" s="937"/>
      <c r="M286" s="938"/>
    </row>
    <row r="287" spans="2:13" ht="30" hidden="1" customHeight="1" outlineLevel="1">
      <c r="B287" s="479"/>
      <c r="C287" s="480"/>
      <c r="D287" s="464">
        <f t="shared" si="17"/>
        <v>1</v>
      </c>
      <c r="E287" s="939"/>
      <c r="F287" s="940"/>
      <c r="G287" s="486"/>
      <c r="H287" s="486"/>
      <c r="I287" s="487"/>
      <c r="J287" s="936"/>
      <c r="K287" s="937"/>
      <c r="L287" s="937"/>
      <c r="M287" s="938"/>
    </row>
    <row r="288" spans="2:13" ht="30" hidden="1" customHeight="1" outlineLevel="1">
      <c r="B288" s="479"/>
      <c r="C288" s="480"/>
      <c r="D288" s="464">
        <f t="shared" si="17"/>
        <v>1</v>
      </c>
      <c r="E288" s="939"/>
      <c r="F288" s="940"/>
      <c r="G288" s="486"/>
      <c r="H288" s="486"/>
      <c r="I288" s="487"/>
      <c r="J288" s="936"/>
      <c r="K288" s="937"/>
      <c r="L288" s="937"/>
      <c r="M288" s="938"/>
    </row>
    <row r="289" spans="2:13" ht="30" hidden="1" customHeight="1" outlineLevel="1">
      <c r="B289" s="479"/>
      <c r="C289" s="480"/>
      <c r="D289" s="464">
        <f t="shared" si="17"/>
        <v>1</v>
      </c>
      <c r="E289" s="939"/>
      <c r="F289" s="940"/>
      <c r="G289" s="486"/>
      <c r="H289" s="486"/>
      <c r="I289" s="487"/>
      <c r="J289" s="936"/>
      <c r="K289" s="937"/>
      <c r="L289" s="937"/>
      <c r="M289" s="938"/>
    </row>
    <row r="290" spans="2:13" ht="30" hidden="1" customHeight="1" outlineLevel="1">
      <c r="B290" s="479"/>
      <c r="C290" s="480"/>
      <c r="D290" s="464">
        <f t="shared" si="17"/>
        <v>1</v>
      </c>
      <c r="E290" s="939"/>
      <c r="F290" s="940"/>
      <c r="G290" s="486"/>
      <c r="H290" s="486"/>
      <c r="I290" s="487"/>
      <c r="J290" s="936"/>
      <c r="K290" s="937"/>
      <c r="L290" s="937"/>
      <c r="M290" s="938"/>
    </row>
    <row r="291" spans="2:13" ht="30" hidden="1" customHeight="1" outlineLevel="1">
      <c r="B291" s="479"/>
      <c r="C291" s="480"/>
      <c r="D291" s="464">
        <f t="shared" si="17"/>
        <v>1</v>
      </c>
      <c r="E291" s="939"/>
      <c r="F291" s="940"/>
      <c r="G291" s="486"/>
      <c r="H291" s="486"/>
      <c r="I291" s="487"/>
      <c r="J291" s="936"/>
      <c r="K291" s="937"/>
      <c r="L291" s="937"/>
      <c r="M291" s="938"/>
    </row>
    <row r="292" spans="2:13" ht="30" hidden="1" customHeight="1" outlineLevel="1">
      <c r="B292" s="479"/>
      <c r="C292" s="480"/>
      <c r="D292" s="464">
        <f t="shared" si="17"/>
        <v>1</v>
      </c>
      <c r="E292" s="939"/>
      <c r="F292" s="940"/>
      <c r="G292" s="486"/>
      <c r="H292" s="486"/>
      <c r="I292" s="487"/>
      <c r="J292" s="936"/>
      <c r="K292" s="937"/>
      <c r="L292" s="937"/>
      <c r="M292" s="938"/>
    </row>
    <row r="293" spans="2:13" ht="30" hidden="1" customHeight="1" outlineLevel="1">
      <c r="B293" s="479"/>
      <c r="C293" s="480"/>
      <c r="D293" s="464">
        <f t="shared" si="17"/>
        <v>1</v>
      </c>
      <c r="E293" s="939"/>
      <c r="F293" s="940"/>
      <c r="G293" s="486"/>
      <c r="H293" s="486"/>
      <c r="I293" s="487"/>
      <c r="J293" s="936"/>
      <c r="K293" s="937"/>
      <c r="L293" s="937"/>
      <c r="M293" s="938"/>
    </row>
    <row r="294" spans="2:13" ht="30" hidden="1" customHeight="1" outlineLevel="1">
      <c r="B294" s="479"/>
      <c r="C294" s="480"/>
      <c r="D294" s="464">
        <f t="shared" si="17"/>
        <v>1</v>
      </c>
      <c r="E294" s="939"/>
      <c r="F294" s="940"/>
      <c r="G294" s="486"/>
      <c r="H294" s="486"/>
      <c r="I294" s="487"/>
      <c r="J294" s="936"/>
      <c r="K294" s="937"/>
      <c r="L294" s="937"/>
      <c r="M294" s="938"/>
    </row>
    <row r="295" spans="2:13" ht="30" customHeight="1" collapsed="1">
      <c r="B295" s="479"/>
      <c r="C295" s="480"/>
      <c r="D295" s="464">
        <f t="shared" si="17"/>
        <v>1</v>
      </c>
      <c r="E295" s="939"/>
      <c r="F295" s="940"/>
      <c r="G295" s="486"/>
      <c r="H295" s="486"/>
      <c r="I295" s="487"/>
      <c r="J295" s="936"/>
      <c r="K295" s="937"/>
      <c r="L295" s="937"/>
      <c r="M295" s="938"/>
    </row>
    <row r="296" spans="2:13" ht="30" hidden="1" customHeight="1" outlineLevel="1">
      <c r="B296" s="479"/>
      <c r="C296" s="480"/>
      <c r="D296" s="464">
        <f t="shared" si="17"/>
        <v>1</v>
      </c>
      <c r="E296" s="939"/>
      <c r="F296" s="940"/>
      <c r="G296" s="486"/>
      <c r="H296" s="486"/>
      <c r="I296" s="487"/>
      <c r="J296" s="936"/>
      <c r="K296" s="937"/>
      <c r="L296" s="937"/>
      <c r="M296" s="938"/>
    </row>
    <row r="297" spans="2:13" ht="30" hidden="1" customHeight="1" outlineLevel="1">
      <c r="B297" s="479"/>
      <c r="C297" s="480"/>
      <c r="D297" s="464">
        <f t="shared" si="17"/>
        <v>1</v>
      </c>
      <c r="E297" s="939"/>
      <c r="F297" s="940"/>
      <c r="G297" s="486"/>
      <c r="H297" s="486"/>
      <c r="I297" s="487"/>
      <c r="J297" s="936"/>
      <c r="K297" s="937"/>
      <c r="L297" s="937"/>
      <c r="M297" s="938"/>
    </row>
    <row r="298" spans="2:13" ht="30" hidden="1" customHeight="1" outlineLevel="1">
      <c r="B298" s="479"/>
      <c r="C298" s="480"/>
      <c r="D298" s="464">
        <f t="shared" si="17"/>
        <v>1</v>
      </c>
      <c r="E298" s="939"/>
      <c r="F298" s="940"/>
      <c r="G298" s="486"/>
      <c r="H298" s="486"/>
      <c r="I298" s="487"/>
      <c r="J298" s="936"/>
      <c r="K298" s="937"/>
      <c r="L298" s="937"/>
      <c r="M298" s="938"/>
    </row>
    <row r="299" spans="2:13" ht="30" hidden="1" customHeight="1" outlineLevel="1">
      <c r="B299" s="479"/>
      <c r="C299" s="480"/>
      <c r="D299" s="464">
        <f t="shared" si="17"/>
        <v>1</v>
      </c>
      <c r="E299" s="939"/>
      <c r="F299" s="940"/>
      <c r="G299" s="486"/>
      <c r="H299" s="486"/>
      <c r="I299" s="487"/>
      <c r="J299" s="936"/>
      <c r="K299" s="937"/>
      <c r="L299" s="937"/>
      <c r="M299" s="938"/>
    </row>
    <row r="300" spans="2:13" ht="30" hidden="1" customHeight="1" outlineLevel="1">
      <c r="B300" s="479"/>
      <c r="C300" s="480"/>
      <c r="D300" s="464">
        <f t="shared" si="17"/>
        <v>1</v>
      </c>
      <c r="E300" s="939"/>
      <c r="F300" s="940"/>
      <c r="G300" s="486"/>
      <c r="H300" s="486"/>
      <c r="I300" s="487"/>
      <c r="J300" s="936"/>
      <c r="K300" s="937"/>
      <c r="L300" s="937"/>
      <c r="M300" s="938"/>
    </row>
    <row r="301" spans="2:13" ht="30" hidden="1" customHeight="1" outlineLevel="1">
      <c r="B301" s="479"/>
      <c r="C301" s="480"/>
      <c r="D301" s="464">
        <f t="shared" si="17"/>
        <v>1</v>
      </c>
      <c r="E301" s="939"/>
      <c r="F301" s="940"/>
      <c r="G301" s="486"/>
      <c r="H301" s="486"/>
      <c r="I301" s="487"/>
      <c r="J301" s="936"/>
      <c r="K301" s="937"/>
      <c r="L301" s="937"/>
      <c r="M301" s="938"/>
    </row>
    <row r="302" spans="2:13" ht="30" hidden="1" customHeight="1" outlineLevel="1">
      <c r="B302" s="479"/>
      <c r="C302" s="480"/>
      <c r="D302" s="464">
        <f t="shared" si="17"/>
        <v>1</v>
      </c>
      <c r="E302" s="939"/>
      <c r="F302" s="940"/>
      <c r="G302" s="486"/>
      <c r="H302" s="486"/>
      <c r="I302" s="487"/>
      <c r="J302" s="936"/>
      <c r="K302" s="937"/>
      <c r="L302" s="937"/>
      <c r="M302" s="938"/>
    </row>
    <row r="303" spans="2:13" ht="30" hidden="1" customHeight="1" outlineLevel="1">
      <c r="B303" s="479"/>
      <c r="C303" s="480"/>
      <c r="D303" s="464">
        <f t="shared" si="17"/>
        <v>1</v>
      </c>
      <c r="E303" s="939"/>
      <c r="F303" s="940"/>
      <c r="G303" s="486"/>
      <c r="H303" s="486"/>
      <c r="I303" s="487"/>
      <c r="J303" s="936"/>
      <c r="K303" s="937"/>
      <c r="L303" s="937"/>
      <c r="M303" s="938"/>
    </row>
    <row r="304" spans="2:13" ht="30" hidden="1" customHeight="1" outlineLevel="1">
      <c r="B304" s="479"/>
      <c r="C304" s="480"/>
      <c r="D304" s="464">
        <f t="shared" si="17"/>
        <v>1</v>
      </c>
      <c r="E304" s="939"/>
      <c r="F304" s="940"/>
      <c r="G304" s="486"/>
      <c r="H304" s="486"/>
      <c r="I304" s="487"/>
      <c r="J304" s="936"/>
      <c r="K304" s="937"/>
      <c r="L304" s="937"/>
      <c r="M304" s="938"/>
    </row>
    <row r="305" spans="2:13" ht="30" hidden="1" customHeight="1" outlineLevel="1">
      <c r="B305" s="479"/>
      <c r="C305" s="480"/>
      <c r="D305" s="464">
        <f t="shared" si="17"/>
        <v>1</v>
      </c>
      <c r="E305" s="939"/>
      <c r="F305" s="940"/>
      <c r="G305" s="486"/>
      <c r="H305" s="486"/>
      <c r="I305" s="487"/>
      <c r="J305" s="936"/>
      <c r="K305" s="937"/>
      <c r="L305" s="937"/>
      <c r="M305" s="938"/>
    </row>
    <row r="306" spans="2:13" ht="30" hidden="1" customHeight="1" outlineLevel="1">
      <c r="B306" s="479"/>
      <c r="C306" s="480"/>
      <c r="D306" s="464">
        <f t="shared" si="17"/>
        <v>1</v>
      </c>
      <c r="E306" s="939"/>
      <c r="F306" s="940"/>
      <c r="G306" s="486"/>
      <c r="H306" s="486"/>
      <c r="I306" s="487"/>
      <c r="J306" s="936"/>
      <c r="K306" s="937"/>
      <c r="L306" s="937"/>
      <c r="M306" s="938"/>
    </row>
    <row r="307" spans="2:13" ht="30" hidden="1" customHeight="1" outlineLevel="1">
      <c r="B307" s="479"/>
      <c r="C307" s="480"/>
      <c r="D307" s="464">
        <f t="shared" si="17"/>
        <v>1</v>
      </c>
      <c r="E307" s="939"/>
      <c r="F307" s="940"/>
      <c r="G307" s="486"/>
      <c r="H307" s="486"/>
      <c r="I307" s="487"/>
      <c r="J307" s="936"/>
      <c r="K307" s="937"/>
      <c r="L307" s="937"/>
      <c r="M307" s="938"/>
    </row>
    <row r="308" spans="2:13" ht="30" hidden="1" customHeight="1" outlineLevel="1">
      <c r="B308" s="479"/>
      <c r="C308" s="480"/>
      <c r="D308" s="464">
        <f t="shared" ref="D308:D336" si="18">MONTH(C308)</f>
        <v>1</v>
      </c>
      <c r="E308" s="939"/>
      <c r="F308" s="940"/>
      <c r="G308" s="486"/>
      <c r="H308" s="486"/>
      <c r="I308" s="487"/>
      <c r="J308" s="936"/>
      <c r="K308" s="937"/>
      <c r="L308" s="937"/>
      <c r="M308" s="938"/>
    </row>
    <row r="309" spans="2:13" ht="30" hidden="1" customHeight="1" outlineLevel="1">
      <c r="B309" s="479"/>
      <c r="C309" s="480"/>
      <c r="D309" s="464">
        <f t="shared" si="18"/>
        <v>1</v>
      </c>
      <c r="E309" s="939"/>
      <c r="F309" s="940"/>
      <c r="G309" s="486"/>
      <c r="H309" s="486"/>
      <c r="I309" s="487"/>
      <c r="J309" s="936"/>
      <c r="K309" s="937"/>
      <c r="L309" s="937"/>
      <c r="M309" s="938"/>
    </row>
    <row r="310" spans="2:13" ht="30" hidden="1" customHeight="1" outlineLevel="1">
      <c r="B310" s="479"/>
      <c r="C310" s="480"/>
      <c r="D310" s="464">
        <f t="shared" si="18"/>
        <v>1</v>
      </c>
      <c r="E310" s="939"/>
      <c r="F310" s="940"/>
      <c r="G310" s="486"/>
      <c r="H310" s="486"/>
      <c r="I310" s="487"/>
      <c r="J310" s="936"/>
      <c r="K310" s="937"/>
      <c r="L310" s="937"/>
      <c r="M310" s="938"/>
    </row>
    <row r="311" spans="2:13" ht="30" hidden="1" customHeight="1" outlineLevel="1">
      <c r="B311" s="479"/>
      <c r="C311" s="480"/>
      <c r="D311" s="464">
        <f t="shared" si="18"/>
        <v>1</v>
      </c>
      <c r="E311" s="939"/>
      <c r="F311" s="940"/>
      <c r="G311" s="486"/>
      <c r="H311" s="486"/>
      <c r="I311" s="487"/>
      <c r="J311" s="936"/>
      <c r="K311" s="937"/>
      <c r="L311" s="937"/>
      <c r="M311" s="938"/>
    </row>
    <row r="312" spans="2:13" ht="30" hidden="1" customHeight="1" outlineLevel="1">
      <c r="B312" s="479"/>
      <c r="C312" s="480"/>
      <c r="D312" s="464">
        <f t="shared" si="18"/>
        <v>1</v>
      </c>
      <c r="E312" s="939"/>
      <c r="F312" s="940"/>
      <c r="G312" s="486"/>
      <c r="H312" s="486"/>
      <c r="I312" s="487"/>
      <c r="J312" s="936"/>
      <c r="K312" s="937"/>
      <c r="L312" s="937"/>
      <c r="M312" s="938"/>
    </row>
    <row r="313" spans="2:13" ht="30" hidden="1" customHeight="1" outlineLevel="1">
      <c r="B313" s="479"/>
      <c r="C313" s="480"/>
      <c r="D313" s="464">
        <f t="shared" si="18"/>
        <v>1</v>
      </c>
      <c r="E313" s="939"/>
      <c r="F313" s="940"/>
      <c r="G313" s="486"/>
      <c r="H313" s="486"/>
      <c r="I313" s="487"/>
      <c r="J313" s="936"/>
      <c r="K313" s="937"/>
      <c r="L313" s="937"/>
      <c r="M313" s="938"/>
    </row>
    <row r="314" spans="2:13" ht="30" hidden="1" customHeight="1" outlineLevel="1">
      <c r="B314" s="479"/>
      <c r="C314" s="480"/>
      <c r="D314" s="464">
        <f t="shared" si="18"/>
        <v>1</v>
      </c>
      <c r="E314" s="939"/>
      <c r="F314" s="940"/>
      <c r="G314" s="486"/>
      <c r="H314" s="486"/>
      <c r="I314" s="487"/>
      <c r="J314" s="936"/>
      <c r="K314" s="937"/>
      <c r="L314" s="937"/>
      <c r="M314" s="938"/>
    </row>
    <row r="315" spans="2:13" ht="30" hidden="1" customHeight="1" outlineLevel="1">
      <c r="B315" s="479"/>
      <c r="C315" s="480"/>
      <c r="D315" s="464">
        <f t="shared" si="18"/>
        <v>1</v>
      </c>
      <c r="E315" s="939"/>
      <c r="F315" s="940"/>
      <c r="G315" s="486"/>
      <c r="H315" s="486"/>
      <c r="I315" s="487"/>
      <c r="J315" s="936"/>
      <c r="K315" s="937"/>
      <c r="L315" s="937"/>
      <c r="M315" s="938"/>
    </row>
    <row r="316" spans="2:13" ht="30" customHeight="1" collapsed="1" thickBot="1">
      <c r="B316" s="617"/>
      <c r="C316" s="618"/>
      <c r="D316" s="465">
        <f t="shared" si="18"/>
        <v>1</v>
      </c>
      <c r="E316" s="982"/>
      <c r="F316" s="983"/>
      <c r="G316" s="488"/>
      <c r="H316" s="488"/>
      <c r="I316" s="489"/>
      <c r="J316" s="1021"/>
      <c r="K316" s="1022"/>
      <c r="L316" s="1022"/>
      <c r="M316" s="1023"/>
    </row>
    <row r="317" spans="2:13" ht="30" hidden="1" customHeight="1" outlineLevel="1">
      <c r="B317" s="479"/>
      <c r="C317" s="480"/>
      <c r="D317" s="463">
        <f t="shared" si="18"/>
        <v>1</v>
      </c>
      <c r="E317" s="1017"/>
      <c r="F317" s="1018"/>
      <c r="G317" s="484"/>
      <c r="H317" s="484"/>
      <c r="I317" s="485"/>
      <c r="J317" s="1024"/>
      <c r="K317" s="1025"/>
      <c r="L317" s="1025"/>
      <c r="M317" s="1026"/>
    </row>
    <row r="318" spans="2:13" ht="30" hidden="1" customHeight="1" outlineLevel="1">
      <c r="B318" s="479"/>
      <c r="C318" s="480"/>
      <c r="D318" s="464">
        <f t="shared" si="18"/>
        <v>1</v>
      </c>
      <c r="E318" s="939"/>
      <c r="F318" s="940"/>
      <c r="G318" s="486"/>
      <c r="H318" s="486"/>
      <c r="I318" s="487"/>
      <c r="J318" s="936"/>
      <c r="K318" s="937"/>
      <c r="L318" s="937"/>
      <c r="M318" s="938"/>
    </row>
    <row r="319" spans="2:13" ht="30" hidden="1" customHeight="1" outlineLevel="1">
      <c r="B319" s="479"/>
      <c r="C319" s="480"/>
      <c r="D319" s="464">
        <f t="shared" si="18"/>
        <v>1</v>
      </c>
      <c r="E319" s="939"/>
      <c r="F319" s="940"/>
      <c r="G319" s="486"/>
      <c r="H319" s="486"/>
      <c r="I319" s="487"/>
      <c r="J319" s="936"/>
      <c r="K319" s="937"/>
      <c r="L319" s="937"/>
      <c r="M319" s="938"/>
    </row>
    <row r="320" spans="2:13" ht="30" hidden="1" customHeight="1" outlineLevel="1">
      <c r="B320" s="479"/>
      <c r="C320" s="480"/>
      <c r="D320" s="464">
        <f t="shared" si="18"/>
        <v>1</v>
      </c>
      <c r="E320" s="939"/>
      <c r="F320" s="940"/>
      <c r="G320" s="486"/>
      <c r="H320" s="486"/>
      <c r="I320" s="487"/>
      <c r="J320" s="936"/>
      <c r="K320" s="937"/>
      <c r="L320" s="937"/>
      <c r="M320" s="938"/>
    </row>
    <row r="321" spans="2:13" ht="30" hidden="1" customHeight="1" outlineLevel="1">
      <c r="B321" s="479"/>
      <c r="C321" s="480"/>
      <c r="D321" s="464">
        <f t="shared" si="18"/>
        <v>1</v>
      </c>
      <c r="E321" s="939"/>
      <c r="F321" s="940"/>
      <c r="G321" s="486"/>
      <c r="H321" s="486"/>
      <c r="I321" s="487"/>
      <c r="J321" s="936"/>
      <c r="K321" s="937"/>
      <c r="L321" s="937"/>
      <c r="M321" s="938"/>
    </row>
    <row r="322" spans="2:13" ht="30" hidden="1" customHeight="1" outlineLevel="1">
      <c r="B322" s="479"/>
      <c r="C322" s="480"/>
      <c r="D322" s="464">
        <f t="shared" si="18"/>
        <v>1</v>
      </c>
      <c r="E322" s="939"/>
      <c r="F322" s="940"/>
      <c r="G322" s="486"/>
      <c r="H322" s="486"/>
      <c r="I322" s="487"/>
      <c r="J322" s="936"/>
      <c r="K322" s="937"/>
      <c r="L322" s="937"/>
      <c r="M322" s="938"/>
    </row>
    <row r="323" spans="2:13" ht="30" hidden="1" customHeight="1" outlineLevel="1">
      <c r="B323" s="479"/>
      <c r="C323" s="480"/>
      <c r="D323" s="464">
        <f t="shared" si="18"/>
        <v>1</v>
      </c>
      <c r="E323" s="939"/>
      <c r="F323" s="940"/>
      <c r="G323" s="486"/>
      <c r="H323" s="486"/>
      <c r="I323" s="487"/>
      <c r="J323" s="936"/>
      <c r="K323" s="937"/>
      <c r="L323" s="937"/>
      <c r="M323" s="938"/>
    </row>
    <row r="324" spans="2:13" ht="30" hidden="1" customHeight="1" outlineLevel="1">
      <c r="B324" s="479"/>
      <c r="C324" s="480"/>
      <c r="D324" s="464">
        <f t="shared" si="18"/>
        <v>1</v>
      </c>
      <c r="E324" s="939"/>
      <c r="F324" s="940"/>
      <c r="G324" s="486"/>
      <c r="H324" s="486"/>
      <c r="I324" s="487"/>
      <c r="J324" s="936"/>
      <c r="K324" s="937"/>
      <c r="L324" s="937"/>
      <c r="M324" s="938"/>
    </row>
    <row r="325" spans="2:13" ht="30" hidden="1" customHeight="1" outlineLevel="1">
      <c r="B325" s="479"/>
      <c r="C325" s="480"/>
      <c r="D325" s="464">
        <f t="shared" si="18"/>
        <v>1</v>
      </c>
      <c r="E325" s="939"/>
      <c r="F325" s="940"/>
      <c r="G325" s="486"/>
      <c r="H325" s="486"/>
      <c r="I325" s="487"/>
      <c r="J325" s="936"/>
      <c r="K325" s="937"/>
      <c r="L325" s="937"/>
      <c r="M325" s="938"/>
    </row>
    <row r="326" spans="2:13" ht="30" hidden="1" customHeight="1" outlineLevel="1">
      <c r="B326" s="479"/>
      <c r="C326" s="480"/>
      <c r="D326" s="464">
        <f t="shared" si="18"/>
        <v>1</v>
      </c>
      <c r="E326" s="939"/>
      <c r="F326" s="940"/>
      <c r="G326" s="486"/>
      <c r="H326" s="486"/>
      <c r="I326" s="487"/>
      <c r="J326" s="936"/>
      <c r="K326" s="937"/>
      <c r="L326" s="937"/>
      <c r="M326" s="938"/>
    </row>
    <row r="327" spans="2:13" ht="30" hidden="1" customHeight="1" outlineLevel="1">
      <c r="B327" s="479"/>
      <c r="C327" s="480"/>
      <c r="D327" s="464">
        <f t="shared" si="18"/>
        <v>1</v>
      </c>
      <c r="E327" s="939"/>
      <c r="F327" s="940"/>
      <c r="G327" s="486"/>
      <c r="H327" s="486"/>
      <c r="I327" s="487"/>
      <c r="J327" s="936"/>
      <c r="K327" s="937"/>
      <c r="L327" s="937"/>
      <c r="M327" s="938"/>
    </row>
    <row r="328" spans="2:13" ht="30" hidden="1" customHeight="1" outlineLevel="1">
      <c r="B328" s="479"/>
      <c r="C328" s="480"/>
      <c r="D328" s="464">
        <f t="shared" si="18"/>
        <v>1</v>
      </c>
      <c r="E328" s="939"/>
      <c r="F328" s="940"/>
      <c r="G328" s="486"/>
      <c r="H328" s="486"/>
      <c r="I328" s="487"/>
      <c r="J328" s="936"/>
      <c r="K328" s="937"/>
      <c r="L328" s="937"/>
      <c r="M328" s="938"/>
    </row>
    <row r="329" spans="2:13" ht="30" hidden="1" customHeight="1" outlineLevel="1">
      <c r="B329" s="479"/>
      <c r="C329" s="480"/>
      <c r="D329" s="464">
        <f t="shared" si="18"/>
        <v>1</v>
      </c>
      <c r="E329" s="939"/>
      <c r="F329" s="940"/>
      <c r="G329" s="486"/>
      <c r="H329" s="486"/>
      <c r="I329" s="487"/>
      <c r="J329" s="936"/>
      <c r="K329" s="937"/>
      <c r="L329" s="937"/>
      <c r="M329" s="938"/>
    </row>
    <row r="330" spans="2:13" ht="30" hidden="1" customHeight="1" outlineLevel="1">
      <c r="B330" s="479"/>
      <c r="C330" s="480"/>
      <c r="D330" s="464">
        <f t="shared" si="18"/>
        <v>1</v>
      </c>
      <c r="E330" s="939"/>
      <c r="F330" s="940"/>
      <c r="G330" s="486"/>
      <c r="H330" s="486"/>
      <c r="I330" s="487"/>
      <c r="J330" s="936"/>
      <c r="K330" s="937"/>
      <c r="L330" s="937"/>
      <c r="M330" s="938"/>
    </row>
    <row r="331" spans="2:13" ht="30" hidden="1" customHeight="1" outlineLevel="1">
      <c r="B331" s="479"/>
      <c r="C331" s="480"/>
      <c r="D331" s="464">
        <f t="shared" si="18"/>
        <v>1</v>
      </c>
      <c r="E331" s="939"/>
      <c r="F331" s="940"/>
      <c r="G331" s="486"/>
      <c r="H331" s="486"/>
      <c r="I331" s="487"/>
      <c r="J331" s="936"/>
      <c r="K331" s="937"/>
      <c r="L331" s="937"/>
      <c r="M331" s="938"/>
    </row>
    <row r="332" spans="2:13" ht="30" hidden="1" customHeight="1" outlineLevel="1">
      <c r="B332" s="479"/>
      <c r="C332" s="480"/>
      <c r="D332" s="464">
        <f t="shared" si="18"/>
        <v>1</v>
      </c>
      <c r="E332" s="939"/>
      <c r="F332" s="940"/>
      <c r="G332" s="486"/>
      <c r="H332" s="486"/>
      <c r="I332" s="487"/>
      <c r="J332" s="936"/>
      <c r="K332" s="937"/>
      <c r="L332" s="937"/>
      <c r="M332" s="938"/>
    </row>
    <row r="333" spans="2:13" ht="30" hidden="1" customHeight="1" outlineLevel="1">
      <c r="B333" s="479"/>
      <c r="C333" s="480"/>
      <c r="D333" s="464">
        <f t="shared" si="18"/>
        <v>1</v>
      </c>
      <c r="E333" s="939"/>
      <c r="F333" s="940"/>
      <c r="G333" s="486"/>
      <c r="H333" s="486"/>
      <c r="I333" s="487"/>
      <c r="J333" s="936"/>
      <c r="K333" s="937"/>
      <c r="L333" s="937"/>
      <c r="M333" s="938"/>
    </row>
    <row r="334" spans="2:13" ht="30" hidden="1" customHeight="1" outlineLevel="1">
      <c r="B334" s="479"/>
      <c r="C334" s="480"/>
      <c r="D334" s="464">
        <f t="shared" si="18"/>
        <v>1</v>
      </c>
      <c r="E334" s="939"/>
      <c r="F334" s="940"/>
      <c r="G334" s="486"/>
      <c r="H334" s="486"/>
      <c r="I334" s="487"/>
      <c r="J334" s="936"/>
      <c r="K334" s="937"/>
      <c r="L334" s="937"/>
      <c r="M334" s="938"/>
    </row>
    <row r="335" spans="2:13" ht="30" hidden="1" customHeight="1" outlineLevel="1">
      <c r="B335" s="479"/>
      <c r="C335" s="480"/>
      <c r="D335" s="464">
        <f t="shared" si="18"/>
        <v>1</v>
      </c>
      <c r="E335" s="939"/>
      <c r="F335" s="940"/>
      <c r="G335" s="486"/>
      <c r="H335" s="486"/>
      <c r="I335" s="487"/>
      <c r="J335" s="936"/>
      <c r="K335" s="937"/>
      <c r="L335" s="937"/>
      <c r="M335" s="938"/>
    </row>
    <row r="336" spans="2:13" ht="30" hidden="1" customHeight="1" outlineLevel="1">
      <c r="B336" s="479"/>
      <c r="C336" s="480"/>
      <c r="D336" s="464">
        <f t="shared" si="18"/>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99" t="s">
        <v>139</v>
      </c>
      <c r="C340" s="951" t="s">
        <v>140</v>
      </c>
      <c r="D340" s="951"/>
      <c r="E340" s="956" t="s">
        <v>141</v>
      </c>
      <c r="F340" s="956"/>
      <c r="G340" s="498" t="s">
        <v>142</v>
      </c>
      <c r="H340" s="504" t="s">
        <v>143</v>
      </c>
      <c r="I340" s="597" t="s">
        <v>144</v>
      </c>
      <c r="J340" s="502" t="s">
        <v>145</v>
      </c>
      <c r="K340" s="504" t="s">
        <v>146</v>
      </c>
      <c r="L340" s="502" t="s">
        <v>147</v>
      </c>
      <c r="M340" s="950"/>
    </row>
    <row r="341" spans="2:13" ht="24" customHeight="1">
      <c r="B341" s="490"/>
      <c r="C341" s="491"/>
      <c r="D341" s="244" t="s">
        <v>148</v>
      </c>
      <c r="E341" s="944">
        <f t="shared" ref="E341:E352" si="19">I341+L341+M341</f>
        <v>0</v>
      </c>
      <c r="F341" s="944"/>
      <c r="G341" s="466">
        <f t="shared" ref="G341:G352" si="20">SUMIF($D$243:$D$336,$C341,G$243:G$336)</f>
        <v>0</v>
      </c>
      <c r="H341" s="492"/>
      <c r="I341" s="466">
        <f>ROUNDDOWN(G341*H341,0)</f>
        <v>0</v>
      </c>
      <c r="J341" s="466">
        <f t="shared" ref="J341:J352" si="21">SUMIF($D$243:$D$336,$C341,H$243:H$336)</f>
        <v>0</v>
      </c>
      <c r="K341" s="507"/>
      <c r="L341" s="466">
        <f>ROUNDDOWN((J341*K341),0)</f>
        <v>0</v>
      </c>
      <c r="M341" s="466">
        <f t="shared" ref="M341:M352" si="22">ROUNDDOWN((SUMIF($D$243:$D$336,$C341,I$243:I$336)),0)</f>
        <v>0</v>
      </c>
    </row>
    <row r="342" spans="2:13" ht="24" customHeight="1">
      <c r="B342" s="490"/>
      <c r="C342" s="491"/>
      <c r="D342" s="244" t="s">
        <v>148</v>
      </c>
      <c r="E342" s="944">
        <f t="shared" si="19"/>
        <v>0</v>
      </c>
      <c r="F342" s="944"/>
      <c r="G342" s="466">
        <f t="shared" si="20"/>
        <v>0</v>
      </c>
      <c r="H342" s="506"/>
      <c r="I342" s="466">
        <f t="shared" ref="I342:I352" si="23">ROUNDDOWN(G342*H342,0)</f>
        <v>0</v>
      </c>
      <c r="J342" s="466">
        <f t="shared" si="21"/>
        <v>0</v>
      </c>
      <c r="K342" s="507"/>
      <c r="L342" s="466">
        <f t="shared" ref="L342:L352" si="24">ROUNDDOWN((J342*K342),0)</f>
        <v>0</v>
      </c>
      <c r="M342" s="466">
        <f t="shared" si="22"/>
        <v>0</v>
      </c>
    </row>
    <row r="343" spans="2:13" ht="24" customHeight="1">
      <c r="B343" s="490"/>
      <c r="C343" s="491"/>
      <c r="D343" s="244" t="s">
        <v>148</v>
      </c>
      <c r="E343" s="944">
        <f t="shared" si="19"/>
        <v>0</v>
      </c>
      <c r="F343" s="944"/>
      <c r="G343" s="466">
        <f t="shared" si="20"/>
        <v>0</v>
      </c>
      <c r="H343" s="506"/>
      <c r="I343" s="466">
        <f t="shared" si="23"/>
        <v>0</v>
      </c>
      <c r="J343" s="466">
        <f t="shared" si="21"/>
        <v>0</v>
      </c>
      <c r="K343" s="507"/>
      <c r="L343" s="466">
        <f t="shared" si="24"/>
        <v>0</v>
      </c>
      <c r="M343" s="466">
        <f t="shared" si="22"/>
        <v>0</v>
      </c>
    </row>
    <row r="344" spans="2:13" ht="24" customHeight="1">
      <c r="B344" s="490"/>
      <c r="C344" s="491"/>
      <c r="D344" s="244" t="s">
        <v>148</v>
      </c>
      <c r="E344" s="944">
        <f t="shared" si="19"/>
        <v>0</v>
      </c>
      <c r="F344" s="944"/>
      <c r="G344" s="466">
        <f t="shared" si="20"/>
        <v>0</v>
      </c>
      <c r="H344" s="506"/>
      <c r="I344" s="466">
        <f t="shared" si="23"/>
        <v>0</v>
      </c>
      <c r="J344" s="466">
        <f t="shared" si="21"/>
        <v>0</v>
      </c>
      <c r="K344" s="507"/>
      <c r="L344" s="466">
        <f t="shared" si="24"/>
        <v>0</v>
      </c>
      <c r="M344" s="466">
        <f t="shared" si="22"/>
        <v>0</v>
      </c>
    </row>
    <row r="345" spans="2:13" ht="24" customHeight="1">
      <c r="B345" s="490"/>
      <c r="C345" s="491"/>
      <c r="D345" s="244" t="s">
        <v>148</v>
      </c>
      <c r="E345" s="944">
        <f t="shared" si="19"/>
        <v>0</v>
      </c>
      <c r="F345" s="944"/>
      <c r="G345" s="466">
        <f t="shared" si="20"/>
        <v>0</v>
      </c>
      <c r="H345" s="506"/>
      <c r="I345" s="466">
        <f t="shared" si="23"/>
        <v>0</v>
      </c>
      <c r="J345" s="466">
        <f t="shared" si="21"/>
        <v>0</v>
      </c>
      <c r="K345" s="507"/>
      <c r="L345" s="466">
        <f t="shared" si="24"/>
        <v>0</v>
      </c>
      <c r="M345" s="466">
        <f t="shared" si="22"/>
        <v>0</v>
      </c>
    </row>
    <row r="346" spans="2:13" ht="24" customHeight="1">
      <c r="B346" s="490"/>
      <c r="C346" s="491"/>
      <c r="D346" s="244" t="s">
        <v>148</v>
      </c>
      <c r="E346" s="944">
        <f t="shared" si="19"/>
        <v>0</v>
      </c>
      <c r="F346" s="944"/>
      <c r="G346" s="466">
        <f t="shared" si="20"/>
        <v>0</v>
      </c>
      <c r="H346" s="506"/>
      <c r="I346" s="466">
        <f t="shared" si="23"/>
        <v>0</v>
      </c>
      <c r="J346" s="466">
        <f t="shared" si="21"/>
        <v>0</v>
      </c>
      <c r="K346" s="507"/>
      <c r="L346" s="466">
        <f t="shared" si="24"/>
        <v>0</v>
      </c>
      <c r="M346" s="466">
        <f t="shared" si="22"/>
        <v>0</v>
      </c>
    </row>
    <row r="347" spans="2:13" ht="24" customHeight="1">
      <c r="B347" s="490"/>
      <c r="C347" s="491"/>
      <c r="D347" s="244" t="s">
        <v>148</v>
      </c>
      <c r="E347" s="944">
        <f t="shared" si="19"/>
        <v>0</v>
      </c>
      <c r="F347" s="944"/>
      <c r="G347" s="466">
        <f t="shared" si="20"/>
        <v>0</v>
      </c>
      <c r="H347" s="506"/>
      <c r="I347" s="466">
        <f t="shared" si="23"/>
        <v>0</v>
      </c>
      <c r="J347" s="466">
        <f t="shared" si="21"/>
        <v>0</v>
      </c>
      <c r="K347" s="507"/>
      <c r="L347" s="466">
        <f t="shared" si="24"/>
        <v>0</v>
      </c>
      <c r="M347" s="466">
        <f t="shared" si="22"/>
        <v>0</v>
      </c>
    </row>
    <row r="348" spans="2:13" ht="24" customHeight="1">
      <c r="B348" s="490"/>
      <c r="C348" s="491"/>
      <c r="D348" s="244" t="s">
        <v>148</v>
      </c>
      <c r="E348" s="944">
        <f t="shared" si="19"/>
        <v>0</v>
      </c>
      <c r="F348" s="944"/>
      <c r="G348" s="466">
        <f t="shared" si="20"/>
        <v>0</v>
      </c>
      <c r="H348" s="506"/>
      <c r="I348" s="466">
        <f t="shared" si="23"/>
        <v>0</v>
      </c>
      <c r="J348" s="466">
        <f t="shared" si="21"/>
        <v>0</v>
      </c>
      <c r="K348" s="507"/>
      <c r="L348" s="466">
        <f t="shared" si="24"/>
        <v>0</v>
      </c>
      <c r="M348" s="466">
        <f t="shared" si="22"/>
        <v>0</v>
      </c>
    </row>
    <row r="349" spans="2:13" ht="24" customHeight="1">
      <c r="B349" s="490"/>
      <c r="C349" s="491"/>
      <c r="D349" s="244" t="s">
        <v>148</v>
      </c>
      <c r="E349" s="944">
        <f t="shared" si="19"/>
        <v>0</v>
      </c>
      <c r="F349" s="944"/>
      <c r="G349" s="466">
        <f t="shared" si="20"/>
        <v>0</v>
      </c>
      <c r="H349" s="506"/>
      <c r="I349" s="466">
        <f t="shared" si="23"/>
        <v>0</v>
      </c>
      <c r="J349" s="466">
        <f t="shared" si="21"/>
        <v>0</v>
      </c>
      <c r="K349" s="507"/>
      <c r="L349" s="466">
        <f t="shared" si="24"/>
        <v>0</v>
      </c>
      <c r="M349" s="466">
        <f t="shared" si="22"/>
        <v>0</v>
      </c>
    </row>
    <row r="350" spans="2:13" ht="24" customHeight="1">
      <c r="B350" s="490"/>
      <c r="C350" s="491"/>
      <c r="D350" s="244" t="s">
        <v>148</v>
      </c>
      <c r="E350" s="944">
        <f t="shared" si="19"/>
        <v>0</v>
      </c>
      <c r="F350" s="944"/>
      <c r="G350" s="466">
        <f t="shared" si="20"/>
        <v>0</v>
      </c>
      <c r="H350" s="506"/>
      <c r="I350" s="466">
        <f t="shared" si="23"/>
        <v>0</v>
      </c>
      <c r="J350" s="466">
        <f t="shared" si="21"/>
        <v>0</v>
      </c>
      <c r="K350" s="507"/>
      <c r="L350" s="466">
        <f t="shared" si="24"/>
        <v>0</v>
      </c>
      <c r="M350" s="466">
        <f t="shared" si="22"/>
        <v>0</v>
      </c>
    </row>
    <row r="351" spans="2:13" ht="24" customHeight="1">
      <c r="B351" s="490"/>
      <c r="C351" s="491"/>
      <c r="D351" s="244" t="s">
        <v>148</v>
      </c>
      <c r="E351" s="944">
        <f t="shared" si="19"/>
        <v>0</v>
      </c>
      <c r="F351" s="944"/>
      <c r="G351" s="466">
        <f t="shared" si="20"/>
        <v>0</v>
      </c>
      <c r="H351" s="506"/>
      <c r="I351" s="466">
        <f t="shared" si="23"/>
        <v>0</v>
      </c>
      <c r="J351" s="466">
        <f t="shared" si="21"/>
        <v>0</v>
      </c>
      <c r="K351" s="507"/>
      <c r="L351" s="466">
        <f t="shared" si="24"/>
        <v>0</v>
      </c>
      <c r="M351" s="466">
        <f t="shared" si="22"/>
        <v>0</v>
      </c>
    </row>
    <row r="352" spans="2:13" ht="24" customHeight="1">
      <c r="B352" s="490"/>
      <c r="C352" s="491"/>
      <c r="D352" s="244" t="s">
        <v>148</v>
      </c>
      <c r="E352" s="944">
        <f t="shared" si="19"/>
        <v>0</v>
      </c>
      <c r="F352" s="944"/>
      <c r="G352" s="466">
        <f t="shared" si="20"/>
        <v>0</v>
      </c>
      <c r="H352" s="506"/>
      <c r="I352" s="466">
        <f t="shared" si="23"/>
        <v>0</v>
      </c>
      <c r="J352" s="466">
        <f t="shared" si="21"/>
        <v>0</v>
      </c>
      <c r="K352" s="507"/>
      <c r="L352" s="466">
        <f t="shared" si="24"/>
        <v>0</v>
      </c>
      <c r="M352" s="466">
        <f t="shared" si="22"/>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A63CCEE2-B4D7-41EC-BA5F-25925B1405D3}">
      <formula1>"契約金相当額計算書用,経費精算報告書用（内訳書）"</formula1>
    </dataValidation>
  </dataValidations>
  <hyperlinks>
    <hyperlink ref="K108" r:id="rId1" xr:uid="{A780DAAA-B39E-4783-B004-472A7B7A04B9}"/>
    <hyperlink ref="K223" r:id="rId2" xr:uid="{5E750964-2D31-4160-9F15-86302AAE3EB9}"/>
    <hyperlink ref="K338" r:id="rId3" xr:uid="{C84CFDE7-C4CF-4550-8D7F-D28A485EA0F2}"/>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E38EF-3538-4F25-827E-C0FE358F32E1}">
  <sheetPr>
    <tabColor theme="8" tint="0.79998168889431442"/>
    <pageSetUpPr fitToPage="1"/>
  </sheetPr>
  <dimension ref="A1:AK353"/>
  <sheetViews>
    <sheetView topLeftCell="G1"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375</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593"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D106" si="2">MONTH(C103)</f>
        <v>1</v>
      </c>
      <c r="E103" s="908"/>
      <c r="F103" s="909"/>
      <c r="G103" s="486"/>
      <c r="H103" s="486"/>
      <c r="I103" s="487"/>
      <c r="J103" s="913"/>
      <c r="K103" s="914"/>
      <c r="L103" s="914"/>
      <c r="M103" s="915"/>
    </row>
    <row r="104" spans="1:15" ht="30" hidden="1" customHeight="1" outlineLevel="1">
      <c r="B104" s="481"/>
      <c r="C104" s="480"/>
      <c r="D104" s="149">
        <f t="shared" si="2"/>
        <v>1</v>
      </c>
      <c r="E104" s="908"/>
      <c r="F104" s="909"/>
      <c r="G104" s="486"/>
      <c r="H104" s="486"/>
      <c r="I104" s="487"/>
      <c r="J104" s="913"/>
      <c r="K104" s="914"/>
      <c r="L104" s="914"/>
      <c r="M104" s="915"/>
    </row>
    <row r="105" spans="1:15" ht="30" hidden="1" customHeight="1" outlineLevel="1">
      <c r="B105" s="481"/>
      <c r="C105" s="480"/>
      <c r="D105" s="149">
        <f t="shared" si="2"/>
        <v>1</v>
      </c>
      <c r="E105" s="908"/>
      <c r="F105" s="909"/>
      <c r="G105" s="486"/>
      <c r="H105" s="486"/>
      <c r="I105" s="487"/>
      <c r="J105" s="913"/>
      <c r="K105" s="914"/>
      <c r="L105" s="914"/>
      <c r="M105" s="915"/>
    </row>
    <row r="106" spans="1:15" ht="30" customHeight="1" collapsed="1" thickBot="1">
      <c r="B106" s="482"/>
      <c r="C106" s="483"/>
      <c r="D106" s="150">
        <f t="shared" si="2"/>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98" t="s">
        <v>144</v>
      </c>
      <c r="J110" s="501" t="s">
        <v>145</v>
      </c>
      <c r="K110" s="499" t="s">
        <v>146</v>
      </c>
      <c r="L110" s="502" t="s">
        <v>147</v>
      </c>
      <c r="M110" s="950"/>
      <c r="O110" s="134"/>
    </row>
    <row r="111" spans="1:15" ht="23.25" customHeight="1">
      <c r="B111" s="490"/>
      <c r="C111" s="491"/>
      <c r="D111" s="244" t="s">
        <v>148</v>
      </c>
      <c r="E111" s="1006">
        <f>SUM(I111,L111,M111)</f>
        <v>0</v>
      </c>
      <c r="F111" s="1006"/>
      <c r="G111" s="595">
        <f>SUMIF($D$12:$D$106,$C111,G$12:G$106)</f>
        <v>0</v>
      </c>
      <c r="H111" s="458"/>
      <c r="I111" s="594">
        <f>ROUNDDOWN(G111*H111,0)</f>
        <v>0</v>
      </c>
      <c r="J111" s="594">
        <f t="shared" ref="J111:J122" si="3">SUMIF($D$12:$D$106,$C111,H$12:H$106)</f>
        <v>0</v>
      </c>
      <c r="K111" s="460"/>
      <c r="L111" s="596">
        <f>ROUNDDOWN((J111*K111),0)</f>
        <v>0</v>
      </c>
      <c r="M111" s="594">
        <f>ROUNDDOWN(SUMIF($D$12:$D$106,$C111,I$12:I$106),0)</f>
        <v>0</v>
      </c>
      <c r="O111" s="140"/>
    </row>
    <row r="112" spans="1:15" ht="23.25" customHeight="1">
      <c r="B112" s="490"/>
      <c r="C112" s="491"/>
      <c r="D112" s="244" t="s">
        <v>148</v>
      </c>
      <c r="E112" s="1002">
        <f t="shared" ref="E112:E122" si="4">SUM(I112,L112,M112)</f>
        <v>0</v>
      </c>
      <c r="F112" s="1003"/>
      <c r="G112" s="595">
        <f t="shared" ref="G112:G122" si="5">SUMIF($D$12:$D$106,$C112,G$12:G$106)</f>
        <v>0</v>
      </c>
      <c r="H112" s="459"/>
      <c r="I112" s="594">
        <f t="shared" ref="I112:I122" si="6">ROUNDDOWN(G112*H112,0)</f>
        <v>0</v>
      </c>
      <c r="J112" s="594">
        <f t="shared" si="3"/>
        <v>0</v>
      </c>
      <c r="K112" s="460"/>
      <c r="L112" s="596">
        <f t="shared" ref="L112:L122" si="7">ROUNDDOWN((J112*K112),0)</f>
        <v>0</v>
      </c>
      <c r="M112" s="594">
        <f t="shared" ref="M112:M122" si="8">ROUNDDOWN(SUMIF($D$12:$D$106,$C112,I$12:I$106),0)</f>
        <v>0</v>
      </c>
      <c r="O112" s="140"/>
    </row>
    <row r="113" spans="1:15" ht="23.25" customHeight="1">
      <c r="B113" s="490"/>
      <c r="C113" s="491"/>
      <c r="D113" s="244" t="s">
        <v>148</v>
      </c>
      <c r="E113" s="1002">
        <f t="shared" si="4"/>
        <v>0</v>
      </c>
      <c r="F113" s="1003"/>
      <c r="G113" s="595">
        <f t="shared" si="5"/>
        <v>0</v>
      </c>
      <c r="H113" s="459"/>
      <c r="I113" s="594">
        <f t="shared" si="6"/>
        <v>0</v>
      </c>
      <c r="J113" s="594">
        <f t="shared" si="3"/>
        <v>0</v>
      </c>
      <c r="K113" s="460"/>
      <c r="L113" s="596">
        <f t="shared" si="7"/>
        <v>0</v>
      </c>
      <c r="M113" s="594">
        <f t="shared" si="8"/>
        <v>0</v>
      </c>
      <c r="O113" s="140"/>
    </row>
    <row r="114" spans="1:15" ht="23.25" customHeight="1">
      <c r="B114" s="490"/>
      <c r="C114" s="491"/>
      <c r="D114" s="244" t="s">
        <v>148</v>
      </c>
      <c r="E114" s="1002">
        <f t="shared" si="4"/>
        <v>0</v>
      </c>
      <c r="F114" s="1003"/>
      <c r="G114" s="595">
        <f t="shared" si="5"/>
        <v>0</v>
      </c>
      <c r="H114" s="459"/>
      <c r="I114" s="594">
        <f t="shared" si="6"/>
        <v>0</v>
      </c>
      <c r="J114" s="594">
        <f t="shared" si="3"/>
        <v>0</v>
      </c>
      <c r="K114" s="460"/>
      <c r="L114" s="596">
        <f t="shared" si="7"/>
        <v>0</v>
      </c>
      <c r="M114" s="594">
        <f t="shared" si="8"/>
        <v>0</v>
      </c>
    </row>
    <row r="115" spans="1:15" ht="23.25" customHeight="1">
      <c r="B115" s="490"/>
      <c r="C115" s="491"/>
      <c r="D115" s="244" t="s">
        <v>148</v>
      </c>
      <c r="E115" s="1002">
        <f t="shared" si="4"/>
        <v>0</v>
      </c>
      <c r="F115" s="1003"/>
      <c r="G115" s="595">
        <f t="shared" si="5"/>
        <v>0</v>
      </c>
      <c r="H115" s="459"/>
      <c r="I115" s="594">
        <f t="shared" si="6"/>
        <v>0</v>
      </c>
      <c r="J115" s="594">
        <f t="shared" si="3"/>
        <v>0</v>
      </c>
      <c r="K115" s="460"/>
      <c r="L115" s="596">
        <f t="shared" si="7"/>
        <v>0</v>
      </c>
      <c r="M115" s="594">
        <f t="shared" si="8"/>
        <v>0</v>
      </c>
    </row>
    <row r="116" spans="1:15" ht="23.25" customHeight="1">
      <c r="B116" s="490"/>
      <c r="C116" s="491"/>
      <c r="D116" s="244" t="s">
        <v>148</v>
      </c>
      <c r="E116" s="1002">
        <f t="shared" si="4"/>
        <v>0</v>
      </c>
      <c r="F116" s="1003"/>
      <c r="G116" s="595">
        <f t="shared" si="5"/>
        <v>0</v>
      </c>
      <c r="H116" s="459"/>
      <c r="I116" s="594">
        <f t="shared" si="6"/>
        <v>0</v>
      </c>
      <c r="J116" s="594">
        <f t="shared" si="3"/>
        <v>0</v>
      </c>
      <c r="K116" s="460"/>
      <c r="L116" s="596">
        <f t="shared" si="7"/>
        <v>0</v>
      </c>
      <c r="M116" s="594">
        <f t="shared" si="8"/>
        <v>0</v>
      </c>
    </row>
    <row r="117" spans="1:15" ht="23.25" customHeight="1">
      <c r="B117" s="490"/>
      <c r="C117" s="491"/>
      <c r="D117" s="244" t="s">
        <v>148</v>
      </c>
      <c r="E117" s="1002">
        <f t="shared" si="4"/>
        <v>0</v>
      </c>
      <c r="F117" s="1003"/>
      <c r="G117" s="595">
        <f t="shared" si="5"/>
        <v>0</v>
      </c>
      <c r="H117" s="459"/>
      <c r="I117" s="594">
        <f t="shared" si="6"/>
        <v>0</v>
      </c>
      <c r="J117" s="594">
        <f t="shared" si="3"/>
        <v>0</v>
      </c>
      <c r="K117" s="460"/>
      <c r="L117" s="596">
        <f t="shared" si="7"/>
        <v>0</v>
      </c>
      <c r="M117" s="594">
        <f t="shared" si="8"/>
        <v>0</v>
      </c>
    </row>
    <row r="118" spans="1:15" ht="23.25" customHeight="1">
      <c r="B118" s="490"/>
      <c r="C118" s="491"/>
      <c r="D118" s="244" t="s">
        <v>148</v>
      </c>
      <c r="E118" s="1002">
        <f t="shared" si="4"/>
        <v>0</v>
      </c>
      <c r="F118" s="1003"/>
      <c r="G118" s="595">
        <f t="shared" si="5"/>
        <v>0</v>
      </c>
      <c r="H118" s="459"/>
      <c r="I118" s="594">
        <f t="shared" si="6"/>
        <v>0</v>
      </c>
      <c r="J118" s="594">
        <f t="shared" si="3"/>
        <v>0</v>
      </c>
      <c r="K118" s="460"/>
      <c r="L118" s="596">
        <f t="shared" si="7"/>
        <v>0</v>
      </c>
      <c r="M118" s="594">
        <f t="shared" si="8"/>
        <v>0</v>
      </c>
    </row>
    <row r="119" spans="1:15" ht="23.25" customHeight="1">
      <c r="B119" s="490"/>
      <c r="C119" s="491"/>
      <c r="D119" s="244" t="s">
        <v>148</v>
      </c>
      <c r="E119" s="1002">
        <f t="shared" si="4"/>
        <v>0</v>
      </c>
      <c r="F119" s="1003"/>
      <c r="G119" s="595">
        <f t="shared" si="5"/>
        <v>0</v>
      </c>
      <c r="H119" s="459"/>
      <c r="I119" s="594">
        <f t="shared" si="6"/>
        <v>0</v>
      </c>
      <c r="J119" s="594">
        <f t="shared" si="3"/>
        <v>0</v>
      </c>
      <c r="K119" s="460"/>
      <c r="L119" s="596">
        <f t="shared" si="7"/>
        <v>0</v>
      </c>
      <c r="M119" s="594">
        <f t="shared" si="8"/>
        <v>0</v>
      </c>
    </row>
    <row r="120" spans="1:15" ht="23.25" customHeight="1">
      <c r="B120" s="490"/>
      <c r="C120" s="491"/>
      <c r="D120" s="244" t="s">
        <v>148</v>
      </c>
      <c r="E120" s="1002">
        <f t="shared" si="4"/>
        <v>0</v>
      </c>
      <c r="F120" s="1003"/>
      <c r="G120" s="595">
        <f t="shared" si="5"/>
        <v>0</v>
      </c>
      <c r="H120" s="459"/>
      <c r="I120" s="594">
        <f t="shared" si="6"/>
        <v>0</v>
      </c>
      <c r="J120" s="594">
        <f t="shared" si="3"/>
        <v>0</v>
      </c>
      <c r="K120" s="460"/>
      <c r="L120" s="596">
        <f t="shared" si="7"/>
        <v>0</v>
      </c>
      <c r="M120" s="594">
        <f t="shared" si="8"/>
        <v>0</v>
      </c>
    </row>
    <row r="121" spans="1:15" ht="23.25" customHeight="1">
      <c r="B121" s="490"/>
      <c r="C121" s="491"/>
      <c r="D121" s="244" t="s">
        <v>148</v>
      </c>
      <c r="E121" s="1002">
        <f t="shared" si="4"/>
        <v>0</v>
      </c>
      <c r="F121" s="1003"/>
      <c r="G121" s="595">
        <f t="shared" si="5"/>
        <v>0</v>
      </c>
      <c r="H121" s="459"/>
      <c r="I121" s="594">
        <f t="shared" si="6"/>
        <v>0</v>
      </c>
      <c r="J121" s="594">
        <f t="shared" si="3"/>
        <v>0</v>
      </c>
      <c r="K121" s="460"/>
      <c r="L121" s="596">
        <f t="shared" si="7"/>
        <v>0</v>
      </c>
      <c r="M121" s="594">
        <f t="shared" si="8"/>
        <v>0</v>
      </c>
    </row>
    <row r="122" spans="1:15" ht="23.25" customHeight="1" thickBot="1">
      <c r="B122" s="490"/>
      <c r="C122" s="491"/>
      <c r="D122" s="244" t="s">
        <v>148</v>
      </c>
      <c r="E122" s="1004">
        <f t="shared" si="4"/>
        <v>0</v>
      </c>
      <c r="F122" s="1005"/>
      <c r="G122" s="595">
        <f t="shared" si="5"/>
        <v>0</v>
      </c>
      <c r="H122" s="459"/>
      <c r="I122" s="594">
        <f t="shared" si="6"/>
        <v>0</v>
      </c>
      <c r="J122" s="594">
        <f t="shared" si="3"/>
        <v>0</v>
      </c>
      <c r="K122" s="460"/>
      <c r="L122" s="596">
        <f t="shared" si="7"/>
        <v>0</v>
      </c>
      <c r="M122" s="594">
        <f t="shared" si="8"/>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593"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92" si="9">MONTH(C129)</f>
        <v>1</v>
      </c>
      <c r="E129" s="939"/>
      <c r="F129" s="940"/>
      <c r="G129" s="486"/>
      <c r="H129" s="486"/>
      <c r="I129" s="487"/>
      <c r="J129" s="980"/>
      <c r="K129" s="980"/>
      <c r="L129" s="980"/>
      <c r="M129" s="981"/>
    </row>
    <row r="130" spans="2:13" ht="30" customHeight="1">
      <c r="B130" s="479"/>
      <c r="C130" s="480"/>
      <c r="D130" s="462">
        <f t="shared" si="9"/>
        <v>1</v>
      </c>
      <c r="E130" s="939"/>
      <c r="F130" s="940"/>
      <c r="G130" s="486"/>
      <c r="H130" s="486"/>
      <c r="I130" s="487"/>
      <c r="J130" s="980"/>
      <c r="K130" s="980"/>
      <c r="L130" s="980"/>
      <c r="M130" s="981"/>
    </row>
    <row r="131" spans="2:13" ht="30" customHeight="1">
      <c r="B131" s="479"/>
      <c r="C131" s="480"/>
      <c r="D131" s="462">
        <f t="shared" si="9"/>
        <v>1</v>
      </c>
      <c r="E131" s="939"/>
      <c r="F131" s="940"/>
      <c r="G131" s="486"/>
      <c r="H131" s="486"/>
      <c r="I131" s="487"/>
      <c r="J131" s="980"/>
      <c r="K131" s="980"/>
      <c r="L131" s="980"/>
      <c r="M131" s="981"/>
    </row>
    <row r="132" spans="2:13" ht="30" customHeight="1">
      <c r="B132" s="479"/>
      <c r="C132" s="480"/>
      <c r="D132" s="462">
        <f t="shared" si="9"/>
        <v>1</v>
      </c>
      <c r="E132" s="939"/>
      <c r="F132" s="940"/>
      <c r="G132" s="486"/>
      <c r="H132" s="486"/>
      <c r="I132" s="487"/>
      <c r="J132" s="980"/>
      <c r="K132" s="980"/>
      <c r="L132" s="980"/>
      <c r="M132" s="981"/>
    </row>
    <row r="133" spans="2:13" ht="30" customHeight="1">
      <c r="B133" s="479"/>
      <c r="C133" s="480"/>
      <c r="D133" s="462">
        <f t="shared" si="9"/>
        <v>1</v>
      </c>
      <c r="E133" s="939"/>
      <c r="F133" s="940"/>
      <c r="G133" s="486"/>
      <c r="H133" s="486"/>
      <c r="I133" s="487"/>
      <c r="J133" s="980"/>
      <c r="K133" s="980"/>
      <c r="L133" s="980"/>
      <c r="M133" s="981"/>
    </row>
    <row r="134" spans="2:13" ht="30" customHeight="1">
      <c r="B134" s="479"/>
      <c r="C134" s="480"/>
      <c r="D134" s="462">
        <f t="shared" si="9"/>
        <v>1</v>
      </c>
      <c r="E134" s="939"/>
      <c r="F134" s="940"/>
      <c r="G134" s="486"/>
      <c r="H134" s="486"/>
      <c r="I134" s="487"/>
      <c r="J134" s="980"/>
      <c r="K134" s="980"/>
      <c r="L134" s="980"/>
      <c r="M134" s="981"/>
    </row>
    <row r="135" spans="2:13" ht="30" customHeight="1">
      <c r="B135" s="479"/>
      <c r="C135" s="480"/>
      <c r="D135" s="462">
        <f t="shared" si="9"/>
        <v>1</v>
      </c>
      <c r="E135" s="939"/>
      <c r="F135" s="940"/>
      <c r="G135" s="486"/>
      <c r="H135" s="486"/>
      <c r="I135" s="487"/>
      <c r="J135" s="980"/>
      <c r="K135" s="980"/>
      <c r="L135" s="980"/>
      <c r="M135" s="981"/>
    </row>
    <row r="136" spans="2:13" ht="30" customHeight="1">
      <c r="B136" s="479"/>
      <c r="C136" s="480"/>
      <c r="D136" s="462">
        <f t="shared" si="9"/>
        <v>1</v>
      </c>
      <c r="E136" s="939"/>
      <c r="F136" s="940"/>
      <c r="G136" s="486"/>
      <c r="H136" s="486"/>
      <c r="I136" s="487"/>
      <c r="J136" s="980"/>
      <c r="K136" s="980"/>
      <c r="L136" s="980"/>
      <c r="M136" s="981"/>
    </row>
    <row r="137" spans="2:13" ht="30" customHeight="1">
      <c r="B137" s="479"/>
      <c r="C137" s="480"/>
      <c r="D137" s="462">
        <f t="shared" si="9"/>
        <v>1</v>
      </c>
      <c r="E137" s="939"/>
      <c r="F137" s="940"/>
      <c r="G137" s="486"/>
      <c r="H137" s="486"/>
      <c r="I137" s="487"/>
      <c r="J137" s="980"/>
      <c r="K137" s="980"/>
      <c r="L137" s="980"/>
      <c r="M137" s="981"/>
    </row>
    <row r="138" spans="2:13" ht="30" hidden="1" customHeight="1" outlineLevel="1">
      <c r="B138" s="479"/>
      <c r="C138" s="480"/>
      <c r="D138" s="462">
        <f t="shared" si="9"/>
        <v>1</v>
      </c>
      <c r="E138" s="939"/>
      <c r="F138" s="940"/>
      <c r="G138" s="486"/>
      <c r="H138" s="486"/>
      <c r="I138" s="487"/>
      <c r="J138" s="980"/>
      <c r="K138" s="980"/>
      <c r="L138" s="980"/>
      <c r="M138" s="981"/>
    </row>
    <row r="139" spans="2:13" ht="30" hidden="1" customHeight="1" outlineLevel="1">
      <c r="B139" s="479"/>
      <c r="C139" s="480"/>
      <c r="D139" s="462">
        <f t="shared" si="9"/>
        <v>1</v>
      </c>
      <c r="E139" s="939"/>
      <c r="F139" s="940"/>
      <c r="G139" s="486"/>
      <c r="H139" s="486"/>
      <c r="I139" s="487"/>
      <c r="J139" s="980"/>
      <c r="K139" s="980"/>
      <c r="L139" s="980"/>
      <c r="M139" s="981"/>
    </row>
    <row r="140" spans="2:13" ht="30" hidden="1" customHeight="1" outlineLevel="1">
      <c r="B140" s="479"/>
      <c r="C140" s="480"/>
      <c r="D140" s="462">
        <f t="shared" si="9"/>
        <v>1</v>
      </c>
      <c r="E140" s="939"/>
      <c r="F140" s="940"/>
      <c r="G140" s="486"/>
      <c r="H140" s="486"/>
      <c r="I140" s="487"/>
      <c r="J140" s="980"/>
      <c r="K140" s="980"/>
      <c r="L140" s="980"/>
      <c r="M140" s="981"/>
    </row>
    <row r="141" spans="2:13" ht="30" hidden="1" customHeight="1" outlineLevel="1">
      <c r="B141" s="479"/>
      <c r="C141" s="480"/>
      <c r="D141" s="462">
        <f t="shared" si="9"/>
        <v>1</v>
      </c>
      <c r="E141" s="939"/>
      <c r="F141" s="940"/>
      <c r="G141" s="486"/>
      <c r="H141" s="486"/>
      <c r="I141" s="487"/>
      <c r="J141" s="980"/>
      <c r="K141" s="980"/>
      <c r="L141" s="980"/>
      <c r="M141" s="981"/>
    </row>
    <row r="142" spans="2:13" ht="30" hidden="1" customHeight="1" outlineLevel="1">
      <c r="B142" s="479"/>
      <c r="C142" s="480"/>
      <c r="D142" s="462">
        <f t="shared" si="9"/>
        <v>1</v>
      </c>
      <c r="E142" s="939"/>
      <c r="F142" s="940"/>
      <c r="G142" s="486"/>
      <c r="H142" s="486"/>
      <c r="I142" s="487"/>
      <c r="J142" s="980"/>
      <c r="K142" s="980"/>
      <c r="L142" s="980"/>
      <c r="M142" s="981"/>
    </row>
    <row r="143" spans="2:13" ht="30" hidden="1" customHeight="1" outlineLevel="1">
      <c r="B143" s="479"/>
      <c r="C143" s="480"/>
      <c r="D143" s="462">
        <f t="shared" si="9"/>
        <v>1</v>
      </c>
      <c r="E143" s="939"/>
      <c r="F143" s="940"/>
      <c r="G143" s="486"/>
      <c r="H143" s="486"/>
      <c r="I143" s="487"/>
      <c r="J143" s="980"/>
      <c r="K143" s="980"/>
      <c r="L143" s="980"/>
      <c r="M143" s="981"/>
    </row>
    <row r="144" spans="2:13" ht="30" hidden="1" customHeight="1" outlineLevel="1">
      <c r="B144" s="479"/>
      <c r="C144" s="480"/>
      <c r="D144" s="462">
        <f t="shared" si="9"/>
        <v>1</v>
      </c>
      <c r="E144" s="939"/>
      <c r="F144" s="940"/>
      <c r="G144" s="486"/>
      <c r="H144" s="486"/>
      <c r="I144" s="487"/>
      <c r="J144" s="980"/>
      <c r="K144" s="980"/>
      <c r="L144" s="980"/>
      <c r="M144" s="981"/>
    </row>
    <row r="145" spans="2:13" ht="30" hidden="1" customHeight="1" outlineLevel="1">
      <c r="B145" s="479"/>
      <c r="C145" s="480"/>
      <c r="D145" s="462">
        <f t="shared" si="9"/>
        <v>1</v>
      </c>
      <c r="E145" s="939"/>
      <c r="F145" s="940"/>
      <c r="G145" s="486"/>
      <c r="H145" s="486"/>
      <c r="I145" s="487"/>
      <c r="J145" s="980"/>
      <c r="K145" s="980"/>
      <c r="L145" s="980"/>
      <c r="M145" s="981"/>
    </row>
    <row r="146" spans="2:13" ht="30" hidden="1" customHeight="1" outlineLevel="1">
      <c r="B146" s="479"/>
      <c r="C146" s="480"/>
      <c r="D146" s="462">
        <f t="shared" si="9"/>
        <v>1</v>
      </c>
      <c r="E146" s="939"/>
      <c r="F146" s="940"/>
      <c r="G146" s="486"/>
      <c r="H146" s="486"/>
      <c r="I146" s="487"/>
      <c r="J146" s="980"/>
      <c r="K146" s="980"/>
      <c r="L146" s="980"/>
      <c r="M146" s="981"/>
    </row>
    <row r="147" spans="2:13" ht="30" hidden="1" customHeight="1" outlineLevel="1">
      <c r="B147" s="479"/>
      <c r="C147" s="480"/>
      <c r="D147" s="462">
        <f t="shared" si="9"/>
        <v>1</v>
      </c>
      <c r="E147" s="939"/>
      <c r="F147" s="940"/>
      <c r="G147" s="486"/>
      <c r="H147" s="486"/>
      <c r="I147" s="487"/>
      <c r="J147" s="980"/>
      <c r="K147" s="980"/>
      <c r="L147" s="980"/>
      <c r="M147" s="981"/>
    </row>
    <row r="148" spans="2:13" ht="30" hidden="1" customHeight="1" outlineLevel="1">
      <c r="B148" s="479"/>
      <c r="C148" s="480"/>
      <c r="D148" s="462">
        <f t="shared" si="9"/>
        <v>1</v>
      </c>
      <c r="E148" s="939"/>
      <c r="F148" s="940"/>
      <c r="G148" s="486"/>
      <c r="H148" s="486"/>
      <c r="I148" s="487"/>
      <c r="J148" s="980"/>
      <c r="K148" s="980"/>
      <c r="L148" s="980"/>
      <c r="M148" s="981"/>
    </row>
    <row r="149" spans="2:13" ht="30" hidden="1" customHeight="1" outlineLevel="1">
      <c r="B149" s="479"/>
      <c r="C149" s="480"/>
      <c r="D149" s="462">
        <f t="shared" si="9"/>
        <v>1</v>
      </c>
      <c r="E149" s="939"/>
      <c r="F149" s="940"/>
      <c r="G149" s="486"/>
      <c r="H149" s="486"/>
      <c r="I149" s="487"/>
      <c r="J149" s="980"/>
      <c r="K149" s="980"/>
      <c r="L149" s="980"/>
      <c r="M149" s="981"/>
    </row>
    <row r="150" spans="2:13" ht="30" hidden="1" customHeight="1" outlineLevel="1">
      <c r="B150" s="479"/>
      <c r="C150" s="480"/>
      <c r="D150" s="462">
        <f t="shared" si="9"/>
        <v>1</v>
      </c>
      <c r="E150" s="939"/>
      <c r="F150" s="940"/>
      <c r="G150" s="486"/>
      <c r="H150" s="486"/>
      <c r="I150" s="487"/>
      <c r="J150" s="980"/>
      <c r="K150" s="980"/>
      <c r="L150" s="980"/>
      <c r="M150" s="981"/>
    </row>
    <row r="151" spans="2:13" ht="30" hidden="1" customHeight="1" outlineLevel="1">
      <c r="B151" s="479"/>
      <c r="C151" s="480"/>
      <c r="D151" s="462">
        <f t="shared" si="9"/>
        <v>1</v>
      </c>
      <c r="E151" s="939"/>
      <c r="F151" s="940"/>
      <c r="G151" s="486"/>
      <c r="H151" s="486"/>
      <c r="I151" s="487"/>
      <c r="J151" s="980"/>
      <c r="K151" s="980"/>
      <c r="L151" s="980"/>
      <c r="M151" s="981"/>
    </row>
    <row r="152" spans="2:13" ht="30" hidden="1" customHeight="1" outlineLevel="1">
      <c r="B152" s="479"/>
      <c r="C152" s="480"/>
      <c r="D152" s="462">
        <f t="shared" si="9"/>
        <v>1</v>
      </c>
      <c r="E152" s="939"/>
      <c r="F152" s="940"/>
      <c r="G152" s="486"/>
      <c r="H152" s="486"/>
      <c r="I152" s="487"/>
      <c r="J152" s="980"/>
      <c r="K152" s="980"/>
      <c r="L152" s="980"/>
      <c r="M152" s="981"/>
    </row>
    <row r="153" spans="2:13" ht="30" hidden="1" customHeight="1" outlineLevel="1">
      <c r="B153" s="479"/>
      <c r="C153" s="480"/>
      <c r="D153" s="462">
        <f t="shared" si="9"/>
        <v>1</v>
      </c>
      <c r="E153" s="939"/>
      <c r="F153" s="940"/>
      <c r="G153" s="486"/>
      <c r="H153" s="486"/>
      <c r="I153" s="487"/>
      <c r="J153" s="980"/>
      <c r="K153" s="980"/>
      <c r="L153" s="980"/>
      <c r="M153" s="981"/>
    </row>
    <row r="154" spans="2:13" ht="30" hidden="1" customHeight="1" outlineLevel="1">
      <c r="B154" s="479"/>
      <c r="C154" s="480"/>
      <c r="D154" s="462">
        <f t="shared" si="9"/>
        <v>1</v>
      </c>
      <c r="E154" s="939"/>
      <c r="F154" s="940"/>
      <c r="G154" s="486"/>
      <c r="H154" s="486"/>
      <c r="I154" s="487"/>
      <c r="J154" s="980"/>
      <c r="K154" s="980"/>
      <c r="L154" s="980"/>
      <c r="M154" s="981"/>
    </row>
    <row r="155" spans="2:13" ht="30" hidden="1" customHeight="1" outlineLevel="1">
      <c r="B155" s="479"/>
      <c r="C155" s="480"/>
      <c r="D155" s="462">
        <f t="shared" si="9"/>
        <v>1</v>
      </c>
      <c r="E155" s="939"/>
      <c r="F155" s="940"/>
      <c r="G155" s="486"/>
      <c r="H155" s="486"/>
      <c r="I155" s="487"/>
      <c r="J155" s="980"/>
      <c r="K155" s="980"/>
      <c r="L155" s="980"/>
      <c r="M155" s="981"/>
    </row>
    <row r="156" spans="2:13" ht="30" hidden="1" customHeight="1" outlineLevel="1">
      <c r="B156" s="479"/>
      <c r="C156" s="480"/>
      <c r="D156" s="462">
        <f t="shared" si="9"/>
        <v>1</v>
      </c>
      <c r="E156" s="939"/>
      <c r="F156" s="940"/>
      <c r="G156" s="486"/>
      <c r="H156" s="486"/>
      <c r="I156" s="487"/>
      <c r="J156" s="980"/>
      <c r="K156" s="980"/>
      <c r="L156" s="980"/>
      <c r="M156" s="981"/>
    </row>
    <row r="157" spans="2:13" ht="30" hidden="1" customHeight="1" outlineLevel="1">
      <c r="B157" s="479"/>
      <c r="C157" s="480"/>
      <c r="D157" s="462">
        <f t="shared" si="9"/>
        <v>1</v>
      </c>
      <c r="E157" s="939"/>
      <c r="F157" s="940"/>
      <c r="G157" s="486"/>
      <c r="H157" s="486"/>
      <c r="I157" s="487"/>
      <c r="J157" s="980"/>
      <c r="K157" s="980"/>
      <c r="L157" s="980"/>
      <c r="M157" s="981"/>
    </row>
    <row r="158" spans="2:13" ht="30" customHeight="1" collapsed="1">
      <c r="B158" s="479"/>
      <c r="C158" s="480"/>
      <c r="D158" s="462">
        <f t="shared" si="9"/>
        <v>1</v>
      </c>
      <c r="E158" s="939"/>
      <c r="F158" s="940"/>
      <c r="G158" s="486"/>
      <c r="H158" s="486"/>
      <c r="I158" s="487"/>
      <c r="J158" s="980"/>
      <c r="K158" s="980"/>
      <c r="L158" s="980"/>
      <c r="M158" s="981"/>
    </row>
    <row r="159" spans="2:13" ht="30" hidden="1" customHeight="1" outlineLevel="1">
      <c r="B159" s="479"/>
      <c r="C159" s="480"/>
      <c r="D159" s="462">
        <f t="shared" si="9"/>
        <v>1</v>
      </c>
      <c r="E159" s="939"/>
      <c r="F159" s="940"/>
      <c r="G159" s="486"/>
      <c r="H159" s="486"/>
      <c r="I159" s="487"/>
      <c r="J159" s="980"/>
      <c r="K159" s="980"/>
      <c r="L159" s="980"/>
      <c r="M159" s="981"/>
    </row>
    <row r="160" spans="2:13" ht="30" hidden="1" customHeight="1" outlineLevel="1">
      <c r="B160" s="479"/>
      <c r="C160" s="480"/>
      <c r="D160" s="462">
        <f t="shared" si="9"/>
        <v>1</v>
      </c>
      <c r="E160" s="939"/>
      <c r="F160" s="940"/>
      <c r="G160" s="486"/>
      <c r="H160" s="486"/>
      <c r="I160" s="487"/>
      <c r="J160" s="980"/>
      <c r="K160" s="980"/>
      <c r="L160" s="980"/>
      <c r="M160" s="981"/>
    </row>
    <row r="161" spans="2:13" ht="30" hidden="1" customHeight="1" outlineLevel="1">
      <c r="B161" s="479"/>
      <c r="C161" s="480"/>
      <c r="D161" s="462">
        <f t="shared" si="9"/>
        <v>1</v>
      </c>
      <c r="E161" s="939"/>
      <c r="F161" s="940"/>
      <c r="G161" s="486"/>
      <c r="H161" s="486"/>
      <c r="I161" s="487"/>
      <c r="J161" s="980"/>
      <c r="K161" s="980"/>
      <c r="L161" s="980"/>
      <c r="M161" s="981"/>
    </row>
    <row r="162" spans="2:13" ht="30" hidden="1" customHeight="1" outlineLevel="1">
      <c r="B162" s="479"/>
      <c r="C162" s="480"/>
      <c r="D162" s="462">
        <f t="shared" si="9"/>
        <v>1</v>
      </c>
      <c r="E162" s="939"/>
      <c r="F162" s="940"/>
      <c r="G162" s="486"/>
      <c r="H162" s="486"/>
      <c r="I162" s="487"/>
      <c r="J162" s="980"/>
      <c r="K162" s="980"/>
      <c r="L162" s="980"/>
      <c r="M162" s="981"/>
    </row>
    <row r="163" spans="2:13" ht="30" hidden="1" customHeight="1" outlineLevel="1">
      <c r="B163" s="479"/>
      <c r="C163" s="480"/>
      <c r="D163" s="462">
        <f t="shared" si="9"/>
        <v>1</v>
      </c>
      <c r="E163" s="939"/>
      <c r="F163" s="940"/>
      <c r="G163" s="486"/>
      <c r="H163" s="486"/>
      <c r="I163" s="487"/>
      <c r="J163" s="980"/>
      <c r="K163" s="980"/>
      <c r="L163" s="980"/>
      <c r="M163" s="981"/>
    </row>
    <row r="164" spans="2:13" ht="30" hidden="1" customHeight="1" outlineLevel="1">
      <c r="B164" s="479"/>
      <c r="C164" s="480"/>
      <c r="D164" s="462">
        <f t="shared" si="9"/>
        <v>1</v>
      </c>
      <c r="E164" s="939"/>
      <c r="F164" s="940"/>
      <c r="G164" s="486"/>
      <c r="H164" s="486"/>
      <c r="I164" s="487"/>
      <c r="J164" s="980"/>
      <c r="K164" s="980"/>
      <c r="L164" s="980"/>
      <c r="M164" s="981"/>
    </row>
    <row r="165" spans="2:13" ht="30" hidden="1" customHeight="1" outlineLevel="1">
      <c r="B165" s="479"/>
      <c r="C165" s="480"/>
      <c r="D165" s="462">
        <f t="shared" si="9"/>
        <v>1</v>
      </c>
      <c r="E165" s="939"/>
      <c r="F165" s="940"/>
      <c r="G165" s="486"/>
      <c r="H165" s="486"/>
      <c r="I165" s="487"/>
      <c r="J165" s="980"/>
      <c r="K165" s="980"/>
      <c r="L165" s="980"/>
      <c r="M165" s="981"/>
    </row>
    <row r="166" spans="2:13" ht="30" hidden="1" customHeight="1" outlineLevel="1">
      <c r="B166" s="479"/>
      <c r="C166" s="480"/>
      <c r="D166" s="462">
        <f t="shared" si="9"/>
        <v>1</v>
      </c>
      <c r="E166" s="939"/>
      <c r="F166" s="940"/>
      <c r="G166" s="486"/>
      <c r="H166" s="486"/>
      <c r="I166" s="487"/>
      <c r="J166" s="980"/>
      <c r="K166" s="980"/>
      <c r="L166" s="980"/>
      <c r="M166" s="981"/>
    </row>
    <row r="167" spans="2:13" ht="30" hidden="1" customHeight="1" outlineLevel="1">
      <c r="B167" s="479"/>
      <c r="C167" s="480"/>
      <c r="D167" s="462">
        <f t="shared" si="9"/>
        <v>1</v>
      </c>
      <c r="E167" s="939"/>
      <c r="F167" s="940"/>
      <c r="G167" s="486"/>
      <c r="H167" s="486"/>
      <c r="I167" s="487"/>
      <c r="J167" s="980"/>
      <c r="K167" s="980"/>
      <c r="L167" s="980"/>
      <c r="M167" s="981"/>
    </row>
    <row r="168" spans="2:13" ht="30" hidden="1" customHeight="1" outlineLevel="1">
      <c r="B168" s="479"/>
      <c r="C168" s="480"/>
      <c r="D168" s="462">
        <f t="shared" si="9"/>
        <v>1</v>
      </c>
      <c r="E168" s="939"/>
      <c r="F168" s="940"/>
      <c r="G168" s="486"/>
      <c r="H168" s="486"/>
      <c r="I168" s="487"/>
      <c r="J168" s="980"/>
      <c r="K168" s="980"/>
      <c r="L168" s="980"/>
      <c r="M168" s="981"/>
    </row>
    <row r="169" spans="2:13" ht="30" hidden="1" customHeight="1" outlineLevel="1">
      <c r="B169" s="479"/>
      <c r="C169" s="480"/>
      <c r="D169" s="462">
        <f t="shared" si="9"/>
        <v>1</v>
      </c>
      <c r="E169" s="939"/>
      <c r="F169" s="940"/>
      <c r="G169" s="486"/>
      <c r="H169" s="486"/>
      <c r="I169" s="487"/>
      <c r="J169" s="980"/>
      <c r="K169" s="980"/>
      <c r="L169" s="980"/>
      <c r="M169" s="981"/>
    </row>
    <row r="170" spans="2:13" ht="30" hidden="1" customHeight="1" outlineLevel="1">
      <c r="B170" s="479"/>
      <c r="C170" s="480"/>
      <c r="D170" s="462">
        <f t="shared" si="9"/>
        <v>1</v>
      </c>
      <c r="E170" s="939"/>
      <c r="F170" s="940"/>
      <c r="G170" s="486"/>
      <c r="H170" s="486"/>
      <c r="I170" s="487"/>
      <c r="J170" s="980"/>
      <c r="K170" s="980"/>
      <c r="L170" s="980"/>
      <c r="M170" s="981"/>
    </row>
    <row r="171" spans="2:13" ht="30" hidden="1" customHeight="1" outlineLevel="1">
      <c r="B171" s="479"/>
      <c r="C171" s="480"/>
      <c r="D171" s="462">
        <f t="shared" si="9"/>
        <v>1</v>
      </c>
      <c r="E171" s="939"/>
      <c r="F171" s="940"/>
      <c r="G171" s="486"/>
      <c r="H171" s="486"/>
      <c r="I171" s="487"/>
      <c r="J171" s="980"/>
      <c r="K171" s="980"/>
      <c r="L171" s="980"/>
      <c r="M171" s="981"/>
    </row>
    <row r="172" spans="2:13" ht="30" hidden="1" customHeight="1" outlineLevel="1">
      <c r="B172" s="479"/>
      <c r="C172" s="480"/>
      <c r="D172" s="462">
        <f t="shared" si="9"/>
        <v>1</v>
      </c>
      <c r="E172" s="939"/>
      <c r="F172" s="940"/>
      <c r="G172" s="486"/>
      <c r="H172" s="486"/>
      <c r="I172" s="487"/>
      <c r="J172" s="980"/>
      <c r="K172" s="980"/>
      <c r="L172" s="980"/>
      <c r="M172" s="981"/>
    </row>
    <row r="173" spans="2:13" ht="30" hidden="1" customHeight="1" outlineLevel="1">
      <c r="B173" s="479"/>
      <c r="C173" s="480"/>
      <c r="D173" s="462">
        <f t="shared" si="9"/>
        <v>1</v>
      </c>
      <c r="E173" s="939"/>
      <c r="F173" s="940"/>
      <c r="G173" s="486"/>
      <c r="H173" s="486"/>
      <c r="I173" s="487"/>
      <c r="J173" s="980"/>
      <c r="K173" s="980"/>
      <c r="L173" s="980"/>
      <c r="M173" s="981"/>
    </row>
    <row r="174" spans="2:13" ht="30" hidden="1" customHeight="1" outlineLevel="1">
      <c r="B174" s="479"/>
      <c r="C174" s="480"/>
      <c r="D174" s="462">
        <f t="shared" si="9"/>
        <v>1</v>
      </c>
      <c r="E174" s="939"/>
      <c r="F174" s="940"/>
      <c r="G174" s="486"/>
      <c r="H174" s="486"/>
      <c r="I174" s="487"/>
      <c r="J174" s="980"/>
      <c r="K174" s="980"/>
      <c r="L174" s="980"/>
      <c r="M174" s="981"/>
    </row>
    <row r="175" spans="2:13" ht="30" hidden="1" customHeight="1" outlineLevel="1">
      <c r="B175" s="479"/>
      <c r="C175" s="480"/>
      <c r="D175" s="462">
        <f t="shared" si="9"/>
        <v>1</v>
      </c>
      <c r="E175" s="939"/>
      <c r="F175" s="940"/>
      <c r="G175" s="486"/>
      <c r="H175" s="486"/>
      <c r="I175" s="487"/>
      <c r="J175" s="980"/>
      <c r="K175" s="980"/>
      <c r="L175" s="980"/>
      <c r="M175" s="981"/>
    </row>
    <row r="176" spans="2:13" ht="30" hidden="1" customHeight="1" outlineLevel="1">
      <c r="B176" s="479"/>
      <c r="C176" s="480"/>
      <c r="D176" s="462">
        <f t="shared" si="9"/>
        <v>1</v>
      </c>
      <c r="E176" s="939"/>
      <c r="F176" s="940"/>
      <c r="G176" s="486"/>
      <c r="H176" s="486"/>
      <c r="I176" s="487"/>
      <c r="J176" s="980"/>
      <c r="K176" s="980"/>
      <c r="L176" s="980"/>
      <c r="M176" s="981"/>
    </row>
    <row r="177" spans="2:13" ht="30" hidden="1" customHeight="1" outlineLevel="1">
      <c r="B177" s="479"/>
      <c r="C177" s="480"/>
      <c r="D177" s="462">
        <f t="shared" si="9"/>
        <v>1</v>
      </c>
      <c r="E177" s="939"/>
      <c r="F177" s="940"/>
      <c r="G177" s="486"/>
      <c r="H177" s="486"/>
      <c r="I177" s="487"/>
      <c r="J177" s="980"/>
      <c r="K177" s="980"/>
      <c r="L177" s="980"/>
      <c r="M177" s="981"/>
    </row>
    <row r="178" spans="2:13" ht="30" hidden="1" customHeight="1" outlineLevel="1">
      <c r="B178" s="479"/>
      <c r="C178" s="480"/>
      <c r="D178" s="462">
        <f t="shared" si="9"/>
        <v>1</v>
      </c>
      <c r="E178" s="939"/>
      <c r="F178" s="940"/>
      <c r="G178" s="486"/>
      <c r="H178" s="486"/>
      <c r="I178" s="487"/>
      <c r="J178" s="980"/>
      <c r="K178" s="980"/>
      <c r="L178" s="980"/>
      <c r="M178" s="981"/>
    </row>
    <row r="179" spans="2:13" ht="30" customHeight="1" collapsed="1">
      <c r="B179" s="479"/>
      <c r="C179" s="480"/>
      <c r="D179" s="462">
        <f t="shared" si="9"/>
        <v>1</v>
      </c>
      <c r="E179" s="939"/>
      <c r="F179" s="940"/>
      <c r="G179" s="486"/>
      <c r="H179" s="486"/>
      <c r="I179" s="487"/>
      <c r="J179" s="980"/>
      <c r="K179" s="980"/>
      <c r="L179" s="980"/>
      <c r="M179" s="981"/>
    </row>
    <row r="180" spans="2:13" ht="30" hidden="1" customHeight="1" outlineLevel="1">
      <c r="B180" s="479"/>
      <c r="C180" s="480"/>
      <c r="D180" s="462">
        <f t="shared" si="9"/>
        <v>1</v>
      </c>
      <c r="E180" s="939"/>
      <c r="F180" s="940"/>
      <c r="G180" s="486"/>
      <c r="H180" s="486"/>
      <c r="I180" s="487"/>
      <c r="J180" s="980"/>
      <c r="K180" s="980"/>
      <c r="L180" s="980"/>
      <c r="M180" s="981"/>
    </row>
    <row r="181" spans="2:13" ht="30" hidden="1" customHeight="1" outlineLevel="1">
      <c r="B181" s="479"/>
      <c r="C181" s="480"/>
      <c r="D181" s="462">
        <f t="shared" si="9"/>
        <v>1</v>
      </c>
      <c r="E181" s="939"/>
      <c r="F181" s="940"/>
      <c r="G181" s="486"/>
      <c r="H181" s="486"/>
      <c r="I181" s="487"/>
      <c r="J181" s="980"/>
      <c r="K181" s="980"/>
      <c r="L181" s="980"/>
      <c r="M181" s="981"/>
    </row>
    <row r="182" spans="2:13" ht="30" hidden="1" customHeight="1" outlineLevel="1">
      <c r="B182" s="479"/>
      <c r="C182" s="480"/>
      <c r="D182" s="462">
        <f t="shared" si="9"/>
        <v>1</v>
      </c>
      <c r="E182" s="939"/>
      <c r="F182" s="940"/>
      <c r="G182" s="486"/>
      <c r="H182" s="486"/>
      <c r="I182" s="487"/>
      <c r="J182" s="980"/>
      <c r="K182" s="980"/>
      <c r="L182" s="980"/>
      <c r="M182" s="981"/>
    </row>
    <row r="183" spans="2:13" ht="30" hidden="1" customHeight="1" outlineLevel="1">
      <c r="B183" s="479"/>
      <c r="C183" s="480"/>
      <c r="D183" s="462">
        <f t="shared" si="9"/>
        <v>1</v>
      </c>
      <c r="E183" s="939"/>
      <c r="F183" s="940"/>
      <c r="G183" s="486"/>
      <c r="H183" s="486"/>
      <c r="I183" s="487"/>
      <c r="J183" s="980"/>
      <c r="K183" s="980"/>
      <c r="L183" s="980"/>
      <c r="M183" s="981"/>
    </row>
    <row r="184" spans="2:13" ht="30" hidden="1" customHeight="1" outlineLevel="1">
      <c r="B184" s="479"/>
      <c r="C184" s="480"/>
      <c r="D184" s="462">
        <f t="shared" si="9"/>
        <v>1</v>
      </c>
      <c r="E184" s="939"/>
      <c r="F184" s="940"/>
      <c r="G184" s="486"/>
      <c r="H184" s="486"/>
      <c r="I184" s="487"/>
      <c r="J184" s="980"/>
      <c r="K184" s="980"/>
      <c r="L184" s="980"/>
      <c r="M184" s="981"/>
    </row>
    <row r="185" spans="2:13" ht="30" hidden="1" customHeight="1" outlineLevel="1">
      <c r="B185" s="479"/>
      <c r="C185" s="480"/>
      <c r="D185" s="462">
        <f t="shared" si="9"/>
        <v>1</v>
      </c>
      <c r="E185" s="939"/>
      <c r="F185" s="940"/>
      <c r="G185" s="486"/>
      <c r="H185" s="486"/>
      <c r="I185" s="487"/>
      <c r="J185" s="980"/>
      <c r="K185" s="980"/>
      <c r="L185" s="980"/>
      <c r="M185" s="981"/>
    </row>
    <row r="186" spans="2:13" ht="30" hidden="1" customHeight="1" outlineLevel="1">
      <c r="B186" s="479"/>
      <c r="C186" s="480"/>
      <c r="D186" s="462">
        <f t="shared" si="9"/>
        <v>1</v>
      </c>
      <c r="E186" s="939"/>
      <c r="F186" s="940"/>
      <c r="G186" s="486"/>
      <c r="H186" s="486"/>
      <c r="I186" s="487"/>
      <c r="J186" s="980"/>
      <c r="K186" s="980"/>
      <c r="L186" s="980"/>
      <c r="M186" s="981"/>
    </row>
    <row r="187" spans="2:13" ht="30" hidden="1" customHeight="1" outlineLevel="1">
      <c r="B187" s="479"/>
      <c r="C187" s="480"/>
      <c r="D187" s="462">
        <f t="shared" si="9"/>
        <v>1</v>
      </c>
      <c r="E187" s="939"/>
      <c r="F187" s="940"/>
      <c r="G187" s="486"/>
      <c r="H187" s="486"/>
      <c r="I187" s="487"/>
      <c r="J187" s="980"/>
      <c r="K187" s="980"/>
      <c r="L187" s="980"/>
      <c r="M187" s="981"/>
    </row>
    <row r="188" spans="2:13" ht="30" hidden="1" customHeight="1" outlineLevel="1">
      <c r="B188" s="479"/>
      <c r="C188" s="480"/>
      <c r="D188" s="462">
        <f t="shared" si="9"/>
        <v>1</v>
      </c>
      <c r="E188" s="939"/>
      <c r="F188" s="940"/>
      <c r="G188" s="486"/>
      <c r="H188" s="486"/>
      <c r="I188" s="487"/>
      <c r="J188" s="980"/>
      <c r="K188" s="980"/>
      <c r="L188" s="980"/>
      <c r="M188" s="981"/>
    </row>
    <row r="189" spans="2:13" ht="30" hidden="1" customHeight="1" outlineLevel="1">
      <c r="B189" s="479"/>
      <c r="C189" s="480"/>
      <c r="D189" s="462">
        <f t="shared" si="9"/>
        <v>1</v>
      </c>
      <c r="E189" s="939"/>
      <c r="F189" s="940"/>
      <c r="G189" s="486"/>
      <c r="H189" s="486"/>
      <c r="I189" s="487"/>
      <c r="J189" s="980"/>
      <c r="K189" s="980"/>
      <c r="L189" s="980"/>
      <c r="M189" s="981"/>
    </row>
    <row r="190" spans="2:13" ht="30" hidden="1" customHeight="1" outlineLevel="1">
      <c r="B190" s="479"/>
      <c r="C190" s="480"/>
      <c r="D190" s="462">
        <f t="shared" si="9"/>
        <v>1</v>
      </c>
      <c r="E190" s="939"/>
      <c r="F190" s="940"/>
      <c r="G190" s="486"/>
      <c r="H190" s="486"/>
      <c r="I190" s="487"/>
      <c r="J190" s="980"/>
      <c r="K190" s="980"/>
      <c r="L190" s="980"/>
      <c r="M190" s="981"/>
    </row>
    <row r="191" spans="2:13" ht="30" hidden="1" customHeight="1" outlineLevel="1">
      <c r="B191" s="479"/>
      <c r="C191" s="480"/>
      <c r="D191" s="462">
        <f t="shared" si="9"/>
        <v>1</v>
      </c>
      <c r="E191" s="939"/>
      <c r="F191" s="940"/>
      <c r="G191" s="486"/>
      <c r="H191" s="486"/>
      <c r="I191" s="487"/>
      <c r="J191" s="980"/>
      <c r="K191" s="980"/>
      <c r="L191" s="980"/>
      <c r="M191" s="981"/>
    </row>
    <row r="192" spans="2:13" ht="30" hidden="1" customHeight="1" outlineLevel="1">
      <c r="B192" s="479"/>
      <c r="C192" s="480"/>
      <c r="D192" s="462">
        <f t="shared" si="9"/>
        <v>1</v>
      </c>
      <c r="E192" s="939"/>
      <c r="F192" s="940"/>
      <c r="G192" s="486"/>
      <c r="H192" s="486"/>
      <c r="I192" s="487"/>
      <c r="J192" s="980"/>
      <c r="K192" s="980"/>
      <c r="L192" s="980"/>
      <c r="M192" s="981"/>
    </row>
    <row r="193" spans="2:13" ht="30" hidden="1" customHeight="1" outlineLevel="1">
      <c r="B193" s="479"/>
      <c r="C193" s="480"/>
      <c r="D193" s="462">
        <f t="shared" ref="D193:D221" si="10">MONTH(C193)</f>
        <v>1</v>
      </c>
      <c r="E193" s="939"/>
      <c r="F193" s="940"/>
      <c r="G193" s="486"/>
      <c r="H193" s="486"/>
      <c r="I193" s="487"/>
      <c r="J193" s="980"/>
      <c r="K193" s="980"/>
      <c r="L193" s="980"/>
      <c r="M193" s="981"/>
    </row>
    <row r="194" spans="2:13" ht="30" hidden="1" customHeight="1" outlineLevel="1">
      <c r="B194" s="479"/>
      <c r="C194" s="480"/>
      <c r="D194" s="462">
        <f t="shared" si="10"/>
        <v>1</v>
      </c>
      <c r="E194" s="939"/>
      <c r="F194" s="940"/>
      <c r="G194" s="486"/>
      <c r="H194" s="486"/>
      <c r="I194" s="487"/>
      <c r="J194" s="980"/>
      <c r="K194" s="980"/>
      <c r="L194" s="980"/>
      <c r="M194" s="981"/>
    </row>
    <row r="195" spans="2:13" ht="30" hidden="1" customHeight="1" outlineLevel="1">
      <c r="B195" s="479"/>
      <c r="C195" s="480"/>
      <c r="D195" s="462">
        <f t="shared" si="10"/>
        <v>1</v>
      </c>
      <c r="E195" s="939"/>
      <c r="F195" s="940"/>
      <c r="G195" s="486"/>
      <c r="H195" s="486"/>
      <c r="I195" s="487"/>
      <c r="J195" s="980"/>
      <c r="K195" s="980"/>
      <c r="L195" s="980"/>
      <c r="M195" s="981"/>
    </row>
    <row r="196" spans="2:13" ht="30" hidden="1" customHeight="1" outlineLevel="1">
      <c r="B196" s="479"/>
      <c r="C196" s="480"/>
      <c r="D196" s="462">
        <f t="shared" si="10"/>
        <v>1</v>
      </c>
      <c r="E196" s="939"/>
      <c r="F196" s="940"/>
      <c r="G196" s="486"/>
      <c r="H196" s="486"/>
      <c r="I196" s="487"/>
      <c r="J196" s="980"/>
      <c r="K196" s="980"/>
      <c r="L196" s="980"/>
      <c r="M196" s="981"/>
    </row>
    <row r="197" spans="2:13" ht="30" hidden="1" customHeight="1" outlineLevel="1">
      <c r="B197" s="479"/>
      <c r="C197" s="480"/>
      <c r="D197" s="462">
        <f t="shared" si="10"/>
        <v>1</v>
      </c>
      <c r="E197" s="939"/>
      <c r="F197" s="940"/>
      <c r="G197" s="486"/>
      <c r="H197" s="486"/>
      <c r="I197" s="487"/>
      <c r="J197" s="980"/>
      <c r="K197" s="980"/>
      <c r="L197" s="980"/>
      <c r="M197" s="981"/>
    </row>
    <row r="198" spans="2:13" ht="30" hidden="1" customHeight="1" outlineLevel="1">
      <c r="B198" s="479"/>
      <c r="C198" s="480"/>
      <c r="D198" s="462">
        <f t="shared" si="10"/>
        <v>1</v>
      </c>
      <c r="E198" s="939"/>
      <c r="F198" s="940"/>
      <c r="G198" s="486"/>
      <c r="H198" s="486"/>
      <c r="I198" s="487"/>
      <c r="J198" s="980"/>
      <c r="K198" s="980"/>
      <c r="L198" s="980"/>
      <c r="M198" s="981"/>
    </row>
    <row r="199" spans="2:13" ht="30" hidden="1" customHeight="1" outlineLevel="1">
      <c r="B199" s="479"/>
      <c r="C199" s="480"/>
      <c r="D199" s="462">
        <f t="shared" si="10"/>
        <v>1</v>
      </c>
      <c r="E199" s="939"/>
      <c r="F199" s="940"/>
      <c r="G199" s="486"/>
      <c r="H199" s="486"/>
      <c r="I199" s="487"/>
      <c r="J199" s="980"/>
      <c r="K199" s="980"/>
      <c r="L199" s="980"/>
      <c r="M199" s="981"/>
    </row>
    <row r="200" spans="2:13" ht="30" customHeight="1" collapsed="1">
      <c r="B200" s="479"/>
      <c r="C200" s="480"/>
      <c r="D200" s="462">
        <f t="shared" si="10"/>
        <v>1</v>
      </c>
      <c r="E200" s="939"/>
      <c r="F200" s="940"/>
      <c r="G200" s="486"/>
      <c r="H200" s="486"/>
      <c r="I200" s="487"/>
      <c r="J200" s="980"/>
      <c r="K200" s="980"/>
      <c r="L200" s="980"/>
      <c r="M200" s="981"/>
    </row>
    <row r="201" spans="2:13" ht="30" customHeight="1" thickBot="1">
      <c r="B201" s="617"/>
      <c r="C201" s="618"/>
      <c r="D201" s="619">
        <f t="shared" si="10"/>
        <v>1</v>
      </c>
      <c r="E201" s="982"/>
      <c r="F201" s="983"/>
      <c r="G201" s="488"/>
      <c r="H201" s="488"/>
      <c r="I201" s="489"/>
      <c r="J201" s="984"/>
      <c r="K201" s="984"/>
      <c r="L201" s="984"/>
      <c r="M201" s="985"/>
    </row>
    <row r="202" spans="2:13" ht="30" hidden="1" customHeight="1" outlineLevel="1">
      <c r="B202" s="479"/>
      <c r="C202" s="480"/>
      <c r="D202" s="461">
        <f t="shared" si="10"/>
        <v>1</v>
      </c>
      <c r="E202" s="1017"/>
      <c r="F202" s="1018"/>
      <c r="G202" s="484"/>
      <c r="H202" s="484"/>
      <c r="I202" s="485"/>
      <c r="J202" s="1019"/>
      <c r="K202" s="1019"/>
      <c r="L202" s="1019"/>
      <c r="M202" s="1020"/>
    </row>
    <row r="203" spans="2:13" ht="30" hidden="1" customHeight="1" outlineLevel="1">
      <c r="B203" s="479"/>
      <c r="C203" s="480"/>
      <c r="D203" s="462">
        <f t="shared" si="10"/>
        <v>1</v>
      </c>
      <c r="E203" s="939"/>
      <c r="F203" s="940"/>
      <c r="G203" s="486"/>
      <c r="H203" s="486"/>
      <c r="I203" s="487"/>
      <c r="J203" s="980"/>
      <c r="K203" s="980"/>
      <c r="L203" s="980"/>
      <c r="M203" s="981"/>
    </row>
    <row r="204" spans="2:13" ht="30" hidden="1" customHeight="1" outlineLevel="1">
      <c r="B204" s="479"/>
      <c r="C204" s="480"/>
      <c r="D204" s="462">
        <f t="shared" si="10"/>
        <v>1</v>
      </c>
      <c r="E204" s="939"/>
      <c r="F204" s="940"/>
      <c r="G204" s="486"/>
      <c r="H204" s="486"/>
      <c r="I204" s="487"/>
      <c r="J204" s="980"/>
      <c r="K204" s="980"/>
      <c r="L204" s="980"/>
      <c r="M204" s="981"/>
    </row>
    <row r="205" spans="2:13" ht="30" hidden="1" customHeight="1" outlineLevel="1">
      <c r="B205" s="479"/>
      <c r="C205" s="480"/>
      <c r="D205" s="462">
        <f t="shared" si="10"/>
        <v>1</v>
      </c>
      <c r="E205" s="939"/>
      <c r="F205" s="940"/>
      <c r="G205" s="486"/>
      <c r="H205" s="486"/>
      <c r="I205" s="487"/>
      <c r="J205" s="980"/>
      <c r="K205" s="980"/>
      <c r="L205" s="980"/>
      <c r="M205" s="981"/>
    </row>
    <row r="206" spans="2:13" ht="30" hidden="1" customHeight="1" outlineLevel="1">
      <c r="B206" s="479"/>
      <c r="C206" s="480"/>
      <c r="D206" s="462">
        <f t="shared" si="10"/>
        <v>1</v>
      </c>
      <c r="E206" s="939"/>
      <c r="F206" s="940"/>
      <c r="G206" s="486"/>
      <c r="H206" s="486"/>
      <c r="I206" s="487"/>
      <c r="J206" s="980"/>
      <c r="K206" s="980"/>
      <c r="L206" s="980"/>
      <c r="M206" s="981"/>
    </row>
    <row r="207" spans="2:13" ht="30" hidden="1" customHeight="1" outlineLevel="1">
      <c r="B207" s="479"/>
      <c r="C207" s="480"/>
      <c r="D207" s="462">
        <f t="shared" si="10"/>
        <v>1</v>
      </c>
      <c r="E207" s="939"/>
      <c r="F207" s="940"/>
      <c r="G207" s="486"/>
      <c r="H207" s="486"/>
      <c r="I207" s="487"/>
      <c r="J207" s="980"/>
      <c r="K207" s="980"/>
      <c r="L207" s="980"/>
      <c r="M207" s="981"/>
    </row>
    <row r="208" spans="2:13" ht="30" hidden="1" customHeight="1" outlineLevel="1">
      <c r="B208" s="479"/>
      <c r="C208" s="480"/>
      <c r="D208" s="462">
        <f t="shared" si="10"/>
        <v>1</v>
      </c>
      <c r="E208" s="939"/>
      <c r="F208" s="940"/>
      <c r="G208" s="486"/>
      <c r="H208" s="486"/>
      <c r="I208" s="487"/>
      <c r="J208" s="980"/>
      <c r="K208" s="980"/>
      <c r="L208" s="980"/>
      <c r="M208" s="981"/>
    </row>
    <row r="209" spans="1:15" ht="30" hidden="1" customHeight="1" outlineLevel="1">
      <c r="B209" s="479"/>
      <c r="C209" s="480"/>
      <c r="D209" s="462">
        <f t="shared" si="10"/>
        <v>1</v>
      </c>
      <c r="E209" s="939"/>
      <c r="F209" s="940"/>
      <c r="G209" s="486"/>
      <c r="H209" s="486"/>
      <c r="I209" s="487"/>
      <c r="J209" s="980"/>
      <c r="K209" s="980"/>
      <c r="L209" s="980"/>
      <c r="M209" s="981"/>
    </row>
    <row r="210" spans="1:15" ht="30" hidden="1" customHeight="1" outlineLevel="1">
      <c r="B210" s="479"/>
      <c r="C210" s="480"/>
      <c r="D210" s="462">
        <f t="shared" si="10"/>
        <v>1</v>
      </c>
      <c r="E210" s="939"/>
      <c r="F210" s="940"/>
      <c r="G210" s="486"/>
      <c r="H210" s="486"/>
      <c r="I210" s="487"/>
      <c r="J210" s="980"/>
      <c r="K210" s="980"/>
      <c r="L210" s="980"/>
      <c r="M210" s="981"/>
    </row>
    <row r="211" spans="1:15" ht="30" hidden="1" customHeight="1" outlineLevel="1">
      <c r="B211" s="479"/>
      <c r="C211" s="480"/>
      <c r="D211" s="462">
        <f t="shared" si="10"/>
        <v>1</v>
      </c>
      <c r="E211" s="939"/>
      <c r="F211" s="940"/>
      <c r="G211" s="486"/>
      <c r="H211" s="486"/>
      <c r="I211" s="487"/>
      <c r="J211" s="980"/>
      <c r="K211" s="980"/>
      <c r="L211" s="980"/>
      <c r="M211" s="981"/>
    </row>
    <row r="212" spans="1:15" ht="30" hidden="1" customHeight="1" outlineLevel="1">
      <c r="B212" s="479"/>
      <c r="C212" s="480"/>
      <c r="D212" s="462">
        <f t="shared" si="10"/>
        <v>1</v>
      </c>
      <c r="E212" s="939"/>
      <c r="F212" s="940"/>
      <c r="G212" s="486"/>
      <c r="H212" s="486"/>
      <c r="I212" s="487"/>
      <c r="J212" s="980"/>
      <c r="K212" s="980"/>
      <c r="L212" s="980"/>
      <c r="M212" s="981"/>
    </row>
    <row r="213" spans="1:15" ht="30" hidden="1" customHeight="1" outlineLevel="1">
      <c r="B213" s="479"/>
      <c r="C213" s="480"/>
      <c r="D213" s="462">
        <f t="shared" si="10"/>
        <v>1</v>
      </c>
      <c r="E213" s="939"/>
      <c r="F213" s="940"/>
      <c r="G213" s="486"/>
      <c r="H213" s="486"/>
      <c r="I213" s="487"/>
      <c r="J213" s="980"/>
      <c r="K213" s="980"/>
      <c r="L213" s="980"/>
      <c r="M213" s="981"/>
    </row>
    <row r="214" spans="1:15" ht="30" hidden="1" customHeight="1" outlineLevel="1">
      <c r="B214" s="479"/>
      <c r="C214" s="480"/>
      <c r="D214" s="462">
        <f t="shared" si="10"/>
        <v>1</v>
      </c>
      <c r="E214" s="939"/>
      <c r="F214" s="940"/>
      <c r="G214" s="486"/>
      <c r="H214" s="486"/>
      <c r="I214" s="487"/>
      <c r="J214" s="980"/>
      <c r="K214" s="980"/>
      <c r="L214" s="980"/>
      <c r="M214" s="981"/>
    </row>
    <row r="215" spans="1:15" ht="30" hidden="1" customHeight="1" outlineLevel="1">
      <c r="B215" s="479"/>
      <c r="C215" s="480"/>
      <c r="D215" s="462">
        <f t="shared" si="10"/>
        <v>1</v>
      </c>
      <c r="E215" s="939"/>
      <c r="F215" s="940"/>
      <c r="G215" s="486"/>
      <c r="H215" s="486"/>
      <c r="I215" s="487"/>
      <c r="J215" s="980"/>
      <c r="K215" s="980"/>
      <c r="L215" s="980"/>
      <c r="M215" s="981"/>
    </row>
    <row r="216" spans="1:15" ht="30" hidden="1" customHeight="1" outlineLevel="1">
      <c r="B216" s="479"/>
      <c r="C216" s="480"/>
      <c r="D216" s="462">
        <f t="shared" si="10"/>
        <v>1</v>
      </c>
      <c r="E216" s="939"/>
      <c r="F216" s="940"/>
      <c r="G216" s="486"/>
      <c r="H216" s="486"/>
      <c r="I216" s="487"/>
      <c r="J216" s="980"/>
      <c r="K216" s="980"/>
      <c r="L216" s="980"/>
      <c r="M216" s="981"/>
    </row>
    <row r="217" spans="1:15" ht="30" hidden="1" customHeight="1" outlineLevel="1">
      <c r="B217" s="479"/>
      <c r="C217" s="480"/>
      <c r="D217" s="462">
        <f t="shared" si="10"/>
        <v>1</v>
      </c>
      <c r="E217" s="939"/>
      <c r="F217" s="940"/>
      <c r="G217" s="486"/>
      <c r="H217" s="486"/>
      <c r="I217" s="487"/>
      <c r="J217" s="980"/>
      <c r="K217" s="980"/>
      <c r="L217" s="980"/>
      <c r="M217" s="981"/>
    </row>
    <row r="218" spans="1:15" ht="30" hidden="1" customHeight="1" outlineLevel="1">
      <c r="B218" s="479"/>
      <c r="C218" s="480"/>
      <c r="D218" s="462">
        <f t="shared" si="10"/>
        <v>1</v>
      </c>
      <c r="E218" s="939"/>
      <c r="F218" s="940"/>
      <c r="G218" s="486"/>
      <c r="H218" s="486"/>
      <c r="I218" s="487"/>
      <c r="J218" s="980"/>
      <c r="K218" s="980"/>
      <c r="L218" s="980"/>
      <c r="M218" s="981"/>
    </row>
    <row r="219" spans="1:15" ht="30" hidden="1" customHeight="1" outlineLevel="1">
      <c r="B219" s="479"/>
      <c r="C219" s="480"/>
      <c r="D219" s="462">
        <f t="shared" si="10"/>
        <v>1</v>
      </c>
      <c r="E219" s="939"/>
      <c r="F219" s="940"/>
      <c r="G219" s="486"/>
      <c r="H219" s="486"/>
      <c r="I219" s="487"/>
      <c r="J219" s="980"/>
      <c r="K219" s="980"/>
      <c r="L219" s="980"/>
      <c r="M219" s="981"/>
    </row>
    <row r="220" spans="1:15" ht="30" hidden="1" customHeight="1" outlineLevel="1">
      <c r="B220" s="479"/>
      <c r="C220" s="480"/>
      <c r="D220" s="462">
        <f t="shared" si="10"/>
        <v>1</v>
      </c>
      <c r="E220" s="939"/>
      <c r="F220" s="940"/>
      <c r="G220" s="486"/>
      <c r="H220" s="486"/>
      <c r="I220" s="487"/>
      <c r="J220" s="980"/>
      <c r="K220" s="980"/>
      <c r="L220" s="980"/>
      <c r="M220" s="981"/>
    </row>
    <row r="221" spans="1:15" ht="30" hidden="1" customHeight="1" outlineLevel="1">
      <c r="B221" s="479"/>
      <c r="C221" s="480"/>
      <c r="D221" s="462">
        <f t="shared" si="10"/>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99" t="s">
        <v>139</v>
      </c>
      <c r="C225" s="976" t="s">
        <v>140</v>
      </c>
      <c r="D225" s="977"/>
      <c r="E225" s="978" t="s">
        <v>141</v>
      </c>
      <c r="F225" s="979"/>
      <c r="G225" s="498" t="s">
        <v>142</v>
      </c>
      <c r="H225" s="504" t="s">
        <v>143</v>
      </c>
      <c r="I225" s="597"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1">SUMIF($D$128:$D$221,$C226,G$128:G$221)</f>
        <v>0</v>
      </c>
      <c r="H226" s="492">
        <v>140</v>
      </c>
      <c r="I226" s="466">
        <f>ROUNDDOWN((G226*H226),0)</f>
        <v>0</v>
      </c>
      <c r="J226" s="466">
        <f t="shared" ref="J226:J237" si="12">SUMIF($D$128:$D$221,$C226,H$128:H$221)</f>
        <v>0</v>
      </c>
      <c r="K226" s="493">
        <v>8.8499999999999995E-2</v>
      </c>
      <c r="L226" s="466">
        <f>ROUNDDOWN((J226*K226),0)</f>
        <v>0</v>
      </c>
      <c r="M226" s="466">
        <f t="shared" ref="M226:M237" si="13">ROUNDDOWN(SUMIF($D$128:$D$221,$C226,I$128:I$221),0)</f>
        <v>0</v>
      </c>
      <c r="O226" s="140"/>
    </row>
    <row r="227" spans="1:15" ht="24" customHeight="1">
      <c r="B227" s="490"/>
      <c r="C227" s="491"/>
      <c r="D227" s="244" t="s">
        <v>148</v>
      </c>
      <c r="E227" s="961">
        <f t="shared" ref="E227:E237" si="14">SUM(I227,L227,M227)</f>
        <v>0</v>
      </c>
      <c r="F227" s="962"/>
      <c r="G227" s="466">
        <f t="shared" si="11"/>
        <v>0</v>
      </c>
      <c r="H227" s="492">
        <v>140</v>
      </c>
      <c r="I227" s="466">
        <f t="shared" ref="I227:I237" si="15">ROUNDDOWN((G227*H227),0)</f>
        <v>0</v>
      </c>
      <c r="J227" s="466">
        <f t="shared" si="12"/>
        <v>0</v>
      </c>
      <c r="K227" s="493">
        <v>8.8499999999999995E-2</v>
      </c>
      <c r="L227" s="466">
        <f t="shared" ref="L227:L237" si="16">ROUNDDOWN((J227*K227),0)</f>
        <v>0</v>
      </c>
      <c r="M227" s="466">
        <f t="shared" si="13"/>
        <v>0</v>
      </c>
      <c r="O227" s="140"/>
    </row>
    <row r="228" spans="1:15" ht="24" customHeight="1">
      <c r="B228" s="490"/>
      <c r="C228" s="491"/>
      <c r="D228" s="244" t="s">
        <v>148</v>
      </c>
      <c r="E228" s="961">
        <f t="shared" si="14"/>
        <v>0</v>
      </c>
      <c r="F228" s="962"/>
      <c r="G228" s="466">
        <f t="shared" si="11"/>
        <v>0</v>
      </c>
      <c r="H228" s="492">
        <v>140</v>
      </c>
      <c r="I228" s="466">
        <f t="shared" si="15"/>
        <v>0</v>
      </c>
      <c r="J228" s="466">
        <f t="shared" si="12"/>
        <v>0</v>
      </c>
      <c r="K228" s="493">
        <v>8.8499999999999995E-2</v>
      </c>
      <c r="L228" s="466">
        <f t="shared" si="16"/>
        <v>0</v>
      </c>
      <c r="M228" s="466">
        <f t="shared" si="13"/>
        <v>0</v>
      </c>
    </row>
    <row r="229" spans="1:15" ht="24" customHeight="1">
      <c r="B229" s="490"/>
      <c r="C229" s="491"/>
      <c r="D229" s="244" t="s">
        <v>148</v>
      </c>
      <c r="E229" s="961">
        <f t="shared" si="14"/>
        <v>0</v>
      </c>
      <c r="F229" s="962"/>
      <c r="G229" s="466">
        <f t="shared" si="11"/>
        <v>0</v>
      </c>
      <c r="H229" s="492">
        <v>140</v>
      </c>
      <c r="I229" s="466">
        <f t="shared" si="15"/>
        <v>0</v>
      </c>
      <c r="J229" s="466">
        <f t="shared" si="12"/>
        <v>0</v>
      </c>
      <c r="K229" s="493">
        <v>8.8499999999999995E-2</v>
      </c>
      <c r="L229" s="466">
        <f t="shared" si="16"/>
        <v>0</v>
      </c>
      <c r="M229" s="466">
        <f t="shared" si="13"/>
        <v>0</v>
      </c>
    </row>
    <row r="230" spans="1:15" ht="24" customHeight="1">
      <c r="B230" s="490"/>
      <c r="C230" s="491"/>
      <c r="D230" s="244" t="s">
        <v>148</v>
      </c>
      <c r="E230" s="961">
        <f t="shared" si="14"/>
        <v>0</v>
      </c>
      <c r="F230" s="962"/>
      <c r="G230" s="466">
        <f t="shared" si="11"/>
        <v>0</v>
      </c>
      <c r="H230" s="492">
        <v>140</v>
      </c>
      <c r="I230" s="466">
        <f t="shared" si="15"/>
        <v>0</v>
      </c>
      <c r="J230" s="466">
        <f t="shared" si="12"/>
        <v>0</v>
      </c>
      <c r="K230" s="493">
        <v>8.8499999999999995E-2</v>
      </c>
      <c r="L230" s="466">
        <f t="shared" si="16"/>
        <v>0</v>
      </c>
      <c r="M230" s="466">
        <f t="shared" si="13"/>
        <v>0</v>
      </c>
    </row>
    <row r="231" spans="1:15" ht="24" customHeight="1">
      <c r="B231" s="490"/>
      <c r="C231" s="491"/>
      <c r="D231" s="244" t="s">
        <v>148</v>
      </c>
      <c r="E231" s="961">
        <f t="shared" si="14"/>
        <v>0</v>
      </c>
      <c r="F231" s="962"/>
      <c r="G231" s="466">
        <f t="shared" si="11"/>
        <v>0</v>
      </c>
      <c r="H231" s="492">
        <v>140</v>
      </c>
      <c r="I231" s="466">
        <f t="shared" si="15"/>
        <v>0</v>
      </c>
      <c r="J231" s="466">
        <f t="shared" si="12"/>
        <v>0</v>
      </c>
      <c r="K231" s="493">
        <v>8.8499999999999995E-2</v>
      </c>
      <c r="L231" s="466">
        <f t="shared" si="16"/>
        <v>0</v>
      </c>
      <c r="M231" s="466">
        <f t="shared" si="13"/>
        <v>0</v>
      </c>
    </row>
    <row r="232" spans="1:15" ht="24" customHeight="1">
      <c r="B232" s="490"/>
      <c r="C232" s="491"/>
      <c r="D232" s="244" t="s">
        <v>148</v>
      </c>
      <c r="E232" s="961">
        <f t="shared" si="14"/>
        <v>0</v>
      </c>
      <c r="F232" s="962"/>
      <c r="G232" s="466">
        <f t="shared" si="11"/>
        <v>0</v>
      </c>
      <c r="H232" s="492">
        <v>140</v>
      </c>
      <c r="I232" s="466">
        <f t="shared" si="15"/>
        <v>0</v>
      </c>
      <c r="J232" s="466">
        <f t="shared" si="12"/>
        <v>0</v>
      </c>
      <c r="K232" s="493">
        <v>8.8499999999999995E-2</v>
      </c>
      <c r="L232" s="466">
        <f t="shared" si="16"/>
        <v>0</v>
      </c>
      <c r="M232" s="466">
        <f t="shared" si="13"/>
        <v>0</v>
      </c>
    </row>
    <row r="233" spans="1:15" ht="24" customHeight="1">
      <c r="B233" s="490"/>
      <c r="C233" s="491"/>
      <c r="D233" s="244" t="s">
        <v>148</v>
      </c>
      <c r="E233" s="961">
        <f t="shared" si="14"/>
        <v>0</v>
      </c>
      <c r="F233" s="962"/>
      <c r="G233" s="466">
        <f t="shared" si="11"/>
        <v>0</v>
      </c>
      <c r="H233" s="492">
        <v>140</v>
      </c>
      <c r="I233" s="466">
        <f t="shared" si="15"/>
        <v>0</v>
      </c>
      <c r="J233" s="466">
        <f t="shared" si="12"/>
        <v>0</v>
      </c>
      <c r="K233" s="493">
        <v>8.8499999999999995E-2</v>
      </c>
      <c r="L233" s="466">
        <f t="shared" si="16"/>
        <v>0</v>
      </c>
      <c r="M233" s="466">
        <f t="shared" si="13"/>
        <v>0</v>
      </c>
    </row>
    <row r="234" spans="1:15" ht="24" customHeight="1">
      <c r="B234" s="490"/>
      <c r="C234" s="491"/>
      <c r="D234" s="244" t="s">
        <v>148</v>
      </c>
      <c r="E234" s="961">
        <f t="shared" si="14"/>
        <v>0</v>
      </c>
      <c r="F234" s="962"/>
      <c r="G234" s="466">
        <f t="shared" si="11"/>
        <v>0</v>
      </c>
      <c r="H234" s="492">
        <v>140</v>
      </c>
      <c r="I234" s="466">
        <f t="shared" si="15"/>
        <v>0</v>
      </c>
      <c r="J234" s="466">
        <f t="shared" si="12"/>
        <v>0</v>
      </c>
      <c r="K234" s="493">
        <v>8.8499999999999995E-2</v>
      </c>
      <c r="L234" s="466">
        <f t="shared" si="16"/>
        <v>0</v>
      </c>
      <c r="M234" s="466">
        <f t="shared" si="13"/>
        <v>0</v>
      </c>
    </row>
    <row r="235" spans="1:15" ht="24" customHeight="1">
      <c r="B235" s="490"/>
      <c r="C235" s="491"/>
      <c r="D235" s="244" t="s">
        <v>148</v>
      </c>
      <c r="E235" s="961">
        <f t="shared" si="14"/>
        <v>0</v>
      </c>
      <c r="F235" s="962"/>
      <c r="G235" s="466">
        <f t="shared" si="11"/>
        <v>0</v>
      </c>
      <c r="H235" s="492">
        <v>140</v>
      </c>
      <c r="I235" s="466">
        <f t="shared" si="15"/>
        <v>0</v>
      </c>
      <c r="J235" s="466">
        <f t="shared" si="12"/>
        <v>0</v>
      </c>
      <c r="K235" s="493">
        <v>8.8499999999999995E-2</v>
      </c>
      <c r="L235" s="466">
        <f t="shared" si="16"/>
        <v>0</v>
      </c>
      <c r="M235" s="466">
        <f t="shared" si="13"/>
        <v>0</v>
      </c>
    </row>
    <row r="236" spans="1:15" ht="24" customHeight="1">
      <c r="B236" s="490"/>
      <c r="C236" s="491"/>
      <c r="D236" s="244" t="s">
        <v>148</v>
      </c>
      <c r="E236" s="961">
        <f t="shared" si="14"/>
        <v>0</v>
      </c>
      <c r="F236" s="962"/>
      <c r="G236" s="466">
        <f t="shared" si="11"/>
        <v>0</v>
      </c>
      <c r="H236" s="492">
        <v>140</v>
      </c>
      <c r="I236" s="466">
        <f t="shared" si="15"/>
        <v>0</v>
      </c>
      <c r="J236" s="466">
        <f t="shared" si="12"/>
        <v>0</v>
      </c>
      <c r="K236" s="493">
        <v>8.8499999999999995E-2</v>
      </c>
      <c r="L236" s="466">
        <f t="shared" si="16"/>
        <v>0</v>
      </c>
      <c r="M236" s="466">
        <f t="shared" si="13"/>
        <v>0</v>
      </c>
    </row>
    <row r="237" spans="1:15" ht="24" customHeight="1">
      <c r="A237" s="140"/>
      <c r="B237" s="490"/>
      <c r="C237" s="491"/>
      <c r="D237" s="244" t="s">
        <v>148</v>
      </c>
      <c r="E237" s="961">
        <f t="shared" si="14"/>
        <v>0</v>
      </c>
      <c r="F237" s="962"/>
      <c r="G237" s="466">
        <f t="shared" si="11"/>
        <v>0</v>
      </c>
      <c r="H237" s="492">
        <v>140</v>
      </c>
      <c r="I237" s="466">
        <f t="shared" si="15"/>
        <v>0</v>
      </c>
      <c r="J237" s="466">
        <f t="shared" si="12"/>
        <v>0</v>
      </c>
      <c r="K237" s="493">
        <v>8.8499999999999995E-2</v>
      </c>
      <c r="L237" s="466">
        <f t="shared" si="16"/>
        <v>0</v>
      </c>
      <c r="M237" s="466">
        <f t="shared" si="13"/>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593"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307" si="17">MONTH(C244)</f>
        <v>1</v>
      </c>
      <c r="E244" s="939"/>
      <c r="F244" s="940"/>
      <c r="G244" s="486"/>
      <c r="H244" s="486"/>
      <c r="I244" s="487"/>
      <c r="J244" s="936"/>
      <c r="K244" s="937"/>
      <c r="L244" s="937"/>
      <c r="M244" s="938"/>
    </row>
    <row r="245" spans="2:13" ht="30" customHeight="1">
      <c r="B245" s="479"/>
      <c r="C245" s="480"/>
      <c r="D245" s="464">
        <f t="shared" si="17"/>
        <v>1</v>
      </c>
      <c r="E245" s="939"/>
      <c r="F245" s="940"/>
      <c r="G245" s="486"/>
      <c r="H245" s="486"/>
      <c r="I245" s="487"/>
      <c r="J245" s="936"/>
      <c r="K245" s="937"/>
      <c r="L245" s="937"/>
      <c r="M245" s="938"/>
    </row>
    <row r="246" spans="2:13" ht="30" customHeight="1">
      <c r="B246" s="479"/>
      <c r="C246" s="480"/>
      <c r="D246" s="464">
        <f t="shared" si="17"/>
        <v>1</v>
      </c>
      <c r="E246" s="939"/>
      <c r="F246" s="940"/>
      <c r="G246" s="486"/>
      <c r="H246" s="486"/>
      <c r="I246" s="487"/>
      <c r="J246" s="936"/>
      <c r="K246" s="937"/>
      <c r="L246" s="937"/>
      <c r="M246" s="938"/>
    </row>
    <row r="247" spans="2:13" ht="30" customHeight="1">
      <c r="B247" s="479"/>
      <c r="C247" s="480"/>
      <c r="D247" s="464">
        <f t="shared" si="17"/>
        <v>1</v>
      </c>
      <c r="E247" s="939"/>
      <c r="F247" s="940"/>
      <c r="G247" s="486"/>
      <c r="H247" s="486"/>
      <c r="I247" s="487"/>
      <c r="J247" s="936"/>
      <c r="K247" s="937"/>
      <c r="L247" s="937"/>
      <c r="M247" s="938"/>
    </row>
    <row r="248" spans="2:13" ht="30" customHeight="1">
      <c r="B248" s="479"/>
      <c r="C248" s="480"/>
      <c r="D248" s="464">
        <f t="shared" si="17"/>
        <v>1</v>
      </c>
      <c r="E248" s="939"/>
      <c r="F248" s="940"/>
      <c r="G248" s="486"/>
      <c r="H248" s="486"/>
      <c r="I248" s="487"/>
      <c r="J248" s="936"/>
      <c r="K248" s="937"/>
      <c r="L248" s="937"/>
      <c r="M248" s="938"/>
    </row>
    <row r="249" spans="2:13" ht="30" customHeight="1">
      <c r="B249" s="479"/>
      <c r="C249" s="480"/>
      <c r="D249" s="464">
        <f t="shared" si="17"/>
        <v>1</v>
      </c>
      <c r="E249" s="939"/>
      <c r="F249" s="940"/>
      <c r="G249" s="486"/>
      <c r="H249" s="486"/>
      <c r="I249" s="487"/>
      <c r="J249" s="936"/>
      <c r="K249" s="937"/>
      <c r="L249" s="937"/>
      <c r="M249" s="938"/>
    </row>
    <row r="250" spans="2:13" ht="30" customHeight="1">
      <c r="B250" s="479"/>
      <c r="C250" s="480"/>
      <c r="D250" s="464">
        <f t="shared" si="17"/>
        <v>1</v>
      </c>
      <c r="E250" s="939"/>
      <c r="F250" s="940"/>
      <c r="G250" s="486"/>
      <c r="H250" s="486"/>
      <c r="I250" s="487"/>
      <c r="J250" s="936"/>
      <c r="K250" s="937"/>
      <c r="L250" s="937"/>
      <c r="M250" s="938"/>
    </row>
    <row r="251" spans="2:13" ht="30" customHeight="1">
      <c r="B251" s="479"/>
      <c r="C251" s="480"/>
      <c r="D251" s="464">
        <f t="shared" si="17"/>
        <v>1</v>
      </c>
      <c r="E251" s="939"/>
      <c r="F251" s="940"/>
      <c r="G251" s="486"/>
      <c r="H251" s="486"/>
      <c r="I251" s="487"/>
      <c r="J251" s="936"/>
      <c r="K251" s="937"/>
      <c r="L251" s="937"/>
      <c r="M251" s="938"/>
    </row>
    <row r="252" spans="2:13" ht="30" customHeight="1">
      <c r="B252" s="479"/>
      <c r="C252" s="480"/>
      <c r="D252" s="464">
        <f t="shared" si="17"/>
        <v>1</v>
      </c>
      <c r="E252" s="939"/>
      <c r="F252" s="940"/>
      <c r="G252" s="486"/>
      <c r="H252" s="486"/>
      <c r="I252" s="487"/>
      <c r="J252" s="936"/>
      <c r="K252" s="937"/>
      <c r="L252" s="937"/>
      <c r="M252" s="938"/>
    </row>
    <row r="253" spans="2:13" ht="30" customHeight="1">
      <c r="B253" s="479"/>
      <c r="C253" s="480"/>
      <c r="D253" s="464">
        <f t="shared" si="17"/>
        <v>1</v>
      </c>
      <c r="E253" s="939"/>
      <c r="F253" s="940"/>
      <c r="G253" s="486"/>
      <c r="H253" s="486"/>
      <c r="I253" s="487"/>
      <c r="J253" s="936"/>
      <c r="K253" s="937"/>
      <c r="L253" s="937"/>
      <c r="M253" s="938"/>
    </row>
    <row r="254" spans="2:13" ht="30" hidden="1" customHeight="1" outlineLevel="1">
      <c r="B254" s="479"/>
      <c r="C254" s="480"/>
      <c r="D254" s="464">
        <f t="shared" si="17"/>
        <v>1</v>
      </c>
      <c r="E254" s="939"/>
      <c r="F254" s="940"/>
      <c r="G254" s="486"/>
      <c r="H254" s="486"/>
      <c r="I254" s="487"/>
      <c r="J254" s="936"/>
      <c r="K254" s="937"/>
      <c r="L254" s="937"/>
      <c r="M254" s="938"/>
    </row>
    <row r="255" spans="2:13" ht="30" hidden="1" customHeight="1" outlineLevel="1">
      <c r="B255" s="479"/>
      <c r="C255" s="480"/>
      <c r="D255" s="464">
        <f t="shared" si="17"/>
        <v>1</v>
      </c>
      <c r="E255" s="939"/>
      <c r="F255" s="940"/>
      <c r="G255" s="486"/>
      <c r="H255" s="486"/>
      <c r="I255" s="487"/>
      <c r="J255" s="936"/>
      <c r="K255" s="937"/>
      <c r="L255" s="937"/>
      <c r="M255" s="938"/>
    </row>
    <row r="256" spans="2:13" ht="30" hidden="1" customHeight="1" outlineLevel="1">
      <c r="B256" s="479"/>
      <c r="C256" s="480"/>
      <c r="D256" s="464">
        <f t="shared" si="17"/>
        <v>1</v>
      </c>
      <c r="E256" s="939"/>
      <c r="F256" s="940"/>
      <c r="G256" s="486"/>
      <c r="H256" s="486"/>
      <c r="I256" s="487"/>
      <c r="J256" s="936"/>
      <c r="K256" s="937"/>
      <c r="L256" s="937"/>
      <c r="M256" s="938"/>
    </row>
    <row r="257" spans="2:13" ht="30" hidden="1" customHeight="1" outlineLevel="1">
      <c r="B257" s="479"/>
      <c r="C257" s="480"/>
      <c r="D257" s="464">
        <f t="shared" si="17"/>
        <v>1</v>
      </c>
      <c r="E257" s="939"/>
      <c r="F257" s="940"/>
      <c r="G257" s="486"/>
      <c r="H257" s="486"/>
      <c r="I257" s="487"/>
      <c r="J257" s="936"/>
      <c r="K257" s="937"/>
      <c r="L257" s="937"/>
      <c r="M257" s="938"/>
    </row>
    <row r="258" spans="2:13" ht="30" hidden="1" customHeight="1" outlineLevel="1">
      <c r="B258" s="479"/>
      <c r="C258" s="480"/>
      <c r="D258" s="464">
        <f t="shared" si="17"/>
        <v>1</v>
      </c>
      <c r="E258" s="939"/>
      <c r="F258" s="940"/>
      <c r="G258" s="486"/>
      <c r="H258" s="486"/>
      <c r="I258" s="487"/>
      <c r="J258" s="936"/>
      <c r="K258" s="937"/>
      <c r="L258" s="937"/>
      <c r="M258" s="938"/>
    </row>
    <row r="259" spans="2:13" ht="30" hidden="1" customHeight="1" outlineLevel="1">
      <c r="B259" s="479"/>
      <c r="C259" s="480"/>
      <c r="D259" s="464">
        <f t="shared" si="17"/>
        <v>1</v>
      </c>
      <c r="E259" s="939"/>
      <c r="F259" s="940"/>
      <c r="G259" s="486"/>
      <c r="H259" s="486"/>
      <c r="I259" s="487"/>
      <c r="J259" s="936"/>
      <c r="K259" s="937"/>
      <c r="L259" s="937"/>
      <c r="M259" s="938"/>
    </row>
    <row r="260" spans="2:13" ht="30" hidden="1" customHeight="1" outlineLevel="1">
      <c r="B260" s="479"/>
      <c r="C260" s="480"/>
      <c r="D260" s="464">
        <f t="shared" si="17"/>
        <v>1</v>
      </c>
      <c r="E260" s="939"/>
      <c r="F260" s="940"/>
      <c r="G260" s="486"/>
      <c r="H260" s="486"/>
      <c r="I260" s="487"/>
      <c r="J260" s="936"/>
      <c r="K260" s="937"/>
      <c r="L260" s="937"/>
      <c r="M260" s="938"/>
    </row>
    <row r="261" spans="2:13" ht="30" hidden="1" customHeight="1" outlineLevel="1">
      <c r="B261" s="479"/>
      <c r="C261" s="480"/>
      <c r="D261" s="464">
        <f t="shared" si="17"/>
        <v>1</v>
      </c>
      <c r="E261" s="939"/>
      <c r="F261" s="940"/>
      <c r="G261" s="486"/>
      <c r="H261" s="486"/>
      <c r="I261" s="487"/>
      <c r="J261" s="936"/>
      <c r="K261" s="937"/>
      <c r="L261" s="937"/>
      <c r="M261" s="938"/>
    </row>
    <row r="262" spans="2:13" ht="30" hidden="1" customHeight="1" outlineLevel="1">
      <c r="B262" s="479"/>
      <c r="C262" s="480"/>
      <c r="D262" s="464">
        <f t="shared" si="17"/>
        <v>1</v>
      </c>
      <c r="E262" s="939"/>
      <c r="F262" s="940"/>
      <c r="G262" s="486"/>
      <c r="H262" s="486"/>
      <c r="I262" s="487"/>
      <c r="J262" s="936"/>
      <c r="K262" s="937"/>
      <c r="L262" s="937"/>
      <c r="M262" s="938"/>
    </row>
    <row r="263" spans="2:13" ht="30" hidden="1" customHeight="1" outlineLevel="1">
      <c r="B263" s="479"/>
      <c r="C263" s="480"/>
      <c r="D263" s="464">
        <f t="shared" si="17"/>
        <v>1</v>
      </c>
      <c r="E263" s="939"/>
      <c r="F263" s="940"/>
      <c r="G263" s="486"/>
      <c r="H263" s="486"/>
      <c r="I263" s="487"/>
      <c r="J263" s="936"/>
      <c r="K263" s="937"/>
      <c r="L263" s="937"/>
      <c r="M263" s="938"/>
    </row>
    <row r="264" spans="2:13" ht="30" hidden="1" customHeight="1" outlineLevel="1">
      <c r="B264" s="479"/>
      <c r="C264" s="480"/>
      <c r="D264" s="464">
        <f t="shared" si="17"/>
        <v>1</v>
      </c>
      <c r="E264" s="939"/>
      <c r="F264" s="940"/>
      <c r="G264" s="486"/>
      <c r="H264" s="486"/>
      <c r="I264" s="487"/>
      <c r="J264" s="936"/>
      <c r="K264" s="937"/>
      <c r="L264" s="937"/>
      <c r="M264" s="938"/>
    </row>
    <row r="265" spans="2:13" ht="30" hidden="1" customHeight="1" outlineLevel="1">
      <c r="B265" s="479"/>
      <c r="C265" s="480"/>
      <c r="D265" s="464">
        <f t="shared" si="17"/>
        <v>1</v>
      </c>
      <c r="E265" s="939"/>
      <c r="F265" s="940"/>
      <c r="G265" s="486"/>
      <c r="H265" s="486"/>
      <c r="I265" s="487"/>
      <c r="J265" s="936"/>
      <c r="K265" s="937"/>
      <c r="L265" s="937"/>
      <c r="M265" s="938"/>
    </row>
    <row r="266" spans="2:13" ht="30" hidden="1" customHeight="1" outlineLevel="1">
      <c r="B266" s="479"/>
      <c r="C266" s="480"/>
      <c r="D266" s="464">
        <f t="shared" si="17"/>
        <v>1</v>
      </c>
      <c r="E266" s="939"/>
      <c r="F266" s="940"/>
      <c r="G266" s="486"/>
      <c r="H266" s="486"/>
      <c r="I266" s="487"/>
      <c r="J266" s="936"/>
      <c r="K266" s="937"/>
      <c r="L266" s="937"/>
      <c r="M266" s="938"/>
    </row>
    <row r="267" spans="2:13" ht="30" hidden="1" customHeight="1" outlineLevel="1">
      <c r="B267" s="479"/>
      <c r="C267" s="480"/>
      <c r="D267" s="464">
        <f t="shared" si="17"/>
        <v>1</v>
      </c>
      <c r="E267" s="939"/>
      <c r="F267" s="940"/>
      <c r="G267" s="486"/>
      <c r="H267" s="486"/>
      <c r="I267" s="487"/>
      <c r="J267" s="936"/>
      <c r="K267" s="937"/>
      <c r="L267" s="937"/>
      <c r="M267" s="938"/>
    </row>
    <row r="268" spans="2:13" ht="30" hidden="1" customHeight="1" outlineLevel="1">
      <c r="B268" s="479"/>
      <c r="C268" s="480"/>
      <c r="D268" s="464">
        <f t="shared" si="17"/>
        <v>1</v>
      </c>
      <c r="E268" s="939"/>
      <c r="F268" s="940"/>
      <c r="G268" s="486"/>
      <c r="H268" s="486"/>
      <c r="I268" s="487"/>
      <c r="J268" s="936"/>
      <c r="K268" s="937"/>
      <c r="L268" s="937"/>
      <c r="M268" s="938"/>
    </row>
    <row r="269" spans="2:13" ht="30" hidden="1" customHeight="1" outlineLevel="1">
      <c r="B269" s="479"/>
      <c r="C269" s="480"/>
      <c r="D269" s="464">
        <f t="shared" si="17"/>
        <v>1</v>
      </c>
      <c r="E269" s="939"/>
      <c r="F269" s="940"/>
      <c r="G269" s="486"/>
      <c r="H269" s="486"/>
      <c r="I269" s="487"/>
      <c r="J269" s="936"/>
      <c r="K269" s="937"/>
      <c r="L269" s="937"/>
      <c r="M269" s="938"/>
    </row>
    <row r="270" spans="2:13" ht="30" hidden="1" customHeight="1" outlineLevel="1">
      <c r="B270" s="479"/>
      <c r="C270" s="480"/>
      <c r="D270" s="464">
        <f t="shared" si="17"/>
        <v>1</v>
      </c>
      <c r="E270" s="939"/>
      <c r="F270" s="940"/>
      <c r="G270" s="486"/>
      <c r="H270" s="486"/>
      <c r="I270" s="487"/>
      <c r="J270" s="936"/>
      <c r="K270" s="937"/>
      <c r="L270" s="937"/>
      <c r="M270" s="938"/>
    </row>
    <row r="271" spans="2:13" ht="30" hidden="1" customHeight="1" outlineLevel="1">
      <c r="B271" s="479"/>
      <c r="C271" s="480"/>
      <c r="D271" s="464">
        <f t="shared" si="17"/>
        <v>1</v>
      </c>
      <c r="E271" s="939"/>
      <c r="F271" s="940"/>
      <c r="G271" s="486"/>
      <c r="H271" s="486"/>
      <c r="I271" s="487"/>
      <c r="J271" s="936"/>
      <c r="K271" s="937"/>
      <c r="L271" s="937"/>
      <c r="M271" s="938"/>
    </row>
    <row r="272" spans="2:13" ht="30" hidden="1" customHeight="1" outlineLevel="1">
      <c r="B272" s="479"/>
      <c r="C272" s="480"/>
      <c r="D272" s="464">
        <f t="shared" si="17"/>
        <v>1</v>
      </c>
      <c r="E272" s="939"/>
      <c r="F272" s="940"/>
      <c r="G272" s="486"/>
      <c r="H272" s="486"/>
      <c r="I272" s="487"/>
      <c r="J272" s="936"/>
      <c r="K272" s="937"/>
      <c r="L272" s="937"/>
      <c r="M272" s="938"/>
    </row>
    <row r="273" spans="2:13" ht="30" hidden="1" customHeight="1" outlineLevel="1">
      <c r="B273" s="479"/>
      <c r="C273" s="480"/>
      <c r="D273" s="464">
        <f t="shared" si="17"/>
        <v>1</v>
      </c>
      <c r="E273" s="939"/>
      <c r="F273" s="940"/>
      <c r="G273" s="486"/>
      <c r="H273" s="486"/>
      <c r="I273" s="487"/>
      <c r="J273" s="936"/>
      <c r="K273" s="937"/>
      <c r="L273" s="937"/>
      <c r="M273" s="938"/>
    </row>
    <row r="274" spans="2:13" ht="30" customHeight="1" collapsed="1">
      <c r="B274" s="479"/>
      <c r="C274" s="480"/>
      <c r="D274" s="464">
        <f t="shared" si="17"/>
        <v>1</v>
      </c>
      <c r="E274" s="939"/>
      <c r="F274" s="940"/>
      <c r="G274" s="486"/>
      <c r="H274" s="486"/>
      <c r="I274" s="487"/>
      <c r="J274" s="936"/>
      <c r="K274" s="937"/>
      <c r="L274" s="937"/>
      <c r="M274" s="938"/>
    </row>
    <row r="275" spans="2:13" ht="30" hidden="1" customHeight="1" outlineLevel="1">
      <c r="B275" s="479"/>
      <c r="C275" s="480"/>
      <c r="D275" s="464">
        <f t="shared" si="17"/>
        <v>1</v>
      </c>
      <c r="E275" s="939"/>
      <c r="F275" s="940"/>
      <c r="G275" s="486"/>
      <c r="H275" s="486"/>
      <c r="I275" s="487"/>
      <c r="J275" s="936"/>
      <c r="K275" s="937"/>
      <c r="L275" s="937"/>
      <c r="M275" s="938"/>
    </row>
    <row r="276" spans="2:13" ht="30" hidden="1" customHeight="1" outlineLevel="1">
      <c r="B276" s="479"/>
      <c r="C276" s="480"/>
      <c r="D276" s="464">
        <f t="shared" si="17"/>
        <v>1</v>
      </c>
      <c r="E276" s="939"/>
      <c r="F276" s="940"/>
      <c r="G276" s="486"/>
      <c r="H276" s="486"/>
      <c r="I276" s="487"/>
      <c r="J276" s="936"/>
      <c r="K276" s="937"/>
      <c r="L276" s="937"/>
      <c r="M276" s="938"/>
    </row>
    <row r="277" spans="2:13" ht="30" hidden="1" customHeight="1" outlineLevel="1">
      <c r="B277" s="479"/>
      <c r="C277" s="480"/>
      <c r="D277" s="464">
        <f t="shared" si="17"/>
        <v>1</v>
      </c>
      <c r="E277" s="939"/>
      <c r="F277" s="940"/>
      <c r="G277" s="486"/>
      <c r="H277" s="486"/>
      <c r="I277" s="487"/>
      <c r="J277" s="936"/>
      <c r="K277" s="937"/>
      <c r="L277" s="937"/>
      <c r="M277" s="938"/>
    </row>
    <row r="278" spans="2:13" ht="30" hidden="1" customHeight="1" outlineLevel="1">
      <c r="B278" s="479"/>
      <c r="C278" s="480"/>
      <c r="D278" s="464">
        <f t="shared" si="17"/>
        <v>1</v>
      </c>
      <c r="E278" s="939"/>
      <c r="F278" s="940"/>
      <c r="G278" s="486"/>
      <c r="H278" s="486"/>
      <c r="I278" s="487"/>
      <c r="J278" s="936"/>
      <c r="K278" s="937"/>
      <c r="L278" s="937"/>
      <c r="M278" s="938"/>
    </row>
    <row r="279" spans="2:13" ht="30" hidden="1" customHeight="1" outlineLevel="1">
      <c r="B279" s="479"/>
      <c r="C279" s="480"/>
      <c r="D279" s="464">
        <f t="shared" si="17"/>
        <v>1</v>
      </c>
      <c r="E279" s="939"/>
      <c r="F279" s="940"/>
      <c r="G279" s="486"/>
      <c r="H279" s="486"/>
      <c r="I279" s="487"/>
      <c r="J279" s="936"/>
      <c r="K279" s="937"/>
      <c r="L279" s="937"/>
      <c r="M279" s="938"/>
    </row>
    <row r="280" spans="2:13" ht="30" hidden="1" customHeight="1" outlineLevel="1">
      <c r="B280" s="479"/>
      <c r="C280" s="480"/>
      <c r="D280" s="464">
        <f t="shared" si="17"/>
        <v>1</v>
      </c>
      <c r="E280" s="939"/>
      <c r="F280" s="940"/>
      <c r="G280" s="486"/>
      <c r="H280" s="486"/>
      <c r="I280" s="487"/>
      <c r="J280" s="936"/>
      <c r="K280" s="937"/>
      <c r="L280" s="937"/>
      <c r="M280" s="938"/>
    </row>
    <row r="281" spans="2:13" ht="30" hidden="1" customHeight="1" outlineLevel="1">
      <c r="B281" s="479"/>
      <c r="C281" s="480"/>
      <c r="D281" s="464">
        <f t="shared" si="17"/>
        <v>1</v>
      </c>
      <c r="E281" s="939"/>
      <c r="F281" s="940"/>
      <c r="G281" s="486"/>
      <c r="H281" s="486"/>
      <c r="I281" s="487"/>
      <c r="J281" s="936"/>
      <c r="K281" s="937"/>
      <c r="L281" s="937"/>
      <c r="M281" s="938"/>
    </row>
    <row r="282" spans="2:13" ht="30" hidden="1" customHeight="1" outlineLevel="1">
      <c r="B282" s="479"/>
      <c r="C282" s="480"/>
      <c r="D282" s="464">
        <f t="shared" si="17"/>
        <v>1</v>
      </c>
      <c r="E282" s="939"/>
      <c r="F282" s="940"/>
      <c r="G282" s="486"/>
      <c r="H282" s="486"/>
      <c r="I282" s="487"/>
      <c r="J282" s="936"/>
      <c r="K282" s="937"/>
      <c r="L282" s="937"/>
      <c r="M282" s="938"/>
    </row>
    <row r="283" spans="2:13" ht="30" hidden="1" customHeight="1" outlineLevel="1">
      <c r="B283" s="479"/>
      <c r="C283" s="480"/>
      <c r="D283" s="464">
        <f t="shared" si="17"/>
        <v>1</v>
      </c>
      <c r="E283" s="939"/>
      <c r="F283" s="940"/>
      <c r="G283" s="486"/>
      <c r="H283" s="486"/>
      <c r="I283" s="487"/>
      <c r="J283" s="936"/>
      <c r="K283" s="937"/>
      <c r="L283" s="937"/>
      <c r="M283" s="938"/>
    </row>
    <row r="284" spans="2:13" ht="30" hidden="1" customHeight="1" outlineLevel="1">
      <c r="B284" s="479"/>
      <c r="C284" s="480"/>
      <c r="D284" s="464">
        <f t="shared" si="17"/>
        <v>1</v>
      </c>
      <c r="E284" s="939"/>
      <c r="F284" s="940"/>
      <c r="G284" s="486"/>
      <c r="H284" s="486"/>
      <c r="I284" s="487"/>
      <c r="J284" s="936"/>
      <c r="K284" s="937"/>
      <c r="L284" s="937"/>
      <c r="M284" s="938"/>
    </row>
    <row r="285" spans="2:13" ht="30" hidden="1" customHeight="1" outlineLevel="1">
      <c r="B285" s="479"/>
      <c r="C285" s="480"/>
      <c r="D285" s="464">
        <f t="shared" si="17"/>
        <v>1</v>
      </c>
      <c r="E285" s="939"/>
      <c r="F285" s="940"/>
      <c r="G285" s="486"/>
      <c r="H285" s="486"/>
      <c r="I285" s="487"/>
      <c r="J285" s="936"/>
      <c r="K285" s="937"/>
      <c r="L285" s="937"/>
      <c r="M285" s="938"/>
    </row>
    <row r="286" spans="2:13" ht="30" hidden="1" customHeight="1" outlineLevel="1">
      <c r="B286" s="479"/>
      <c r="C286" s="480"/>
      <c r="D286" s="464">
        <f t="shared" si="17"/>
        <v>1</v>
      </c>
      <c r="E286" s="939"/>
      <c r="F286" s="940"/>
      <c r="G286" s="486"/>
      <c r="H286" s="486"/>
      <c r="I286" s="487"/>
      <c r="J286" s="936"/>
      <c r="K286" s="937"/>
      <c r="L286" s="937"/>
      <c r="M286" s="938"/>
    </row>
    <row r="287" spans="2:13" ht="30" hidden="1" customHeight="1" outlineLevel="1">
      <c r="B287" s="479"/>
      <c r="C287" s="480"/>
      <c r="D287" s="464">
        <f t="shared" si="17"/>
        <v>1</v>
      </c>
      <c r="E287" s="939"/>
      <c r="F287" s="940"/>
      <c r="G287" s="486"/>
      <c r="H287" s="486"/>
      <c r="I287" s="487"/>
      <c r="J287" s="936"/>
      <c r="K287" s="937"/>
      <c r="L287" s="937"/>
      <c r="M287" s="938"/>
    </row>
    <row r="288" spans="2:13" ht="30" hidden="1" customHeight="1" outlineLevel="1">
      <c r="B288" s="479"/>
      <c r="C288" s="480"/>
      <c r="D288" s="464">
        <f t="shared" si="17"/>
        <v>1</v>
      </c>
      <c r="E288" s="939"/>
      <c r="F288" s="940"/>
      <c r="G288" s="486"/>
      <c r="H288" s="486"/>
      <c r="I288" s="487"/>
      <c r="J288" s="936"/>
      <c r="K288" s="937"/>
      <c r="L288" s="937"/>
      <c r="M288" s="938"/>
    </row>
    <row r="289" spans="2:13" ht="30" hidden="1" customHeight="1" outlineLevel="1">
      <c r="B289" s="479"/>
      <c r="C289" s="480"/>
      <c r="D289" s="464">
        <f t="shared" si="17"/>
        <v>1</v>
      </c>
      <c r="E289" s="939"/>
      <c r="F289" s="940"/>
      <c r="G289" s="486"/>
      <c r="H289" s="486"/>
      <c r="I289" s="487"/>
      <c r="J289" s="936"/>
      <c r="K289" s="937"/>
      <c r="L289" s="937"/>
      <c r="M289" s="938"/>
    </row>
    <row r="290" spans="2:13" ht="30" hidden="1" customHeight="1" outlineLevel="1">
      <c r="B290" s="479"/>
      <c r="C290" s="480"/>
      <c r="D290" s="464">
        <f t="shared" si="17"/>
        <v>1</v>
      </c>
      <c r="E290" s="939"/>
      <c r="F290" s="940"/>
      <c r="G290" s="486"/>
      <c r="H290" s="486"/>
      <c r="I290" s="487"/>
      <c r="J290" s="936"/>
      <c r="K290" s="937"/>
      <c r="L290" s="937"/>
      <c r="M290" s="938"/>
    </row>
    <row r="291" spans="2:13" ht="30" hidden="1" customHeight="1" outlineLevel="1">
      <c r="B291" s="479"/>
      <c r="C291" s="480"/>
      <c r="D291" s="464">
        <f t="shared" si="17"/>
        <v>1</v>
      </c>
      <c r="E291" s="939"/>
      <c r="F291" s="940"/>
      <c r="G291" s="486"/>
      <c r="H291" s="486"/>
      <c r="I291" s="487"/>
      <c r="J291" s="936"/>
      <c r="K291" s="937"/>
      <c r="L291" s="937"/>
      <c r="M291" s="938"/>
    </row>
    <row r="292" spans="2:13" ht="30" hidden="1" customHeight="1" outlineLevel="1">
      <c r="B292" s="479"/>
      <c r="C292" s="480"/>
      <c r="D292" s="464">
        <f t="shared" si="17"/>
        <v>1</v>
      </c>
      <c r="E292" s="939"/>
      <c r="F292" s="940"/>
      <c r="G292" s="486"/>
      <c r="H292" s="486"/>
      <c r="I292" s="487"/>
      <c r="J292" s="936"/>
      <c r="K292" s="937"/>
      <c r="L292" s="937"/>
      <c r="M292" s="938"/>
    </row>
    <row r="293" spans="2:13" ht="30" hidden="1" customHeight="1" outlineLevel="1">
      <c r="B293" s="479"/>
      <c r="C293" s="480"/>
      <c r="D293" s="464">
        <f t="shared" si="17"/>
        <v>1</v>
      </c>
      <c r="E293" s="939"/>
      <c r="F293" s="940"/>
      <c r="G293" s="486"/>
      <c r="H293" s="486"/>
      <c r="I293" s="487"/>
      <c r="J293" s="936"/>
      <c r="K293" s="937"/>
      <c r="L293" s="937"/>
      <c r="M293" s="938"/>
    </row>
    <row r="294" spans="2:13" ht="30" hidden="1" customHeight="1" outlineLevel="1">
      <c r="B294" s="479"/>
      <c r="C294" s="480"/>
      <c r="D294" s="464">
        <f t="shared" si="17"/>
        <v>1</v>
      </c>
      <c r="E294" s="939"/>
      <c r="F294" s="940"/>
      <c r="G294" s="486"/>
      <c r="H294" s="486"/>
      <c r="I294" s="487"/>
      <c r="J294" s="936"/>
      <c r="K294" s="937"/>
      <c r="L294" s="937"/>
      <c r="M294" s="938"/>
    </row>
    <row r="295" spans="2:13" ht="30" customHeight="1" collapsed="1">
      <c r="B295" s="479"/>
      <c r="C295" s="480"/>
      <c r="D295" s="464">
        <f t="shared" si="17"/>
        <v>1</v>
      </c>
      <c r="E295" s="939"/>
      <c r="F295" s="940"/>
      <c r="G295" s="486"/>
      <c r="H295" s="486"/>
      <c r="I295" s="487"/>
      <c r="J295" s="936"/>
      <c r="K295" s="937"/>
      <c r="L295" s="937"/>
      <c r="M295" s="938"/>
    </row>
    <row r="296" spans="2:13" ht="30" hidden="1" customHeight="1" outlineLevel="1">
      <c r="B296" s="479"/>
      <c r="C296" s="480"/>
      <c r="D296" s="464">
        <f t="shared" si="17"/>
        <v>1</v>
      </c>
      <c r="E296" s="939"/>
      <c r="F296" s="940"/>
      <c r="G296" s="486"/>
      <c r="H296" s="486"/>
      <c r="I296" s="487"/>
      <c r="J296" s="936"/>
      <c r="K296" s="937"/>
      <c r="L296" s="937"/>
      <c r="M296" s="938"/>
    </row>
    <row r="297" spans="2:13" ht="30" hidden="1" customHeight="1" outlineLevel="1">
      <c r="B297" s="479"/>
      <c r="C297" s="480"/>
      <c r="D297" s="464">
        <f t="shared" si="17"/>
        <v>1</v>
      </c>
      <c r="E297" s="939"/>
      <c r="F297" s="940"/>
      <c r="G297" s="486"/>
      <c r="H297" s="486"/>
      <c r="I297" s="487"/>
      <c r="J297" s="936"/>
      <c r="K297" s="937"/>
      <c r="L297" s="937"/>
      <c r="M297" s="938"/>
    </row>
    <row r="298" spans="2:13" ht="30" hidden="1" customHeight="1" outlineLevel="1">
      <c r="B298" s="479"/>
      <c r="C298" s="480"/>
      <c r="D298" s="464">
        <f t="shared" si="17"/>
        <v>1</v>
      </c>
      <c r="E298" s="939"/>
      <c r="F298" s="940"/>
      <c r="G298" s="486"/>
      <c r="H298" s="486"/>
      <c r="I298" s="487"/>
      <c r="J298" s="936"/>
      <c r="K298" s="937"/>
      <c r="L298" s="937"/>
      <c r="M298" s="938"/>
    </row>
    <row r="299" spans="2:13" ht="30" hidden="1" customHeight="1" outlineLevel="1">
      <c r="B299" s="479"/>
      <c r="C299" s="480"/>
      <c r="D299" s="464">
        <f t="shared" si="17"/>
        <v>1</v>
      </c>
      <c r="E299" s="939"/>
      <c r="F299" s="940"/>
      <c r="G299" s="486"/>
      <c r="H299" s="486"/>
      <c r="I299" s="487"/>
      <c r="J299" s="936"/>
      <c r="K299" s="937"/>
      <c r="L299" s="937"/>
      <c r="M299" s="938"/>
    </row>
    <row r="300" spans="2:13" ht="30" hidden="1" customHeight="1" outlineLevel="1">
      <c r="B300" s="479"/>
      <c r="C300" s="480"/>
      <c r="D300" s="464">
        <f t="shared" si="17"/>
        <v>1</v>
      </c>
      <c r="E300" s="939"/>
      <c r="F300" s="940"/>
      <c r="G300" s="486"/>
      <c r="H300" s="486"/>
      <c r="I300" s="487"/>
      <c r="J300" s="936"/>
      <c r="K300" s="937"/>
      <c r="L300" s="937"/>
      <c r="M300" s="938"/>
    </row>
    <row r="301" spans="2:13" ht="30" hidden="1" customHeight="1" outlineLevel="1">
      <c r="B301" s="479"/>
      <c r="C301" s="480"/>
      <c r="D301" s="464">
        <f t="shared" si="17"/>
        <v>1</v>
      </c>
      <c r="E301" s="939"/>
      <c r="F301" s="940"/>
      <c r="G301" s="486"/>
      <c r="H301" s="486"/>
      <c r="I301" s="487"/>
      <c r="J301" s="936"/>
      <c r="K301" s="937"/>
      <c r="L301" s="937"/>
      <c r="M301" s="938"/>
    </row>
    <row r="302" spans="2:13" ht="30" hidden="1" customHeight="1" outlineLevel="1">
      <c r="B302" s="479"/>
      <c r="C302" s="480"/>
      <c r="D302" s="464">
        <f t="shared" si="17"/>
        <v>1</v>
      </c>
      <c r="E302" s="939"/>
      <c r="F302" s="940"/>
      <c r="G302" s="486"/>
      <c r="H302" s="486"/>
      <c r="I302" s="487"/>
      <c r="J302" s="936"/>
      <c r="K302" s="937"/>
      <c r="L302" s="937"/>
      <c r="M302" s="938"/>
    </row>
    <row r="303" spans="2:13" ht="30" hidden="1" customHeight="1" outlineLevel="1">
      <c r="B303" s="479"/>
      <c r="C303" s="480"/>
      <c r="D303" s="464">
        <f t="shared" si="17"/>
        <v>1</v>
      </c>
      <c r="E303" s="939"/>
      <c r="F303" s="940"/>
      <c r="G303" s="486"/>
      <c r="H303" s="486"/>
      <c r="I303" s="487"/>
      <c r="J303" s="936"/>
      <c r="K303" s="937"/>
      <c r="L303" s="937"/>
      <c r="M303" s="938"/>
    </row>
    <row r="304" spans="2:13" ht="30" hidden="1" customHeight="1" outlineLevel="1">
      <c r="B304" s="479"/>
      <c r="C304" s="480"/>
      <c r="D304" s="464">
        <f t="shared" si="17"/>
        <v>1</v>
      </c>
      <c r="E304" s="939"/>
      <c r="F304" s="940"/>
      <c r="G304" s="486"/>
      <c r="H304" s="486"/>
      <c r="I304" s="487"/>
      <c r="J304" s="936"/>
      <c r="K304" s="937"/>
      <c r="L304" s="937"/>
      <c r="M304" s="938"/>
    </row>
    <row r="305" spans="2:13" ht="30" hidden="1" customHeight="1" outlineLevel="1">
      <c r="B305" s="479"/>
      <c r="C305" s="480"/>
      <c r="D305" s="464">
        <f t="shared" si="17"/>
        <v>1</v>
      </c>
      <c r="E305" s="939"/>
      <c r="F305" s="940"/>
      <c r="G305" s="486"/>
      <c r="H305" s="486"/>
      <c r="I305" s="487"/>
      <c r="J305" s="936"/>
      <c r="K305" s="937"/>
      <c r="L305" s="937"/>
      <c r="M305" s="938"/>
    </row>
    <row r="306" spans="2:13" ht="30" hidden="1" customHeight="1" outlineLevel="1">
      <c r="B306" s="479"/>
      <c r="C306" s="480"/>
      <c r="D306" s="464">
        <f t="shared" si="17"/>
        <v>1</v>
      </c>
      <c r="E306" s="939"/>
      <c r="F306" s="940"/>
      <c r="G306" s="486"/>
      <c r="H306" s="486"/>
      <c r="I306" s="487"/>
      <c r="J306" s="936"/>
      <c r="K306" s="937"/>
      <c r="L306" s="937"/>
      <c r="M306" s="938"/>
    </row>
    <row r="307" spans="2:13" ht="30" hidden="1" customHeight="1" outlineLevel="1">
      <c r="B307" s="479"/>
      <c r="C307" s="480"/>
      <c r="D307" s="464">
        <f t="shared" si="17"/>
        <v>1</v>
      </c>
      <c r="E307" s="939"/>
      <c r="F307" s="940"/>
      <c r="G307" s="486"/>
      <c r="H307" s="486"/>
      <c r="I307" s="487"/>
      <c r="J307" s="936"/>
      <c r="K307" s="937"/>
      <c r="L307" s="937"/>
      <c r="M307" s="938"/>
    </row>
    <row r="308" spans="2:13" ht="30" hidden="1" customHeight="1" outlineLevel="1">
      <c r="B308" s="479"/>
      <c r="C308" s="480"/>
      <c r="D308" s="464">
        <f t="shared" ref="D308:D336" si="18">MONTH(C308)</f>
        <v>1</v>
      </c>
      <c r="E308" s="939"/>
      <c r="F308" s="940"/>
      <c r="G308" s="486"/>
      <c r="H308" s="486"/>
      <c r="I308" s="487"/>
      <c r="J308" s="936"/>
      <c r="K308" s="937"/>
      <c r="L308" s="937"/>
      <c r="M308" s="938"/>
    </row>
    <row r="309" spans="2:13" ht="30" hidden="1" customHeight="1" outlineLevel="1">
      <c r="B309" s="479"/>
      <c r="C309" s="480"/>
      <c r="D309" s="464">
        <f t="shared" si="18"/>
        <v>1</v>
      </c>
      <c r="E309" s="939"/>
      <c r="F309" s="940"/>
      <c r="G309" s="486"/>
      <c r="H309" s="486"/>
      <c r="I309" s="487"/>
      <c r="J309" s="936"/>
      <c r="K309" s="937"/>
      <c r="L309" s="937"/>
      <c r="M309" s="938"/>
    </row>
    <row r="310" spans="2:13" ht="30" hidden="1" customHeight="1" outlineLevel="1">
      <c r="B310" s="479"/>
      <c r="C310" s="480"/>
      <c r="D310" s="464">
        <f t="shared" si="18"/>
        <v>1</v>
      </c>
      <c r="E310" s="939"/>
      <c r="F310" s="940"/>
      <c r="G310" s="486"/>
      <c r="H310" s="486"/>
      <c r="I310" s="487"/>
      <c r="J310" s="936"/>
      <c r="K310" s="937"/>
      <c r="L310" s="937"/>
      <c r="M310" s="938"/>
    </row>
    <row r="311" spans="2:13" ht="30" hidden="1" customHeight="1" outlineLevel="1">
      <c r="B311" s="479"/>
      <c r="C311" s="480"/>
      <c r="D311" s="464">
        <f t="shared" si="18"/>
        <v>1</v>
      </c>
      <c r="E311" s="939"/>
      <c r="F311" s="940"/>
      <c r="G311" s="486"/>
      <c r="H311" s="486"/>
      <c r="I311" s="487"/>
      <c r="J311" s="936"/>
      <c r="K311" s="937"/>
      <c r="L311" s="937"/>
      <c r="M311" s="938"/>
    </row>
    <row r="312" spans="2:13" ht="30" hidden="1" customHeight="1" outlineLevel="1">
      <c r="B312" s="479"/>
      <c r="C312" s="480"/>
      <c r="D312" s="464">
        <f t="shared" si="18"/>
        <v>1</v>
      </c>
      <c r="E312" s="939"/>
      <c r="F312" s="940"/>
      <c r="G312" s="486"/>
      <c r="H312" s="486"/>
      <c r="I312" s="487"/>
      <c r="J312" s="936"/>
      <c r="K312" s="937"/>
      <c r="L312" s="937"/>
      <c r="M312" s="938"/>
    </row>
    <row r="313" spans="2:13" ht="30" hidden="1" customHeight="1" outlineLevel="1">
      <c r="B313" s="479"/>
      <c r="C313" s="480"/>
      <c r="D313" s="464">
        <f t="shared" si="18"/>
        <v>1</v>
      </c>
      <c r="E313" s="939"/>
      <c r="F313" s="940"/>
      <c r="G313" s="486"/>
      <c r="H313" s="486"/>
      <c r="I313" s="487"/>
      <c r="J313" s="936"/>
      <c r="K313" s="937"/>
      <c r="L313" s="937"/>
      <c r="M313" s="938"/>
    </row>
    <row r="314" spans="2:13" ht="30" hidden="1" customHeight="1" outlineLevel="1">
      <c r="B314" s="479"/>
      <c r="C314" s="480"/>
      <c r="D314" s="464">
        <f t="shared" si="18"/>
        <v>1</v>
      </c>
      <c r="E314" s="939"/>
      <c r="F314" s="940"/>
      <c r="G314" s="486"/>
      <c r="H314" s="486"/>
      <c r="I314" s="487"/>
      <c r="J314" s="936"/>
      <c r="K314" s="937"/>
      <c r="L314" s="937"/>
      <c r="M314" s="938"/>
    </row>
    <row r="315" spans="2:13" ht="30" hidden="1" customHeight="1" outlineLevel="1">
      <c r="B315" s="479"/>
      <c r="C315" s="480"/>
      <c r="D315" s="464">
        <f t="shared" si="18"/>
        <v>1</v>
      </c>
      <c r="E315" s="939"/>
      <c r="F315" s="940"/>
      <c r="G315" s="486"/>
      <c r="H315" s="486"/>
      <c r="I315" s="487"/>
      <c r="J315" s="936"/>
      <c r="K315" s="937"/>
      <c r="L315" s="937"/>
      <c r="M315" s="938"/>
    </row>
    <row r="316" spans="2:13" ht="30" customHeight="1" collapsed="1" thickBot="1">
      <c r="B316" s="617"/>
      <c r="C316" s="618"/>
      <c r="D316" s="465">
        <f t="shared" si="18"/>
        <v>1</v>
      </c>
      <c r="E316" s="982"/>
      <c r="F316" s="983"/>
      <c r="G316" s="488"/>
      <c r="H316" s="488"/>
      <c r="I316" s="489"/>
      <c r="J316" s="1021"/>
      <c r="K316" s="1022"/>
      <c r="L316" s="1022"/>
      <c r="M316" s="1023"/>
    </row>
    <row r="317" spans="2:13" ht="30" hidden="1" customHeight="1" outlineLevel="1">
      <c r="B317" s="479"/>
      <c r="C317" s="480"/>
      <c r="D317" s="463">
        <f t="shared" si="18"/>
        <v>1</v>
      </c>
      <c r="E317" s="1017"/>
      <c r="F317" s="1018"/>
      <c r="G317" s="484"/>
      <c r="H317" s="484"/>
      <c r="I317" s="485"/>
      <c r="J317" s="1024"/>
      <c r="K317" s="1025"/>
      <c r="L317" s="1025"/>
      <c r="M317" s="1026"/>
    </row>
    <row r="318" spans="2:13" ht="30" hidden="1" customHeight="1" outlineLevel="1">
      <c r="B318" s="479"/>
      <c r="C318" s="480"/>
      <c r="D318" s="464">
        <f t="shared" si="18"/>
        <v>1</v>
      </c>
      <c r="E318" s="939"/>
      <c r="F318" s="940"/>
      <c r="G318" s="486"/>
      <c r="H318" s="486"/>
      <c r="I318" s="487"/>
      <c r="J318" s="936"/>
      <c r="K318" s="937"/>
      <c r="L318" s="937"/>
      <c r="M318" s="938"/>
    </row>
    <row r="319" spans="2:13" ht="30" hidden="1" customHeight="1" outlineLevel="1">
      <c r="B319" s="479"/>
      <c r="C319" s="480"/>
      <c r="D319" s="464">
        <f t="shared" si="18"/>
        <v>1</v>
      </c>
      <c r="E319" s="939"/>
      <c r="F319" s="940"/>
      <c r="G319" s="486"/>
      <c r="H319" s="486"/>
      <c r="I319" s="487"/>
      <c r="J319" s="936"/>
      <c r="K319" s="937"/>
      <c r="L319" s="937"/>
      <c r="M319" s="938"/>
    </row>
    <row r="320" spans="2:13" ht="30" hidden="1" customHeight="1" outlineLevel="1">
      <c r="B320" s="479"/>
      <c r="C320" s="480"/>
      <c r="D320" s="464">
        <f t="shared" si="18"/>
        <v>1</v>
      </c>
      <c r="E320" s="939"/>
      <c r="F320" s="940"/>
      <c r="G320" s="486"/>
      <c r="H320" s="486"/>
      <c r="I320" s="487"/>
      <c r="J320" s="936"/>
      <c r="K320" s="937"/>
      <c r="L320" s="937"/>
      <c r="M320" s="938"/>
    </row>
    <row r="321" spans="2:13" ht="30" hidden="1" customHeight="1" outlineLevel="1">
      <c r="B321" s="479"/>
      <c r="C321" s="480"/>
      <c r="D321" s="464">
        <f t="shared" si="18"/>
        <v>1</v>
      </c>
      <c r="E321" s="939"/>
      <c r="F321" s="940"/>
      <c r="G321" s="486"/>
      <c r="H321" s="486"/>
      <c r="I321" s="487"/>
      <c r="J321" s="936"/>
      <c r="K321" s="937"/>
      <c r="L321" s="937"/>
      <c r="M321" s="938"/>
    </row>
    <row r="322" spans="2:13" ht="30" hidden="1" customHeight="1" outlineLevel="1">
      <c r="B322" s="479"/>
      <c r="C322" s="480"/>
      <c r="D322" s="464">
        <f t="shared" si="18"/>
        <v>1</v>
      </c>
      <c r="E322" s="939"/>
      <c r="F322" s="940"/>
      <c r="G322" s="486"/>
      <c r="H322" s="486"/>
      <c r="I322" s="487"/>
      <c r="J322" s="936"/>
      <c r="K322" s="937"/>
      <c r="L322" s="937"/>
      <c r="M322" s="938"/>
    </row>
    <row r="323" spans="2:13" ht="30" hidden="1" customHeight="1" outlineLevel="1">
      <c r="B323" s="479"/>
      <c r="C323" s="480"/>
      <c r="D323" s="464">
        <f t="shared" si="18"/>
        <v>1</v>
      </c>
      <c r="E323" s="939"/>
      <c r="F323" s="940"/>
      <c r="G323" s="486"/>
      <c r="H323" s="486"/>
      <c r="I323" s="487"/>
      <c r="J323" s="936"/>
      <c r="K323" s="937"/>
      <c r="L323" s="937"/>
      <c r="M323" s="938"/>
    </row>
    <row r="324" spans="2:13" ht="30" hidden="1" customHeight="1" outlineLevel="1">
      <c r="B324" s="479"/>
      <c r="C324" s="480"/>
      <c r="D324" s="464">
        <f t="shared" si="18"/>
        <v>1</v>
      </c>
      <c r="E324" s="939"/>
      <c r="F324" s="940"/>
      <c r="G324" s="486"/>
      <c r="H324" s="486"/>
      <c r="I324" s="487"/>
      <c r="J324" s="936"/>
      <c r="K324" s="937"/>
      <c r="L324" s="937"/>
      <c r="M324" s="938"/>
    </row>
    <row r="325" spans="2:13" ht="30" hidden="1" customHeight="1" outlineLevel="1">
      <c r="B325" s="479"/>
      <c r="C325" s="480"/>
      <c r="D325" s="464">
        <f t="shared" si="18"/>
        <v>1</v>
      </c>
      <c r="E325" s="939"/>
      <c r="F325" s="940"/>
      <c r="G325" s="486"/>
      <c r="H325" s="486"/>
      <c r="I325" s="487"/>
      <c r="J325" s="936"/>
      <c r="K325" s="937"/>
      <c r="L325" s="937"/>
      <c r="M325" s="938"/>
    </row>
    <row r="326" spans="2:13" ht="30" hidden="1" customHeight="1" outlineLevel="1">
      <c r="B326" s="479"/>
      <c r="C326" s="480"/>
      <c r="D326" s="464">
        <f t="shared" si="18"/>
        <v>1</v>
      </c>
      <c r="E326" s="939"/>
      <c r="F326" s="940"/>
      <c r="G326" s="486"/>
      <c r="H326" s="486"/>
      <c r="I326" s="487"/>
      <c r="J326" s="936"/>
      <c r="K326" s="937"/>
      <c r="L326" s="937"/>
      <c r="M326" s="938"/>
    </row>
    <row r="327" spans="2:13" ht="30" hidden="1" customHeight="1" outlineLevel="1">
      <c r="B327" s="479"/>
      <c r="C327" s="480"/>
      <c r="D327" s="464">
        <f t="shared" si="18"/>
        <v>1</v>
      </c>
      <c r="E327" s="939"/>
      <c r="F327" s="940"/>
      <c r="G327" s="486"/>
      <c r="H327" s="486"/>
      <c r="I327" s="487"/>
      <c r="J327" s="936"/>
      <c r="K327" s="937"/>
      <c r="L327" s="937"/>
      <c r="M327" s="938"/>
    </row>
    <row r="328" spans="2:13" ht="30" hidden="1" customHeight="1" outlineLevel="1">
      <c r="B328" s="479"/>
      <c r="C328" s="480"/>
      <c r="D328" s="464">
        <f t="shared" si="18"/>
        <v>1</v>
      </c>
      <c r="E328" s="939"/>
      <c r="F328" s="940"/>
      <c r="G328" s="486"/>
      <c r="H328" s="486"/>
      <c r="I328" s="487"/>
      <c r="J328" s="936"/>
      <c r="K328" s="937"/>
      <c r="L328" s="937"/>
      <c r="M328" s="938"/>
    </row>
    <row r="329" spans="2:13" ht="30" hidden="1" customHeight="1" outlineLevel="1">
      <c r="B329" s="479"/>
      <c r="C329" s="480"/>
      <c r="D329" s="464">
        <f t="shared" si="18"/>
        <v>1</v>
      </c>
      <c r="E329" s="939"/>
      <c r="F329" s="940"/>
      <c r="G329" s="486"/>
      <c r="H329" s="486"/>
      <c r="I329" s="487"/>
      <c r="J329" s="936"/>
      <c r="K329" s="937"/>
      <c r="L329" s="937"/>
      <c r="M329" s="938"/>
    </row>
    <row r="330" spans="2:13" ht="30" hidden="1" customHeight="1" outlineLevel="1">
      <c r="B330" s="479"/>
      <c r="C330" s="480"/>
      <c r="D330" s="464">
        <f t="shared" si="18"/>
        <v>1</v>
      </c>
      <c r="E330" s="939"/>
      <c r="F330" s="940"/>
      <c r="G330" s="486"/>
      <c r="H330" s="486"/>
      <c r="I330" s="487"/>
      <c r="J330" s="936"/>
      <c r="K330" s="937"/>
      <c r="L330" s="937"/>
      <c r="M330" s="938"/>
    </row>
    <row r="331" spans="2:13" ht="30" hidden="1" customHeight="1" outlineLevel="1">
      <c r="B331" s="479"/>
      <c r="C331" s="480"/>
      <c r="D331" s="464">
        <f t="shared" si="18"/>
        <v>1</v>
      </c>
      <c r="E331" s="939"/>
      <c r="F331" s="940"/>
      <c r="G331" s="486"/>
      <c r="H331" s="486"/>
      <c r="I331" s="487"/>
      <c r="J331" s="936"/>
      <c r="K331" s="937"/>
      <c r="L331" s="937"/>
      <c r="M331" s="938"/>
    </row>
    <row r="332" spans="2:13" ht="30" hidden="1" customHeight="1" outlineLevel="1">
      <c r="B332" s="479"/>
      <c r="C332" s="480"/>
      <c r="D332" s="464">
        <f t="shared" si="18"/>
        <v>1</v>
      </c>
      <c r="E332" s="939"/>
      <c r="F332" s="940"/>
      <c r="G332" s="486"/>
      <c r="H332" s="486"/>
      <c r="I332" s="487"/>
      <c r="J332" s="936"/>
      <c r="K332" s="937"/>
      <c r="L332" s="937"/>
      <c r="M332" s="938"/>
    </row>
    <row r="333" spans="2:13" ht="30" hidden="1" customHeight="1" outlineLevel="1">
      <c r="B333" s="479"/>
      <c r="C333" s="480"/>
      <c r="D333" s="464">
        <f t="shared" si="18"/>
        <v>1</v>
      </c>
      <c r="E333" s="939"/>
      <c r="F333" s="940"/>
      <c r="G333" s="486"/>
      <c r="H333" s="486"/>
      <c r="I333" s="487"/>
      <c r="J333" s="936"/>
      <c r="K333" s="937"/>
      <c r="L333" s="937"/>
      <c r="M333" s="938"/>
    </row>
    <row r="334" spans="2:13" ht="30" hidden="1" customHeight="1" outlineLevel="1">
      <c r="B334" s="479"/>
      <c r="C334" s="480"/>
      <c r="D334" s="464">
        <f t="shared" si="18"/>
        <v>1</v>
      </c>
      <c r="E334" s="939"/>
      <c r="F334" s="940"/>
      <c r="G334" s="486"/>
      <c r="H334" s="486"/>
      <c r="I334" s="487"/>
      <c r="J334" s="936"/>
      <c r="K334" s="937"/>
      <c r="L334" s="937"/>
      <c r="M334" s="938"/>
    </row>
    <row r="335" spans="2:13" ht="30" hidden="1" customHeight="1" outlineLevel="1">
      <c r="B335" s="479"/>
      <c r="C335" s="480"/>
      <c r="D335" s="464">
        <f t="shared" si="18"/>
        <v>1</v>
      </c>
      <c r="E335" s="939"/>
      <c r="F335" s="940"/>
      <c r="G335" s="486"/>
      <c r="H335" s="486"/>
      <c r="I335" s="487"/>
      <c r="J335" s="936"/>
      <c r="K335" s="937"/>
      <c r="L335" s="937"/>
      <c r="M335" s="938"/>
    </row>
    <row r="336" spans="2:13" ht="30" hidden="1" customHeight="1" outlineLevel="1">
      <c r="B336" s="479"/>
      <c r="C336" s="480"/>
      <c r="D336" s="464">
        <f t="shared" si="18"/>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99" t="s">
        <v>139</v>
      </c>
      <c r="C340" s="951" t="s">
        <v>140</v>
      </c>
      <c r="D340" s="951"/>
      <c r="E340" s="956" t="s">
        <v>141</v>
      </c>
      <c r="F340" s="956"/>
      <c r="G340" s="498" t="s">
        <v>142</v>
      </c>
      <c r="H340" s="504" t="s">
        <v>143</v>
      </c>
      <c r="I340" s="597" t="s">
        <v>144</v>
      </c>
      <c r="J340" s="502" t="s">
        <v>145</v>
      </c>
      <c r="K340" s="504" t="s">
        <v>146</v>
      </c>
      <c r="L340" s="502" t="s">
        <v>147</v>
      </c>
      <c r="M340" s="950"/>
    </row>
    <row r="341" spans="2:13" ht="24" customHeight="1">
      <c r="B341" s="490"/>
      <c r="C341" s="491"/>
      <c r="D341" s="244" t="s">
        <v>148</v>
      </c>
      <c r="E341" s="944">
        <f t="shared" ref="E341:E352" si="19">I341+L341+M341</f>
        <v>0</v>
      </c>
      <c r="F341" s="944"/>
      <c r="G341" s="466">
        <f t="shared" ref="G341:G352" si="20">SUMIF($D$243:$D$336,$C341,G$243:G$336)</f>
        <v>0</v>
      </c>
      <c r="H341" s="492"/>
      <c r="I341" s="466">
        <f>ROUNDDOWN(G341*H341,0)</f>
        <v>0</v>
      </c>
      <c r="J341" s="466">
        <f t="shared" ref="J341:J352" si="21">SUMIF($D$243:$D$336,$C341,H$243:H$336)</f>
        <v>0</v>
      </c>
      <c r="K341" s="507"/>
      <c r="L341" s="466">
        <f>ROUNDDOWN((J341*K341),0)</f>
        <v>0</v>
      </c>
      <c r="M341" s="466">
        <f t="shared" ref="M341:M352" si="22">ROUNDDOWN((SUMIF($D$243:$D$336,$C341,I$243:I$336)),0)</f>
        <v>0</v>
      </c>
    </row>
    <row r="342" spans="2:13" ht="24" customHeight="1">
      <c r="B342" s="490"/>
      <c r="C342" s="491"/>
      <c r="D342" s="244" t="s">
        <v>148</v>
      </c>
      <c r="E342" s="944">
        <f t="shared" si="19"/>
        <v>0</v>
      </c>
      <c r="F342" s="944"/>
      <c r="G342" s="466">
        <f t="shared" si="20"/>
        <v>0</v>
      </c>
      <c r="H342" s="506"/>
      <c r="I342" s="466">
        <f t="shared" ref="I342:I352" si="23">ROUNDDOWN(G342*H342,0)</f>
        <v>0</v>
      </c>
      <c r="J342" s="466">
        <f t="shared" si="21"/>
        <v>0</v>
      </c>
      <c r="K342" s="507"/>
      <c r="L342" s="466">
        <f t="shared" ref="L342:L352" si="24">ROUNDDOWN((J342*K342),0)</f>
        <v>0</v>
      </c>
      <c r="M342" s="466">
        <f t="shared" si="22"/>
        <v>0</v>
      </c>
    </row>
    <row r="343" spans="2:13" ht="24" customHeight="1">
      <c r="B343" s="490"/>
      <c r="C343" s="491"/>
      <c r="D343" s="244" t="s">
        <v>148</v>
      </c>
      <c r="E343" s="944">
        <f t="shared" si="19"/>
        <v>0</v>
      </c>
      <c r="F343" s="944"/>
      <c r="G343" s="466">
        <f t="shared" si="20"/>
        <v>0</v>
      </c>
      <c r="H343" s="506"/>
      <c r="I343" s="466">
        <f t="shared" si="23"/>
        <v>0</v>
      </c>
      <c r="J343" s="466">
        <f t="shared" si="21"/>
        <v>0</v>
      </c>
      <c r="K343" s="507"/>
      <c r="L343" s="466">
        <f t="shared" si="24"/>
        <v>0</v>
      </c>
      <c r="M343" s="466">
        <f t="shared" si="22"/>
        <v>0</v>
      </c>
    </row>
    <row r="344" spans="2:13" ht="24" customHeight="1">
      <c r="B344" s="490"/>
      <c r="C344" s="491"/>
      <c r="D344" s="244" t="s">
        <v>148</v>
      </c>
      <c r="E344" s="944">
        <f t="shared" si="19"/>
        <v>0</v>
      </c>
      <c r="F344" s="944"/>
      <c r="G344" s="466">
        <f t="shared" si="20"/>
        <v>0</v>
      </c>
      <c r="H344" s="506"/>
      <c r="I344" s="466">
        <f t="shared" si="23"/>
        <v>0</v>
      </c>
      <c r="J344" s="466">
        <f t="shared" si="21"/>
        <v>0</v>
      </c>
      <c r="K344" s="507"/>
      <c r="L344" s="466">
        <f t="shared" si="24"/>
        <v>0</v>
      </c>
      <c r="M344" s="466">
        <f t="shared" si="22"/>
        <v>0</v>
      </c>
    </row>
    <row r="345" spans="2:13" ht="24" customHeight="1">
      <c r="B345" s="490"/>
      <c r="C345" s="491"/>
      <c r="D345" s="244" t="s">
        <v>148</v>
      </c>
      <c r="E345" s="944">
        <f t="shared" si="19"/>
        <v>0</v>
      </c>
      <c r="F345" s="944"/>
      <c r="G345" s="466">
        <f t="shared" si="20"/>
        <v>0</v>
      </c>
      <c r="H345" s="506"/>
      <c r="I345" s="466">
        <f t="shared" si="23"/>
        <v>0</v>
      </c>
      <c r="J345" s="466">
        <f t="shared" si="21"/>
        <v>0</v>
      </c>
      <c r="K345" s="507"/>
      <c r="L345" s="466">
        <f t="shared" si="24"/>
        <v>0</v>
      </c>
      <c r="M345" s="466">
        <f t="shared" si="22"/>
        <v>0</v>
      </c>
    </row>
    <row r="346" spans="2:13" ht="24" customHeight="1">
      <c r="B346" s="490"/>
      <c r="C346" s="491"/>
      <c r="D346" s="244" t="s">
        <v>148</v>
      </c>
      <c r="E346" s="944">
        <f t="shared" si="19"/>
        <v>0</v>
      </c>
      <c r="F346" s="944"/>
      <c r="G346" s="466">
        <f t="shared" si="20"/>
        <v>0</v>
      </c>
      <c r="H346" s="506"/>
      <c r="I346" s="466">
        <f t="shared" si="23"/>
        <v>0</v>
      </c>
      <c r="J346" s="466">
        <f t="shared" si="21"/>
        <v>0</v>
      </c>
      <c r="K346" s="507"/>
      <c r="L346" s="466">
        <f t="shared" si="24"/>
        <v>0</v>
      </c>
      <c r="M346" s="466">
        <f t="shared" si="22"/>
        <v>0</v>
      </c>
    </row>
    <row r="347" spans="2:13" ht="24" customHeight="1">
      <c r="B347" s="490"/>
      <c r="C347" s="491"/>
      <c r="D347" s="244" t="s">
        <v>148</v>
      </c>
      <c r="E347" s="944">
        <f t="shared" si="19"/>
        <v>0</v>
      </c>
      <c r="F347" s="944"/>
      <c r="G347" s="466">
        <f t="shared" si="20"/>
        <v>0</v>
      </c>
      <c r="H347" s="506"/>
      <c r="I347" s="466">
        <f t="shared" si="23"/>
        <v>0</v>
      </c>
      <c r="J347" s="466">
        <f t="shared" si="21"/>
        <v>0</v>
      </c>
      <c r="K347" s="507"/>
      <c r="L347" s="466">
        <f t="shared" si="24"/>
        <v>0</v>
      </c>
      <c r="M347" s="466">
        <f t="shared" si="22"/>
        <v>0</v>
      </c>
    </row>
    <row r="348" spans="2:13" ht="24" customHeight="1">
      <c r="B348" s="490"/>
      <c r="C348" s="491"/>
      <c r="D348" s="244" t="s">
        <v>148</v>
      </c>
      <c r="E348" s="944">
        <f t="shared" si="19"/>
        <v>0</v>
      </c>
      <c r="F348" s="944"/>
      <c r="G348" s="466">
        <f t="shared" si="20"/>
        <v>0</v>
      </c>
      <c r="H348" s="506"/>
      <c r="I348" s="466">
        <f t="shared" si="23"/>
        <v>0</v>
      </c>
      <c r="J348" s="466">
        <f t="shared" si="21"/>
        <v>0</v>
      </c>
      <c r="K348" s="507"/>
      <c r="L348" s="466">
        <f t="shared" si="24"/>
        <v>0</v>
      </c>
      <c r="M348" s="466">
        <f t="shared" si="22"/>
        <v>0</v>
      </c>
    </row>
    <row r="349" spans="2:13" ht="24" customHeight="1">
      <c r="B349" s="490"/>
      <c r="C349" s="491"/>
      <c r="D349" s="244" t="s">
        <v>148</v>
      </c>
      <c r="E349" s="944">
        <f t="shared" si="19"/>
        <v>0</v>
      </c>
      <c r="F349" s="944"/>
      <c r="G349" s="466">
        <f t="shared" si="20"/>
        <v>0</v>
      </c>
      <c r="H349" s="506"/>
      <c r="I349" s="466">
        <f t="shared" si="23"/>
        <v>0</v>
      </c>
      <c r="J349" s="466">
        <f t="shared" si="21"/>
        <v>0</v>
      </c>
      <c r="K349" s="507"/>
      <c r="L349" s="466">
        <f t="shared" si="24"/>
        <v>0</v>
      </c>
      <c r="M349" s="466">
        <f t="shared" si="22"/>
        <v>0</v>
      </c>
    </row>
    <row r="350" spans="2:13" ht="24" customHeight="1">
      <c r="B350" s="490"/>
      <c r="C350" s="491"/>
      <c r="D350" s="244" t="s">
        <v>148</v>
      </c>
      <c r="E350" s="944">
        <f t="shared" si="19"/>
        <v>0</v>
      </c>
      <c r="F350" s="944"/>
      <c r="G350" s="466">
        <f t="shared" si="20"/>
        <v>0</v>
      </c>
      <c r="H350" s="506"/>
      <c r="I350" s="466">
        <f t="shared" si="23"/>
        <v>0</v>
      </c>
      <c r="J350" s="466">
        <f t="shared" si="21"/>
        <v>0</v>
      </c>
      <c r="K350" s="507"/>
      <c r="L350" s="466">
        <f t="shared" si="24"/>
        <v>0</v>
      </c>
      <c r="M350" s="466">
        <f t="shared" si="22"/>
        <v>0</v>
      </c>
    </row>
    <row r="351" spans="2:13" ht="24" customHeight="1">
      <c r="B351" s="490"/>
      <c r="C351" s="491"/>
      <c r="D351" s="244" t="s">
        <v>148</v>
      </c>
      <c r="E351" s="944">
        <f t="shared" si="19"/>
        <v>0</v>
      </c>
      <c r="F351" s="944"/>
      <c r="G351" s="466">
        <f t="shared" si="20"/>
        <v>0</v>
      </c>
      <c r="H351" s="506"/>
      <c r="I351" s="466">
        <f t="shared" si="23"/>
        <v>0</v>
      </c>
      <c r="J351" s="466">
        <f t="shared" si="21"/>
        <v>0</v>
      </c>
      <c r="K351" s="507"/>
      <c r="L351" s="466">
        <f t="shared" si="24"/>
        <v>0</v>
      </c>
      <c r="M351" s="466">
        <f t="shared" si="22"/>
        <v>0</v>
      </c>
    </row>
    <row r="352" spans="2:13" ht="24" customHeight="1">
      <c r="B352" s="490"/>
      <c r="C352" s="491"/>
      <c r="D352" s="244" t="s">
        <v>148</v>
      </c>
      <c r="E352" s="944">
        <f t="shared" si="19"/>
        <v>0</v>
      </c>
      <c r="F352" s="944"/>
      <c r="G352" s="466">
        <f t="shared" si="20"/>
        <v>0</v>
      </c>
      <c r="H352" s="506"/>
      <c r="I352" s="466">
        <f t="shared" si="23"/>
        <v>0</v>
      </c>
      <c r="J352" s="466">
        <f t="shared" si="21"/>
        <v>0</v>
      </c>
      <c r="K352" s="507"/>
      <c r="L352" s="466">
        <f t="shared" si="24"/>
        <v>0</v>
      </c>
      <c r="M352" s="466">
        <f t="shared" si="22"/>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E218783B-731E-4C2B-A0F0-CD4C5732D4D8}">
      <formula1>"契約金相当額計算書用,経費精算報告書用（内訳書）"</formula1>
    </dataValidation>
  </dataValidations>
  <hyperlinks>
    <hyperlink ref="K108" r:id="rId1" xr:uid="{24B132CD-2E0D-4FD1-9065-0EA6055C55B0}"/>
    <hyperlink ref="K223" r:id="rId2" xr:uid="{114CE53E-44AA-4906-B428-277DAFB41F09}"/>
    <hyperlink ref="K338" r:id="rId3" xr:uid="{0E0C1364-4DA7-4724-A221-5250CDEA315E}"/>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B259-545D-489C-ABD7-59A72C106E0D}">
  <sheetPr>
    <tabColor theme="8" tint="0.79998168889431442"/>
    <pageSetUpPr fitToPage="1"/>
  </sheetPr>
  <dimension ref="A1:AK353"/>
  <sheetViews>
    <sheetView topLeftCell="G1"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376</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593"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D106" si="2">MONTH(C103)</f>
        <v>1</v>
      </c>
      <c r="E103" s="908"/>
      <c r="F103" s="909"/>
      <c r="G103" s="486"/>
      <c r="H103" s="486"/>
      <c r="I103" s="487"/>
      <c r="J103" s="913"/>
      <c r="K103" s="914"/>
      <c r="L103" s="914"/>
      <c r="M103" s="915"/>
    </row>
    <row r="104" spans="1:15" ht="30" hidden="1" customHeight="1" outlineLevel="1">
      <c r="B104" s="481"/>
      <c r="C104" s="480"/>
      <c r="D104" s="149">
        <f t="shared" si="2"/>
        <v>1</v>
      </c>
      <c r="E104" s="908"/>
      <c r="F104" s="909"/>
      <c r="G104" s="486"/>
      <c r="H104" s="486"/>
      <c r="I104" s="487"/>
      <c r="J104" s="913"/>
      <c r="K104" s="914"/>
      <c r="L104" s="914"/>
      <c r="M104" s="915"/>
    </row>
    <row r="105" spans="1:15" ht="30" hidden="1" customHeight="1" outlineLevel="1">
      <c r="B105" s="481"/>
      <c r="C105" s="480"/>
      <c r="D105" s="149">
        <f t="shared" si="2"/>
        <v>1</v>
      </c>
      <c r="E105" s="908"/>
      <c r="F105" s="909"/>
      <c r="G105" s="486"/>
      <c r="H105" s="486"/>
      <c r="I105" s="487"/>
      <c r="J105" s="913"/>
      <c r="K105" s="914"/>
      <c r="L105" s="914"/>
      <c r="M105" s="915"/>
    </row>
    <row r="106" spans="1:15" ht="30" customHeight="1" collapsed="1" thickBot="1">
      <c r="B106" s="482"/>
      <c r="C106" s="483"/>
      <c r="D106" s="150">
        <f t="shared" si="2"/>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98" t="s">
        <v>144</v>
      </c>
      <c r="J110" s="501" t="s">
        <v>145</v>
      </c>
      <c r="K110" s="499" t="s">
        <v>146</v>
      </c>
      <c r="L110" s="502" t="s">
        <v>147</v>
      </c>
      <c r="M110" s="950"/>
      <c r="O110" s="134"/>
    </row>
    <row r="111" spans="1:15" ht="23.25" customHeight="1">
      <c r="B111" s="490"/>
      <c r="C111" s="491"/>
      <c r="D111" s="244" t="s">
        <v>148</v>
      </c>
      <c r="E111" s="1006">
        <f>SUM(I111,L111,M111)</f>
        <v>0</v>
      </c>
      <c r="F111" s="1006"/>
      <c r="G111" s="595">
        <f>SUMIF($D$12:$D$106,$C111,G$12:G$106)</f>
        <v>0</v>
      </c>
      <c r="H111" s="458"/>
      <c r="I111" s="594">
        <f>ROUNDDOWN(G111*H111,0)</f>
        <v>0</v>
      </c>
      <c r="J111" s="594">
        <f t="shared" ref="J111:J122" si="3">SUMIF($D$12:$D$106,$C111,H$12:H$106)</f>
        <v>0</v>
      </c>
      <c r="K111" s="460"/>
      <c r="L111" s="596">
        <f>ROUNDDOWN((J111*K111),0)</f>
        <v>0</v>
      </c>
      <c r="M111" s="594">
        <f>ROUNDDOWN(SUMIF($D$12:$D$106,$C111,I$12:I$106),0)</f>
        <v>0</v>
      </c>
      <c r="O111" s="140"/>
    </row>
    <row r="112" spans="1:15" ht="23.25" customHeight="1">
      <c r="B112" s="490"/>
      <c r="C112" s="491"/>
      <c r="D112" s="244" t="s">
        <v>148</v>
      </c>
      <c r="E112" s="1002">
        <f t="shared" ref="E112:E122" si="4">SUM(I112,L112,M112)</f>
        <v>0</v>
      </c>
      <c r="F112" s="1003"/>
      <c r="G112" s="595">
        <f t="shared" ref="G112:G122" si="5">SUMIF($D$12:$D$106,$C112,G$12:G$106)</f>
        <v>0</v>
      </c>
      <c r="H112" s="459"/>
      <c r="I112" s="594">
        <f t="shared" ref="I112:I122" si="6">ROUNDDOWN(G112*H112,0)</f>
        <v>0</v>
      </c>
      <c r="J112" s="594">
        <f t="shared" si="3"/>
        <v>0</v>
      </c>
      <c r="K112" s="460"/>
      <c r="L112" s="596">
        <f t="shared" ref="L112:L122" si="7">ROUNDDOWN((J112*K112),0)</f>
        <v>0</v>
      </c>
      <c r="M112" s="594">
        <f t="shared" ref="M112:M122" si="8">ROUNDDOWN(SUMIF($D$12:$D$106,$C112,I$12:I$106),0)</f>
        <v>0</v>
      </c>
      <c r="O112" s="140"/>
    </row>
    <row r="113" spans="1:15" ht="23.25" customHeight="1">
      <c r="B113" s="490"/>
      <c r="C113" s="491"/>
      <c r="D113" s="244" t="s">
        <v>148</v>
      </c>
      <c r="E113" s="1002">
        <f t="shared" si="4"/>
        <v>0</v>
      </c>
      <c r="F113" s="1003"/>
      <c r="G113" s="595">
        <f t="shared" si="5"/>
        <v>0</v>
      </c>
      <c r="H113" s="459"/>
      <c r="I113" s="594">
        <f t="shared" si="6"/>
        <v>0</v>
      </c>
      <c r="J113" s="594">
        <f t="shared" si="3"/>
        <v>0</v>
      </c>
      <c r="K113" s="460"/>
      <c r="L113" s="596">
        <f t="shared" si="7"/>
        <v>0</v>
      </c>
      <c r="M113" s="594">
        <f t="shared" si="8"/>
        <v>0</v>
      </c>
      <c r="O113" s="140"/>
    </row>
    <row r="114" spans="1:15" ht="23.25" customHeight="1">
      <c r="B114" s="490"/>
      <c r="C114" s="491"/>
      <c r="D114" s="244" t="s">
        <v>148</v>
      </c>
      <c r="E114" s="1002">
        <f t="shared" si="4"/>
        <v>0</v>
      </c>
      <c r="F114" s="1003"/>
      <c r="G114" s="595">
        <f t="shared" si="5"/>
        <v>0</v>
      </c>
      <c r="H114" s="459"/>
      <c r="I114" s="594">
        <f t="shared" si="6"/>
        <v>0</v>
      </c>
      <c r="J114" s="594">
        <f t="shared" si="3"/>
        <v>0</v>
      </c>
      <c r="K114" s="460"/>
      <c r="L114" s="596">
        <f t="shared" si="7"/>
        <v>0</v>
      </c>
      <c r="M114" s="594">
        <f t="shared" si="8"/>
        <v>0</v>
      </c>
    </row>
    <row r="115" spans="1:15" ht="23.25" customHeight="1">
      <c r="B115" s="490"/>
      <c r="C115" s="491"/>
      <c r="D115" s="244" t="s">
        <v>148</v>
      </c>
      <c r="E115" s="1002">
        <f t="shared" si="4"/>
        <v>0</v>
      </c>
      <c r="F115" s="1003"/>
      <c r="G115" s="595">
        <f t="shared" si="5"/>
        <v>0</v>
      </c>
      <c r="H115" s="459"/>
      <c r="I115" s="594">
        <f t="shared" si="6"/>
        <v>0</v>
      </c>
      <c r="J115" s="594">
        <f t="shared" si="3"/>
        <v>0</v>
      </c>
      <c r="K115" s="460"/>
      <c r="L115" s="596">
        <f t="shared" si="7"/>
        <v>0</v>
      </c>
      <c r="M115" s="594">
        <f t="shared" si="8"/>
        <v>0</v>
      </c>
    </row>
    <row r="116" spans="1:15" ht="23.25" customHeight="1">
      <c r="B116" s="490"/>
      <c r="C116" s="491"/>
      <c r="D116" s="244" t="s">
        <v>148</v>
      </c>
      <c r="E116" s="1002">
        <f t="shared" si="4"/>
        <v>0</v>
      </c>
      <c r="F116" s="1003"/>
      <c r="G116" s="595">
        <f t="shared" si="5"/>
        <v>0</v>
      </c>
      <c r="H116" s="459"/>
      <c r="I116" s="594">
        <f t="shared" si="6"/>
        <v>0</v>
      </c>
      <c r="J116" s="594">
        <f t="shared" si="3"/>
        <v>0</v>
      </c>
      <c r="K116" s="460"/>
      <c r="L116" s="596">
        <f t="shared" si="7"/>
        <v>0</v>
      </c>
      <c r="M116" s="594">
        <f t="shared" si="8"/>
        <v>0</v>
      </c>
    </row>
    <row r="117" spans="1:15" ht="23.25" customHeight="1">
      <c r="B117" s="490"/>
      <c r="C117" s="491"/>
      <c r="D117" s="244" t="s">
        <v>148</v>
      </c>
      <c r="E117" s="1002">
        <f t="shared" si="4"/>
        <v>0</v>
      </c>
      <c r="F117" s="1003"/>
      <c r="G117" s="595">
        <f t="shared" si="5"/>
        <v>0</v>
      </c>
      <c r="H117" s="459"/>
      <c r="I117" s="594">
        <f t="shared" si="6"/>
        <v>0</v>
      </c>
      <c r="J117" s="594">
        <f t="shared" si="3"/>
        <v>0</v>
      </c>
      <c r="K117" s="460"/>
      <c r="L117" s="596">
        <f t="shared" si="7"/>
        <v>0</v>
      </c>
      <c r="M117" s="594">
        <f t="shared" si="8"/>
        <v>0</v>
      </c>
    </row>
    <row r="118" spans="1:15" ht="23.25" customHeight="1">
      <c r="B118" s="490"/>
      <c r="C118" s="491"/>
      <c r="D118" s="244" t="s">
        <v>148</v>
      </c>
      <c r="E118" s="1002">
        <f t="shared" si="4"/>
        <v>0</v>
      </c>
      <c r="F118" s="1003"/>
      <c r="G118" s="595">
        <f t="shared" si="5"/>
        <v>0</v>
      </c>
      <c r="H118" s="459"/>
      <c r="I118" s="594">
        <f t="shared" si="6"/>
        <v>0</v>
      </c>
      <c r="J118" s="594">
        <f t="shared" si="3"/>
        <v>0</v>
      </c>
      <c r="K118" s="460"/>
      <c r="L118" s="596">
        <f t="shared" si="7"/>
        <v>0</v>
      </c>
      <c r="M118" s="594">
        <f t="shared" si="8"/>
        <v>0</v>
      </c>
    </row>
    <row r="119" spans="1:15" ht="23.25" customHeight="1">
      <c r="B119" s="490"/>
      <c r="C119" s="491"/>
      <c r="D119" s="244" t="s">
        <v>148</v>
      </c>
      <c r="E119" s="1002">
        <f t="shared" si="4"/>
        <v>0</v>
      </c>
      <c r="F119" s="1003"/>
      <c r="G119" s="595">
        <f t="shared" si="5"/>
        <v>0</v>
      </c>
      <c r="H119" s="459"/>
      <c r="I119" s="594">
        <f t="shared" si="6"/>
        <v>0</v>
      </c>
      <c r="J119" s="594">
        <f t="shared" si="3"/>
        <v>0</v>
      </c>
      <c r="K119" s="460"/>
      <c r="L119" s="596">
        <f t="shared" si="7"/>
        <v>0</v>
      </c>
      <c r="M119" s="594">
        <f t="shared" si="8"/>
        <v>0</v>
      </c>
    </row>
    <row r="120" spans="1:15" ht="23.25" customHeight="1">
      <c r="B120" s="490"/>
      <c r="C120" s="491"/>
      <c r="D120" s="244" t="s">
        <v>148</v>
      </c>
      <c r="E120" s="1002">
        <f t="shared" si="4"/>
        <v>0</v>
      </c>
      <c r="F120" s="1003"/>
      <c r="G120" s="595">
        <f t="shared" si="5"/>
        <v>0</v>
      </c>
      <c r="H120" s="459"/>
      <c r="I120" s="594">
        <f t="shared" si="6"/>
        <v>0</v>
      </c>
      <c r="J120" s="594">
        <f t="shared" si="3"/>
        <v>0</v>
      </c>
      <c r="K120" s="460"/>
      <c r="L120" s="596">
        <f t="shared" si="7"/>
        <v>0</v>
      </c>
      <c r="M120" s="594">
        <f t="shared" si="8"/>
        <v>0</v>
      </c>
    </row>
    <row r="121" spans="1:15" ht="23.25" customHeight="1">
      <c r="B121" s="490"/>
      <c r="C121" s="491"/>
      <c r="D121" s="244" t="s">
        <v>148</v>
      </c>
      <c r="E121" s="1002">
        <f t="shared" si="4"/>
        <v>0</v>
      </c>
      <c r="F121" s="1003"/>
      <c r="G121" s="595">
        <f t="shared" si="5"/>
        <v>0</v>
      </c>
      <c r="H121" s="459"/>
      <c r="I121" s="594">
        <f t="shared" si="6"/>
        <v>0</v>
      </c>
      <c r="J121" s="594">
        <f t="shared" si="3"/>
        <v>0</v>
      </c>
      <c r="K121" s="460"/>
      <c r="L121" s="596">
        <f t="shared" si="7"/>
        <v>0</v>
      </c>
      <c r="M121" s="594">
        <f t="shared" si="8"/>
        <v>0</v>
      </c>
    </row>
    <row r="122" spans="1:15" ht="23.25" customHeight="1" thickBot="1">
      <c r="B122" s="490"/>
      <c r="C122" s="491"/>
      <c r="D122" s="244" t="s">
        <v>148</v>
      </c>
      <c r="E122" s="1004">
        <f t="shared" si="4"/>
        <v>0</v>
      </c>
      <c r="F122" s="1005"/>
      <c r="G122" s="595">
        <f t="shared" si="5"/>
        <v>0</v>
      </c>
      <c r="H122" s="459"/>
      <c r="I122" s="594">
        <f t="shared" si="6"/>
        <v>0</v>
      </c>
      <c r="J122" s="594">
        <f t="shared" si="3"/>
        <v>0</v>
      </c>
      <c r="K122" s="460"/>
      <c r="L122" s="596">
        <f t="shared" si="7"/>
        <v>0</v>
      </c>
      <c r="M122" s="594">
        <f t="shared" si="8"/>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593"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92" si="9">MONTH(C129)</f>
        <v>1</v>
      </c>
      <c r="E129" s="939"/>
      <c r="F129" s="940"/>
      <c r="G129" s="486"/>
      <c r="H129" s="486"/>
      <c r="I129" s="487"/>
      <c r="J129" s="980"/>
      <c r="K129" s="980"/>
      <c r="L129" s="980"/>
      <c r="M129" s="981"/>
    </row>
    <row r="130" spans="2:13" ht="30" customHeight="1">
      <c r="B130" s="479"/>
      <c r="C130" s="480"/>
      <c r="D130" s="462">
        <f t="shared" si="9"/>
        <v>1</v>
      </c>
      <c r="E130" s="939"/>
      <c r="F130" s="940"/>
      <c r="G130" s="486"/>
      <c r="H130" s="486"/>
      <c r="I130" s="487"/>
      <c r="J130" s="980"/>
      <c r="K130" s="980"/>
      <c r="L130" s="980"/>
      <c r="M130" s="981"/>
    </row>
    <row r="131" spans="2:13" ht="30" customHeight="1">
      <c r="B131" s="479"/>
      <c r="C131" s="480"/>
      <c r="D131" s="462">
        <f t="shared" si="9"/>
        <v>1</v>
      </c>
      <c r="E131" s="939"/>
      <c r="F131" s="940"/>
      <c r="G131" s="486"/>
      <c r="H131" s="486"/>
      <c r="I131" s="487"/>
      <c r="J131" s="980"/>
      <c r="K131" s="980"/>
      <c r="L131" s="980"/>
      <c r="M131" s="981"/>
    </row>
    <row r="132" spans="2:13" ht="30" customHeight="1">
      <c r="B132" s="479"/>
      <c r="C132" s="480"/>
      <c r="D132" s="462">
        <f t="shared" si="9"/>
        <v>1</v>
      </c>
      <c r="E132" s="939"/>
      <c r="F132" s="940"/>
      <c r="G132" s="486"/>
      <c r="H132" s="486"/>
      <c r="I132" s="487"/>
      <c r="J132" s="980"/>
      <c r="K132" s="980"/>
      <c r="L132" s="980"/>
      <c r="M132" s="981"/>
    </row>
    <row r="133" spans="2:13" ht="30" customHeight="1">
      <c r="B133" s="479"/>
      <c r="C133" s="480"/>
      <c r="D133" s="462">
        <f t="shared" si="9"/>
        <v>1</v>
      </c>
      <c r="E133" s="939"/>
      <c r="F133" s="940"/>
      <c r="G133" s="486"/>
      <c r="H133" s="486"/>
      <c r="I133" s="487"/>
      <c r="J133" s="980"/>
      <c r="K133" s="980"/>
      <c r="L133" s="980"/>
      <c r="M133" s="981"/>
    </row>
    <row r="134" spans="2:13" ht="30" customHeight="1">
      <c r="B134" s="479"/>
      <c r="C134" s="480"/>
      <c r="D134" s="462">
        <f t="shared" si="9"/>
        <v>1</v>
      </c>
      <c r="E134" s="939"/>
      <c r="F134" s="940"/>
      <c r="G134" s="486"/>
      <c r="H134" s="486"/>
      <c r="I134" s="487"/>
      <c r="J134" s="980"/>
      <c r="K134" s="980"/>
      <c r="L134" s="980"/>
      <c r="M134" s="981"/>
    </row>
    <row r="135" spans="2:13" ht="30" customHeight="1">
      <c r="B135" s="479"/>
      <c r="C135" s="480"/>
      <c r="D135" s="462">
        <f t="shared" si="9"/>
        <v>1</v>
      </c>
      <c r="E135" s="939"/>
      <c r="F135" s="940"/>
      <c r="G135" s="486"/>
      <c r="H135" s="486"/>
      <c r="I135" s="487"/>
      <c r="J135" s="980"/>
      <c r="K135" s="980"/>
      <c r="L135" s="980"/>
      <c r="M135" s="981"/>
    </row>
    <row r="136" spans="2:13" ht="30" customHeight="1">
      <c r="B136" s="479"/>
      <c r="C136" s="480"/>
      <c r="D136" s="462">
        <f t="shared" si="9"/>
        <v>1</v>
      </c>
      <c r="E136" s="939"/>
      <c r="F136" s="940"/>
      <c r="G136" s="486"/>
      <c r="H136" s="486"/>
      <c r="I136" s="487"/>
      <c r="J136" s="980"/>
      <c r="K136" s="980"/>
      <c r="L136" s="980"/>
      <c r="M136" s="981"/>
    </row>
    <row r="137" spans="2:13" ht="30" customHeight="1">
      <c r="B137" s="479"/>
      <c r="C137" s="480"/>
      <c r="D137" s="462">
        <f t="shared" si="9"/>
        <v>1</v>
      </c>
      <c r="E137" s="939"/>
      <c r="F137" s="940"/>
      <c r="G137" s="486"/>
      <c r="H137" s="486"/>
      <c r="I137" s="487"/>
      <c r="J137" s="980"/>
      <c r="K137" s="980"/>
      <c r="L137" s="980"/>
      <c r="M137" s="981"/>
    </row>
    <row r="138" spans="2:13" ht="30" hidden="1" customHeight="1" outlineLevel="1">
      <c r="B138" s="479"/>
      <c r="C138" s="480"/>
      <c r="D138" s="462">
        <f t="shared" si="9"/>
        <v>1</v>
      </c>
      <c r="E138" s="939"/>
      <c r="F138" s="940"/>
      <c r="G138" s="486"/>
      <c r="H138" s="486"/>
      <c r="I138" s="487"/>
      <c r="J138" s="980"/>
      <c r="K138" s="980"/>
      <c r="L138" s="980"/>
      <c r="M138" s="981"/>
    </row>
    <row r="139" spans="2:13" ht="30" hidden="1" customHeight="1" outlineLevel="1">
      <c r="B139" s="479"/>
      <c r="C139" s="480"/>
      <c r="D139" s="462">
        <f t="shared" si="9"/>
        <v>1</v>
      </c>
      <c r="E139" s="939"/>
      <c r="F139" s="940"/>
      <c r="G139" s="486"/>
      <c r="H139" s="486"/>
      <c r="I139" s="487"/>
      <c r="J139" s="980"/>
      <c r="K139" s="980"/>
      <c r="L139" s="980"/>
      <c r="M139" s="981"/>
    </row>
    <row r="140" spans="2:13" ht="30" hidden="1" customHeight="1" outlineLevel="1">
      <c r="B140" s="479"/>
      <c r="C140" s="480"/>
      <c r="D140" s="462">
        <f t="shared" si="9"/>
        <v>1</v>
      </c>
      <c r="E140" s="939"/>
      <c r="F140" s="940"/>
      <c r="G140" s="486"/>
      <c r="H140" s="486"/>
      <c r="I140" s="487"/>
      <c r="J140" s="980"/>
      <c r="K140" s="980"/>
      <c r="L140" s="980"/>
      <c r="M140" s="981"/>
    </row>
    <row r="141" spans="2:13" ht="30" hidden="1" customHeight="1" outlineLevel="1">
      <c r="B141" s="479"/>
      <c r="C141" s="480"/>
      <c r="D141" s="462">
        <f t="shared" si="9"/>
        <v>1</v>
      </c>
      <c r="E141" s="939"/>
      <c r="F141" s="940"/>
      <c r="G141" s="486"/>
      <c r="H141" s="486"/>
      <c r="I141" s="487"/>
      <c r="J141" s="980"/>
      <c r="K141" s="980"/>
      <c r="L141" s="980"/>
      <c r="M141" s="981"/>
    </row>
    <row r="142" spans="2:13" ht="30" hidden="1" customHeight="1" outlineLevel="1">
      <c r="B142" s="479"/>
      <c r="C142" s="480"/>
      <c r="D142" s="462">
        <f t="shared" si="9"/>
        <v>1</v>
      </c>
      <c r="E142" s="939"/>
      <c r="F142" s="940"/>
      <c r="G142" s="486"/>
      <c r="H142" s="486"/>
      <c r="I142" s="487"/>
      <c r="J142" s="980"/>
      <c r="K142" s="980"/>
      <c r="L142" s="980"/>
      <c r="M142" s="981"/>
    </row>
    <row r="143" spans="2:13" ht="30" hidden="1" customHeight="1" outlineLevel="1">
      <c r="B143" s="479"/>
      <c r="C143" s="480"/>
      <c r="D143" s="462">
        <f t="shared" si="9"/>
        <v>1</v>
      </c>
      <c r="E143" s="939"/>
      <c r="F143" s="940"/>
      <c r="G143" s="486"/>
      <c r="H143" s="486"/>
      <c r="I143" s="487"/>
      <c r="J143" s="980"/>
      <c r="K143" s="980"/>
      <c r="L143" s="980"/>
      <c r="M143" s="981"/>
    </row>
    <row r="144" spans="2:13" ht="30" hidden="1" customHeight="1" outlineLevel="1">
      <c r="B144" s="479"/>
      <c r="C144" s="480"/>
      <c r="D144" s="462">
        <f t="shared" si="9"/>
        <v>1</v>
      </c>
      <c r="E144" s="939"/>
      <c r="F144" s="940"/>
      <c r="G144" s="486"/>
      <c r="H144" s="486"/>
      <c r="I144" s="487"/>
      <c r="J144" s="980"/>
      <c r="K144" s="980"/>
      <c r="L144" s="980"/>
      <c r="M144" s="981"/>
    </row>
    <row r="145" spans="2:13" ht="30" hidden="1" customHeight="1" outlineLevel="1">
      <c r="B145" s="479"/>
      <c r="C145" s="480"/>
      <c r="D145" s="462">
        <f t="shared" si="9"/>
        <v>1</v>
      </c>
      <c r="E145" s="939"/>
      <c r="F145" s="940"/>
      <c r="G145" s="486"/>
      <c r="H145" s="486"/>
      <c r="I145" s="487"/>
      <c r="J145" s="980"/>
      <c r="K145" s="980"/>
      <c r="L145" s="980"/>
      <c r="M145" s="981"/>
    </row>
    <row r="146" spans="2:13" ht="30" hidden="1" customHeight="1" outlineLevel="1">
      <c r="B146" s="479"/>
      <c r="C146" s="480"/>
      <c r="D146" s="462">
        <f t="shared" si="9"/>
        <v>1</v>
      </c>
      <c r="E146" s="939"/>
      <c r="F146" s="940"/>
      <c r="G146" s="486"/>
      <c r="H146" s="486"/>
      <c r="I146" s="487"/>
      <c r="J146" s="980"/>
      <c r="K146" s="980"/>
      <c r="L146" s="980"/>
      <c r="M146" s="981"/>
    </row>
    <row r="147" spans="2:13" ht="30" hidden="1" customHeight="1" outlineLevel="1">
      <c r="B147" s="479"/>
      <c r="C147" s="480"/>
      <c r="D147" s="462">
        <f t="shared" si="9"/>
        <v>1</v>
      </c>
      <c r="E147" s="939"/>
      <c r="F147" s="940"/>
      <c r="G147" s="486"/>
      <c r="H147" s="486"/>
      <c r="I147" s="487"/>
      <c r="J147" s="980"/>
      <c r="K147" s="980"/>
      <c r="L147" s="980"/>
      <c r="M147" s="981"/>
    </row>
    <row r="148" spans="2:13" ht="30" hidden="1" customHeight="1" outlineLevel="1">
      <c r="B148" s="479"/>
      <c r="C148" s="480"/>
      <c r="D148" s="462">
        <f t="shared" si="9"/>
        <v>1</v>
      </c>
      <c r="E148" s="939"/>
      <c r="F148" s="940"/>
      <c r="G148" s="486"/>
      <c r="H148" s="486"/>
      <c r="I148" s="487"/>
      <c r="J148" s="980"/>
      <c r="K148" s="980"/>
      <c r="L148" s="980"/>
      <c r="M148" s="981"/>
    </row>
    <row r="149" spans="2:13" ht="30" hidden="1" customHeight="1" outlineLevel="1">
      <c r="B149" s="479"/>
      <c r="C149" s="480"/>
      <c r="D149" s="462">
        <f t="shared" si="9"/>
        <v>1</v>
      </c>
      <c r="E149" s="939"/>
      <c r="F149" s="940"/>
      <c r="G149" s="486"/>
      <c r="H149" s="486"/>
      <c r="I149" s="487"/>
      <c r="J149" s="980"/>
      <c r="K149" s="980"/>
      <c r="L149" s="980"/>
      <c r="M149" s="981"/>
    </row>
    <row r="150" spans="2:13" ht="30" hidden="1" customHeight="1" outlineLevel="1">
      <c r="B150" s="479"/>
      <c r="C150" s="480"/>
      <c r="D150" s="462">
        <f t="shared" si="9"/>
        <v>1</v>
      </c>
      <c r="E150" s="939"/>
      <c r="F150" s="940"/>
      <c r="G150" s="486"/>
      <c r="H150" s="486"/>
      <c r="I150" s="487"/>
      <c r="J150" s="980"/>
      <c r="K150" s="980"/>
      <c r="L150" s="980"/>
      <c r="M150" s="981"/>
    </row>
    <row r="151" spans="2:13" ht="30" hidden="1" customHeight="1" outlineLevel="1">
      <c r="B151" s="479"/>
      <c r="C151" s="480"/>
      <c r="D151" s="462">
        <f t="shared" si="9"/>
        <v>1</v>
      </c>
      <c r="E151" s="939"/>
      <c r="F151" s="940"/>
      <c r="G151" s="486"/>
      <c r="H151" s="486"/>
      <c r="I151" s="487"/>
      <c r="J151" s="980"/>
      <c r="K151" s="980"/>
      <c r="L151" s="980"/>
      <c r="M151" s="981"/>
    </row>
    <row r="152" spans="2:13" ht="30" hidden="1" customHeight="1" outlineLevel="1">
      <c r="B152" s="479"/>
      <c r="C152" s="480"/>
      <c r="D152" s="462">
        <f t="shared" si="9"/>
        <v>1</v>
      </c>
      <c r="E152" s="939"/>
      <c r="F152" s="940"/>
      <c r="G152" s="486"/>
      <c r="H152" s="486"/>
      <c r="I152" s="487"/>
      <c r="J152" s="980"/>
      <c r="K152" s="980"/>
      <c r="L152" s="980"/>
      <c r="M152" s="981"/>
    </row>
    <row r="153" spans="2:13" ht="30" hidden="1" customHeight="1" outlineLevel="1">
      <c r="B153" s="479"/>
      <c r="C153" s="480"/>
      <c r="D153" s="462">
        <f t="shared" si="9"/>
        <v>1</v>
      </c>
      <c r="E153" s="939"/>
      <c r="F153" s="940"/>
      <c r="G153" s="486"/>
      <c r="H153" s="486"/>
      <c r="I153" s="487"/>
      <c r="J153" s="980"/>
      <c r="K153" s="980"/>
      <c r="L153" s="980"/>
      <c r="M153" s="981"/>
    </row>
    <row r="154" spans="2:13" ht="30" hidden="1" customHeight="1" outlineLevel="1">
      <c r="B154" s="479"/>
      <c r="C154" s="480"/>
      <c r="D154" s="462">
        <f t="shared" si="9"/>
        <v>1</v>
      </c>
      <c r="E154" s="939"/>
      <c r="F154" s="940"/>
      <c r="G154" s="486"/>
      <c r="H154" s="486"/>
      <c r="I154" s="487"/>
      <c r="J154" s="980"/>
      <c r="K154" s="980"/>
      <c r="L154" s="980"/>
      <c r="M154" s="981"/>
    </row>
    <row r="155" spans="2:13" ht="30" hidden="1" customHeight="1" outlineLevel="1">
      <c r="B155" s="479"/>
      <c r="C155" s="480"/>
      <c r="D155" s="462">
        <f t="shared" si="9"/>
        <v>1</v>
      </c>
      <c r="E155" s="939"/>
      <c r="F155" s="940"/>
      <c r="G155" s="486"/>
      <c r="H155" s="486"/>
      <c r="I155" s="487"/>
      <c r="J155" s="980"/>
      <c r="K155" s="980"/>
      <c r="L155" s="980"/>
      <c r="M155" s="981"/>
    </row>
    <row r="156" spans="2:13" ht="30" hidden="1" customHeight="1" outlineLevel="1">
      <c r="B156" s="479"/>
      <c r="C156" s="480"/>
      <c r="D156" s="462">
        <f t="shared" si="9"/>
        <v>1</v>
      </c>
      <c r="E156" s="939"/>
      <c r="F156" s="940"/>
      <c r="G156" s="486"/>
      <c r="H156" s="486"/>
      <c r="I156" s="487"/>
      <c r="J156" s="980"/>
      <c r="K156" s="980"/>
      <c r="L156" s="980"/>
      <c r="M156" s="981"/>
    </row>
    <row r="157" spans="2:13" ht="30" hidden="1" customHeight="1" outlineLevel="1">
      <c r="B157" s="479"/>
      <c r="C157" s="480"/>
      <c r="D157" s="462">
        <f t="shared" si="9"/>
        <v>1</v>
      </c>
      <c r="E157" s="939"/>
      <c r="F157" s="940"/>
      <c r="G157" s="486"/>
      <c r="H157" s="486"/>
      <c r="I157" s="487"/>
      <c r="J157" s="980"/>
      <c r="K157" s="980"/>
      <c r="L157" s="980"/>
      <c r="M157" s="981"/>
    </row>
    <row r="158" spans="2:13" ht="30" customHeight="1" collapsed="1">
      <c r="B158" s="479"/>
      <c r="C158" s="480"/>
      <c r="D158" s="462">
        <f t="shared" si="9"/>
        <v>1</v>
      </c>
      <c r="E158" s="939"/>
      <c r="F158" s="940"/>
      <c r="G158" s="486"/>
      <c r="H158" s="486"/>
      <c r="I158" s="487"/>
      <c r="J158" s="980"/>
      <c r="K158" s="980"/>
      <c r="L158" s="980"/>
      <c r="M158" s="981"/>
    </row>
    <row r="159" spans="2:13" ht="30" hidden="1" customHeight="1" outlineLevel="1">
      <c r="B159" s="479"/>
      <c r="C159" s="480"/>
      <c r="D159" s="462">
        <f t="shared" si="9"/>
        <v>1</v>
      </c>
      <c r="E159" s="939"/>
      <c r="F159" s="940"/>
      <c r="G159" s="486"/>
      <c r="H159" s="486"/>
      <c r="I159" s="487"/>
      <c r="J159" s="980"/>
      <c r="K159" s="980"/>
      <c r="L159" s="980"/>
      <c r="M159" s="981"/>
    </row>
    <row r="160" spans="2:13" ht="30" hidden="1" customHeight="1" outlineLevel="1">
      <c r="B160" s="479"/>
      <c r="C160" s="480"/>
      <c r="D160" s="462">
        <f t="shared" si="9"/>
        <v>1</v>
      </c>
      <c r="E160" s="939"/>
      <c r="F160" s="940"/>
      <c r="G160" s="486"/>
      <c r="H160" s="486"/>
      <c r="I160" s="487"/>
      <c r="J160" s="980"/>
      <c r="K160" s="980"/>
      <c r="L160" s="980"/>
      <c r="M160" s="981"/>
    </row>
    <row r="161" spans="2:13" ht="30" hidden="1" customHeight="1" outlineLevel="1">
      <c r="B161" s="479"/>
      <c r="C161" s="480"/>
      <c r="D161" s="462">
        <f t="shared" si="9"/>
        <v>1</v>
      </c>
      <c r="E161" s="939"/>
      <c r="F161" s="940"/>
      <c r="G161" s="486"/>
      <c r="H161" s="486"/>
      <c r="I161" s="487"/>
      <c r="J161" s="980"/>
      <c r="K161" s="980"/>
      <c r="L161" s="980"/>
      <c r="M161" s="981"/>
    </row>
    <row r="162" spans="2:13" ht="30" hidden="1" customHeight="1" outlineLevel="1">
      <c r="B162" s="479"/>
      <c r="C162" s="480"/>
      <c r="D162" s="462">
        <f t="shared" si="9"/>
        <v>1</v>
      </c>
      <c r="E162" s="939"/>
      <c r="F162" s="940"/>
      <c r="G162" s="486"/>
      <c r="H162" s="486"/>
      <c r="I162" s="487"/>
      <c r="J162" s="980"/>
      <c r="K162" s="980"/>
      <c r="L162" s="980"/>
      <c r="M162" s="981"/>
    </row>
    <row r="163" spans="2:13" ht="30" hidden="1" customHeight="1" outlineLevel="1">
      <c r="B163" s="479"/>
      <c r="C163" s="480"/>
      <c r="D163" s="462">
        <f t="shared" si="9"/>
        <v>1</v>
      </c>
      <c r="E163" s="939"/>
      <c r="F163" s="940"/>
      <c r="G163" s="486"/>
      <c r="H163" s="486"/>
      <c r="I163" s="487"/>
      <c r="J163" s="980"/>
      <c r="K163" s="980"/>
      <c r="L163" s="980"/>
      <c r="M163" s="981"/>
    </row>
    <row r="164" spans="2:13" ht="30" hidden="1" customHeight="1" outlineLevel="1">
      <c r="B164" s="479"/>
      <c r="C164" s="480"/>
      <c r="D164" s="462">
        <f t="shared" si="9"/>
        <v>1</v>
      </c>
      <c r="E164" s="939"/>
      <c r="F164" s="940"/>
      <c r="G164" s="486"/>
      <c r="H164" s="486"/>
      <c r="I164" s="487"/>
      <c r="J164" s="980"/>
      <c r="K164" s="980"/>
      <c r="L164" s="980"/>
      <c r="M164" s="981"/>
    </row>
    <row r="165" spans="2:13" ht="30" hidden="1" customHeight="1" outlineLevel="1">
      <c r="B165" s="479"/>
      <c r="C165" s="480"/>
      <c r="D165" s="462">
        <f t="shared" si="9"/>
        <v>1</v>
      </c>
      <c r="E165" s="939"/>
      <c r="F165" s="940"/>
      <c r="G165" s="486"/>
      <c r="H165" s="486"/>
      <c r="I165" s="487"/>
      <c r="J165" s="980"/>
      <c r="K165" s="980"/>
      <c r="L165" s="980"/>
      <c r="M165" s="981"/>
    </row>
    <row r="166" spans="2:13" ht="30" hidden="1" customHeight="1" outlineLevel="1">
      <c r="B166" s="479"/>
      <c r="C166" s="480"/>
      <c r="D166" s="462">
        <f t="shared" si="9"/>
        <v>1</v>
      </c>
      <c r="E166" s="939"/>
      <c r="F166" s="940"/>
      <c r="G166" s="486"/>
      <c r="H166" s="486"/>
      <c r="I166" s="487"/>
      <c r="J166" s="980"/>
      <c r="K166" s="980"/>
      <c r="L166" s="980"/>
      <c r="M166" s="981"/>
    </row>
    <row r="167" spans="2:13" ht="30" hidden="1" customHeight="1" outlineLevel="1">
      <c r="B167" s="479"/>
      <c r="C167" s="480"/>
      <c r="D167" s="462">
        <f t="shared" si="9"/>
        <v>1</v>
      </c>
      <c r="E167" s="939"/>
      <c r="F167" s="940"/>
      <c r="G167" s="486"/>
      <c r="H167" s="486"/>
      <c r="I167" s="487"/>
      <c r="J167" s="980"/>
      <c r="K167" s="980"/>
      <c r="L167" s="980"/>
      <c r="M167" s="981"/>
    </row>
    <row r="168" spans="2:13" ht="30" hidden="1" customHeight="1" outlineLevel="1">
      <c r="B168" s="479"/>
      <c r="C168" s="480"/>
      <c r="D168" s="462">
        <f t="shared" si="9"/>
        <v>1</v>
      </c>
      <c r="E168" s="939"/>
      <c r="F168" s="940"/>
      <c r="G168" s="486"/>
      <c r="H168" s="486"/>
      <c r="I168" s="487"/>
      <c r="J168" s="980"/>
      <c r="K168" s="980"/>
      <c r="L168" s="980"/>
      <c r="M168" s="981"/>
    </row>
    <row r="169" spans="2:13" ht="30" hidden="1" customHeight="1" outlineLevel="1">
      <c r="B169" s="479"/>
      <c r="C169" s="480"/>
      <c r="D169" s="462">
        <f t="shared" si="9"/>
        <v>1</v>
      </c>
      <c r="E169" s="939"/>
      <c r="F169" s="940"/>
      <c r="G169" s="486"/>
      <c r="H169" s="486"/>
      <c r="I169" s="487"/>
      <c r="J169" s="980"/>
      <c r="K169" s="980"/>
      <c r="L169" s="980"/>
      <c r="M169" s="981"/>
    </row>
    <row r="170" spans="2:13" ht="30" hidden="1" customHeight="1" outlineLevel="1">
      <c r="B170" s="479"/>
      <c r="C170" s="480"/>
      <c r="D170" s="462">
        <f t="shared" si="9"/>
        <v>1</v>
      </c>
      <c r="E170" s="939"/>
      <c r="F170" s="940"/>
      <c r="G170" s="486"/>
      <c r="H170" s="486"/>
      <c r="I170" s="487"/>
      <c r="J170" s="980"/>
      <c r="K170" s="980"/>
      <c r="L170" s="980"/>
      <c r="M170" s="981"/>
    </row>
    <row r="171" spans="2:13" ht="30" hidden="1" customHeight="1" outlineLevel="1">
      <c r="B171" s="479"/>
      <c r="C171" s="480"/>
      <c r="D171" s="462">
        <f t="shared" si="9"/>
        <v>1</v>
      </c>
      <c r="E171" s="939"/>
      <c r="F171" s="940"/>
      <c r="G171" s="486"/>
      <c r="H171" s="486"/>
      <c r="I171" s="487"/>
      <c r="J171" s="980"/>
      <c r="K171" s="980"/>
      <c r="L171" s="980"/>
      <c r="M171" s="981"/>
    </row>
    <row r="172" spans="2:13" ht="30" hidden="1" customHeight="1" outlineLevel="1">
      <c r="B172" s="479"/>
      <c r="C172" s="480"/>
      <c r="D172" s="462">
        <f t="shared" si="9"/>
        <v>1</v>
      </c>
      <c r="E172" s="939"/>
      <c r="F172" s="940"/>
      <c r="G172" s="486"/>
      <c r="H172" s="486"/>
      <c r="I172" s="487"/>
      <c r="J172" s="980"/>
      <c r="K172" s="980"/>
      <c r="L172" s="980"/>
      <c r="M172" s="981"/>
    </row>
    <row r="173" spans="2:13" ht="30" hidden="1" customHeight="1" outlineLevel="1">
      <c r="B173" s="479"/>
      <c r="C173" s="480"/>
      <c r="D173" s="462">
        <f t="shared" si="9"/>
        <v>1</v>
      </c>
      <c r="E173" s="939"/>
      <c r="F173" s="940"/>
      <c r="G173" s="486"/>
      <c r="H173" s="486"/>
      <c r="I173" s="487"/>
      <c r="J173" s="980"/>
      <c r="K173" s="980"/>
      <c r="L173" s="980"/>
      <c r="M173" s="981"/>
    </row>
    <row r="174" spans="2:13" ht="30" hidden="1" customHeight="1" outlineLevel="1">
      <c r="B174" s="479"/>
      <c r="C174" s="480"/>
      <c r="D174" s="462">
        <f t="shared" si="9"/>
        <v>1</v>
      </c>
      <c r="E174" s="939"/>
      <c r="F174" s="940"/>
      <c r="G174" s="486"/>
      <c r="H174" s="486"/>
      <c r="I174" s="487"/>
      <c r="J174" s="980"/>
      <c r="K174" s="980"/>
      <c r="L174" s="980"/>
      <c r="M174" s="981"/>
    </row>
    <row r="175" spans="2:13" ht="30" hidden="1" customHeight="1" outlineLevel="1">
      <c r="B175" s="479"/>
      <c r="C175" s="480"/>
      <c r="D175" s="462">
        <f t="shared" si="9"/>
        <v>1</v>
      </c>
      <c r="E175" s="939"/>
      <c r="F175" s="940"/>
      <c r="G175" s="486"/>
      <c r="H175" s="486"/>
      <c r="I175" s="487"/>
      <c r="J175" s="980"/>
      <c r="K175" s="980"/>
      <c r="L175" s="980"/>
      <c r="M175" s="981"/>
    </row>
    <row r="176" spans="2:13" ht="30" hidden="1" customHeight="1" outlineLevel="1">
      <c r="B176" s="479"/>
      <c r="C176" s="480"/>
      <c r="D176" s="462">
        <f t="shared" si="9"/>
        <v>1</v>
      </c>
      <c r="E176" s="939"/>
      <c r="F176" s="940"/>
      <c r="G176" s="486"/>
      <c r="H176" s="486"/>
      <c r="I176" s="487"/>
      <c r="J176" s="980"/>
      <c r="K176" s="980"/>
      <c r="L176" s="980"/>
      <c r="M176" s="981"/>
    </row>
    <row r="177" spans="2:13" ht="30" hidden="1" customHeight="1" outlineLevel="1">
      <c r="B177" s="479"/>
      <c r="C177" s="480"/>
      <c r="D177" s="462">
        <f t="shared" si="9"/>
        <v>1</v>
      </c>
      <c r="E177" s="939"/>
      <c r="F177" s="940"/>
      <c r="G177" s="486"/>
      <c r="H177" s="486"/>
      <c r="I177" s="487"/>
      <c r="J177" s="980"/>
      <c r="K177" s="980"/>
      <c r="L177" s="980"/>
      <c r="M177" s="981"/>
    </row>
    <row r="178" spans="2:13" ht="30" hidden="1" customHeight="1" outlineLevel="1">
      <c r="B178" s="479"/>
      <c r="C178" s="480"/>
      <c r="D178" s="462">
        <f t="shared" si="9"/>
        <v>1</v>
      </c>
      <c r="E178" s="939"/>
      <c r="F178" s="940"/>
      <c r="G178" s="486"/>
      <c r="H178" s="486"/>
      <c r="I178" s="487"/>
      <c r="J178" s="980"/>
      <c r="K178" s="980"/>
      <c r="L178" s="980"/>
      <c r="M178" s="981"/>
    </row>
    <row r="179" spans="2:13" ht="30" customHeight="1" collapsed="1">
      <c r="B179" s="479"/>
      <c r="C179" s="480"/>
      <c r="D179" s="462">
        <f t="shared" si="9"/>
        <v>1</v>
      </c>
      <c r="E179" s="939"/>
      <c r="F179" s="940"/>
      <c r="G179" s="486"/>
      <c r="H179" s="486"/>
      <c r="I179" s="487"/>
      <c r="J179" s="980"/>
      <c r="K179" s="980"/>
      <c r="L179" s="980"/>
      <c r="M179" s="981"/>
    </row>
    <row r="180" spans="2:13" ht="30" hidden="1" customHeight="1" outlineLevel="1">
      <c r="B180" s="479"/>
      <c r="C180" s="480"/>
      <c r="D180" s="462">
        <f t="shared" si="9"/>
        <v>1</v>
      </c>
      <c r="E180" s="939"/>
      <c r="F180" s="940"/>
      <c r="G180" s="486"/>
      <c r="H180" s="486"/>
      <c r="I180" s="487"/>
      <c r="J180" s="980"/>
      <c r="K180" s="980"/>
      <c r="L180" s="980"/>
      <c r="M180" s="981"/>
    </row>
    <row r="181" spans="2:13" ht="30" hidden="1" customHeight="1" outlineLevel="1">
      <c r="B181" s="479"/>
      <c r="C181" s="480"/>
      <c r="D181" s="462">
        <f t="shared" si="9"/>
        <v>1</v>
      </c>
      <c r="E181" s="939"/>
      <c r="F181" s="940"/>
      <c r="G181" s="486"/>
      <c r="H181" s="486"/>
      <c r="I181" s="487"/>
      <c r="J181" s="980"/>
      <c r="K181" s="980"/>
      <c r="L181" s="980"/>
      <c r="M181" s="981"/>
    </row>
    <row r="182" spans="2:13" ht="30" hidden="1" customHeight="1" outlineLevel="1">
      <c r="B182" s="479"/>
      <c r="C182" s="480"/>
      <c r="D182" s="462">
        <f t="shared" si="9"/>
        <v>1</v>
      </c>
      <c r="E182" s="939"/>
      <c r="F182" s="940"/>
      <c r="G182" s="486"/>
      <c r="H182" s="486"/>
      <c r="I182" s="487"/>
      <c r="J182" s="980"/>
      <c r="K182" s="980"/>
      <c r="L182" s="980"/>
      <c r="M182" s="981"/>
    </row>
    <row r="183" spans="2:13" ht="30" hidden="1" customHeight="1" outlineLevel="1">
      <c r="B183" s="479"/>
      <c r="C183" s="480"/>
      <c r="D183" s="462">
        <f t="shared" si="9"/>
        <v>1</v>
      </c>
      <c r="E183" s="939"/>
      <c r="F183" s="940"/>
      <c r="G183" s="486"/>
      <c r="H183" s="486"/>
      <c r="I183" s="487"/>
      <c r="J183" s="980"/>
      <c r="K183" s="980"/>
      <c r="L183" s="980"/>
      <c r="M183" s="981"/>
    </row>
    <row r="184" spans="2:13" ht="30" hidden="1" customHeight="1" outlineLevel="1">
      <c r="B184" s="479"/>
      <c r="C184" s="480"/>
      <c r="D184" s="462">
        <f t="shared" si="9"/>
        <v>1</v>
      </c>
      <c r="E184" s="939"/>
      <c r="F184" s="940"/>
      <c r="G184" s="486"/>
      <c r="H184" s="486"/>
      <c r="I184" s="487"/>
      <c r="J184" s="980"/>
      <c r="K184" s="980"/>
      <c r="L184" s="980"/>
      <c r="M184" s="981"/>
    </row>
    <row r="185" spans="2:13" ht="30" hidden="1" customHeight="1" outlineLevel="1">
      <c r="B185" s="479"/>
      <c r="C185" s="480"/>
      <c r="D185" s="462">
        <f t="shared" si="9"/>
        <v>1</v>
      </c>
      <c r="E185" s="939"/>
      <c r="F185" s="940"/>
      <c r="G185" s="486"/>
      <c r="H185" s="486"/>
      <c r="I185" s="487"/>
      <c r="J185" s="980"/>
      <c r="K185" s="980"/>
      <c r="L185" s="980"/>
      <c r="M185" s="981"/>
    </row>
    <row r="186" spans="2:13" ht="30" hidden="1" customHeight="1" outlineLevel="1">
      <c r="B186" s="479"/>
      <c r="C186" s="480"/>
      <c r="D186" s="462">
        <f t="shared" si="9"/>
        <v>1</v>
      </c>
      <c r="E186" s="939"/>
      <c r="F186" s="940"/>
      <c r="G186" s="486"/>
      <c r="H186" s="486"/>
      <c r="I186" s="487"/>
      <c r="J186" s="980"/>
      <c r="K186" s="980"/>
      <c r="L186" s="980"/>
      <c r="M186" s="981"/>
    </row>
    <row r="187" spans="2:13" ht="30" hidden="1" customHeight="1" outlineLevel="1">
      <c r="B187" s="479"/>
      <c r="C187" s="480"/>
      <c r="D187" s="462">
        <f t="shared" si="9"/>
        <v>1</v>
      </c>
      <c r="E187" s="939"/>
      <c r="F187" s="940"/>
      <c r="G187" s="486"/>
      <c r="H187" s="486"/>
      <c r="I187" s="487"/>
      <c r="J187" s="980"/>
      <c r="K187" s="980"/>
      <c r="L187" s="980"/>
      <c r="M187" s="981"/>
    </row>
    <row r="188" spans="2:13" ht="30" hidden="1" customHeight="1" outlineLevel="1">
      <c r="B188" s="479"/>
      <c r="C188" s="480"/>
      <c r="D188" s="462">
        <f t="shared" si="9"/>
        <v>1</v>
      </c>
      <c r="E188" s="939"/>
      <c r="F188" s="940"/>
      <c r="G188" s="486"/>
      <c r="H188" s="486"/>
      <c r="I188" s="487"/>
      <c r="J188" s="980"/>
      <c r="K188" s="980"/>
      <c r="L188" s="980"/>
      <c r="M188" s="981"/>
    </row>
    <row r="189" spans="2:13" ht="30" hidden="1" customHeight="1" outlineLevel="1">
      <c r="B189" s="479"/>
      <c r="C189" s="480"/>
      <c r="D189" s="462">
        <f t="shared" si="9"/>
        <v>1</v>
      </c>
      <c r="E189" s="939"/>
      <c r="F189" s="940"/>
      <c r="G189" s="486"/>
      <c r="H189" s="486"/>
      <c r="I189" s="487"/>
      <c r="J189" s="980"/>
      <c r="K189" s="980"/>
      <c r="L189" s="980"/>
      <c r="M189" s="981"/>
    </row>
    <row r="190" spans="2:13" ht="30" hidden="1" customHeight="1" outlineLevel="1">
      <c r="B190" s="479"/>
      <c r="C190" s="480"/>
      <c r="D190" s="462">
        <f t="shared" si="9"/>
        <v>1</v>
      </c>
      <c r="E190" s="939"/>
      <c r="F190" s="940"/>
      <c r="G190" s="486"/>
      <c r="H190" s="486"/>
      <c r="I190" s="487"/>
      <c r="J190" s="980"/>
      <c r="K190" s="980"/>
      <c r="L190" s="980"/>
      <c r="M190" s="981"/>
    </row>
    <row r="191" spans="2:13" ht="30" hidden="1" customHeight="1" outlineLevel="1">
      <c r="B191" s="479"/>
      <c r="C191" s="480"/>
      <c r="D191" s="462">
        <f t="shared" si="9"/>
        <v>1</v>
      </c>
      <c r="E191" s="939"/>
      <c r="F191" s="940"/>
      <c r="G191" s="486"/>
      <c r="H191" s="486"/>
      <c r="I191" s="487"/>
      <c r="J191" s="980"/>
      <c r="K191" s="980"/>
      <c r="L191" s="980"/>
      <c r="M191" s="981"/>
    </row>
    <row r="192" spans="2:13" ht="30" hidden="1" customHeight="1" outlineLevel="1">
      <c r="B192" s="479"/>
      <c r="C192" s="480"/>
      <c r="D192" s="462">
        <f t="shared" si="9"/>
        <v>1</v>
      </c>
      <c r="E192" s="939"/>
      <c r="F192" s="940"/>
      <c r="G192" s="486"/>
      <c r="H192" s="486"/>
      <c r="I192" s="487"/>
      <c r="J192" s="980"/>
      <c r="K192" s="980"/>
      <c r="L192" s="980"/>
      <c r="M192" s="981"/>
    </row>
    <row r="193" spans="2:13" ht="30" hidden="1" customHeight="1" outlineLevel="1">
      <c r="B193" s="479"/>
      <c r="C193" s="480"/>
      <c r="D193" s="462">
        <f t="shared" ref="D193:D221" si="10">MONTH(C193)</f>
        <v>1</v>
      </c>
      <c r="E193" s="939"/>
      <c r="F193" s="940"/>
      <c r="G193" s="486"/>
      <c r="H193" s="486"/>
      <c r="I193" s="487"/>
      <c r="J193" s="980"/>
      <c r="K193" s="980"/>
      <c r="L193" s="980"/>
      <c r="M193" s="981"/>
    </row>
    <row r="194" spans="2:13" ht="30" hidden="1" customHeight="1" outlineLevel="1">
      <c r="B194" s="479"/>
      <c r="C194" s="480"/>
      <c r="D194" s="462">
        <f t="shared" si="10"/>
        <v>1</v>
      </c>
      <c r="E194" s="939"/>
      <c r="F194" s="940"/>
      <c r="G194" s="486"/>
      <c r="H194" s="486"/>
      <c r="I194" s="487"/>
      <c r="J194" s="980"/>
      <c r="K194" s="980"/>
      <c r="L194" s="980"/>
      <c r="M194" s="981"/>
    </row>
    <row r="195" spans="2:13" ht="30" hidden="1" customHeight="1" outlineLevel="1">
      <c r="B195" s="479"/>
      <c r="C195" s="480"/>
      <c r="D195" s="462">
        <f t="shared" si="10"/>
        <v>1</v>
      </c>
      <c r="E195" s="939"/>
      <c r="F195" s="940"/>
      <c r="G195" s="486"/>
      <c r="H195" s="486"/>
      <c r="I195" s="487"/>
      <c r="J195" s="980"/>
      <c r="K195" s="980"/>
      <c r="L195" s="980"/>
      <c r="M195" s="981"/>
    </row>
    <row r="196" spans="2:13" ht="30" hidden="1" customHeight="1" outlineLevel="1">
      <c r="B196" s="479"/>
      <c r="C196" s="480"/>
      <c r="D196" s="462">
        <f t="shared" si="10"/>
        <v>1</v>
      </c>
      <c r="E196" s="939"/>
      <c r="F196" s="940"/>
      <c r="G196" s="486"/>
      <c r="H196" s="486"/>
      <c r="I196" s="487"/>
      <c r="J196" s="980"/>
      <c r="K196" s="980"/>
      <c r="L196" s="980"/>
      <c r="M196" s="981"/>
    </row>
    <row r="197" spans="2:13" ht="30" hidden="1" customHeight="1" outlineLevel="1">
      <c r="B197" s="479"/>
      <c r="C197" s="480"/>
      <c r="D197" s="462">
        <f t="shared" si="10"/>
        <v>1</v>
      </c>
      <c r="E197" s="939"/>
      <c r="F197" s="940"/>
      <c r="G197" s="486"/>
      <c r="H197" s="486"/>
      <c r="I197" s="487"/>
      <c r="J197" s="980"/>
      <c r="K197" s="980"/>
      <c r="L197" s="980"/>
      <c r="M197" s="981"/>
    </row>
    <row r="198" spans="2:13" ht="30" hidden="1" customHeight="1" outlineLevel="1">
      <c r="B198" s="479"/>
      <c r="C198" s="480"/>
      <c r="D198" s="462">
        <f t="shared" si="10"/>
        <v>1</v>
      </c>
      <c r="E198" s="939"/>
      <c r="F198" s="940"/>
      <c r="G198" s="486"/>
      <c r="H198" s="486"/>
      <c r="I198" s="487"/>
      <c r="J198" s="980"/>
      <c r="K198" s="980"/>
      <c r="L198" s="980"/>
      <c r="M198" s="981"/>
    </row>
    <row r="199" spans="2:13" ht="30" hidden="1" customHeight="1" outlineLevel="1">
      <c r="B199" s="479"/>
      <c r="C199" s="480"/>
      <c r="D199" s="462">
        <f t="shared" si="10"/>
        <v>1</v>
      </c>
      <c r="E199" s="939"/>
      <c r="F199" s="940"/>
      <c r="G199" s="486"/>
      <c r="H199" s="486"/>
      <c r="I199" s="487"/>
      <c r="J199" s="980"/>
      <c r="K199" s="980"/>
      <c r="L199" s="980"/>
      <c r="M199" s="981"/>
    </row>
    <row r="200" spans="2:13" ht="30" customHeight="1" collapsed="1">
      <c r="B200" s="479"/>
      <c r="C200" s="480"/>
      <c r="D200" s="462">
        <f t="shared" si="10"/>
        <v>1</v>
      </c>
      <c r="E200" s="939"/>
      <c r="F200" s="940"/>
      <c r="G200" s="486"/>
      <c r="H200" s="486"/>
      <c r="I200" s="487"/>
      <c r="J200" s="980"/>
      <c r="K200" s="980"/>
      <c r="L200" s="980"/>
      <c r="M200" s="981"/>
    </row>
    <row r="201" spans="2:13" ht="30" customHeight="1" thickBot="1">
      <c r="B201" s="617"/>
      <c r="C201" s="618"/>
      <c r="D201" s="619">
        <f t="shared" si="10"/>
        <v>1</v>
      </c>
      <c r="E201" s="982"/>
      <c r="F201" s="983"/>
      <c r="G201" s="488"/>
      <c r="H201" s="488"/>
      <c r="I201" s="489"/>
      <c r="J201" s="984"/>
      <c r="K201" s="984"/>
      <c r="L201" s="984"/>
      <c r="M201" s="985"/>
    </row>
    <row r="202" spans="2:13" ht="30" hidden="1" customHeight="1" outlineLevel="1">
      <c r="B202" s="479"/>
      <c r="C202" s="480"/>
      <c r="D202" s="461">
        <f t="shared" si="10"/>
        <v>1</v>
      </c>
      <c r="E202" s="1017"/>
      <c r="F202" s="1018"/>
      <c r="G202" s="484"/>
      <c r="H202" s="484"/>
      <c r="I202" s="485"/>
      <c r="J202" s="1019"/>
      <c r="K202" s="1019"/>
      <c r="L202" s="1019"/>
      <c r="M202" s="1020"/>
    </row>
    <row r="203" spans="2:13" ht="30" hidden="1" customHeight="1" outlineLevel="1">
      <c r="B203" s="479"/>
      <c r="C203" s="480"/>
      <c r="D203" s="462">
        <f t="shared" si="10"/>
        <v>1</v>
      </c>
      <c r="E203" s="939"/>
      <c r="F203" s="940"/>
      <c r="G203" s="486"/>
      <c r="H203" s="486"/>
      <c r="I203" s="487"/>
      <c r="J203" s="980"/>
      <c r="K203" s="980"/>
      <c r="L203" s="980"/>
      <c r="M203" s="981"/>
    </row>
    <row r="204" spans="2:13" ht="30" hidden="1" customHeight="1" outlineLevel="1">
      <c r="B204" s="479"/>
      <c r="C204" s="480"/>
      <c r="D204" s="462">
        <f t="shared" si="10"/>
        <v>1</v>
      </c>
      <c r="E204" s="939"/>
      <c r="F204" s="940"/>
      <c r="G204" s="486"/>
      <c r="H204" s="486"/>
      <c r="I204" s="487"/>
      <c r="J204" s="980"/>
      <c r="K204" s="980"/>
      <c r="L204" s="980"/>
      <c r="M204" s="981"/>
    </row>
    <row r="205" spans="2:13" ht="30" hidden="1" customHeight="1" outlineLevel="1">
      <c r="B205" s="479"/>
      <c r="C205" s="480"/>
      <c r="D205" s="462">
        <f t="shared" si="10"/>
        <v>1</v>
      </c>
      <c r="E205" s="939"/>
      <c r="F205" s="940"/>
      <c r="G205" s="486"/>
      <c r="H205" s="486"/>
      <c r="I205" s="487"/>
      <c r="J205" s="980"/>
      <c r="K205" s="980"/>
      <c r="L205" s="980"/>
      <c r="M205" s="981"/>
    </row>
    <row r="206" spans="2:13" ht="30" hidden="1" customHeight="1" outlineLevel="1">
      <c r="B206" s="479"/>
      <c r="C206" s="480"/>
      <c r="D206" s="462">
        <f t="shared" si="10"/>
        <v>1</v>
      </c>
      <c r="E206" s="939"/>
      <c r="F206" s="940"/>
      <c r="G206" s="486"/>
      <c r="H206" s="486"/>
      <c r="I206" s="487"/>
      <c r="J206" s="980"/>
      <c r="K206" s="980"/>
      <c r="L206" s="980"/>
      <c r="M206" s="981"/>
    </row>
    <row r="207" spans="2:13" ht="30" hidden="1" customHeight="1" outlineLevel="1">
      <c r="B207" s="479"/>
      <c r="C207" s="480"/>
      <c r="D207" s="462">
        <f t="shared" si="10"/>
        <v>1</v>
      </c>
      <c r="E207" s="939"/>
      <c r="F207" s="940"/>
      <c r="G207" s="486"/>
      <c r="H207" s="486"/>
      <c r="I207" s="487"/>
      <c r="J207" s="980"/>
      <c r="K207" s="980"/>
      <c r="L207" s="980"/>
      <c r="M207" s="981"/>
    </row>
    <row r="208" spans="2:13" ht="30" hidden="1" customHeight="1" outlineLevel="1">
      <c r="B208" s="479"/>
      <c r="C208" s="480"/>
      <c r="D208" s="462">
        <f t="shared" si="10"/>
        <v>1</v>
      </c>
      <c r="E208" s="939"/>
      <c r="F208" s="940"/>
      <c r="G208" s="486"/>
      <c r="H208" s="486"/>
      <c r="I208" s="487"/>
      <c r="J208" s="980"/>
      <c r="K208" s="980"/>
      <c r="L208" s="980"/>
      <c r="M208" s="981"/>
    </row>
    <row r="209" spans="1:15" ht="30" hidden="1" customHeight="1" outlineLevel="1">
      <c r="B209" s="479"/>
      <c r="C209" s="480"/>
      <c r="D209" s="462">
        <f t="shared" si="10"/>
        <v>1</v>
      </c>
      <c r="E209" s="939"/>
      <c r="F209" s="940"/>
      <c r="G209" s="486"/>
      <c r="H209" s="486"/>
      <c r="I209" s="487"/>
      <c r="J209" s="980"/>
      <c r="K209" s="980"/>
      <c r="L209" s="980"/>
      <c r="M209" s="981"/>
    </row>
    <row r="210" spans="1:15" ht="30" hidden="1" customHeight="1" outlineLevel="1">
      <c r="B210" s="479"/>
      <c r="C210" s="480"/>
      <c r="D210" s="462">
        <f t="shared" si="10"/>
        <v>1</v>
      </c>
      <c r="E210" s="939"/>
      <c r="F210" s="940"/>
      <c r="G210" s="486"/>
      <c r="H210" s="486"/>
      <c r="I210" s="487"/>
      <c r="J210" s="980"/>
      <c r="K210" s="980"/>
      <c r="L210" s="980"/>
      <c r="M210" s="981"/>
    </row>
    <row r="211" spans="1:15" ht="30" hidden="1" customHeight="1" outlineLevel="1">
      <c r="B211" s="479"/>
      <c r="C211" s="480"/>
      <c r="D211" s="462">
        <f t="shared" si="10"/>
        <v>1</v>
      </c>
      <c r="E211" s="939"/>
      <c r="F211" s="940"/>
      <c r="G211" s="486"/>
      <c r="H211" s="486"/>
      <c r="I211" s="487"/>
      <c r="J211" s="980"/>
      <c r="K211" s="980"/>
      <c r="L211" s="980"/>
      <c r="M211" s="981"/>
    </row>
    <row r="212" spans="1:15" ht="30" hidden="1" customHeight="1" outlineLevel="1">
      <c r="B212" s="479"/>
      <c r="C212" s="480"/>
      <c r="D212" s="462">
        <f t="shared" si="10"/>
        <v>1</v>
      </c>
      <c r="E212" s="939"/>
      <c r="F212" s="940"/>
      <c r="G212" s="486"/>
      <c r="H212" s="486"/>
      <c r="I212" s="487"/>
      <c r="J212" s="980"/>
      <c r="K212" s="980"/>
      <c r="L212" s="980"/>
      <c r="M212" s="981"/>
    </row>
    <row r="213" spans="1:15" ht="30" hidden="1" customHeight="1" outlineLevel="1">
      <c r="B213" s="479"/>
      <c r="C213" s="480"/>
      <c r="D213" s="462">
        <f t="shared" si="10"/>
        <v>1</v>
      </c>
      <c r="E213" s="939"/>
      <c r="F213" s="940"/>
      <c r="G213" s="486"/>
      <c r="H213" s="486"/>
      <c r="I213" s="487"/>
      <c r="J213" s="980"/>
      <c r="K213" s="980"/>
      <c r="L213" s="980"/>
      <c r="M213" s="981"/>
    </row>
    <row r="214" spans="1:15" ht="30" hidden="1" customHeight="1" outlineLevel="1">
      <c r="B214" s="479"/>
      <c r="C214" s="480"/>
      <c r="D214" s="462">
        <f t="shared" si="10"/>
        <v>1</v>
      </c>
      <c r="E214" s="939"/>
      <c r="F214" s="940"/>
      <c r="G214" s="486"/>
      <c r="H214" s="486"/>
      <c r="I214" s="487"/>
      <c r="J214" s="980"/>
      <c r="K214" s="980"/>
      <c r="L214" s="980"/>
      <c r="M214" s="981"/>
    </row>
    <row r="215" spans="1:15" ht="30" hidden="1" customHeight="1" outlineLevel="1">
      <c r="B215" s="479"/>
      <c r="C215" s="480"/>
      <c r="D215" s="462">
        <f t="shared" si="10"/>
        <v>1</v>
      </c>
      <c r="E215" s="939"/>
      <c r="F215" s="940"/>
      <c r="G215" s="486"/>
      <c r="H215" s="486"/>
      <c r="I215" s="487"/>
      <c r="J215" s="980"/>
      <c r="K215" s="980"/>
      <c r="L215" s="980"/>
      <c r="M215" s="981"/>
    </row>
    <row r="216" spans="1:15" ht="30" hidden="1" customHeight="1" outlineLevel="1">
      <c r="B216" s="479"/>
      <c r="C216" s="480"/>
      <c r="D216" s="462">
        <f t="shared" si="10"/>
        <v>1</v>
      </c>
      <c r="E216" s="939"/>
      <c r="F216" s="940"/>
      <c r="G216" s="486"/>
      <c r="H216" s="486"/>
      <c r="I216" s="487"/>
      <c r="J216" s="980"/>
      <c r="K216" s="980"/>
      <c r="L216" s="980"/>
      <c r="M216" s="981"/>
    </row>
    <row r="217" spans="1:15" ht="30" hidden="1" customHeight="1" outlineLevel="1">
      <c r="B217" s="479"/>
      <c r="C217" s="480"/>
      <c r="D217" s="462">
        <f t="shared" si="10"/>
        <v>1</v>
      </c>
      <c r="E217" s="939"/>
      <c r="F217" s="940"/>
      <c r="G217" s="486"/>
      <c r="H217" s="486"/>
      <c r="I217" s="487"/>
      <c r="J217" s="980"/>
      <c r="K217" s="980"/>
      <c r="L217" s="980"/>
      <c r="M217" s="981"/>
    </row>
    <row r="218" spans="1:15" ht="30" hidden="1" customHeight="1" outlineLevel="1">
      <c r="B218" s="479"/>
      <c r="C218" s="480"/>
      <c r="D218" s="462">
        <f t="shared" si="10"/>
        <v>1</v>
      </c>
      <c r="E218" s="939"/>
      <c r="F218" s="940"/>
      <c r="G218" s="486"/>
      <c r="H218" s="486"/>
      <c r="I218" s="487"/>
      <c r="J218" s="980"/>
      <c r="K218" s="980"/>
      <c r="L218" s="980"/>
      <c r="M218" s="981"/>
    </row>
    <row r="219" spans="1:15" ht="30" hidden="1" customHeight="1" outlineLevel="1">
      <c r="B219" s="479"/>
      <c r="C219" s="480"/>
      <c r="D219" s="462">
        <f t="shared" si="10"/>
        <v>1</v>
      </c>
      <c r="E219" s="939"/>
      <c r="F219" s="940"/>
      <c r="G219" s="486"/>
      <c r="H219" s="486"/>
      <c r="I219" s="487"/>
      <c r="J219" s="980"/>
      <c r="K219" s="980"/>
      <c r="L219" s="980"/>
      <c r="M219" s="981"/>
    </row>
    <row r="220" spans="1:15" ht="30" hidden="1" customHeight="1" outlineLevel="1">
      <c r="B220" s="479"/>
      <c r="C220" s="480"/>
      <c r="D220" s="462">
        <f t="shared" si="10"/>
        <v>1</v>
      </c>
      <c r="E220" s="939"/>
      <c r="F220" s="940"/>
      <c r="G220" s="486"/>
      <c r="H220" s="486"/>
      <c r="I220" s="487"/>
      <c r="J220" s="980"/>
      <c r="K220" s="980"/>
      <c r="L220" s="980"/>
      <c r="M220" s="981"/>
    </row>
    <row r="221" spans="1:15" ht="30" hidden="1" customHeight="1" outlineLevel="1">
      <c r="B221" s="479"/>
      <c r="C221" s="480"/>
      <c r="D221" s="462">
        <f t="shared" si="10"/>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99" t="s">
        <v>139</v>
      </c>
      <c r="C225" s="976" t="s">
        <v>140</v>
      </c>
      <c r="D225" s="977"/>
      <c r="E225" s="978" t="s">
        <v>141</v>
      </c>
      <c r="F225" s="979"/>
      <c r="G225" s="498" t="s">
        <v>142</v>
      </c>
      <c r="H225" s="504" t="s">
        <v>143</v>
      </c>
      <c r="I225" s="597"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1">SUMIF($D$128:$D$221,$C226,G$128:G$221)</f>
        <v>0</v>
      </c>
      <c r="H226" s="492">
        <v>140</v>
      </c>
      <c r="I226" s="466">
        <f>ROUNDDOWN((G226*H226),0)</f>
        <v>0</v>
      </c>
      <c r="J226" s="466">
        <f t="shared" ref="J226:J237" si="12">SUMIF($D$128:$D$221,$C226,H$128:H$221)</f>
        <v>0</v>
      </c>
      <c r="K226" s="493">
        <v>8.8499999999999995E-2</v>
      </c>
      <c r="L226" s="466">
        <f>ROUNDDOWN((J226*K226),0)</f>
        <v>0</v>
      </c>
      <c r="M226" s="466">
        <f t="shared" ref="M226:M237" si="13">ROUNDDOWN(SUMIF($D$128:$D$221,$C226,I$128:I$221),0)</f>
        <v>0</v>
      </c>
      <c r="O226" s="140"/>
    </row>
    <row r="227" spans="1:15" ht="24" customHeight="1">
      <c r="B227" s="490"/>
      <c r="C227" s="491"/>
      <c r="D227" s="244" t="s">
        <v>148</v>
      </c>
      <c r="E227" s="961">
        <f t="shared" ref="E227:E237" si="14">SUM(I227,L227,M227)</f>
        <v>0</v>
      </c>
      <c r="F227" s="962"/>
      <c r="G227" s="466">
        <f t="shared" si="11"/>
        <v>0</v>
      </c>
      <c r="H227" s="492">
        <v>140</v>
      </c>
      <c r="I227" s="466">
        <f t="shared" ref="I227:I237" si="15">ROUNDDOWN((G227*H227),0)</f>
        <v>0</v>
      </c>
      <c r="J227" s="466">
        <f t="shared" si="12"/>
        <v>0</v>
      </c>
      <c r="K227" s="493">
        <v>8.8499999999999995E-2</v>
      </c>
      <c r="L227" s="466">
        <f t="shared" ref="L227:L237" si="16">ROUNDDOWN((J227*K227),0)</f>
        <v>0</v>
      </c>
      <c r="M227" s="466">
        <f t="shared" si="13"/>
        <v>0</v>
      </c>
      <c r="O227" s="140"/>
    </row>
    <row r="228" spans="1:15" ht="24" customHeight="1">
      <c r="B228" s="490"/>
      <c r="C228" s="491"/>
      <c r="D228" s="244" t="s">
        <v>148</v>
      </c>
      <c r="E228" s="961">
        <f t="shared" si="14"/>
        <v>0</v>
      </c>
      <c r="F228" s="962"/>
      <c r="G228" s="466">
        <f t="shared" si="11"/>
        <v>0</v>
      </c>
      <c r="H228" s="492">
        <v>140</v>
      </c>
      <c r="I228" s="466">
        <f t="shared" si="15"/>
        <v>0</v>
      </c>
      <c r="J228" s="466">
        <f t="shared" si="12"/>
        <v>0</v>
      </c>
      <c r="K228" s="493">
        <v>8.8499999999999995E-2</v>
      </c>
      <c r="L228" s="466">
        <f t="shared" si="16"/>
        <v>0</v>
      </c>
      <c r="M228" s="466">
        <f t="shared" si="13"/>
        <v>0</v>
      </c>
    </row>
    <row r="229" spans="1:15" ht="24" customHeight="1">
      <c r="B229" s="490"/>
      <c r="C229" s="491"/>
      <c r="D229" s="244" t="s">
        <v>148</v>
      </c>
      <c r="E229" s="961">
        <f t="shared" si="14"/>
        <v>0</v>
      </c>
      <c r="F229" s="962"/>
      <c r="G229" s="466">
        <f t="shared" si="11"/>
        <v>0</v>
      </c>
      <c r="H229" s="492">
        <v>140</v>
      </c>
      <c r="I229" s="466">
        <f t="shared" si="15"/>
        <v>0</v>
      </c>
      <c r="J229" s="466">
        <f t="shared" si="12"/>
        <v>0</v>
      </c>
      <c r="K229" s="493">
        <v>8.8499999999999995E-2</v>
      </c>
      <c r="L229" s="466">
        <f t="shared" si="16"/>
        <v>0</v>
      </c>
      <c r="M229" s="466">
        <f t="shared" si="13"/>
        <v>0</v>
      </c>
    </row>
    <row r="230" spans="1:15" ht="24" customHeight="1">
      <c r="B230" s="490"/>
      <c r="C230" s="491"/>
      <c r="D230" s="244" t="s">
        <v>148</v>
      </c>
      <c r="E230" s="961">
        <f t="shared" si="14"/>
        <v>0</v>
      </c>
      <c r="F230" s="962"/>
      <c r="G230" s="466">
        <f t="shared" si="11"/>
        <v>0</v>
      </c>
      <c r="H230" s="492">
        <v>140</v>
      </c>
      <c r="I230" s="466">
        <f t="shared" si="15"/>
        <v>0</v>
      </c>
      <c r="J230" s="466">
        <f t="shared" si="12"/>
        <v>0</v>
      </c>
      <c r="K230" s="493">
        <v>8.8499999999999995E-2</v>
      </c>
      <c r="L230" s="466">
        <f t="shared" si="16"/>
        <v>0</v>
      </c>
      <c r="M230" s="466">
        <f t="shared" si="13"/>
        <v>0</v>
      </c>
    </row>
    <row r="231" spans="1:15" ht="24" customHeight="1">
      <c r="B231" s="490"/>
      <c r="C231" s="491"/>
      <c r="D231" s="244" t="s">
        <v>148</v>
      </c>
      <c r="E231" s="961">
        <f t="shared" si="14"/>
        <v>0</v>
      </c>
      <c r="F231" s="962"/>
      <c r="G231" s="466">
        <f t="shared" si="11"/>
        <v>0</v>
      </c>
      <c r="H231" s="492">
        <v>140</v>
      </c>
      <c r="I231" s="466">
        <f t="shared" si="15"/>
        <v>0</v>
      </c>
      <c r="J231" s="466">
        <f t="shared" si="12"/>
        <v>0</v>
      </c>
      <c r="K231" s="493">
        <v>8.8499999999999995E-2</v>
      </c>
      <c r="L231" s="466">
        <f t="shared" si="16"/>
        <v>0</v>
      </c>
      <c r="M231" s="466">
        <f t="shared" si="13"/>
        <v>0</v>
      </c>
    </row>
    <row r="232" spans="1:15" ht="24" customHeight="1">
      <c r="B232" s="490"/>
      <c r="C232" s="491"/>
      <c r="D232" s="244" t="s">
        <v>148</v>
      </c>
      <c r="E232" s="961">
        <f t="shared" si="14"/>
        <v>0</v>
      </c>
      <c r="F232" s="962"/>
      <c r="G232" s="466">
        <f t="shared" si="11"/>
        <v>0</v>
      </c>
      <c r="H232" s="492">
        <v>140</v>
      </c>
      <c r="I232" s="466">
        <f t="shared" si="15"/>
        <v>0</v>
      </c>
      <c r="J232" s="466">
        <f t="shared" si="12"/>
        <v>0</v>
      </c>
      <c r="K232" s="493">
        <v>8.8499999999999995E-2</v>
      </c>
      <c r="L232" s="466">
        <f t="shared" si="16"/>
        <v>0</v>
      </c>
      <c r="M232" s="466">
        <f t="shared" si="13"/>
        <v>0</v>
      </c>
    </row>
    <row r="233" spans="1:15" ht="24" customHeight="1">
      <c r="B233" s="490"/>
      <c r="C233" s="491"/>
      <c r="D233" s="244" t="s">
        <v>148</v>
      </c>
      <c r="E233" s="961">
        <f t="shared" si="14"/>
        <v>0</v>
      </c>
      <c r="F233" s="962"/>
      <c r="G233" s="466">
        <f t="shared" si="11"/>
        <v>0</v>
      </c>
      <c r="H233" s="492">
        <v>140</v>
      </c>
      <c r="I233" s="466">
        <f t="shared" si="15"/>
        <v>0</v>
      </c>
      <c r="J233" s="466">
        <f t="shared" si="12"/>
        <v>0</v>
      </c>
      <c r="K233" s="493">
        <v>8.8499999999999995E-2</v>
      </c>
      <c r="L233" s="466">
        <f t="shared" si="16"/>
        <v>0</v>
      </c>
      <c r="M233" s="466">
        <f t="shared" si="13"/>
        <v>0</v>
      </c>
    </row>
    <row r="234" spans="1:15" ht="24" customHeight="1">
      <c r="B234" s="490"/>
      <c r="C234" s="491"/>
      <c r="D234" s="244" t="s">
        <v>148</v>
      </c>
      <c r="E234" s="961">
        <f t="shared" si="14"/>
        <v>0</v>
      </c>
      <c r="F234" s="962"/>
      <c r="G234" s="466">
        <f t="shared" si="11"/>
        <v>0</v>
      </c>
      <c r="H234" s="492">
        <v>140</v>
      </c>
      <c r="I234" s="466">
        <f t="shared" si="15"/>
        <v>0</v>
      </c>
      <c r="J234" s="466">
        <f t="shared" si="12"/>
        <v>0</v>
      </c>
      <c r="K234" s="493">
        <v>8.8499999999999995E-2</v>
      </c>
      <c r="L234" s="466">
        <f t="shared" si="16"/>
        <v>0</v>
      </c>
      <c r="M234" s="466">
        <f t="shared" si="13"/>
        <v>0</v>
      </c>
    </row>
    <row r="235" spans="1:15" ht="24" customHeight="1">
      <c r="B235" s="490"/>
      <c r="C235" s="491"/>
      <c r="D235" s="244" t="s">
        <v>148</v>
      </c>
      <c r="E235" s="961">
        <f t="shared" si="14"/>
        <v>0</v>
      </c>
      <c r="F235" s="962"/>
      <c r="G235" s="466">
        <f t="shared" si="11"/>
        <v>0</v>
      </c>
      <c r="H235" s="492">
        <v>140</v>
      </c>
      <c r="I235" s="466">
        <f t="shared" si="15"/>
        <v>0</v>
      </c>
      <c r="J235" s="466">
        <f t="shared" si="12"/>
        <v>0</v>
      </c>
      <c r="K235" s="493">
        <v>8.8499999999999995E-2</v>
      </c>
      <c r="L235" s="466">
        <f t="shared" si="16"/>
        <v>0</v>
      </c>
      <c r="M235" s="466">
        <f t="shared" si="13"/>
        <v>0</v>
      </c>
    </row>
    <row r="236" spans="1:15" ht="24" customHeight="1">
      <c r="B236" s="490"/>
      <c r="C236" s="491"/>
      <c r="D236" s="244" t="s">
        <v>148</v>
      </c>
      <c r="E236" s="961">
        <f t="shared" si="14"/>
        <v>0</v>
      </c>
      <c r="F236" s="962"/>
      <c r="G236" s="466">
        <f t="shared" si="11"/>
        <v>0</v>
      </c>
      <c r="H236" s="492">
        <v>140</v>
      </c>
      <c r="I236" s="466">
        <f t="shared" si="15"/>
        <v>0</v>
      </c>
      <c r="J236" s="466">
        <f t="shared" si="12"/>
        <v>0</v>
      </c>
      <c r="K236" s="493">
        <v>8.8499999999999995E-2</v>
      </c>
      <c r="L236" s="466">
        <f t="shared" si="16"/>
        <v>0</v>
      </c>
      <c r="M236" s="466">
        <f t="shared" si="13"/>
        <v>0</v>
      </c>
    </row>
    <row r="237" spans="1:15" ht="24" customHeight="1">
      <c r="A237" s="140"/>
      <c r="B237" s="490"/>
      <c r="C237" s="491"/>
      <c r="D237" s="244" t="s">
        <v>148</v>
      </c>
      <c r="E237" s="961">
        <f t="shared" si="14"/>
        <v>0</v>
      </c>
      <c r="F237" s="962"/>
      <c r="G237" s="466">
        <f t="shared" si="11"/>
        <v>0</v>
      </c>
      <c r="H237" s="492">
        <v>140</v>
      </c>
      <c r="I237" s="466">
        <f t="shared" si="15"/>
        <v>0</v>
      </c>
      <c r="J237" s="466">
        <f t="shared" si="12"/>
        <v>0</v>
      </c>
      <c r="K237" s="493">
        <v>8.8499999999999995E-2</v>
      </c>
      <c r="L237" s="466">
        <f t="shared" si="16"/>
        <v>0</v>
      </c>
      <c r="M237" s="466">
        <f t="shared" si="13"/>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593"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307" si="17">MONTH(C244)</f>
        <v>1</v>
      </c>
      <c r="E244" s="939"/>
      <c r="F244" s="940"/>
      <c r="G244" s="486"/>
      <c r="H244" s="486"/>
      <c r="I244" s="487"/>
      <c r="J244" s="936"/>
      <c r="K244" s="937"/>
      <c r="L244" s="937"/>
      <c r="M244" s="938"/>
    </row>
    <row r="245" spans="2:13" ht="30" customHeight="1">
      <c r="B245" s="479"/>
      <c r="C245" s="480"/>
      <c r="D245" s="464">
        <f t="shared" si="17"/>
        <v>1</v>
      </c>
      <c r="E245" s="939"/>
      <c r="F245" s="940"/>
      <c r="G245" s="486"/>
      <c r="H245" s="486"/>
      <c r="I245" s="487"/>
      <c r="J245" s="936"/>
      <c r="K245" s="937"/>
      <c r="L245" s="937"/>
      <c r="M245" s="938"/>
    </row>
    <row r="246" spans="2:13" ht="30" customHeight="1">
      <c r="B246" s="479"/>
      <c r="C246" s="480"/>
      <c r="D246" s="464">
        <f t="shared" si="17"/>
        <v>1</v>
      </c>
      <c r="E246" s="939"/>
      <c r="F246" s="940"/>
      <c r="G246" s="486"/>
      <c r="H246" s="486"/>
      <c r="I246" s="487"/>
      <c r="J246" s="936"/>
      <c r="K246" s="937"/>
      <c r="L246" s="937"/>
      <c r="M246" s="938"/>
    </row>
    <row r="247" spans="2:13" ht="30" customHeight="1">
      <c r="B247" s="479"/>
      <c r="C247" s="480"/>
      <c r="D247" s="464">
        <f t="shared" si="17"/>
        <v>1</v>
      </c>
      <c r="E247" s="939"/>
      <c r="F247" s="940"/>
      <c r="G247" s="486"/>
      <c r="H247" s="486"/>
      <c r="I247" s="487"/>
      <c r="J247" s="936"/>
      <c r="K247" s="937"/>
      <c r="L247" s="937"/>
      <c r="M247" s="938"/>
    </row>
    <row r="248" spans="2:13" ht="30" customHeight="1">
      <c r="B248" s="479"/>
      <c r="C248" s="480"/>
      <c r="D248" s="464">
        <f t="shared" si="17"/>
        <v>1</v>
      </c>
      <c r="E248" s="939"/>
      <c r="F248" s="940"/>
      <c r="G248" s="486"/>
      <c r="H248" s="486"/>
      <c r="I248" s="487"/>
      <c r="J248" s="936"/>
      <c r="K248" s="937"/>
      <c r="L248" s="937"/>
      <c r="M248" s="938"/>
    </row>
    <row r="249" spans="2:13" ht="30" customHeight="1">
      <c r="B249" s="479"/>
      <c r="C249" s="480"/>
      <c r="D249" s="464">
        <f t="shared" si="17"/>
        <v>1</v>
      </c>
      <c r="E249" s="939"/>
      <c r="F249" s="940"/>
      <c r="G249" s="486"/>
      <c r="H249" s="486"/>
      <c r="I249" s="487"/>
      <c r="J249" s="936"/>
      <c r="K249" s="937"/>
      <c r="L249" s="937"/>
      <c r="M249" s="938"/>
    </row>
    <row r="250" spans="2:13" ht="30" customHeight="1">
      <c r="B250" s="479"/>
      <c r="C250" s="480"/>
      <c r="D250" s="464">
        <f t="shared" si="17"/>
        <v>1</v>
      </c>
      <c r="E250" s="939"/>
      <c r="F250" s="940"/>
      <c r="G250" s="486"/>
      <c r="H250" s="486"/>
      <c r="I250" s="487"/>
      <c r="J250" s="936"/>
      <c r="K250" s="937"/>
      <c r="L250" s="937"/>
      <c r="M250" s="938"/>
    </row>
    <row r="251" spans="2:13" ht="30" customHeight="1">
      <c r="B251" s="479"/>
      <c r="C251" s="480"/>
      <c r="D251" s="464">
        <f t="shared" si="17"/>
        <v>1</v>
      </c>
      <c r="E251" s="939"/>
      <c r="F251" s="940"/>
      <c r="G251" s="486"/>
      <c r="H251" s="486"/>
      <c r="I251" s="487"/>
      <c r="J251" s="936"/>
      <c r="K251" s="937"/>
      <c r="L251" s="937"/>
      <c r="M251" s="938"/>
    </row>
    <row r="252" spans="2:13" ht="30" customHeight="1">
      <c r="B252" s="479"/>
      <c r="C252" s="480"/>
      <c r="D252" s="464">
        <f t="shared" si="17"/>
        <v>1</v>
      </c>
      <c r="E252" s="939"/>
      <c r="F252" s="940"/>
      <c r="G252" s="486"/>
      <c r="H252" s="486"/>
      <c r="I252" s="487"/>
      <c r="J252" s="936"/>
      <c r="K252" s="937"/>
      <c r="L252" s="937"/>
      <c r="M252" s="938"/>
    </row>
    <row r="253" spans="2:13" ht="30" customHeight="1">
      <c r="B253" s="479"/>
      <c r="C253" s="480"/>
      <c r="D253" s="464">
        <f t="shared" si="17"/>
        <v>1</v>
      </c>
      <c r="E253" s="939"/>
      <c r="F253" s="940"/>
      <c r="G253" s="486"/>
      <c r="H253" s="486"/>
      <c r="I253" s="487"/>
      <c r="J253" s="936"/>
      <c r="K253" s="937"/>
      <c r="L253" s="937"/>
      <c r="M253" s="938"/>
    </row>
    <row r="254" spans="2:13" ht="30" hidden="1" customHeight="1" outlineLevel="1">
      <c r="B254" s="479"/>
      <c r="C254" s="480"/>
      <c r="D254" s="464">
        <f t="shared" si="17"/>
        <v>1</v>
      </c>
      <c r="E254" s="939"/>
      <c r="F254" s="940"/>
      <c r="G254" s="486"/>
      <c r="H254" s="486"/>
      <c r="I254" s="487"/>
      <c r="J254" s="936"/>
      <c r="K254" s="937"/>
      <c r="L254" s="937"/>
      <c r="M254" s="938"/>
    </row>
    <row r="255" spans="2:13" ht="30" hidden="1" customHeight="1" outlineLevel="1">
      <c r="B255" s="479"/>
      <c r="C255" s="480"/>
      <c r="D255" s="464">
        <f t="shared" si="17"/>
        <v>1</v>
      </c>
      <c r="E255" s="939"/>
      <c r="F255" s="940"/>
      <c r="G255" s="486"/>
      <c r="H255" s="486"/>
      <c r="I255" s="487"/>
      <c r="J255" s="936"/>
      <c r="K255" s="937"/>
      <c r="L255" s="937"/>
      <c r="M255" s="938"/>
    </row>
    <row r="256" spans="2:13" ht="30" hidden="1" customHeight="1" outlineLevel="1">
      <c r="B256" s="479"/>
      <c r="C256" s="480"/>
      <c r="D256" s="464">
        <f t="shared" si="17"/>
        <v>1</v>
      </c>
      <c r="E256" s="939"/>
      <c r="F256" s="940"/>
      <c r="G256" s="486"/>
      <c r="H256" s="486"/>
      <c r="I256" s="487"/>
      <c r="J256" s="936"/>
      <c r="K256" s="937"/>
      <c r="L256" s="937"/>
      <c r="M256" s="938"/>
    </row>
    <row r="257" spans="2:13" ht="30" hidden="1" customHeight="1" outlineLevel="1">
      <c r="B257" s="479"/>
      <c r="C257" s="480"/>
      <c r="D257" s="464">
        <f t="shared" si="17"/>
        <v>1</v>
      </c>
      <c r="E257" s="939"/>
      <c r="F257" s="940"/>
      <c r="G257" s="486"/>
      <c r="H257" s="486"/>
      <c r="I257" s="487"/>
      <c r="J257" s="936"/>
      <c r="K257" s="937"/>
      <c r="L257" s="937"/>
      <c r="M257" s="938"/>
    </row>
    <row r="258" spans="2:13" ht="30" hidden="1" customHeight="1" outlineLevel="1">
      <c r="B258" s="479"/>
      <c r="C258" s="480"/>
      <c r="D258" s="464">
        <f t="shared" si="17"/>
        <v>1</v>
      </c>
      <c r="E258" s="939"/>
      <c r="F258" s="940"/>
      <c r="G258" s="486"/>
      <c r="H258" s="486"/>
      <c r="I258" s="487"/>
      <c r="J258" s="936"/>
      <c r="K258" s="937"/>
      <c r="L258" s="937"/>
      <c r="M258" s="938"/>
    </row>
    <row r="259" spans="2:13" ht="30" hidden="1" customHeight="1" outlineLevel="1">
      <c r="B259" s="479"/>
      <c r="C259" s="480"/>
      <c r="D259" s="464">
        <f t="shared" si="17"/>
        <v>1</v>
      </c>
      <c r="E259" s="939"/>
      <c r="F259" s="940"/>
      <c r="G259" s="486"/>
      <c r="H259" s="486"/>
      <c r="I259" s="487"/>
      <c r="J259" s="936"/>
      <c r="K259" s="937"/>
      <c r="L259" s="937"/>
      <c r="M259" s="938"/>
    </row>
    <row r="260" spans="2:13" ht="30" hidden="1" customHeight="1" outlineLevel="1">
      <c r="B260" s="479"/>
      <c r="C260" s="480"/>
      <c r="D260" s="464">
        <f t="shared" si="17"/>
        <v>1</v>
      </c>
      <c r="E260" s="939"/>
      <c r="F260" s="940"/>
      <c r="G260" s="486"/>
      <c r="H260" s="486"/>
      <c r="I260" s="487"/>
      <c r="J260" s="936"/>
      <c r="K260" s="937"/>
      <c r="L260" s="937"/>
      <c r="M260" s="938"/>
    </row>
    <row r="261" spans="2:13" ht="30" hidden="1" customHeight="1" outlineLevel="1">
      <c r="B261" s="479"/>
      <c r="C261" s="480"/>
      <c r="D261" s="464">
        <f t="shared" si="17"/>
        <v>1</v>
      </c>
      <c r="E261" s="939"/>
      <c r="F261" s="940"/>
      <c r="G261" s="486"/>
      <c r="H261" s="486"/>
      <c r="I261" s="487"/>
      <c r="J261" s="936"/>
      <c r="K261" s="937"/>
      <c r="L261" s="937"/>
      <c r="M261" s="938"/>
    </row>
    <row r="262" spans="2:13" ht="30" hidden="1" customHeight="1" outlineLevel="1">
      <c r="B262" s="479"/>
      <c r="C262" s="480"/>
      <c r="D262" s="464">
        <f t="shared" si="17"/>
        <v>1</v>
      </c>
      <c r="E262" s="939"/>
      <c r="F262" s="940"/>
      <c r="G262" s="486"/>
      <c r="H262" s="486"/>
      <c r="I262" s="487"/>
      <c r="J262" s="936"/>
      <c r="K262" s="937"/>
      <c r="L262" s="937"/>
      <c r="M262" s="938"/>
    </row>
    <row r="263" spans="2:13" ht="30" hidden="1" customHeight="1" outlineLevel="1">
      <c r="B263" s="479"/>
      <c r="C263" s="480"/>
      <c r="D263" s="464">
        <f t="shared" si="17"/>
        <v>1</v>
      </c>
      <c r="E263" s="939"/>
      <c r="F263" s="940"/>
      <c r="G263" s="486"/>
      <c r="H263" s="486"/>
      <c r="I263" s="487"/>
      <c r="J263" s="936"/>
      <c r="K263" s="937"/>
      <c r="L263" s="937"/>
      <c r="M263" s="938"/>
    </row>
    <row r="264" spans="2:13" ht="30" hidden="1" customHeight="1" outlineLevel="1">
      <c r="B264" s="479"/>
      <c r="C264" s="480"/>
      <c r="D264" s="464">
        <f t="shared" si="17"/>
        <v>1</v>
      </c>
      <c r="E264" s="939"/>
      <c r="F264" s="940"/>
      <c r="G264" s="486"/>
      <c r="H264" s="486"/>
      <c r="I264" s="487"/>
      <c r="J264" s="936"/>
      <c r="K264" s="937"/>
      <c r="L264" s="937"/>
      <c r="M264" s="938"/>
    </row>
    <row r="265" spans="2:13" ht="30" hidden="1" customHeight="1" outlineLevel="1">
      <c r="B265" s="479"/>
      <c r="C265" s="480"/>
      <c r="D265" s="464">
        <f t="shared" si="17"/>
        <v>1</v>
      </c>
      <c r="E265" s="939"/>
      <c r="F265" s="940"/>
      <c r="G265" s="486"/>
      <c r="H265" s="486"/>
      <c r="I265" s="487"/>
      <c r="J265" s="936"/>
      <c r="K265" s="937"/>
      <c r="L265" s="937"/>
      <c r="M265" s="938"/>
    </row>
    <row r="266" spans="2:13" ht="30" hidden="1" customHeight="1" outlineLevel="1">
      <c r="B266" s="479"/>
      <c r="C266" s="480"/>
      <c r="D266" s="464">
        <f t="shared" si="17"/>
        <v>1</v>
      </c>
      <c r="E266" s="939"/>
      <c r="F266" s="940"/>
      <c r="G266" s="486"/>
      <c r="H266" s="486"/>
      <c r="I266" s="487"/>
      <c r="J266" s="936"/>
      <c r="K266" s="937"/>
      <c r="L266" s="937"/>
      <c r="M266" s="938"/>
    </row>
    <row r="267" spans="2:13" ht="30" hidden="1" customHeight="1" outlineLevel="1">
      <c r="B267" s="479"/>
      <c r="C267" s="480"/>
      <c r="D267" s="464">
        <f t="shared" si="17"/>
        <v>1</v>
      </c>
      <c r="E267" s="939"/>
      <c r="F267" s="940"/>
      <c r="G267" s="486"/>
      <c r="H267" s="486"/>
      <c r="I267" s="487"/>
      <c r="J267" s="936"/>
      <c r="K267" s="937"/>
      <c r="L267" s="937"/>
      <c r="M267" s="938"/>
    </row>
    <row r="268" spans="2:13" ht="30" hidden="1" customHeight="1" outlineLevel="1">
      <c r="B268" s="479"/>
      <c r="C268" s="480"/>
      <c r="D268" s="464">
        <f t="shared" si="17"/>
        <v>1</v>
      </c>
      <c r="E268" s="939"/>
      <c r="F268" s="940"/>
      <c r="G268" s="486"/>
      <c r="H268" s="486"/>
      <c r="I268" s="487"/>
      <c r="J268" s="936"/>
      <c r="K268" s="937"/>
      <c r="L268" s="937"/>
      <c r="M268" s="938"/>
    </row>
    <row r="269" spans="2:13" ht="30" hidden="1" customHeight="1" outlineLevel="1">
      <c r="B269" s="479"/>
      <c r="C269" s="480"/>
      <c r="D269" s="464">
        <f t="shared" si="17"/>
        <v>1</v>
      </c>
      <c r="E269" s="939"/>
      <c r="F269" s="940"/>
      <c r="G269" s="486"/>
      <c r="H269" s="486"/>
      <c r="I269" s="487"/>
      <c r="J269" s="936"/>
      <c r="K269" s="937"/>
      <c r="L269" s="937"/>
      <c r="M269" s="938"/>
    </row>
    <row r="270" spans="2:13" ht="30" hidden="1" customHeight="1" outlineLevel="1">
      <c r="B270" s="479"/>
      <c r="C270" s="480"/>
      <c r="D270" s="464">
        <f t="shared" si="17"/>
        <v>1</v>
      </c>
      <c r="E270" s="939"/>
      <c r="F270" s="940"/>
      <c r="G270" s="486"/>
      <c r="H270" s="486"/>
      <c r="I270" s="487"/>
      <c r="J270" s="936"/>
      <c r="K270" s="937"/>
      <c r="L270" s="937"/>
      <c r="M270" s="938"/>
    </row>
    <row r="271" spans="2:13" ht="30" hidden="1" customHeight="1" outlineLevel="1">
      <c r="B271" s="479"/>
      <c r="C271" s="480"/>
      <c r="D271" s="464">
        <f t="shared" si="17"/>
        <v>1</v>
      </c>
      <c r="E271" s="939"/>
      <c r="F271" s="940"/>
      <c r="G271" s="486"/>
      <c r="H271" s="486"/>
      <c r="I271" s="487"/>
      <c r="J271" s="936"/>
      <c r="K271" s="937"/>
      <c r="L271" s="937"/>
      <c r="M271" s="938"/>
    </row>
    <row r="272" spans="2:13" ht="30" hidden="1" customHeight="1" outlineLevel="1">
      <c r="B272" s="479"/>
      <c r="C272" s="480"/>
      <c r="D272" s="464">
        <f t="shared" si="17"/>
        <v>1</v>
      </c>
      <c r="E272" s="939"/>
      <c r="F272" s="940"/>
      <c r="G272" s="486"/>
      <c r="H272" s="486"/>
      <c r="I272" s="487"/>
      <c r="J272" s="936"/>
      <c r="K272" s="937"/>
      <c r="L272" s="937"/>
      <c r="M272" s="938"/>
    </row>
    <row r="273" spans="2:13" ht="30" hidden="1" customHeight="1" outlineLevel="1">
      <c r="B273" s="479"/>
      <c r="C273" s="480"/>
      <c r="D273" s="464">
        <f t="shared" si="17"/>
        <v>1</v>
      </c>
      <c r="E273" s="939"/>
      <c r="F273" s="940"/>
      <c r="G273" s="486"/>
      <c r="H273" s="486"/>
      <c r="I273" s="487"/>
      <c r="J273" s="936"/>
      <c r="K273" s="937"/>
      <c r="L273" s="937"/>
      <c r="M273" s="938"/>
    </row>
    <row r="274" spans="2:13" ht="30" customHeight="1" collapsed="1">
      <c r="B274" s="479"/>
      <c r="C274" s="480"/>
      <c r="D274" s="464">
        <f t="shared" si="17"/>
        <v>1</v>
      </c>
      <c r="E274" s="939"/>
      <c r="F274" s="940"/>
      <c r="G274" s="486"/>
      <c r="H274" s="486"/>
      <c r="I274" s="487"/>
      <c r="J274" s="936"/>
      <c r="K274" s="937"/>
      <c r="L274" s="937"/>
      <c r="M274" s="938"/>
    </row>
    <row r="275" spans="2:13" ht="30" hidden="1" customHeight="1" outlineLevel="1">
      <c r="B275" s="479"/>
      <c r="C275" s="480"/>
      <c r="D275" s="464">
        <f t="shared" si="17"/>
        <v>1</v>
      </c>
      <c r="E275" s="939"/>
      <c r="F275" s="940"/>
      <c r="G275" s="486"/>
      <c r="H275" s="486"/>
      <c r="I275" s="487"/>
      <c r="J275" s="936"/>
      <c r="K275" s="937"/>
      <c r="L275" s="937"/>
      <c r="M275" s="938"/>
    </row>
    <row r="276" spans="2:13" ht="30" hidden="1" customHeight="1" outlineLevel="1">
      <c r="B276" s="479"/>
      <c r="C276" s="480"/>
      <c r="D276" s="464">
        <f t="shared" si="17"/>
        <v>1</v>
      </c>
      <c r="E276" s="939"/>
      <c r="F276" s="940"/>
      <c r="G276" s="486"/>
      <c r="H276" s="486"/>
      <c r="I276" s="487"/>
      <c r="J276" s="936"/>
      <c r="K276" s="937"/>
      <c r="L276" s="937"/>
      <c r="M276" s="938"/>
    </row>
    <row r="277" spans="2:13" ht="30" hidden="1" customHeight="1" outlineLevel="1">
      <c r="B277" s="479"/>
      <c r="C277" s="480"/>
      <c r="D277" s="464">
        <f t="shared" si="17"/>
        <v>1</v>
      </c>
      <c r="E277" s="939"/>
      <c r="F277" s="940"/>
      <c r="G277" s="486"/>
      <c r="H277" s="486"/>
      <c r="I277" s="487"/>
      <c r="J277" s="936"/>
      <c r="K277" s="937"/>
      <c r="L277" s="937"/>
      <c r="M277" s="938"/>
    </row>
    <row r="278" spans="2:13" ht="30" hidden="1" customHeight="1" outlineLevel="1">
      <c r="B278" s="479"/>
      <c r="C278" s="480"/>
      <c r="D278" s="464">
        <f t="shared" si="17"/>
        <v>1</v>
      </c>
      <c r="E278" s="939"/>
      <c r="F278" s="940"/>
      <c r="G278" s="486"/>
      <c r="H278" s="486"/>
      <c r="I278" s="487"/>
      <c r="J278" s="936"/>
      <c r="K278" s="937"/>
      <c r="L278" s="937"/>
      <c r="M278" s="938"/>
    </row>
    <row r="279" spans="2:13" ht="30" hidden="1" customHeight="1" outlineLevel="1">
      <c r="B279" s="479"/>
      <c r="C279" s="480"/>
      <c r="D279" s="464">
        <f t="shared" si="17"/>
        <v>1</v>
      </c>
      <c r="E279" s="939"/>
      <c r="F279" s="940"/>
      <c r="G279" s="486"/>
      <c r="H279" s="486"/>
      <c r="I279" s="487"/>
      <c r="J279" s="936"/>
      <c r="K279" s="937"/>
      <c r="L279" s="937"/>
      <c r="M279" s="938"/>
    </row>
    <row r="280" spans="2:13" ht="30" hidden="1" customHeight="1" outlineLevel="1">
      <c r="B280" s="479"/>
      <c r="C280" s="480"/>
      <c r="D280" s="464">
        <f t="shared" si="17"/>
        <v>1</v>
      </c>
      <c r="E280" s="939"/>
      <c r="F280" s="940"/>
      <c r="G280" s="486"/>
      <c r="H280" s="486"/>
      <c r="I280" s="487"/>
      <c r="J280" s="936"/>
      <c r="K280" s="937"/>
      <c r="L280" s="937"/>
      <c r="M280" s="938"/>
    </row>
    <row r="281" spans="2:13" ht="30" hidden="1" customHeight="1" outlineLevel="1">
      <c r="B281" s="479"/>
      <c r="C281" s="480"/>
      <c r="D281" s="464">
        <f t="shared" si="17"/>
        <v>1</v>
      </c>
      <c r="E281" s="939"/>
      <c r="F281" s="940"/>
      <c r="G281" s="486"/>
      <c r="H281" s="486"/>
      <c r="I281" s="487"/>
      <c r="J281" s="936"/>
      <c r="K281" s="937"/>
      <c r="L281" s="937"/>
      <c r="M281" s="938"/>
    </row>
    <row r="282" spans="2:13" ht="30" hidden="1" customHeight="1" outlineLevel="1">
      <c r="B282" s="479"/>
      <c r="C282" s="480"/>
      <c r="D282" s="464">
        <f t="shared" si="17"/>
        <v>1</v>
      </c>
      <c r="E282" s="939"/>
      <c r="F282" s="940"/>
      <c r="G282" s="486"/>
      <c r="H282" s="486"/>
      <c r="I282" s="487"/>
      <c r="J282" s="936"/>
      <c r="K282" s="937"/>
      <c r="L282" s="937"/>
      <c r="M282" s="938"/>
    </row>
    <row r="283" spans="2:13" ht="30" hidden="1" customHeight="1" outlineLevel="1">
      <c r="B283" s="479"/>
      <c r="C283" s="480"/>
      <c r="D283" s="464">
        <f t="shared" si="17"/>
        <v>1</v>
      </c>
      <c r="E283" s="939"/>
      <c r="F283" s="940"/>
      <c r="G283" s="486"/>
      <c r="H283" s="486"/>
      <c r="I283" s="487"/>
      <c r="J283" s="936"/>
      <c r="K283" s="937"/>
      <c r="L283" s="937"/>
      <c r="M283" s="938"/>
    </row>
    <row r="284" spans="2:13" ht="30" hidden="1" customHeight="1" outlineLevel="1">
      <c r="B284" s="479"/>
      <c r="C284" s="480"/>
      <c r="D284" s="464">
        <f t="shared" si="17"/>
        <v>1</v>
      </c>
      <c r="E284" s="939"/>
      <c r="F284" s="940"/>
      <c r="G284" s="486"/>
      <c r="H284" s="486"/>
      <c r="I284" s="487"/>
      <c r="J284" s="936"/>
      <c r="K284" s="937"/>
      <c r="L284" s="937"/>
      <c r="M284" s="938"/>
    </row>
    <row r="285" spans="2:13" ht="30" hidden="1" customHeight="1" outlineLevel="1">
      <c r="B285" s="479"/>
      <c r="C285" s="480"/>
      <c r="D285" s="464">
        <f t="shared" si="17"/>
        <v>1</v>
      </c>
      <c r="E285" s="939"/>
      <c r="F285" s="940"/>
      <c r="G285" s="486"/>
      <c r="H285" s="486"/>
      <c r="I285" s="487"/>
      <c r="J285" s="936"/>
      <c r="K285" s="937"/>
      <c r="L285" s="937"/>
      <c r="M285" s="938"/>
    </row>
    <row r="286" spans="2:13" ht="30" hidden="1" customHeight="1" outlineLevel="1">
      <c r="B286" s="479"/>
      <c r="C286" s="480"/>
      <c r="D286" s="464">
        <f t="shared" si="17"/>
        <v>1</v>
      </c>
      <c r="E286" s="939"/>
      <c r="F286" s="940"/>
      <c r="G286" s="486"/>
      <c r="H286" s="486"/>
      <c r="I286" s="487"/>
      <c r="J286" s="936"/>
      <c r="K286" s="937"/>
      <c r="L286" s="937"/>
      <c r="M286" s="938"/>
    </row>
    <row r="287" spans="2:13" ht="30" hidden="1" customHeight="1" outlineLevel="1">
      <c r="B287" s="479"/>
      <c r="C287" s="480"/>
      <c r="D287" s="464">
        <f t="shared" si="17"/>
        <v>1</v>
      </c>
      <c r="E287" s="939"/>
      <c r="F287" s="940"/>
      <c r="G287" s="486"/>
      <c r="H287" s="486"/>
      <c r="I287" s="487"/>
      <c r="J287" s="936"/>
      <c r="K287" s="937"/>
      <c r="L287" s="937"/>
      <c r="M287" s="938"/>
    </row>
    <row r="288" spans="2:13" ht="30" hidden="1" customHeight="1" outlineLevel="1">
      <c r="B288" s="479"/>
      <c r="C288" s="480"/>
      <c r="D288" s="464">
        <f t="shared" si="17"/>
        <v>1</v>
      </c>
      <c r="E288" s="939"/>
      <c r="F288" s="940"/>
      <c r="G288" s="486"/>
      <c r="H288" s="486"/>
      <c r="I288" s="487"/>
      <c r="J288" s="936"/>
      <c r="K288" s="937"/>
      <c r="L288" s="937"/>
      <c r="M288" s="938"/>
    </row>
    <row r="289" spans="2:13" ht="30" hidden="1" customHeight="1" outlineLevel="1">
      <c r="B289" s="479"/>
      <c r="C289" s="480"/>
      <c r="D289" s="464">
        <f t="shared" si="17"/>
        <v>1</v>
      </c>
      <c r="E289" s="939"/>
      <c r="F289" s="940"/>
      <c r="G289" s="486"/>
      <c r="H289" s="486"/>
      <c r="I289" s="487"/>
      <c r="J289" s="936"/>
      <c r="K289" s="937"/>
      <c r="L289" s="937"/>
      <c r="M289" s="938"/>
    </row>
    <row r="290" spans="2:13" ht="30" hidden="1" customHeight="1" outlineLevel="1">
      <c r="B290" s="479"/>
      <c r="C290" s="480"/>
      <c r="D290" s="464">
        <f t="shared" si="17"/>
        <v>1</v>
      </c>
      <c r="E290" s="939"/>
      <c r="F290" s="940"/>
      <c r="G290" s="486"/>
      <c r="H290" s="486"/>
      <c r="I290" s="487"/>
      <c r="J290" s="936"/>
      <c r="K290" s="937"/>
      <c r="L290" s="937"/>
      <c r="M290" s="938"/>
    </row>
    <row r="291" spans="2:13" ht="30" hidden="1" customHeight="1" outlineLevel="1">
      <c r="B291" s="479"/>
      <c r="C291" s="480"/>
      <c r="D291" s="464">
        <f t="shared" si="17"/>
        <v>1</v>
      </c>
      <c r="E291" s="939"/>
      <c r="F291" s="940"/>
      <c r="G291" s="486"/>
      <c r="H291" s="486"/>
      <c r="I291" s="487"/>
      <c r="J291" s="936"/>
      <c r="K291" s="937"/>
      <c r="L291" s="937"/>
      <c r="M291" s="938"/>
    </row>
    <row r="292" spans="2:13" ht="30" hidden="1" customHeight="1" outlineLevel="1">
      <c r="B292" s="479"/>
      <c r="C292" s="480"/>
      <c r="D292" s="464">
        <f t="shared" si="17"/>
        <v>1</v>
      </c>
      <c r="E292" s="939"/>
      <c r="F292" s="940"/>
      <c r="G292" s="486"/>
      <c r="H292" s="486"/>
      <c r="I292" s="487"/>
      <c r="J292" s="936"/>
      <c r="K292" s="937"/>
      <c r="L292" s="937"/>
      <c r="M292" s="938"/>
    </row>
    <row r="293" spans="2:13" ht="30" hidden="1" customHeight="1" outlineLevel="1">
      <c r="B293" s="479"/>
      <c r="C293" s="480"/>
      <c r="D293" s="464">
        <f t="shared" si="17"/>
        <v>1</v>
      </c>
      <c r="E293" s="939"/>
      <c r="F293" s="940"/>
      <c r="G293" s="486"/>
      <c r="H293" s="486"/>
      <c r="I293" s="487"/>
      <c r="J293" s="936"/>
      <c r="K293" s="937"/>
      <c r="L293" s="937"/>
      <c r="M293" s="938"/>
    </row>
    <row r="294" spans="2:13" ht="30" hidden="1" customHeight="1" outlineLevel="1">
      <c r="B294" s="479"/>
      <c r="C294" s="480"/>
      <c r="D294" s="464">
        <f t="shared" si="17"/>
        <v>1</v>
      </c>
      <c r="E294" s="939"/>
      <c r="F294" s="940"/>
      <c r="G294" s="486"/>
      <c r="H294" s="486"/>
      <c r="I294" s="487"/>
      <c r="J294" s="936"/>
      <c r="K294" s="937"/>
      <c r="L294" s="937"/>
      <c r="M294" s="938"/>
    </row>
    <row r="295" spans="2:13" ht="30" customHeight="1" collapsed="1">
      <c r="B295" s="479"/>
      <c r="C295" s="480"/>
      <c r="D295" s="464">
        <f t="shared" si="17"/>
        <v>1</v>
      </c>
      <c r="E295" s="939"/>
      <c r="F295" s="940"/>
      <c r="G295" s="486"/>
      <c r="H295" s="486"/>
      <c r="I295" s="487"/>
      <c r="J295" s="936"/>
      <c r="K295" s="937"/>
      <c r="L295" s="937"/>
      <c r="M295" s="938"/>
    </row>
    <row r="296" spans="2:13" ht="30" hidden="1" customHeight="1" outlineLevel="1">
      <c r="B296" s="479"/>
      <c r="C296" s="480"/>
      <c r="D296" s="464">
        <f t="shared" si="17"/>
        <v>1</v>
      </c>
      <c r="E296" s="939"/>
      <c r="F296" s="940"/>
      <c r="G296" s="486"/>
      <c r="H296" s="486"/>
      <c r="I296" s="487"/>
      <c r="J296" s="936"/>
      <c r="K296" s="937"/>
      <c r="L296" s="937"/>
      <c r="M296" s="938"/>
    </row>
    <row r="297" spans="2:13" ht="30" hidden="1" customHeight="1" outlineLevel="1">
      <c r="B297" s="479"/>
      <c r="C297" s="480"/>
      <c r="D297" s="464">
        <f t="shared" si="17"/>
        <v>1</v>
      </c>
      <c r="E297" s="939"/>
      <c r="F297" s="940"/>
      <c r="G297" s="486"/>
      <c r="H297" s="486"/>
      <c r="I297" s="487"/>
      <c r="J297" s="936"/>
      <c r="K297" s="937"/>
      <c r="L297" s="937"/>
      <c r="M297" s="938"/>
    </row>
    <row r="298" spans="2:13" ht="30" hidden="1" customHeight="1" outlineLevel="1">
      <c r="B298" s="479"/>
      <c r="C298" s="480"/>
      <c r="D298" s="464">
        <f t="shared" si="17"/>
        <v>1</v>
      </c>
      <c r="E298" s="939"/>
      <c r="F298" s="940"/>
      <c r="G298" s="486"/>
      <c r="H298" s="486"/>
      <c r="I298" s="487"/>
      <c r="J298" s="936"/>
      <c r="K298" s="937"/>
      <c r="L298" s="937"/>
      <c r="M298" s="938"/>
    </row>
    <row r="299" spans="2:13" ht="30" hidden="1" customHeight="1" outlineLevel="1">
      <c r="B299" s="479"/>
      <c r="C299" s="480"/>
      <c r="D299" s="464">
        <f t="shared" si="17"/>
        <v>1</v>
      </c>
      <c r="E299" s="939"/>
      <c r="F299" s="940"/>
      <c r="G299" s="486"/>
      <c r="H299" s="486"/>
      <c r="I299" s="487"/>
      <c r="J299" s="936"/>
      <c r="K299" s="937"/>
      <c r="L299" s="937"/>
      <c r="M299" s="938"/>
    </row>
    <row r="300" spans="2:13" ht="30" hidden="1" customHeight="1" outlineLevel="1">
      <c r="B300" s="479"/>
      <c r="C300" s="480"/>
      <c r="D300" s="464">
        <f t="shared" si="17"/>
        <v>1</v>
      </c>
      <c r="E300" s="939"/>
      <c r="F300" s="940"/>
      <c r="G300" s="486"/>
      <c r="H300" s="486"/>
      <c r="I300" s="487"/>
      <c r="J300" s="936"/>
      <c r="K300" s="937"/>
      <c r="L300" s="937"/>
      <c r="M300" s="938"/>
    </row>
    <row r="301" spans="2:13" ht="30" hidden="1" customHeight="1" outlineLevel="1">
      <c r="B301" s="479"/>
      <c r="C301" s="480"/>
      <c r="D301" s="464">
        <f t="shared" si="17"/>
        <v>1</v>
      </c>
      <c r="E301" s="939"/>
      <c r="F301" s="940"/>
      <c r="G301" s="486"/>
      <c r="H301" s="486"/>
      <c r="I301" s="487"/>
      <c r="J301" s="936"/>
      <c r="K301" s="937"/>
      <c r="L301" s="937"/>
      <c r="M301" s="938"/>
    </row>
    <row r="302" spans="2:13" ht="30" hidden="1" customHeight="1" outlineLevel="1">
      <c r="B302" s="479"/>
      <c r="C302" s="480"/>
      <c r="D302" s="464">
        <f t="shared" si="17"/>
        <v>1</v>
      </c>
      <c r="E302" s="939"/>
      <c r="F302" s="940"/>
      <c r="G302" s="486"/>
      <c r="H302" s="486"/>
      <c r="I302" s="487"/>
      <c r="J302" s="936"/>
      <c r="K302" s="937"/>
      <c r="L302" s="937"/>
      <c r="M302" s="938"/>
    </row>
    <row r="303" spans="2:13" ht="30" hidden="1" customHeight="1" outlineLevel="1">
      <c r="B303" s="479"/>
      <c r="C303" s="480"/>
      <c r="D303" s="464">
        <f t="shared" si="17"/>
        <v>1</v>
      </c>
      <c r="E303" s="939"/>
      <c r="F303" s="940"/>
      <c r="G303" s="486"/>
      <c r="H303" s="486"/>
      <c r="I303" s="487"/>
      <c r="J303" s="936"/>
      <c r="K303" s="937"/>
      <c r="L303" s="937"/>
      <c r="M303" s="938"/>
    </row>
    <row r="304" spans="2:13" ht="30" hidden="1" customHeight="1" outlineLevel="1">
      <c r="B304" s="479"/>
      <c r="C304" s="480"/>
      <c r="D304" s="464">
        <f t="shared" si="17"/>
        <v>1</v>
      </c>
      <c r="E304" s="939"/>
      <c r="F304" s="940"/>
      <c r="G304" s="486"/>
      <c r="H304" s="486"/>
      <c r="I304" s="487"/>
      <c r="J304" s="936"/>
      <c r="K304" s="937"/>
      <c r="L304" s="937"/>
      <c r="M304" s="938"/>
    </row>
    <row r="305" spans="2:13" ht="30" hidden="1" customHeight="1" outlineLevel="1">
      <c r="B305" s="479"/>
      <c r="C305" s="480"/>
      <c r="D305" s="464">
        <f t="shared" si="17"/>
        <v>1</v>
      </c>
      <c r="E305" s="939"/>
      <c r="F305" s="940"/>
      <c r="G305" s="486"/>
      <c r="H305" s="486"/>
      <c r="I305" s="487"/>
      <c r="J305" s="936"/>
      <c r="K305" s="937"/>
      <c r="L305" s="937"/>
      <c r="M305" s="938"/>
    </row>
    <row r="306" spans="2:13" ht="30" hidden="1" customHeight="1" outlineLevel="1">
      <c r="B306" s="479"/>
      <c r="C306" s="480"/>
      <c r="D306" s="464">
        <f t="shared" si="17"/>
        <v>1</v>
      </c>
      <c r="E306" s="939"/>
      <c r="F306" s="940"/>
      <c r="G306" s="486"/>
      <c r="H306" s="486"/>
      <c r="I306" s="487"/>
      <c r="J306" s="936"/>
      <c r="K306" s="937"/>
      <c r="L306" s="937"/>
      <c r="M306" s="938"/>
    </row>
    <row r="307" spans="2:13" ht="30" hidden="1" customHeight="1" outlineLevel="1">
      <c r="B307" s="479"/>
      <c r="C307" s="480"/>
      <c r="D307" s="464">
        <f t="shared" si="17"/>
        <v>1</v>
      </c>
      <c r="E307" s="939"/>
      <c r="F307" s="940"/>
      <c r="G307" s="486"/>
      <c r="H307" s="486"/>
      <c r="I307" s="487"/>
      <c r="J307" s="936"/>
      <c r="K307" s="937"/>
      <c r="L307" s="937"/>
      <c r="M307" s="938"/>
    </row>
    <row r="308" spans="2:13" ht="30" hidden="1" customHeight="1" outlineLevel="1">
      <c r="B308" s="479"/>
      <c r="C308" s="480"/>
      <c r="D308" s="464">
        <f t="shared" ref="D308:D336" si="18">MONTH(C308)</f>
        <v>1</v>
      </c>
      <c r="E308" s="939"/>
      <c r="F308" s="940"/>
      <c r="G308" s="486"/>
      <c r="H308" s="486"/>
      <c r="I308" s="487"/>
      <c r="J308" s="936"/>
      <c r="K308" s="937"/>
      <c r="L308" s="937"/>
      <c r="M308" s="938"/>
    </row>
    <row r="309" spans="2:13" ht="30" hidden="1" customHeight="1" outlineLevel="1">
      <c r="B309" s="479"/>
      <c r="C309" s="480"/>
      <c r="D309" s="464">
        <f t="shared" si="18"/>
        <v>1</v>
      </c>
      <c r="E309" s="939"/>
      <c r="F309" s="940"/>
      <c r="G309" s="486"/>
      <c r="H309" s="486"/>
      <c r="I309" s="487"/>
      <c r="J309" s="936"/>
      <c r="K309" s="937"/>
      <c r="L309" s="937"/>
      <c r="M309" s="938"/>
    </row>
    <row r="310" spans="2:13" ht="30" hidden="1" customHeight="1" outlineLevel="1">
      <c r="B310" s="479"/>
      <c r="C310" s="480"/>
      <c r="D310" s="464">
        <f t="shared" si="18"/>
        <v>1</v>
      </c>
      <c r="E310" s="939"/>
      <c r="F310" s="940"/>
      <c r="G310" s="486"/>
      <c r="H310" s="486"/>
      <c r="I310" s="487"/>
      <c r="J310" s="936"/>
      <c r="K310" s="937"/>
      <c r="L310" s="937"/>
      <c r="M310" s="938"/>
    </row>
    <row r="311" spans="2:13" ht="30" hidden="1" customHeight="1" outlineLevel="1">
      <c r="B311" s="479"/>
      <c r="C311" s="480"/>
      <c r="D311" s="464">
        <f t="shared" si="18"/>
        <v>1</v>
      </c>
      <c r="E311" s="939"/>
      <c r="F311" s="940"/>
      <c r="G311" s="486"/>
      <c r="H311" s="486"/>
      <c r="I311" s="487"/>
      <c r="J311" s="936"/>
      <c r="K311" s="937"/>
      <c r="L311" s="937"/>
      <c r="M311" s="938"/>
    </row>
    <row r="312" spans="2:13" ht="30" hidden="1" customHeight="1" outlineLevel="1">
      <c r="B312" s="479"/>
      <c r="C312" s="480"/>
      <c r="D312" s="464">
        <f t="shared" si="18"/>
        <v>1</v>
      </c>
      <c r="E312" s="939"/>
      <c r="F312" s="940"/>
      <c r="G312" s="486"/>
      <c r="H312" s="486"/>
      <c r="I312" s="487"/>
      <c r="J312" s="936"/>
      <c r="K312" s="937"/>
      <c r="L312" s="937"/>
      <c r="M312" s="938"/>
    </row>
    <row r="313" spans="2:13" ht="30" hidden="1" customHeight="1" outlineLevel="1">
      <c r="B313" s="479"/>
      <c r="C313" s="480"/>
      <c r="D313" s="464">
        <f t="shared" si="18"/>
        <v>1</v>
      </c>
      <c r="E313" s="939"/>
      <c r="F313" s="940"/>
      <c r="G313" s="486"/>
      <c r="H313" s="486"/>
      <c r="I313" s="487"/>
      <c r="J313" s="936"/>
      <c r="K313" s="937"/>
      <c r="L313" s="937"/>
      <c r="M313" s="938"/>
    </row>
    <row r="314" spans="2:13" ht="30" hidden="1" customHeight="1" outlineLevel="1">
      <c r="B314" s="479"/>
      <c r="C314" s="480"/>
      <c r="D314" s="464">
        <f t="shared" si="18"/>
        <v>1</v>
      </c>
      <c r="E314" s="939"/>
      <c r="F314" s="940"/>
      <c r="G314" s="486"/>
      <c r="H314" s="486"/>
      <c r="I314" s="487"/>
      <c r="J314" s="936"/>
      <c r="K314" s="937"/>
      <c r="L314" s="937"/>
      <c r="M314" s="938"/>
    </row>
    <row r="315" spans="2:13" ht="30" hidden="1" customHeight="1" outlineLevel="1">
      <c r="B315" s="479"/>
      <c r="C315" s="480"/>
      <c r="D315" s="464">
        <f t="shared" si="18"/>
        <v>1</v>
      </c>
      <c r="E315" s="939"/>
      <c r="F315" s="940"/>
      <c r="G315" s="486"/>
      <c r="H315" s="486"/>
      <c r="I315" s="487"/>
      <c r="J315" s="936"/>
      <c r="K315" s="937"/>
      <c r="L315" s="937"/>
      <c r="M315" s="938"/>
    </row>
    <row r="316" spans="2:13" ht="30" customHeight="1" collapsed="1" thickBot="1">
      <c r="B316" s="617"/>
      <c r="C316" s="618"/>
      <c r="D316" s="465">
        <f t="shared" si="18"/>
        <v>1</v>
      </c>
      <c r="E316" s="982"/>
      <c r="F316" s="983"/>
      <c r="G316" s="488"/>
      <c r="H316" s="488"/>
      <c r="I316" s="489"/>
      <c r="J316" s="1021"/>
      <c r="K316" s="1022"/>
      <c r="L316" s="1022"/>
      <c r="M316" s="1023"/>
    </row>
    <row r="317" spans="2:13" ht="30" hidden="1" customHeight="1" outlineLevel="1">
      <c r="B317" s="479"/>
      <c r="C317" s="480"/>
      <c r="D317" s="463">
        <f t="shared" si="18"/>
        <v>1</v>
      </c>
      <c r="E317" s="1017"/>
      <c r="F317" s="1018"/>
      <c r="G317" s="484"/>
      <c r="H317" s="484"/>
      <c r="I317" s="485"/>
      <c r="J317" s="1024"/>
      <c r="K317" s="1025"/>
      <c r="L317" s="1025"/>
      <c r="M317" s="1026"/>
    </row>
    <row r="318" spans="2:13" ht="30" hidden="1" customHeight="1" outlineLevel="1">
      <c r="B318" s="479"/>
      <c r="C318" s="480"/>
      <c r="D318" s="464">
        <f t="shared" si="18"/>
        <v>1</v>
      </c>
      <c r="E318" s="939"/>
      <c r="F318" s="940"/>
      <c r="G318" s="486"/>
      <c r="H318" s="486"/>
      <c r="I318" s="487"/>
      <c r="J318" s="936"/>
      <c r="K318" s="937"/>
      <c r="L318" s="937"/>
      <c r="M318" s="938"/>
    </row>
    <row r="319" spans="2:13" ht="30" hidden="1" customHeight="1" outlineLevel="1">
      <c r="B319" s="479"/>
      <c r="C319" s="480"/>
      <c r="D319" s="464">
        <f t="shared" si="18"/>
        <v>1</v>
      </c>
      <c r="E319" s="939"/>
      <c r="F319" s="940"/>
      <c r="G319" s="486"/>
      <c r="H319" s="486"/>
      <c r="I319" s="487"/>
      <c r="J319" s="936"/>
      <c r="K319" s="937"/>
      <c r="L319" s="937"/>
      <c r="M319" s="938"/>
    </row>
    <row r="320" spans="2:13" ht="30" hidden="1" customHeight="1" outlineLevel="1">
      <c r="B320" s="479"/>
      <c r="C320" s="480"/>
      <c r="D320" s="464">
        <f t="shared" si="18"/>
        <v>1</v>
      </c>
      <c r="E320" s="939"/>
      <c r="F320" s="940"/>
      <c r="G320" s="486"/>
      <c r="H320" s="486"/>
      <c r="I320" s="487"/>
      <c r="J320" s="936"/>
      <c r="K320" s="937"/>
      <c r="L320" s="937"/>
      <c r="M320" s="938"/>
    </row>
    <row r="321" spans="2:13" ht="30" hidden="1" customHeight="1" outlineLevel="1">
      <c r="B321" s="479"/>
      <c r="C321" s="480"/>
      <c r="D321" s="464">
        <f t="shared" si="18"/>
        <v>1</v>
      </c>
      <c r="E321" s="939"/>
      <c r="F321" s="940"/>
      <c r="G321" s="486"/>
      <c r="H321" s="486"/>
      <c r="I321" s="487"/>
      <c r="J321" s="936"/>
      <c r="K321" s="937"/>
      <c r="L321" s="937"/>
      <c r="M321" s="938"/>
    </row>
    <row r="322" spans="2:13" ht="30" hidden="1" customHeight="1" outlineLevel="1">
      <c r="B322" s="479"/>
      <c r="C322" s="480"/>
      <c r="D322" s="464">
        <f t="shared" si="18"/>
        <v>1</v>
      </c>
      <c r="E322" s="939"/>
      <c r="F322" s="940"/>
      <c r="G322" s="486"/>
      <c r="H322" s="486"/>
      <c r="I322" s="487"/>
      <c r="J322" s="936"/>
      <c r="K322" s="937"/>
      <c r="L322" s="937"/>
      <c r="M322" s="938"/>
    </row>
    <row r="323" spans="2:13" ht="30" hidden="1" customHeight="1" outlineLevel="1">
      <c r="B323" s="479"/>
      <c r="C323" s="480"/>
      <c r="D323" s="464">
        <f t="shared" si="18"/>
        <v>1</v>
      </c>
      <c r="E323" s="939"/>
      <c r="F323" s="940"/>
      <c r="G323" s="486"/>
      <c r="H323" s="486"/>
      <c r="I323" s="487"/>
      <c r="J323" s="936"/>
      <c r="K323" s="937"/>
      <c r="L323" s="937"/>
      <c r="M323" s="938"/>
    </row>
    <row r="324" spans="2:13" ht="30" hidden="1" customHeight="1" outlineLevel="1">
      <c r="B324" s="479"/>
      <c r="C324" s="480"/>
      <c r="D324" s="464">
        <f t="shared" si="18"/>
        <v>1</v>
      </c>
      <c r="E324" s="939"/>
      <c r="F324" s="940"/>
      <c r="G324" s="486"/>
      <c r="H324" s="486"/>
      <c r="I324" s="487"/>
      <c r="J324" s="936"/>
      <c r="K324" s="937"/>
      <c r="L324" s="937"/>
      <c r="M324" s="938"/>
    </row>
    <row r="325" spans="2:13" ht="30" hidden="1" customHeight="1" outlineLevel="1">
      <c r="B325" s="479"/>
      <c r="C325" s="480"/>
      <c r="D325" s="464">
        <f t="shared" si="18"/>
        <v>1</v>
      </c>
      <c r="E325" s="939"/>
      <c r="F325" s="940"/>
      <c r="G325" s="486"/>
      <c r="H325" s="486"/>
      <c r="I325" s="487"/>
      <c r="J325" s="936"/>
      <c r="K325" s="937"/>
      <c r="L325" s="937"/>
      <c r="M325" s="938"/>
    </row>
    <row r="326" spans="2:13" ht="30" hidden="1" customHeight="1" outlineLevel="1">
      <c r="B326" s="479"/>
      <c r="C326" s="480"/>
      <c r="D326" s="464">
        <f t="shared" si="18"/>
        <v>1</v>
      </c>
      <c r="E326" s="939"/>
      <c r="F326" s="940"/>
      <c r="G326" s="486"/>
      <c r="H326" s="486"/>
      <c r="I326" s="487"/>
      <c r="J326" s="936"/>
      <c r="K326" s="937"/>
      <c r="L326" s="937"/>
      <c r="M326" s="938"/>
    </row>
    <row r="327" spans="2:13" ht="30" hidden="1" customHeight="1" outlineLevel="1">
      <c r="B327" s="479"/>
      <c r="C327" s="480"/>
      <c r="D327" s="464">
        <f t="shared" si="18"/>
        <v>1</v>
      </c>
      <c r="E327" s="939"/>
      <c r="F327" s="940"/>
      <c r="G327" s="486"/>
      <c r="H327" s="486"/>
      <c r="I327" s="487"/>
      <c r="J327" s="936"/>
      <c r="K327" s="937"/>
      <c r="L327" s="937"/>
      <c r="M327" s="938"/>
    </row>
    <row r="328" spans="2:13" ht="30" hidden="1" customHeight="1" outlineLevel="1">
      <c r="B328" s="479"/>
      <c r="C328" s="480"/>
      <c r="D328" s="464">
        <f t="shared" si="18"/>
        <v>1</v>
      </c>
      <c r="E328" s="939"/>
      <c r="F328" s="940"/>
      <c r="G328" s="486"/>
      <c r="H328" s="486"/>
      <c r="I328" s="487"/>
      <c r="J328" s="936"/>
      <c r="K328" s="937"/>
      <c r="L328" s="937"/>
      <c r="M328" s="938"/>
    </row>
    <row r="329" spans="2:13" ht="30" hidden="1" customHeight="1" outlineLevel="1">
      <c r="B329" s="479"/>
      <c r="C329" s="480"/>
      <c r="D329" s="464">
        <f t="shared" si="18"/>
        <v>1</v>
      </c>
      <c r="E329" s="939"/>
      <c r="F329" s="940"/>
      <c r="G329" s="486"/>
      <c r="H329" s="486"/>
      <c r="I329" s="487"/>
      <c r="J329" s="936"/>
      <c r="K329" s="937"/>
      <c r="L329" s="937"/>
      <c r="M329" s="938"/>
    </row>
    <row r="330" spans="2:13" ht="30" hidden="1" customHeight="1" outlineLevel="1">
      <c r="B330" s="479"/>
      <c r="C330" s="480"/>
      <c r="D330" s="464">
        <f t="shared" si="18"/>
        <v>1</v>
      </c>
      <c r="E330" s="939"/>
      <c r="F330" s="940"/>
      <c r="G330" s="486"/>
      <c r="H330" s="486"/>
      <c r="I330" s="487"/>
      <c r="J330" s="936"/>
      <c r="K330" s="937"/>
      <c r="L330" s="937"/>
      <c r="M330" s="938"/>
    </row>
    <row r="331" spans="2:13" ht="30" hidden="1" customHeight="1" outlineLevel="1">
      <c r="B331" s="479"/>
      <c r="C331" s="480"/>
      <c r="D331" s="464">
        <f t="shared" si="18"/>
        <v>1</v>
      </c>
      <c r="E331" s="939"/>
      <c r="F331" s="940"/>
      <c r="G331" s="486"/>
      <c r="H331" s="486"/>
      <c r="I331" s="487"/>
      <c r="J331" s="936"/>
      <c r="K331" s="937"/>
      <c r="L331" s="937"/>
      <c r="M331" s="938"/>
    </row>
    <row r="332" spans="2:13" ht="30" hidden="1" customHeight="1" outlineLevel="1">
      <c r="B332" s="479"/>
      <c r="C332" s="480"/>
      <c r="D332" s="464">
        <f t="shared" si="18"/>
        <v>1</v>
      </c>
      <c r="E332" s="939"/>
      <c r="F332" s="940"/>
      <c r="G332" s="486"/>
      <c r="H332" s="486"/>
      <c r="I332" s="487"/>
      <c r="J332" s="936"/>
      <c r="K332" s="937"/>
      <c r="L332" s="937"/>
      <c r="M332" s="938"/>
    </row>
    <row r="333" spans="2:13" ht="30" hidden="1" customHeight="1" outlineLevel="1">
      <c r="B333" s="479"/>
      <c r="C333" s="480"/>
      <c r="D333" s="464">
        <f t="shared" si="18"/>
        <v>1</v>
      </c>
      <c r="E333" s="939"/>
      <c r="F333" s="940"/>
      <c r="G333" s="486"/>
      <c r="H333" s="486"/>
      <c r="I333" s="487"/>
      <c r="J333" s="936"/>
      <c r="K333" s="937"/>
      <c r="L333" s="937"/>
      <c r="M333" s="938"/>
    </row>
    <row r="334" spans="2:13" ht="30" hidden="1" customHeight="1" outlineLevel="1">
      <c r="B334" s="479"/>
      <c r="C334" s="480"/>
      <c r="D334" s="464">
        <f t="shared" si="18"/>
        <v>1</v>
      </c>
      <c r="E334" s="939"/>
      <c r="F334" s="940"/>
      <c r="G334" s="486"/>
      <c r="H334" s="486"/>
      <c r="I334" s="487"/>
      <c r="J334" s="936"/>
      <c r="K334" s="937"/>
      <c r="L334" s="937"/>
      <c r="M334" s="938"/>
    </row>
    <row r="335" spans="2:13" ht="30" hidden="1" customHeight="1" outlineLevel="1">
      <c r="B335" s="479"/>
      <c r="C335" s="480"/>
      <c r="D335" s="464">
        <f t="shared" si="18"/>
        <v>1</v>
      </c>
      <c r="E335" s="939"/>
      <c r="F335" s="940"/>
      <c r="G335" s="486"/>
      <c r="H335" s="486"/>
      <c r="I335" s="487"/>
      <c r="J335" s="936"/>
      <c r="K335" s="937"/>
      <c r="L335" s="937"/>
      <c r="M335" s="938"/>
    </row>
    <row r="336" spans="2:13" ht="30" hidden="1" customHeight="1" outlineLevel="1">
      <c r="B336" s="479"/>
      <c r="C336" s="480"/>
      <c r="D336" s="464">
        <f t="shared" si="18"/>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99" t="s">
        <v>139</v>
      </c>
      <c r="C340" s="951" t="s">
        <v>140</v>
      </c>
      <c r="D340" s="951"/>
      <c r="E340" s="956" t="s">
        <v>141</v>
      </c>
      <c r="F340" s="956"/>
      <c r="G340" s="498" t="s">
        <v>142</v>
      </c>
      <c r="H340" s="504" t="s">
        <v>143</v>
      </c>
      <c r="I340" s="597" t="s">
        <v>144</v>
      </c>
      <c r="J340" s="502" t="s">
        <v>145</v>
      </c>
      <c r="K340" s="504" t="s">
        <v>146</v>
      </c>
      <c r="L340" s="502" t="s">
        <v>147</v>
      </c>
      <c r="M340" s="950"/>
    </row>
    <row r="341" spans="2:13" ht="24" customHeight="1">
      <c r="B341" s="490"/>
      <c r="C341" s="491"/>
      <c r="D341" s="244" t="s">
        <v>148</v>
      </c>
      <c r="E341" s="944">
        <f t="shared" ref="E341:E352" si="19">I341+L341+M341</f>
        <v>0</v>
      </c>
      <c r="F341" s="944"/>
      <c r="G341" s="466">
        <f t="shared" ref="G341:G352" si="20">SUMIF($D$243:$D$336,$C341,G$243:G$336)</f>
        <v>0</v>
      </c>
      <c r="H341" s="492"/>
      <c r="I341" s="466">
        <f>ROUNDDOWN(G341*H341,0)</f>
        <v>0</v>
      </c>
      <c r="J341" s="466">
        <f t="shared" ref="J341:J352" si="21">SUMIF($D$243:$D$336,$C341,H$243:H$336)</f>
        <v>0</v>
      </c>
      <c r="K341" s="507"/>
      <c r="L341" s="466">
        <f>ROUNDDOWN((J341*K341),0)</f>
        <v>0</v>
      </c>
      <c r="M341" s="466">
        <f t="shared" ref="M341:M352" si="22">ROUNDDOWN((SUMIF($D$243:$D$336,$C341,I$243:I$336)),0)</f>
        <v>0</v>
      </c>
    </row>
    <row r="342" spans="2:13" ht="24" customHeight="1">
      <c r="B342" s="490"/>
      <c r="C342" s="491"/>
      <c r="D342" s="244" t="s">
        <v>148</v>
      </c>
      <c r="E342" s="944">
        <f t="shared" si="19"/>
        <v>0</v>
      </c>
      <c r="F342" s="944"/>
      <c r="G342" s="466">
        <f t="shared" si="20"/>
        <v>0</v>
      </c>
      <c r="H342" s="506"/>
      <c r="I342" s="466">
        <f t="shared" ref="I342:I352" si="23">ROUNDDOWN(G342*H342,0)</f>
        <v>0</v>
      </c>
      <c r="J342" s="466">
        <f t="shared" si="21"/>
        <v>0</v>
      </c>
      <c r="K342" s="507"/>
      <c r="L342" s="466">
        <f t="shared" ref="L342:L352" si="24">ROUNDDOWN((J342*K342),0)</f>
        <v>0</v>
      </c>
      <c r="M342" s="466">
        <f t="shared" si="22"/>
        <v>0</v>
      </c>
    </row>
    <row r="343" spans="2:13" ht="24" customHeight="1">
      <c r="B343" s="490"/>
      <c r="C343" s="491"/>
      <c r="D343" s="244" t="s">
        <v>148</v>
      </c>
      <c r="E343" s="944">
        <f t="shared" si="19"/>
        <v>0</v>
      </c>
      <c r="F343" s="944"/>
      <c r="G343" s="466">
        <f t="shared" si="20"/>
        <v>0</v>
      </c>
      <c r="H343" s="506"/>
      <c r="I343" s="466">
        <f t="shared" si="23"/>
        <v>0</v>
      </c>
      <c r="J343" s="466">
        <f t="shared" si="21"/>
        <v>0</v>
      </c>
      <c r="K343" s="507"/>
      <c r="L343" s="466">
        <f t="shared" si="24"/>
        <v>0</v>
      </c>
      <c r="M343" s="466">
        <f t="shared" si="22"/>
        <v>0</v>
      </c>
    </row>
    <row r="344" spans="2:13" ht="24" customHeight="1">
      <c r="B344" s="490"/>
      <c r="C344" s="491"/>
      <c r="D344" s="244" t="s">
        <v>148</v>
      </c>
      <c r="E344" s="944">
        <f t="shared" si="19"/>
        <v>0</v>
      </c>
      <c r="F344" s="944"/>
      <c r="G344" s="466">
        <f t="shared" si="20"/>
        <v>0</v>
      </c>
      <c r="H344" s="506"/>
      <c r="I344" s="466">
        <f t="shared" si="23"/>
        <v>0</v>
      </c>
      <c r="J344" s="466">
        <f t="shared" si="21"/>
        <v>0</v>
      </c>
      <c r="K344" s="507"/>
      <c r="L344" s="466">
        <f t="shared" si="24"/>
        <v>0</v>
      </c>
      <c r="M344" s="466">
        <f t="shared" si="22"/>
        <v>0</v>
      </c>
    </row>
    <row r="345" spans="2:13" ht="24" customHeight="1">
      <c r="B345" s="490"/>
      <c r="C345" s="491"/>
      <c r="D345" s="244" t="s">
        <v>148</v>
      </c>
      <c r="E345" s="944">
        <f t="shared" si="19"/>
        <v>0</v>
      </c>
      <c r="F345" s="944"/>
      <c r="G345" s="466">
        <f t="shared" si="20"/>
        <v>0</v>
      </c>
      <c r="H345" s="506"/>
      <c r="I345" s="466">
        <f t="shared" si="23"/>
        <v>0</v>
      </c>
      <c r="J345" s="466">
        <f t="shared" si="21"/>
        <v>0</v>
      </c>
      <c r="K345" s="507"/>
      <c r="L345" s="466">
        <f t="shared" si="24"/>
        <v>0</v>
      </c>
      <c r="M345" s="466">
        <f t="shared" si="22"/>
        <v>0</v>
      </c>
    </row>
    <row r="346" spans="2:13" ht="24" customHeight="1">
      <c r="B346" s="490"/>
      <c r="C346" s="491"/>
      <c r="D346" s="244" t="s">
        <v>148</v>
      </c>
      <c r="E346" s="944">
        <f t="shared" si="19"/>
        <v>0</v>
      </c>
      <c r="F346" s="944"/>
      <c r="G346" s="466">
        <f t="shared" si="20"/>
        <v>0</v>
      </c>
      <c r="H346" s="506"/>
      <c r="I346" s="466">
        <f t="shared" si="23"/>
        <v>0</v>
      </c>
      <c r="J346" s="466">
        <f t="shared" si="21"/>
        <v>0</v>
      </c>
      <c r="K346" s="507"/>
      <c r="L346" s="466">
        <f t="shared" si="24"/>
        <v>0</v>
      </c>
      <c r="M346" s="466">
        <f t="shared" si="22"/>
        <v>0</v>
      </c>
    </row>
    <row r="347" spans="2:13" ht="24" customHeight="1">
      <c r="B347" s="490"/>
      <c r="C347" s="491"/>
      <c r="D347" s="244" t="s">
        <v>148</v>
      </c>
      <c r="E347" s="944">
        <f t="shared" si="19"/>
        <v>0</v>
      </c>
      <c r="F347" s="944"/>
      <c r="G347" s="466">
        <f t="shared" si="20"/>
        <v>0</v>
      </c>
      <c r="H347" s="506"/>
      <c r="I347" s="466">
        <f t="shared" si="23"/>
        <v>0</v>
      </c>
      <c r="J347" s="466">
        <f t="shared" si="21"/>
        <v>0</v>
      </c>
      <c r="K347" s="507"/>
      <c r="L347" s="466">
        <f t="shared" si="24"/>
        <v>0</v>
      </c>
      <c r="M347" s="466">
        <f t="shared" si="22"/>
        <v>0</v>
      </c>
    </row>
    <row r="348" spans="2:13" ht="24" customHeight="1">
      <c r="B348" s="490"/>
      <c r="C348" s="491"/>
      <c r="D348" s="244" t="s">
        <v>148</v>
      </c>
      <c r="E348" s="944">
        <f t="shared" si="19"/>
        <v>0</v>
      </c>
      <c r="F348" s="944"/>
      <c r="G348" s="466">
        <f t="shared" si="20"/>
        <v>0</v>
      </c>
      <c r="H348" s="506"/>
      <c r="I348" s="466">
        <f t="shared" si="23"/>
        <v>0</v>
      </c>
      <c r="J348" s="466">
        <f t="shared" si="21"/>
        <v>0</v>
      </c>
      <c r="K348" s="507"/>
      <c r="L348" s="466">
        <f t="shared" si="24"/>
        <v>0</v>
      </c>
      <c r="M348" s="466">
        <f t="shared" si="22"/>
        <v>0</v>
      </c>
    </row>
    <row r="349" spans="2:13" ht="24" customHeight="1">
      <c r="B349" s="490"/>
      <c r="C349" s="491"/>
      <c r="D349" s="244" t="s">
        <v>148</v>
      </c>
      <c r="E349" s="944">
        <f t="shared" si="19"/>
        <v>0</v>
      </c>
      <c r="F349" s="944"/>
      <c r="G349" s="466">
        <f t="shared" si="20"/>
        <v>0</v>
      </c>
      <c r="H349" s="506"/>
      <c r="I349" s="466">
        <f t="shared" si="23"/>
        <v>0</v>
      </c>
      <c r="J349" s="466">
        <f t="shared" si="21"/>
        <v>0</v>
      </c>
      <c r="K349" s="507"/>
      <c r="L349" s="466">
        <f t="shared" si="24"/>
        <v>0</v>
      </c>
      <c r="M349" s="466">
        <f t="shared" si="22"/>
        <v>0</v>
      </c>
    </row>
    <row r="350" spans="2:13" ht="24" customHeight="1">
      <c r="B350" s="490"/>
      <c r="C350" s="491"/>
      <c r="D350" s="244" t="s">
        <v>148</v>
      </c>
      <c r="E350" s="944">
        <f t="shared" si="19"/>
        <v>0</v>
      </c>
      <c r="F350" s="944"/>
      <c r="G350" s="466">
        <f t="shared" si="20"/>
        <v>0</v>
      </c>
      <c r="H350" s="506"/>
      <c r="I350" s="466">
        <f t="shared" si="23"/>
        <v>0</v>
      </c>
      <c r="J350" s="466">
        <f t="shared" si="21"/>
        <v>0</v>
      </c>
      <c r="K350" s="507"/>
      <c r="L350" s="466">
        <f t="shared" si="24"/>
        <v>0</v>
      </c>
      <c r="M350" s="466">
        <f t="shared" si="22"/>
        <v>0</v>
      </c>
    </row>
    <row r="351" spans="2:13" ht="24" customHeight="1">
      <c r="B351" s="490"/>
      <c r="C351" s="491"/>
      <c r="D351" s="244" t="s">
        <v>148</v>
      </c>
      <c r="E351" s="944">
        <f t="shared" si="19"/>
        <v>0</v>
      </c>
      <c r="F351" s="944"/>
      <c r="G351" s="466">
        <f t="shared" si="20"/>
        <v>0</v>
      </c>
      <c r="H351" s="506"/>
      <c r="I351" s="466">
        <f t="shared" si="23"/>
        <v>0</v>
      </c>
      <c r="J351" s="466">
        <f t="shared" si="21"/>
        <v>0</v>
      </c>
      <c r="K351" s="507"/>
      <c r="L351" s="466">
        <f t="shared" si="24"/>
        <v>0</v>
      </c>
      <c r="M351" s="466">
        <f t="shared" si="22"/>
        <v>0</v>
      </c>
    </row>
    <row r="352" spans="2:13" ht="24" customHeight="1">
      <c r="B352" s="490"/>
      <c r="C352" s="491"/>
      <c r="D352" s="244" t="s">
        <v>148</v>
      </c>
      <c r="E352" s="944">
        <f t="shared" si="19"/>
        <v>0</v>
      </c>
      <c r="F352" s="944"/>
      <c r="G352" s="466">
        <f t="shared" si="20"/>
        <v>0</v>
      </c>
      <c r="H352" s="506"/>
      <c r="I352" s="466">
        <f t="shared" si="23"/>
        <v>0</v>
      </c>
      <c r="J352" s="466">
        <f t="shared" si="21"/>
        <v>0</v>
      </c>
      <c r="K352" s="507"/>
      <c r="L352" s="466">
        <f t="shared" si="24"/>
        <v>0</v>
      </c>
      <c r="M352" s="466">
        <f t="shared" si="22"/>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FB127EEB-D75E-484F-AED1-E58945F27F33}">
      <formula1>"契約金相当額計算書用,経費精算報告書用（内訳書）"</formula1>
    </dataValidation>
  </dataValidations>
  <hyperlinks>
    <hyperlink ref="K108" r:id="rId1" xr:uid="{0807EC00-8BFE-4447-BF62-BD96894CD6AD}"/>
    <hyperlink ref="K223" r:id="rId2" xr:uid="{FB976932-2440-443D-9832-CC82E6C328AB}"/>
    <hyperlink ref="K338" r:id="rId3" xr:uid="{97DC6B52-BEF3-41AB-9F1C-1F052D3EBA08}"/>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8CCF-CBA2-4DD2-9CA5-AEAAEAE168FF}">
  <sheetPr>
    <tabColor theme="8" tint="0.79998168889431442"/>
    <pageSetUpPr fitToPage="1"/>
  </sheetPr>
  <dimension ref="A1:AK353"/>
  <sheetViews>
    <sheetView topLeftCell="G1"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377</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593"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D106" si="2">MONTH(C103)</f>
        <v>1</v>
      </c>
      <c r="E103" s="908"/>
      <c r="F103" s="909"/>
      <c r="G103" s="486"/>
      <c r="H103" s="486"/>
      <c r="I103" s="487"/>
      <c r="J103" s="913"/>
      <c r="K103" s="914"/>
      <c r="L103" s="914"/>
      <c r="M103" s="915"/>
    </row>
    <row r="104" spans="1:15" ht="30" hidden="1" customHeight="1" outlineLevel="1">
      <c r="B104" s="481"/>
      <c r="C104" s="480"/>
      <c r="D104" s="149">
        <f t="shared" si="2"/>
        <v>1</v>
      </c>
      <c r="E104" s="908"/>
      <c r="F104" s="909"/>
      <c r="G104" s="486"/>
      <c r="H104" s="486"/>
      <c r="I104" s="487"/>
      <c r="J104" s="913"/>
      <c r="K104" s="914"/>
      <c r="L104" s="914"/>
      <c r="M104" s="915"/>
    </row>
    <row r="105" spans="1:15" ht="30" hidden="1" customHeight="1" outlineLevel="1">
      <c r="B105" s="481"/>
      <c r="C105" s="480"/>
      <c r="D105" s="149">
        <f t="shared" si="2"/>
        <v>1</v>
      </c>
      <c r="E105" s="908"/>
      <c r="F105" s="909"/>
      <c r="G105" s="486"/>
      <c r="H105" s="486"/>
      <c r="I105" s="487"/>
      <c r="J105" s="913"/>
      <c r="K105" s="914"/>
      <c r="L105" s="914"/>
      <c r="M105" s="915"/>
    </row>
    <row r="106" spans="1:15" ht="30" customHeight="1" collapsed="1" thickBot="1">
      <c r="B106" s="482"/>
      <c r="C106" s="483"/>
      <c r="D106" s="150">
        <f t="shared" si="2"/>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98" t="s">
        <v>144</v>
      </c>
      <c r="J110" s="501" t="s">
        <v>145</v>
      </c>
      <c r="K110" s="499" t="s">
        <v>146</v>
      </c>
      <c r="L110" s="502" t="s">
        <v>147</v>
      </c>
      <c r="M110" s="950"/>
      <c r="O110" s="134"/>
    </row>
    <row r="111" spans="1:15" ht="23.25" customHeight="1">
      <c r="B111" s="490"/>
      <c r="C111" s="491"/>
      <c r="D111" s="244" t="s">
        <v>148</v>
      </c>
      <c r="E111" s="1006">
        <f>SUM(I111,L111,M111)</f>
        <v>0</v>
      </c>
      <c r="F111" s="1006"/>
      <c r="G111" s="595">
        <f>SUMIF($D$12:$D$106,$C111,G$12:G$106)</f>
        <v>0</v>
      </c>
      <c r="H111" s="458"/>
      <c r="I111" s="594">
        <f>ROUNDDOWN(G111*H111,0)</f>
        <v>0</v>
      </c>
      <c r="J111" s="594">
        <f t="shared" ref="J111:J122" si="3">SUMIF($D$12:$D$106,$C111,H$12:H$106)</f>
        <v>0</v>
      </c>
      <c r="K111" s="460"/>
      <c r="L111" s="596">
        <f>ROUNDDOWN((J111*K111),0)</f>
        <v>0</v>
      </c>
      <c r="M111" s="594">
        <f>ROUNDDOWN(SUMIF($D$12:$D$106,$C111,I$12:I$106),0)</f>
        <v>0</v>
      </c>
      <c r="O111" s="140"/>
    </row>
    <row r="112" spans="1:15" ht="23.25" customHeight="1">
      <c r="B112" s="490"/>
      <c r="C112" s="491"/>
      <c r="D112" s="244" t="s">
        <v>148</v>
      </c>
      <c r="E112" s="1002">
        <f t="shared" ref="E112:E122" si="4">SUM(I112,L112,M112)</f>
        <v>0</v>
      </c>
      <c r="F112" s="1003"/>
      <c r="G112" s="595">
        <f t="shared" ref="G112:G122" si="5">SUMIF($D$12:$D$106,$C112,G$12:G$106)</f>
        <v>0</v>
      </c>
      <c r="H112" s="459"/>
      <c r="I112" s="594">
        <f t="shared" ref="I112:I122" si="6">ROUNDDOWN(G112*H112,0)</f>
        <v>0</v>
      </c>
      <c r="J112" s="594">
        <f t="shared" si="3"/>
        <v>0</v>
      </c>
      <c r="K112" s="460"/>
      <c r="L112" s="596">
        <f t="shared" ref="L112:L122" si="7">ROUNDDOWN((J112*K112),0)</f>
        <v>0</v>
      </c>
      <c r="M112" s="594">
        <f t="shared" ref="M112:M122" si="8">ROUNDDOWN(SUMIF($D$12:$D$106,$C112,I$12:I$106),0)</f>
        <v>0</v>
      </c>
      <c r="O112" s="140"/>
    </row>
    <row r="113" spans="1:15" ht="23.25" customHeight="1">
      <c r="B113" s="490"/>
      <c r="C113" s="491"/>
      <c r="D113" s="244" t="s">
        <v>148</v>
      </c>
      <c r="E113" s="1002">
        <f t="shared" si="4"/>
        <v>0</v>
      </c>
      <c r="F113" s="1003"/>
      <c r="G113" s="595">
        <f t="shared" si="5"/>
        <v>0</v>
      </c>
      <c r="H113" s="459"/>
      <c r="I113" s="594">
        <f t="shared" si="6"/>
        <v>0</v>
      </c>
      <c r="J113" s="594">
        <f t="shared" si="3"/>
        <v>0</v>
      </c>
      <c r="K113" s="460"/>
      <c r="L113" s="596">
        <f t="shared" si="7"/>
        <v>0</v>
      </c>
      <c r="M113" s="594">
        <f t="shared" si="8"/>
        <v>0</v>
      </c>
      <c r="O113" s="140"/>
    </row>
    <row r="114" spans="1:15" ht="23.25" customHeight="1">
      <c r="B114" s="490"/>
      <c r="C114" s="491"/>
      <c r="D114" s="244" t="s">
        <v>148</v>
      </c>
      <c r="E114" s="1002">
        <f t="shared" si="4"/>
        <v>0</v>
      </c>
      <c r="F114" s="1003"/>
      <c r="G114" s="595">
        <f t="shared" si="5"/>
        <v>0</v>
      </c>
      <c r="H114" s="459"/>
      <c r="I114" s="594">
        <f t="shared" si="6"/>
        <v>0</v>
      </c>
      <c r="J114" s="594">
        <f t="shared" si="3"/>
        <v>0</v>
      </c>
      <c r="K114" s="460"/>
      <c r="L114" s="596">
        <f t="shared" si="7"/>
        <v>0</v>
      </c>
      <c r="M114" s="594">
        <f t="shared" si="8"/>
        <v>0</v>
      </c>
    </row>
    <row r="115" spans="1:15" ht="23.25" customHeight="1">
      <c r="B115" s="490"/>
      <c r="C115" s="491"/>
      <c r="D115" s="244" t="s">
        <v>148</v>
      </c>
      <c r="E115" s="1002">
        <f t="shared" si="4"/>
        <v>0</v>
      </c>
      <c r="F115" s="1003"/>
      <c r="G115" s="595">
        <f t="shared" si="5"/>
        <v>0</v>
      </c>
      <c r="H115" s="459"/>
      <c r="I115" s="594">
        <f t="shared" si="6"/>
        <v>0</v>
      </c>
      <c r="J115" s="594">
        <f t="shared" si="3"/>
        <v>0</v>
      </c>
      <c r="K115" s="460"/>
      <c r="L115" s="596">
        <f t="shared" si="7"/>
        <v>0</v>
      </c>
      <c r="M115" s="594">
        <f t="shared" si="8"/>
        <v>0</v>
      </c>
    </row>
    <row r="116" spans="1:15" ht="23.25" customHeight="1">
      <c r="B116" s="490"/>
      <c r="C116" s="491"/>
      <c r="D116" s="244" t="s">
        <v>148</v>
      </c>
      <c r="E116" s="1002">
        <f t="shared" si="4"/>
        <v>0</v>
      </c>
      <c r="F116" s="1003"/>
      <c r="G116" s="595">
        <f t="shared" si="5"/>
        <v>0</v>
      </c>
      <c r="H116" s="459"/>
      <c r="I116" s="594">
        <f t="shared" si="6"/>
        <v>0</v>
      </c>
      <c r="J116" s="594">
        <f t="shared" si="3"/>
        <v>0</v>
      </c>
      <c r="K116" s="460"/>
      <c r="L116" s="596">
        <f t="shared" si="7"/>
        <v>0</v>
      </c>
      <c r="M116" s="594">
        <f t="shared" si="8"/>
        <v>0</v>
      </c>
    </row>
    <row r="117" spans="1:15" ht="23.25" customHeight="1">
      <c r="B117" s="490"/>
      <c r="C117" s="491"/>
      <c r="D117" s="244" t="s">
        <v>148</v>
      </c>
      <c r="E117" s="1002">
        <f t="shared" si="4"/>
        <v>0</v>
      </c>
      <c r="F117" s="1003"/>
      <c r="G117" s="595">
        <f t="shared" si="5"/>
        <v>0</v>
      </c>
      <c r="H117" s="459"/>
      <c r="I117" s="594">
        <f t="shared" si="6"/>
        <v>0</v>
      </c>
      <c r="J117" s="594">
        <f t="shared" si="3"/>
        <v>0</v>
      </c>
      <c r="K117" s="460"/>
      <c r="L117" s="596">
        <f t="shared" si="7"/>
        <v>0</v>
      </c>
      <c r="M117" s="594">
        <f t="shared" si="8"/>
        <v>0</v>
      </c>
    </row>
    <row r="118" spans="1:15" ht="23.25" customHeight="1">
      <c r="B118" s="490"/>
      <c r="C118" s="491"/>
      <c r="D118" s="244" t="s">
        <v>148</v>
      </c>
      <c r="E118" s="1002">
        <f t="shared" si="4"/>
        <v>0</v>
      </c>
      <c r="F118" s="1003"/>
      <c r="G118" s="595">
        <f t="shared" si="5"/>
        <v>0</v>
      </c>
      <c r="H118" s="459"/>
      <c r="I118" s="594">
        <f t="shared" si="6"/>
        <v>0</v>
      </c>
      <c r="J118" s="594">
        <f t="shared" si="3"/>
        <v>0</v>
      </c>
      <c r="K118" s="460"/>
      <c r="L118" s="596">
        <f t="shared" si="7"/>
        <v>0</v>
      </c>
      <c r="M118" s="594">
        <f t="shared" si="8"/>
        <v>0</v>
      </c>
    </row>
    <row r="119" spans="1:15" ht="23.25" customHeight="1">
      <c r="B119" s="490"/>
      <c r="C119" s="491"/>
      <c r="D119" s="244" t="s">
        <v>148</v>
      </c>
      <c r="E119" s="1002">
        <f t="shared" si="4"/>
        <v>0</v>
      </c>
      <c r="F119" s="1003"/>
      <c r="G119" s="595">
        <f t="shared" si="5"/>
        <v>0</v>
      </c>
      <c r="H119" s="459"/>
      <c r="I119" s="594">
        <f t="shared" si="6"/>
        <v>0</v>
      </c>
      <c r="J119" s="594">
        <f t="shared" si="3"/>
        <v>0</v>
      </c>
      <c r="K119" s="460"/>
      <c r="L119" s="596">
        <f t="shared" si="7"/>
        <v>0</v>
      </c>
      <c r="M119" s="594">
        <f t="shared" si="8"/>
        <v>0</v>
      </c>
    </row>
    <row r="120" spans="1:15" ht="23.25" customHeight="1">
      <c r="B120" s="490"/>
      <c r="C120" s="491"/>
      <c r="D120" s="244" t="s">
        <v>148</v>
      </c>
      <c r="E120" s="1002">
        <f t="shared" si="4"/>
        <v>0</v>
      </c>
      <c r="F120" s="1003"/>
      <c r="G120" s="595">
        <f t="shared" si="5"/>
        <v>0</v>
      </c>
      <c r="H120" s="459"/>
      <c r="I120" s="594">
        <f t="shared" si="6"/>
        <v>0</v>
      </c>
      <c r="J120" s="594">
        <f t="shared" si="3"/>
        <v>0</v>
      </c>
      <c r="K120" s="460"/>
      <c r="L120" s="596">
        <f t="shared" si="7"/>
        <v>0</v>
      </c>
      <c r="M120" s="594">
        <f t="shared" si="8"/>
        <v>0</v>
      </c>
    </row>
    <row r="121" spans="1:15" ht="23.25" customHeight="1">
      <c r="B121" s="490"/>
      <c r="C121" s="491"/>
      <c r="D121" s="244" t="s">
        <v>148</v>
      </c>
      <c r="E121" s="1002">
        <f t="shared" si="4"/>
        <v>0</v>
      </c>
      <c r="F121" s="1003"/>
      <c r="G121" s="595">
        <f t="shared" si="5"/>
        <v>0</v>
      </c>
      <c r="H121" s="459"/>
      <c r="I121" s="594">
        <f t="shared" si="6"/>
        <v>0</v>
      </c>
      <c r="J121" s="594">
        <f t="shared" si="3"/>
        <v>0</v>
      </c>
      <c r="K121" s="460"/>
      <c r="L121" s="596">
        <f t="shared" si="7"/>
        <v>0</v>
      </c>
      <c r="M121" s="594">
        <f t="shared" si="8"/>
        <v>0</v>
      </c>
    </row>
    <row r="122" spans="1:15" ht="23.25" customHeight="1" thickBot="1">
      <c r="B122" s="490"/>
      <c r="C122" s="491"/>
      <c r="D122" s="244" t="s">
        <v>148</v>
      </c>
      <c r="E122" s="1004">
        <f t="shared" si="4"/>
        <v>0</v>
      </c>
      <c r="F122" s="1005"/>
      <c r="G122" s="595">
        <f t="shared" si="5"/>
        <v>0</v>
      </c>
      <c r="H122" s="459"/>
      <c r="I122" s="594">
        <f t="shared" si="6"/>
        <v>0</v>
      </c>
      <c r="J122" s="594">
        <f t="shared" si="3"/>
        <v>0</v>
      </c>
      <c r="K122" s="460"/>
      <c r="L122" s="596">
        <f t="shared" si="7"/>
        <v>0</v>
      </c>
      <c r="M122" s="594">
        <f t="shared" si="8"/>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593"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92" si="9">MONTH(C129)</f>
        <v>1</v>
      </c>
      <c r="E129" s="939"/>
      <c r="F129" s="940"/>
      <c r="G129" s="486"/>
      <c r="H129" s="486"/>
      <c r="I129" s="487"/>
      <c r="J129" s="980"/>
      <c r="K129" s="980"/>
      <c r="L129" s="980"/>
      <c r="M129" s="981"/>
    </row>
    <row r="130" spans="2:13" ht="30" customHeight="1">
      <c r="B130" s="479"/>
      <c r="C130" s="480"/>
      <c r="D130" s="462">
        <f t="shared" si="9"/>
        <v>1</v>
      </c>
      <c r="E130" s="939"/>
      <c r="F130" s="940"/>
      <c r="G130" s="486"/>
      <c r="H130" s="486"/>
      <c r="I130" s="487"/>
      <c r="J130" s="980"/>
      <c r="K130" s="980"/>
      <c r="L130" s="980"/>
      <c r="M130" s="981"/>
    </row>
    <row r="131" spans="2:13" ht="30" customHeight="1">
      <c r="B131" s="479"/>
      <c r="C131" s="480"/>
      <c r="D131" s="462">
        <f t="shared" si="9"/>
        <v>1</v>
      </c>
      <c r="E131" s="939"/>
      <c r="F131" s="940"/>
      <c r="G131" s="486"/>
      <c r="H131" s="486"/>
      <c r="I131" s="487"/>
      <c r="J131" s="980"/>
      <c r="K131" s="980"/>
      <c r="L131" s="980"/>
      <c r="M131" s="981"/>
    </row>
    <row r="132" spans="2:13" ht="30" customHeight="1">
      <c r="B132" s="479"/>
      <c r="C132" s="480"/>
      <c r="D132" s="462">
        <f t="shared" si="9"/>
        <v>1</v>
      </c>
      <c r="E132" s="939"/>
      <c r="F132" s="940"/>
      <c r="G132" s="486"/>
      <c r="H132" s="486"/>
      <c r="I132" s="487"/>
      <c r="J132" s="980"/>
      <c r="K132" s="980"/>
      <c r="L132" s="980"/>
      <c r="M132" s="981"/>
    </row>
    <row r="133" spans="2:13" ht="30" customHeight="1">
      <c r="B133" s="479"/>
      <c r="C133" s="480"/>
      <c r="D133" s="462">
        <f t="shared" si="9"/>
        <v>1</v>
      </c>
      <c r="E133" s="939"/>
      <c r="F133" s="940"/>
      <c r="G133" s="486"/>
      <c r="H133" s="486"/>
      <c r="I133" s="487"/>
      <c r="J133" s="980"/>
      <c r="K133" s="980"/>
      <c r="L133" s="980"/>
      <c r="M133" s="981"/>
    </row>
    <row r="134" spans="2:13" ht="30" customHeight="1">
      <c r="B134" s="479"/>
      <c r="C134" s="480"/>
      <c r="D134" s="462">
        <f t="shared" si="9"/>
        <v>1</v>
      </c>
      <c r="E134" s="939"/>
      <c r="F134" s="940"/>
      <c r="G134" s="486"/>
      <c r="H134" s="486"/>
      <c r="I134" s="487"/>
      <c r="J134" s="980"/>
      <c r="K134" s="980"/>
      <c r="L134" s="980"/>
      <c r="M134" s="981"/>
    </row>
    <row r="135" spans="2:13" ht="30" customHeight="1">
      <c r="B135" s="479"/>
      <c r="C135" s="480"/>
      <c r="D135" s="462">
        <f t="shared" si="9"/>
        <v>1</v>
      </c>
      <c r="E135" s="939"/>
      <c r="F135" s="940"/>
      <c r="G135" s="486"/>
      <c r="H135" s="486"/>
      <c r="I135" s="487"/>
      <c r="J135" s="980"/>
      <c r="K135" s="980"/>
      <c r="L135" s="980"/>
      <c r="M135" s="981"/>
    </row>
    <row r="136" spans="2:13" ht="30" customHeight="1">
      <c r="B136" s="479"/>
      <c r="C136" s="480"/>
      <c r="D136" s="462">
        <f t="shared" si="9"/>
        <v>1</v>
      </c>
      <c r="E136" s="939"/>
      <c r="F136" s="940"/>
      <c r="G136" s="486"/>
      <c r="H136" s="486"/>
      <c r="I136" s="487"/>
      <c r="J136" s="980"/>
      <c r="K136" s="980"/>
      <c r="L136" s="980"/>
      <c r="M136" s="981"/>
    </row>
    <row r="137" spans="2:13" ht="30" customHeight="1">
      <c r="B137" s="479"/>
      <c r="C137" s="480"/>
      <c r="D137" s="462">
        <f t="shared" si="9"/>
        <v>1</v>
      </c>
      <c r="E137" s="939"/>
      <c r="F137" s="940"/>
      <c r="G137" s="486"/>
      <c r="H137" s="486"/>
      <c r="I137" s="487"/>
      <c r="J137" s="980"/>
      <c r="K137" s="980"/>
      <c r="L137" s="980"/>
      <c r="M137" s="981"/>
    </row>
    <row r="138" spans="2:13" ht="30" hidden="1" customHeight="1" outlineLevel="1">
      <c r="B138" s="479"/>
      <c r="C138" s="480"/>
      <c r="D138" s="462">
        <f t="shared" si="9"/>
        <v>1</v>
      </c>
      <c r="E138" s="939"/>
      <c r="F138" s="940"/>
      <c r="G138" s="486"/>
      <c r="H138" s="486"/>
      <c r="I138" s="487"/>
      <c r="J138" s="980"/>
      <c r="K138" s="980"/>
      <c r="L138" s="980"/>
      <c r="M138" s="981"/>
    </row>
    <row r="139" spans="2:13" ht="30" hidden="1" customHeight="1" outlineLevel="1">
      <c r="B139" s="479"/>
      <c r="C139" s="480"/>
      <c r="D139" s="462">
        <f t="shared" si="9"/>
        <v>1</v>
      </c>
      <c r="E139" s="939"/>
      <c r="F139" s="940"/>
      <c r="G139" s="486"/>
      <c r="H139" s="486"/>
      <c r="I139" s="487"/>
      <c r="J139" s="980"/>
      <c r="K139" s="980"/>
      <c r="L139" s="980"/>
      <c r="M139" s="981"/>
    </row>
    <row r="140" spans="2:13" ht="30" hidden="1" customHeight="1" outlineLevel="1">
      <c r="B140" s="479"/>
      <c r="C140" s="480"/>
      <c r="D140" s="462">
        <f t="shared" si="9"/>
        <v>1</v>
      </c>
      <c r="E140" s="939"/>
      <c r="F140" s="940"/>
      <c r="G140" s="486"/>
      <c r="H140" s="486"/>
      <c r="I140" s="487"/>
      <c r="J140" s="980"/>
      <c r="K140" s="980"/>
      <c r="L140" s="980"/>
      <c r="M140" s="981"/>
    </row>
    <row r="141" spans="2:13" ht="30" hidden="1" customHeight="1" outlineLevel="1">
      <c r="B141" s="479"/>
      <c r="C141" s="480"/>
      <c r="D141" s="462">
        <f t="shared" si="9"/>
        <v>1</v>
      </c>
      <c r="E141" s="939"/>
      <c r="F141" s="940"/>
      <c r="G141" s="486"/>
      <c r="H141" s="486"/>
      <c r="I141" s="487"/>
      <c r="J141" s="980"/>
      <c r="K141" s="980"/>
      <c r="L141" s="980"/>
      <c r="M141" s="981"/>
    </row>
    <row r="142" spans="2:13" ht="30" hidden="1" customHeight="1" outlineLevel="1">
      <c r="B142" s="479"/>
      <c r="C142" s="480"/>
      <c r="D142" s="462">
        <f t="shared" si="9"/>
        <v>1</v>
      </c>
      <c r="E142" s="939"/>
      <c r="F142" s="940"/>
      <c r="G142" s="486"/>
      <c r="H142" s="486"/>
      <c r="I142" s="487"/>
      <c r="J142" s="980"/>
      <c r="K142" s="980"/>
      <c r="L142" s="980"/>
      <c r="M142" s="981"/>
    </row>
    <row r="143" spans="2:13" ht="30" hidden="1" customHeight="1" outlineLevel="1">
      <c r="B143" s="479"/>
      <c r="C143" s="480"/>
      <c r="D143" s="462">
        <f t="shared" si="9"/>
        <v>1</v>
      </c>
      <c r="E143" s="939"/>
      <c r="F143" s="940"/>
      <c r="G143" s="486"/>
      <c r="H143" s="486"/>
      <c r="I143" s="487"/>
      <c r="J143" s="980"/>
      <c r="K143" s="980"/>
      <c r="L143" s="980"/>
      <c r="M143" s="981"/>
    </row>
    <row r="144" spans="2:13" ht="30" hidden="1" customHeight="1" outlineLevel="1">
      <c r="B144" s="479"/>
      <c r="C144" s="480"/>
      <c r="D144" s="462">
        <f t="shared" si="9"/>
        <v>1</v>
      </c>
      <c r="E144" s="939"/>
      <c r="F144" s="940"/>
      <c r="G144" s="486"/>
      <c r="H144" s="486"/>
      <c r="I144" s="487"/>
      <c r="J144" s="980"/>
      <c r="K144" s="980"/>
      <c r="L144" s="980"/>
      <c r="M144" s="981"/>
    </row>
    <row r="145" spans="2:13" ht="30" hidden="1" customHeight="1" outlineLevel="1">
      <c r="B145" s="479"/>
      <c r="C145" s="480"/>
      <c r="D145" s="462">
        <f t="shared" si="9"/>
        <v>1</v>
      </c>
      <c r="E145" s="939"/>
      <c r="F145" s="940"/>
      <c r="G145" s="486"/>
      <c r="H145" s="486"/>
      <c r="I145" s="487"/>
      <c r="J145" s="980"/>
      <c r="K145" s="980"/>
      <c r="L145" s="980"/>
      <c r="M145" s="981"/>
    </row>
    <row r="146" spans="2:13" ht="30" hidden="1" customHeight="1" outlineLevel="1">
      <c r="B146" s="479"/>
      <c r="C146" s="480"/>
      <c r="D146" s="462">
        <f t="shared" si="9"/>
        <v>1</v>
      </c>
      <c r="E146" s="939"/>
      <c r="F146" s="940"/>
      <c r="G146" s="486"/>
      <c r="H146" s="486"/>
      <c r="I146" s="487"/>
      <c r="J146" s="980"/>
      <c r="K146" s="980"/>
      <c r="L146" s="980"/>
      <c r="M146" s="981"/>
    </row>
    <row r="147" spans="2:13" ht="30" hidden="1" customHeight="1" outlineLevel="1">
      <c r="B147" s="479"/>
      <c r="C147" s="480"/>
      <c r="D147" s="462">
        <f t="shared" si="9"/>
        <v>1</v>
      </c>
      <c r="E147" s="939"/>
      <c r="F147" s="940"/>
      <c r="G147" s="486"/>
      <c r="H147" s="486"/>
      <c r="I147" s="487"/>
      <c r="J147" s="980"/>
      <c r="K147" s="980"/>
      <c r="L147" s="980"/>
      <c r="M147" s="981"/>
    </row>
    <row r="148" spans="2:13" ht="30" hidden="1" customHeight="1" outlineLevel="1">
      <c r="B148" s="479"/>
      <c r="C148" s="480"/>
      <c r="D148" s="462">
        <f t="shared" si="9"/>
        <v>1</v>
      </c>
      <c r="E148" s="939"/>
      <c r="F148" s="940"/>
      <c r="G148" s="486"/>
      <c r="H148" s="486"/>
      <c r="I148" s="487"/>
      <c r="J148" s="980"/>
      <c r="K148" s="980"/>
      <c r="L148" s="980"/>
      <c r="M148" s="981"/>
    </row>
    <row r="149" spans="2:13" ht="30" hidden="1" customHeight="1" outlineLevel="1">
      <c r="B149" s="479"/>
      <c r="C149" s="480"/>
      <c r="D149" s="462">
        <f t="shared" si="9"/>
        <v>1</v>
      </c>
      <c r="E149" s="939"/>
      <c r="F149" s="940"/>
      <c r="G149" s="486"/>
      <c r="H149" s="486"/>
      <c r="I149" s="487"/>
      <c r="J149" s="980"/>
      <c r="K149" s="980"/>
      <c r="L149" s="980"/>
      <c r="M149" s="981"/>
    </row>
    <row r="150" spans="2:13" ht="30" hidden="1" customHeight="1" outlineLevel="1">
      <c r="B150" s="479"/>
      <c r="C150" s="480"/>
      <c r="D150" s="462">
        <f t="shared" si="9"/>
        <v>1</v>
      </c>
      <c r="E150" s="939"/>
      <c r="F150" s="940"/>
      <c r="G150" s="486"/>
      <c r="H150" s="486"/>
      <c r="I150" s="487"/>
      <c r="J150" s="980"/>
      <c r="K150" s="980"/>
      <c r="L150" s="980"/>
      <c r="M150" s="981"/>
    </row>
    <row r="151" spans="2:13" ht="30" hidden="1" customHeight="1" outlineLevel="1">
      <c r="B151" s="479"/>
      <c r="C151" s="480"/>
      <c r="D151" s="462">
        <f t="shared" si="9"/>
        <v>1</v>
      </c>
      <c r="E151" s="939"/>
      <c r="F151" s="940"/>
      <c r="G151" s="486"/>
      <c r="H151" s="486"/>
      <c r="I151" s="487"/>
      <c r="J151" s="980"/>
      <c r="K151" s="980"/>
      <c r="L151" s="980"/>
      <c r="M151" s="981"/>
    </row>
    <row r="152" spans="2:13" ht="30" hidden="1" customHeight="1" outlineLevel="1">
      <c r="B152" s="479"/>
      <c r="C152" s="480"/>
      <c r="D152" s="462">
        <f t="shared" si="9"/>
        <v>1</v>
      </c>
      <c r="E152" s="939"/>
      <c r="F152" s="940"/>
      <c r="G152" s="486"/>
      <c r="H152" s="486"/>
      <c r="I152" s="487"/>
      <c r="J152" s="980"/>
      <c r="K152" s="980"/>
      <c r="L152" s="980"/>
      <c r="M152" s="981"/>
    </row>
    <row r="153" spans="2:13" ht="30" hidden="1" customHeight="1" outlineLevel="1">
      <c r="B153" s="479"/>
      <c r="C153" s="480"/>
      <c r="D153" s="462">
        <f t="shared" si="9"/>
        <v>1</v>
      </c>
      <c r="E153" s="939"/>
      <c r="F153" s="940"/>
      <c r="G153" s="486"/>
      <c r="H153" s="486"/>
      <c r="I153" s="487"/>
      <c r="J153" s="980"/>
      <c r="K153" s="980"/>
      <c r="L153" s="980"/>
      <c r="M153" s="981"/>
    </row>
    <row r="154" spans="2:13" ht="30" hidden="1" customHeight="1" outlineLevel="1">
      <c r="B154" s="479"/>
      <c r="C154" s="480"/>
      <c r="D154" s="462">
        <f t="shared" si="9"/>
        <v>1</v>
      </c>
      <c r="E154" s="939"/>
      <c r="F154" s="940"/>
      <c r="G154" s="486"/>
      <c r="H154" s="486"/>
      <c r="I154" s="487"/>
      <c r="J154" s="980"/>
      <c r="K154" s="980"/>
      <c r="L154" s="980"/>
      <c r="M154" s="981"/>
    </row>
    <row r="155" spans="2:13" ht="30" hidden="1" customHeight="1" outlineLevel="1">
      <c r="B155" s="479"/>
      <c r="C155" s="480"/>
      <c r="D155" s="462">
        <f t="shared" si="9"/>
        <v>1</v>
      </c>
      <c r="E155" s="939"/>
      <c r="F155" s="940"/>
      <c r="G155" s="486"/>
      <c r="H155" s="486"/>
      <c r="I155" s="487"/>
      <c r="J155" s="980"/>
      <c r="K155" s="980"/>
      <c r="L155" s="980"/>
      <c r="M155" s="981"/>
    </row>
    <row r="156" spans="2:13" ht="30" hidden="1" customHeight="1" outlineLevel="1">
      <c r="B156" s="479"/>
      <c r="C156" s="480"/>
      <c r="D156" s="462">
        <f t="shared" si="9"/>
        <v>1</v>
      </c>
      <c r="E156" s="939"/>
      <c r="F156" s="940"/>
      <c r="G156" s="486"/>
      <c r="H156" s="486"/>
      <c r="I156" s="487"/>
      <c r="J156" s="980"/>
      <c r="K156" s="980"/>
      <c r="L156" s="980"/>
      <c r="M156" s="981"/>
    </row>
    <row r="157" spans="2:13" ht="30" hidden="1" customHeight="1" outlineLevel="1">
      <c r="B157" s="479"/>
      <c r="C157" s="480"/>
      <c r="D157" s="462">
        <f t="shared" si="9"/>
        <v>1</v>
      </c>
      <c r="E157" s="939"/>
      <c r="F157" s="940"/>
      <c r="G157" s="486"/>
      <c r="H157" s="486"/>
      <c r="I157" s="487"/>
      <c r="J157" s="980"/>
      <c r="K157" s="980"/>
      <c r="L157" s="980"/>
      <c r="M157" s="981"/>
    </row>
    <row r="158" spans="2:13" ht="30" customHeight="1" collapsed="1">
      <c r="B158" s="479"/>
      <c r="C158" s="480"/>
      <c r="D158" s="462">
        <f t="shared" si="9"/>
        <v>1</v>
      </c>
      <c r="E158" s="939"/>
      <c r="F158" s="940"/>
      <c r="G158" s="486"/>
      <c r="H158" s="486"/>
      <c r="I158" s="487"/>
      <c r="J158" s="980"/>
      <c r="K158" s="980"/>
      <c r="L158" s="980"/>
      <c r="M158" s="981"/>
    </row>
    <row r="159" spans="2:13" ht="30" hidden="1" customHeight="1" outlineLevel="1">
      <c r="B159" s="479"/>
      <c r="C159" s="480"/>
      <c r="D159" s="462">
        <f t="shared" si="9"/>
        <v>1</v>
      </c>
      <c r="E159" s="939"/>
      <c r="F159" s="940"/>
      <c r="G159" s="486"/>
      <c r="H159" s="486"/>
      <c r="I159" s="487"/>
      <c r="J159" s="980"/>
      <c r="K159" s="980"/>
      <c r="L159" s="980"/>
      <c r="M159" s="981"/>
    </row>
    <row r="160" spans="2:13" ht="30" hidden="1" customHeight="1" outlineLevel="1">
      <c r="B160" s="479"/>
      <c r="C160" s="480"/>
      <c r="D160" s="462">
        <f t="shared" si="9"/>
        <v>1</v>
      </c>
      <c r="E160" s="939"/>
      <c r="F160" s="940"/>
      <c r="G160" s="486"/>
      <c r="H160" s="486"/>
      <c r="I160" s="487"/>
      <c r="J160" s="980"/>
      <c r="K160" s="980"/>
      <c r="L160" s="980"/>
      <c r="M160" s="981"/>
    </row>
    <row r="161" spans="2:13" ht="30" hidden="1" customHeight="1" outlineLevel="1">
      <c r="B161" s="479"/>
      <c r="C161" s="480"/>
      <c r="D161" s="462">
        <f t="shared" si="9"/>
        <v>1</v>
      </c>
      <c r="E161" s="939"/>
      <c r="F161" s="940"/>
      <c r="G161" s="486"/>
      <c r="H161" s="486"/>
      <c r="I161" s="487"/>
      <c r="J161" s="980"/>
      <c r="K161" s="980"/>
      <c r="L161" s="980"/>
      <c r="M161" s="981"/>
    </row>
    <row r="162" spans="2:13" ht="30" hidden="1" customHeight="1" outlineLevel="1">
      <c r="B162" s="479"/>
      <c r="C162" s="480"/>
      <c r="D162" s="462">
        <f t="shared" si="9"/>
        <v>1</v>
      </c>
      <c r="E162" s="939"/>
      <c r="F162" s="940"/>
      <c r="G162" s="486"/>
      <c r="H162" s="486"/>
      <c r="I162" s="487"/>
      <c r="J162" s="980"/>
      <c r="K162" s="980"/>
      <c r="L162" s="980"/>
      <c r="M162" s="981"/>
    </row>
    <row r="163" spans="2:13" ht="30" hidden="1" customHeight="1" outlineLevel="1">
      <c r="B163" s="479"/>
      <c r="C163" s="480"/>
      <c r="D163" s="462">
        <f t="shared" si="9"/>
        <v>1</v>
      </c>
      <c r="E163" s="939"/>
      <c r="F163" s="940"/>
      <c r="G163" s="486"/>
      <c r="H163" s="486"/>
      <c r="I163" s="487"/>
      <c r="J163" s="980"/>
      <c r="K163" s="980"/>
      <c r="L163" s="980"/>
      <c r="M163" s="981"/>
    </row>
    <row r="164" spans="2:13" ht="30" hidden="1" customHeight="1" outlineLevel="1">
      <c r="B164" s="479"/>
      <c r="C164" s="480"/>
      <c r="D164" s="462">
        <f t="shared" si="9"/>
        <v>1</v>
      </c>
      <c r="E164" s="939"/>
      <c r="F164" s="940"/>
      <c r="G164" s="486"/>
      <c r="H164" s="486"/>
      <c r="I164" s="487"/>
      <c r="J164" s="980"/>
      <c r="K164" s="980"/>
      <c r="L164" s="980"/>
      <c r="M164" s="981"/>
    </row>
    <row r="165" spans="2:13" ht="30" hidden="1" customHeight="1" outlineLevel="1">
      <c r="B165" s="479"/>
      <c r="C165" s="480"/>
      <c r="D165" s="462">
        <f t="shared" si="9"/>
        <v>1</v>
      </c>
      <c r="E165" s="939"/>
      <c r="F165" s="940"/>
      <c r="G165" s="486"/>
      <c r="H165" s="486"/>
      <c r="I165" s="487"/>
      <c r="J165" s="980"/>
      <c r="K165" s="980"/>
      <c r="L165" s="980"/>
      <c r="M165" s="981"/>
    </row>
    <row r="166" spans="2:13" ht="30" hidden="1" customHeight="1" outlineLevel="1">
      <c r="B166" s="479"/>
      <c r="C166" s="480"/>
      <c r="D166" s="462">
        <f t="shared" si="9"/>
        <v>1</v>
      </c>
      <c r="E166" s="939"/>
      <c r="F166" s="940"/>
      <c r="G166" s="486"/>
      <c r="H166" s="486"/>
      <c r="I166" s="487"/>
      <c r="J166" s="980"/>
      <c r="K166" s="980"/>
      <c r="L166" s="980"/>
      <c r="M166" s="981"/>
    </row>
    <row r="167" spans="2:13" ht="30" hidden="1" customHeight="1" outlineLevel="1">
      <c r="B167" s="479"/>
      <c r="C167" s="480"/>
      <c r="D167" s="462">
        <f t="shared" si="9"/>
        <v>1</v>
      </c>
      <c r="E167" s="939"/>
      <c r="F167" s="940"/>
      <c r="G167" s="486"/>
      <c r="H167" s="486"/>
      <c r="I167" s="487"/>
      <c r="J167" s="980"/>
      <c r="K167" s="980"/>
      <c r="L167" s="980"/>
      <c r="M167" s="981"/>
    </row>
    <row r="168" spans="2:13" ht="30" hidden="1" customHeight="1" outlineLevel="1">
      <c r="B168" s="479"/>
      <c r="C168" s="480"/>
      <c r="D168" s="462">
        <f t="shared" si="9"/>
        <v>1</v>
      </c>
      <c r="E168" s="939"/>
      <c r="F168" s="940"/>
      <c r="G168" s="486"/>
      <c r="H168" s="486"/>
      <c r="I168" s="487"/>
      <c r="J168" s="980"/>
      <c r="K168" s="980"/>
      <c r="L168" s="980"/>
      <c r="M168" s="981"/>
    </row>
    <row r="169" spans="2:13" ht="30" hidden="1" customHeight="1" outlineLevel="1">
      <c r="B169" s="479"/>
      <c r="C169" s="480"/>
      <c r="D169" s="462">
        <f t="shared" si="9"/>
        <v>1</v>
      </c>
      <c r="E169" s="939"/>
      <c r="F169" s="940"/>
      <c r="G169" s="486"/>
      <c r="H169" s="486"/>
      <c r="I169" s="487"/>
      <c r="J169" s="980"/>
      <c r="K169" s="980"/>
      <c r="L169" s="980"/>
      <c r="M169" s="981"/>
    </row>
    <row r="170" spans="2:13" ht="30" hidden="1" customHeight="1" outlineLevel="1">
      <c r="B170" s="479"/>
      <c r="C170" s="480"/>
      <c r="D170" s="462">
        <f t="shared" si="9"/>
        <v>1</v>
      </c>
      <c r="E170" s="939"/>
      <c r="F170" s="940"/>
      <c r="G170" s="486"/>
      <c r="H170" s="486"/>
      <c r="I170" s="487"/>
      <c r="J170" s="980"/>
      <c r="K170" s="980"/>
      <c r="L170" s="980"/>
      <c r="M170" s="981"/>
    </row>
    <row r="171" spans="2:13" ht="30" hidden="1" customHeight="1" outlineLevel="1">
      <c r="B171" s="479"/>
      <c r="C171" s="480"/>
      <c r="D171" s="462">
        <f t="shared" si="9"/>
        <v>1</v>
      </c>
      <c r="E171" s="939"/>
      <c r="F171" s="940"/>
      <c r="G171" s="486"/>
      <c r="H171" s="486"/>
      <c r="I171" s="487"/>
      <c r="J171" s="980"/>
      <c r="K171" s="980"/>
      <c r="L171" s="980"/>
      <c r="M171" s="981"/>
    </row>
    <row r="172" spans="2:13" ht="30" hidden="1" customHeight="1" outlineLevel="1">
      <c r="B172" s="479"/>
      <c r="C172" s="480"/>
      <c r="D172" s="462">
        <f t="shared" si="9"/>
        <v>1</v>
      </c>
      <c r="E172" s="939"/>
      <c r="F172" s="940"/>
      <c r="G172" s="486"/>
      <c r="H172" s="486"/>
      <c r="I172" s="487"/>
      <c r="J172" s="980"/>
      <c r="K172" s="980"/>
      <c r="L172" s="980"/>
      <c r="M172" s="981"/>
    </row>
    <row r="173" spans="2:13" ht="30" hidden="1" customHeight="1" outlineLevel="1">
      <c r="B173" s="479"/>
      <c r="C173" s="480"/>
      <c r="D173" s="462">
        <f t="shared" si="9"/>
        <v>1</v>
      </c>
      <c r="E173" s="939"/>
      <c r="F173" s="940"/>
      <c r="G173" s="486"/>
      <c r="H173" s="486"/>
      <c r="I173" s="487"/>
      <c r="J173" s="980"/>
      <c r="K173" s="980"/>
      <c r="L173" s="980"/>
      <c r="M173" s="981"/>
    </row>
    <row r="174" spans="2:13" ht="30" hidden="1" customHeight="1" outlineLevel="1">
      <c r="B174" s="479"/>
      <c r="C174" s="480"/>
      <c r="D174" s="462">
        <f t="shared" si="9"/>
        <v>1</v>
      </c>
      <c r="E174" s="939"/>
      <c r="F174" s="940"/>
      <c r="G174" s="486"/>
      <c r="H174" s="486"/>
      <c r="I174" s="487"/>
      <c r="J174" s="980"/>
      <c r="K174" s="980"/>
      <c r="L174" s="980"/>
      <c r="M174" s="981"/>
    </row>
    <row r="175" spans="2:13" ht="30" hidden="1" customHeight="1" outlineLevel="1">
      <c r="B175" s="479"/>
      <c r="C175" s="480"/>
      <c r="D175" s="462">
        <f t="shared" si="9"/>
        <v>1</v>
      </c>
      <c r="E175" s="939"/>
      <c r="F175" s="940"/>
      <c r="G175" s="486"/>
      <c r="H175" s="486"/>
      <c r="I175" s="487"/>
      <c r="J175" s="980"/>
      <c r="K175" s="980"/>
      <c r="L175" s="980"/>
      <c r="M175" s="981"/>
    </row>
    <row r="176" spans="2:13" ht="30" hidden="1" customHeight="1" outlineLevel="1">
      <c r="B176" s="479"/>
      <c r="C176" s="480"/>
      <c r="D176" s="462">
        <f t="shared" si="9"/>
        <v>1</v>
      </c>
      <c r="E176" s="939"/>
      <c r="F176" s="940"/>
      <c r="G176" s="486"/>
      <c r="H176" s="486"/>
      <c r="I176" s="487"/>
      <c r="J176" s="980"/>
      <c r="K176" s="980"/>
      <c r="L176" s="980"/>
      <c r="M176" s="981"/>
    </row>
    <row r="177" spans="2:13" ht="30" hidden="1" customHeight="1" outlineLevel="1">
      <c r="B177" s="479"/>
      <c r="C177" s="480"/>
      <c r="D177" s="462">
        <f t="shared" si="9"/>
        <v>1</v>
      </c>
      <c r="E177" s="939"/>
      <c r="F177" s="940"/>
      <c r="G177" s="486"/>
      <c r="H177" s="486"/>
      <c r="I177" s="487"/>
      <c r="J177" s="980"/>
      <c r="K177" s="980"/>
      <c r="L177" s="980"/>
      <c r="M177" s="981"/>
    </row>
    <row r="178" spans="2:13" ht="30" hidden="1" customHeight="1" outlineLevel="1">
      <c r="B178" s="479"/>
      <c r="C178" s="480"/>
      <c r="D178" s="462">
        <f t="shared" si="9"/>
        <v>1</v>
      </c>
      <c r="E178" s="939"/>
      <c r="F178" s="940"/>
      <c r="G178" s="486"/>
      <c r="H178" s="486"/>
      <c r="I178" s="487"/>
      <c r="J178" s="980"/>
      <c r="K178" s="980"/>
      <c r="L178" s="980"/>
      <c r="M178" s="981"/>
    </row>
    <row r="179" spans="2:13" ht="30" customHeight="1" collapsed="1">
      <c r="B179" s="479"/>
      <c r="C179" s="480"/>
      <c r="D179" s="462">
        <f t="shared" si="9"/>
        <v>1</v>
      </c>
      <c r="E179" s="939"/>
      <c r="F179" s="940"/>
      <c r="G179" s="486"/>
      <c r="H179" s="486"/>
      <c r="I179" s="487"/>
      <c r="J179" s="980"/>
      <c r="K179" s="980"/>
      <c r="L179" s="980"/>
      <c r="M179" s="981"/>
    </row>
    <row r="180" spans="2:13" ht="30" hidden="1" customHeight="1" outlineLevel="1">
      <c r="B180" s="479"/>
      <c r="C180" s="480"/>
      <c r="D180" s="462">
        <f t="shared" si="9"/>
        <v>1</v>
      </c>
      <c r="E180" s="939"/>
      <c r="F180" s="940"/>
      <c r="G180" s="486"/>
      <c r="H180" s="486"/>
      <c r="I180" s="487"/>
      <c r="J180" s="980"/>
      <c r="K180" s="980"/>
      <c r="L180" s="980"/>
      <c r="M180" s="981"/>
    </row>
    <row r="181" spans="2:13" ht="30" hidden="1" customHeight="1" outlineLevel="1">
      <c r="B181" s="479"/>
      <c r="C181" s="480"/>
      <c r="D181" s="462">
        <f t="shared" si="9"/>
        <v>1</v>
      </c>
      <c r="E181" s="939"/>
      <c r="F181" s="940"/>
      <c r="G181" s="486"/>
      <c r="H181" s="486"/>
      <c r="I181" s="487"/>
      <c r="J181" s="980"/>
      <c r="K181" s="980"/>
      <c r="L181" s="980"/>
      <c r="M181" s="981"/>
    </row>
    <row r="182" spans="2:13" ht="30" hidden="1" customHeight="1" outlineLevel="1">
      <c r="B182" s="479"/>
      <c r="C182" s="480"/>
      <c r="D182" s="462">
        <f t="shared" si="9"/>
        <v>1</v>
      </c>
      <c r="E182" s="939"/>
      <c r="F182" s="940"/>
      <c r="G182" s="486"/>
      <c r="H182" s="486"/>
      <c r="I182" s="487"/>
      <c r="J182" s="980"/>
      <c r="K182" s="980"/>
      <c r="L182" s="980"/>
      <c r="M182" s="981"/>
    </row>
    <row r="183" spans="2:13" ht="30" hidden="1" customHeight="1" outlineLevel="1">
      <c r="B183" s="479"/>
      <c r="C183" s="480"/>
      <c r="D183" s="462">
        <f t="shared" si="9"/>
        <v>1</v>
      </c>
      <c r="E183" s="939"/>
      <c r="F183" s="940"/>
      <c r="G183" s="486"/>
      <c r="H183" s="486"/>
      <c r="I183" s="487"/>
      <c r="J183" s="980"/>
      <c r="K183" s="980"/>
      <c r="L183" s="980"/>
      <c r="M183" s="981"/>
    </row>
    <row r="184" spans="2:13" ht="30" hidden="1" customHeight="1" outlineLevel="1">
      <c r="B184" s="479"/>
      <c r="C184" s="480"/>
      <c r="D184" s="462">
        <f t="shared" si="9"/>
        <v>1</v>
      </c>
      <c r="E184" s="939"/>
      <c r="F184" s="940"/>
      <c r="G184" s="486"/>
      <c r="H184" s="486"/>
      <c r="I184" s="487"/>
      <c r="J184" s="980"/>
      <c r="K184" s="980"/>
      <c r="L184" s="980"/>
      <c r="M184" s="981"/>
    </row>
    <row r="185" spans="2:13" ht="30" hidden="1" customHeight="1" outlineLevel="1">
      <c r="B185" s="479"/>
      <c r="C185" s="480"/>
      <c r="D185" s="462">
        <f t="shared" si="9"/>
        <v>1</v>
      </c>
      <c r="E185" s="939"/>
      <c r="F185" s="940"/>
      <c r="G185" s="486"/>
      <c r="H185" s="486"/>
      <c r="I185" s="487"/>
      <c r="J185" s="980"/>
      <c r="K185" s="980"/>
      <c r="L185" s="980"/>
      <c r="M185" s="981"/>
    </row>
    <row r="186" spans="2:13" ht="30" hidden="1" customHeight="1" outlineLevel="1">
      <c r="B186" s="479"/>
      <c r="C186" s="480"/>
      <c r="D186" s="462">
        <f t="shared" si="9"/>
        <v>1</v>
      </c>
      <c r="E186" s="939"/>
      <c r="F186" s="940"/>
      <c r="G186" s="486"/>
      <c r="H186" s="486"/>
      <c r="I186" s="487"/>
      <c r="J186" s="980"/>
      <c r="K186" s="980"/>
      <c r="L186" s="980"/>
      <c r="M186" s="981"/>
    </row>
    <row r="187" spans="2:13" ht="30" hidden="1" customHeight="1" outlineLevel="1">
      <c r="B187" s="479"/>
      <c r="C187" s="480"/>
      <c r="D187" s="462">
        <f t="shared" si="9"/>
        <v>1</v>
      </c>
      <c r="E187" s="939"/>
      <c r="F187" s="940"/>
      <c r="G187" s="486"/>
      <c r="H187" s="486"/>
      <c r="I187" s="487"/>
      <c r="J187" s="980"/>
      <c r="K187" s="980"/>
      <c r="L187" s="980"/>
      <c r="M187" s="981"/>
    </row>
    <row r="188" spans="2:13" ht="30" hidden="1" customHeight="1" outlineLevel="1">
      <c r="B188" s="479"/>
      <c r="C188" s="480"/>
      <c r="D188" s="462">
        <f t="shared" si="9"/>
        <v>1</v>
      </c>
      <c r="E188" s="939"/>
      <c r="F188" s="940"/>
      <c r="G188" s="486"/>
      <c r="H188" s="486"/>
      <c r="I188" s="487"/>
      <c r="J188" s="980"/>
      <c r="K188" s="980"/>
      <c r="L188" s="980"/>
      <c r="M188" s="981"/>
    </row>
    <row r="189" spans="2:13" ht="30" hidden="1" customHeight="1" outlineLevel="1">
      <c r="B189" s="479"/>
      <c r="C189" s="480"/>
      <c r="D189" s="462">
        <f t="shared" si="9"/>
        <v>1</v>
      </c>
      <c r="E189" s="939"/>
      <c r="F189" s="940"/>
      <c r="G189" s="486"/>
      <c r="H189" s="486"/>
      <c r="I189" s="487"/>
      <c r="J189" s="980"/>
      <c r="K189" s="980"/>
      <c r="L189" s="980"/>
      <c r="M189" s="981"/>
    </row>
    <row r="190" spans="2:13" ht="30" hidden="1" customHeight="1" outlineLevel="1">
      <c r="B190" s="479"/>
      <c r="C190" s="480"/>
      <c r="D190" s="462">
        <f t="shared" si="9"/>
        <v>1</v>
      </c>
      <c r="E190" s="939"/>
      <c r="F190" s="940"/>
      <c r="G190" s="486"/>
      <c r="H190" s="486"/>
      <c r="I190" s="487"/>
      <c r="J190" s="980"/>
      <c r="K190" s="980"/>
      <c r="L190" s="980"/>
      <c r="M190" s="981"/>
    </row>
    <row r="191" spans="2:13" ht="30" hidden="1" customHeight="1" outlineLevel="1">
      <c r="B191" s="479"/>
      <c r="C191" s="480"/>
      <c r="D191" s="462">
        <f t="shared" si="9"/>
        <v>1</v>
      </c>
      <c r="E191" s="939"/>
      <c r="F191" s="940"/>
      <c r="G191" s="486"/>
      <c r="H191" s="486"/>
      <c r="I191" s="487"/>
      <c r="J191" s="980"/>
      <c r="K191" s="980"/>
      <c r="L191" s="980"/>
      <c r="M191" s="981"/>
    </row>
    <row r="192" spans="2:13" ht="30" hidden="1" customHeight="1" outlineLevel="1">
      <c r="B192" s="479"/>
      <c r="C192" s="480"/>
      <c r="D192" s="462">
        <f t="shared" si="9"/>
        <v>1</v>
      </c>
      <c r="E192" s="939"/>
      <c r="F192" s="940"/>
      <c r="G192" s="486"/>
      <c r="H192" s="486"/>
      <c r="I192" s="487"/>
      <c r="J192" s="980"/>
      <c r="K192" s="980"/>
      <c r="L192" s="980"/>
      <c r="M192" s="981"/>
    </row>
    <row r="193" spans="2:13" ht="30" hidden="1" customHeight="1" outlineLevel="1">
      <c r="B193" s="479"/>
      <c r="C193" s="480"/>
      <c r="D193" s="462">
        <f t="shared" ref="D193:D221" si="10">MONTH(C193)</f>
        <v>1</v>
      </c>
      <c r="E193" s="939"/>
      <c r="F193" s="940"/>
      <c r="G193" s="486"/>
      <c r="H193" s="486"/>
      <c r="I193" s="487"/>
      <c r="J193" s="980"/>
      <c r="K193" s="980"/>
      <c r="L193" s="980"/>
      <c r="M193" s="981"/>
    </row>
    <row r="194" spans="2:13" ht="30" hidden="1" customHeight="1" outlineLevel="1">
      <c r="B194" s="479"/>
      <c r="C194" s="480"/>
      <c r="D194" s="462">
        <f t="shared" si="10"/>
        <v>1</v>
      </c>
      <c r="E194" s="939"/>
      <c r="F194" s="940"/>
      <c r="G194" s="486"/>
      <c r="H194" s="486"/>
      <c r="I194" s="487"/>
      <c r="J194" s="980"/>
      <c r="K194" s="980"/>
      <c r="L194" s="980"/>
      <c r="M194" s="981"/>
    </row>
    <row r="195" spans="2:13" ht="30" hidden="1" customHeight="1" outlineLevel="1">
      <c r="B195" s="479"/>
      <c r="C195" s="480"/>
      <c r="D195" s="462">
        <f t="shared" si="10"/>
        <v>1</v>
      </c>
      <c r="E195" s="939"/>
      <c r="F195" s="940"/>
      <c r="G195" s="486"/>
      <c r="H195" s="486"/>
      <c r="I195" s="487"/>
      <c r="J195" s="980"/>
      <c r="K195" s="980"/>
      <c r="L195" s="980"/>
      <c r="M195" s="981"/>
    </row>
    <row r="196" spans="2:13" ht="30" hidden="1" customHeight="1" outlineLevel="1">
      <c r="B196" s="479"/>
      <c r="C196" s="480"/>
      <c r="D196" s="462">
        <f t="shared" si="10"/>
        <v>1</v>
      </c>
      <c r="E196" s="939"/>
      <c r="F196" s="940"/>
      <c r="G196" s="486"/>
      <c r="H196" s="486"/>
      <c r="I196" s="487"/>
      <c r="J196" s="980"/>
      <c r="K196" s="980"/>
      <c r="L196" s="980"/>
      <c r="M196" s="981"/>
    </row>
    <row r="197" spans="2:13" ht="30" hidden="1" customHeight="1" outlineLevel="1">
      <c r="B197" s="479"/>
      <c r="C197" s="480"/>
      <c r="D197" s="462">
        <f t="shared" si="10"/>
        <v>1</v>
      </c>
      <c r="E197" s="939"/>
      <c r="F197" s="940"/>
      <c r="G197" s="486"/>
      <c r="H197" s="486"/>
      <c r="I197" s="487"/>
      <c r="J197" s="980"/>
      <c r="K197" s="980"/>
      <c r="L197" s="980"/>
      <c r="M197" s="981"/>
    </row>
    <row r="198" spans="2:13" ht="30" hidden="1" customHeight="1" outlineLevel="1">
      <c r="B198" s="479"/>
      <c r="C198" s="480"/>
      <c r="D198" s="462">
        <f t="shared" si="10"/>
        <v>1</v>
      </c>
      <c r="E198" s="939"/>
      <c r="F198" s="940"/>
      <c r="G198" s="486"/>
      <c r="H198" s="486"/>
      <c r="I198" s="487"/>
      <c r="J198" s="980"/>
      <c r="K198" s="980"/>
      <c r="L198" s="980"/>
      <c r="M198" s="981"/>
    </row>
    <row r="199" spans="2:13" ht="30" hidden="1" customHeight="1" outlineLevel="1">
      <c r="B199" s="479"/>
      <c r="C199" s="480"/>
      <c r="D199" s="462">
        <f t="shared" si="10"/>
        <v>1</v>
      </c>
      <c r="E199" s="939"/>
      <c r="F199" s="940"/>
      <c r="G199" s="486"/>
      <c r="H199" s="486"/>
      <c r="I199" s="487"/>
      <c r="J199" s="980"/>
      <c r="K199" s="980"/>
      <c r="L199" s="980"/>
      <c r="M199" s="981"/>
    </row>
    <row r="200" spans="2:13" ht="30" customHeight="1" collapsed="1">
      <c r="B200" s="479"/>
      <c r="C200" s="480"/>
      <c r="D200" s="462">
        <f t="shared" si="10"/>
        <v>1</v>
      </c>
      <c r="E200" s="939"/>
      <c r="F200" s="940"/>
      <c r="G200" s="486"/>
      <c r="H200" s="486"/>
      <c r="I200" s="487"/>
      <c r="J200" s="980"/>
      <c r="K200" s="980"/>
      <c r="L200" s="980"/>
      <c r="M200" s="981"/>
    </row>
    <row r="201" spans="2:13" ht="30" customHeight="1" thickBot="1">
      <c r="B201" s="617"/>
      <c r="C201" s="618"/>
      <c r="D201" s="619">
        <f t="shared" si="10"/>
        <v>1</v>
      </c>
      <c r="E201" s="982"/>
      <c r="F201" s="983"/>
      <c r="G201" s="488"/>
      <c r="H201" s="488"/>
      <c r="I201" s="489"/>
      <c r="J201" s="984"/>
      <c r="K201" s="984"/>
      <c r="L201" s="984"/>
      <c r="M201" s="985"/>
    </row>
    <row r="202" spans="2:13" ht="30" hidden="1" customHeight="1" outlineLevel="1">
      <c r="B202" s="479"/>
      <c r="C202" s="480"/>
      <c r="D202" s="461">
        <f t="shared" si="10"/>
        <v>1</v>
      </c>
      <c r="E202" s="1017"/>
      <c r="F202" s="1018"/>
      <c r="G202" s="484"/>
      <c r="H202" s="484"/>
      <c r="I202" s="485"/>
      <c r="J202" s="1019"/>
      <c r="K202" s="1019"/>
      <c r="L202" s="1019"/>
      <c r="M202" s="1020"/>
    </row>
    <row r="203" spans="2:13" ht="30" hidden="1" customHeight="1" outlineLevel="1">
      <c r="B203" s="479"/>
      <c r="C203" s="480"/>
      <c r="D203" s="462">
        <f t="shared" si="10"/>
        <v>1</v>
      </c>
      <c r="E203" s="939"/>
      <c r="F203" s="940"/>
      <c r="G203" s="486"/>
      <c r="H203" s="486"/>
      <c r="I203" s="487"/>
      <c r="J203" s="980"/>
      <c r="K203" s="980"/>
      <c r="L203" s="980"/>
      <c r="M203" s="981"/>
    </row>
    <row r="204" spans="2:13" ht="30" hidden="1" customHeight="1" outlineLevel="1">
      <c r="B204" s="479"/>
      <c r="C204" s="480"/>
      <c r="D204" s="462">
        <f t="shared" si="10"/>
        <v>1</v>
      </c>
      <c r="E204" s="939"/>
      <c r="F204" s="940"/>
      <c r="G204" s="486"/>
      <c r="H204" s="486"/>
      <c r="I204" s="487"/>
      <c r="J204" s="980"/>
      <c r="K204" s="980"/>
      <c r="L204" s="980"/>
      <c r="M204" s="981"/>
    </row>
    <row r="205" spans="2:13" ht="30" hidden="1" customHeight="1" outlineLevel="1">
      <c r="B205" s="479"/>
      <c r="C205" s="480"/>
      <c r="D205" s="462">
        <f t="shared" si="10"/>
        <v>1</v>
      </c>
      <c r="E205" s="939"/>
      <c r="F205" s="940"/>
      <c r="G205" s="486"/>
      <c r="H205" s="486"/>
      <c r="I205" s="487"/>
      <c r="J205" s="980"/>
      <c r="K205" s="980"/>
      <c r="L205" s="980"/>
      <c r="M205" s="981"/>
    </row>
    <row r="206" spans="2:13" ht="30" hidden="1" customHeight="1" outlineLevel="1">
      <c r="B206" s="479"/>
      <c r="C206" s="480"/>
      <c r="D206" s="462">
        <f t="shared" si="10"/>
        <v>1</v>
      </c>
      <c r="E206" s="939"/>
      <c r="F206" s="940"/>
      <c r="G206" s="486"/>
      <c r="H206" s="486"/>
      <c r="I206" s="487"/>
      <c r="J206" s="980"/>
      <c r="K206" s="980"/>
      <c r="L206" s="980"/>
      <c r="M206" s="981"/>
    </row>
    <row r="207" spans="2:13" ht="30" hidden="1" customHeight="1" outlineLevel="1">
      <c r="B207" s="479"/>
      <c r="C207" s="480"/>
      <c r="D207" s="462">
        <f t="shared" si="10"/>
        <v>1</v>
      </c>
      <c r="E207" s="939"/>
      <c r="F207" s="940"/>
      <c r="G207" s="486"/>
      <c r="H207" s="486"/>
      <c r="I207" s="487"/>
      <c r="J207" s="980"/>
      <c r="K207" s="980"/>
      <c r="L207" s="980"/>
      <c r="M207" s="981"/>
    </row>
    <row r="208" spans="2:13" ht="30" hidden="1" customHeight="1" outlineLevel="1">
      <c r="B208" s="479"/>
      <c r="C208" s="480"/>
      <c r="D208" s="462">
        <f t="shared" si="10"/>
        <v>1</v>
      </c>
      <c r="E208" s="939"/>
      <c r="F208" s="940"/>
      <c r="G208" s="486"/>
      <c r="H208" s="486"/>
      <c r="I208" s="487"/>
      <c r="J208" s="980"/>
      <c r="K208" s="980"/>
      <c r="L208" s="980"/>
      <c r="M208" s="981"/>
    </row>
    <row r="209" spans="1:15" ht="30" hidden="1" customHeight="1" outlineLevel="1">
      <c r="B209" s="479"/>
      <c r="C209" s="480"/>
      <c r="D209" s="462">
        <f t="shared" si="10"/>
        <v>1</v>
      </c>
      <c r="E209" s="939"/>
      <c r="F209" s="940"/>
      <c r="G209" s="486"/>
      <c r="H209" s="486"/>
      <c r="I209" s="487"/>
      <c r="J209" s="980"/>
      <c r="K209" s="980"/>
      <c r="L209" s="980"/>
      <c r="M209" s="981"/>
    </row>
    <row r="210" spans="1:15" ht="30" hidden="1" customHeight="1" outlineLevel="1">
      <c r="B210" s="479"/>
      <c r="C210" s="480"/>
      <c r="D210" s="462">
        <f t="shared" si="10"/>
        <v>1</v>
      </c>
      <c r="E210" s="939"/>
      <c r="F210" s="940"/>
      <c r="G210" s="486"/>
      <c r="H210" s="486"/>
      <c r="I210" s="487"/>
      <c r="J210" s="980"/>
      <c r="K210" s="980"/>
      <c r="L210" s="980"/>
      <c r="M210" s="981"/>
    </row>
    <row r="211" spans="1:15" ht="30" hidden="1" customHeight="1" outlineLevel="1">
      <c r="B211" s="479"/>
      <c r="C211" s="480"/>
      <c r="D211" s="462">
        <f t="shared" si="10"/>
        <v>1</v>
      </c>
      <c r="E211" s="939"/>
      <c r="F211" s="940"/>
      <c r="G211" s="486"/>
      <c r="H211" s="486"/>
      <c r="I211" s="487"/>
      <c r="J211" s="980"/>
      <c r="K211" s="980"/>
      <c r="L211" s="980"/>
      <c r="M211" s="981"/>
    </row>
    <row r="212" spans="1:15" ht="30" hidden="1" customHeight="1" outlineLevel="1">
      <c r="B212" s="479"/>
      <c r="C212" s="480"/>
      <c r="D212" s="462">
        <f t="shared" si="10"/>
        <v>1</v>
      </c>
      <c r="E212" s="939"/>
      <c r="F212" s="940"/>
      <c r="G212" s="486"/>
      <c r="H212" s="486"/>
      <c r="I212" s="487"/>
      <c r="J212" s="980"/>
      <c r="K212" s="980"/>
      <c r="L212" s="980"/>
      <c r="M212" s="981"/>
    </row>
    <row r="213" spans="1:15" ht="30" hidden="1" customHeight="1" outlineLevel="1">
      <c r="B213" s="479"/>
      <c r="C213" s="480"/>
      <c r="D213" s="462">
        <f t="shared" si="10"/>
        <v>1</v>
      </c>
      <c r="E213" s="939"/>
      <c r="F213" s="940"/>
      <c r="G213" s="486"/>
      <c r="H213" s="486"/>
      <c r="I213" s="487"/>
      <c r="J213" s="980"/>
      <c r="K213" s="980"/>
      <c r="L213" s="980"/>
      <c r="M213" s="981"/>
    </row>
    <row r="214" spans="1:15" ht="30" hidden="1" customHeight="1" outlineLevel="1">
      <c r="B214" s="479"/>
      <c r="C214" s="480"/>
      <c r="D214" s="462">
        <f t="shared" si="10"/>
        <v>1</v>
      </c>
      <c r="E214" s="939"/>
      <c r="F214" s="940"/>
      <c r="G214" s="486"/>
      <c r="H214" s="486"/>
      <c r="I214" s="487"/>
      <c r="J214" s="980"/>
      <c r="K214" s="980"/>
      <c r="L214" s="980"/>
      <c r="M214" s="981"/>
    </row>
    <row r="215" spans="1:15" ht="30" hidden="1" customHeight="1" outlineLevel="1">
      <c r="B215" s="479"/>
      <c r="C215" s="480"/>
      <c r="D215" s="462">
        <f t="shared" si="10"/>
        <v>1</v>
      </c>
      <c r="E215" s="939"/>
      <c r="F215" s="940"/>
      <c r="G215" s="486"/>
      <c r="H215" s="486"/>
      <c r="I215" s="487"/>
      <c r="J215" s="980"/>
      <c r="K215" s="980"/>
      <c r="L215" s="980"/>
      <c r="M215" s="981"/>
    </row>
    <row r="216" spans="1:15" ht="30" hidden="1" customHeight="1" outlineLevel="1">
      <c r="B216" s="479"/>
      <c r="C216" s="480"/>
      <c r="D216" s="462">
        <f t="shared" si="10"/>
        <v>1</v>
      </c>
      <c r="E216" s="939"/>
      <c r="F216" s="940"/>
      <c r="G216" s="486"/>
      <c r="H216" s="486"/>
      <c r="I216" s="487"/>
      <c r="J216" s="980"/>
      <c r="K216" s="980"/>
      <c r="L216" s="980"/>
      <c r="M216" s="981"/>
    </row>
    <row r="217" spans="1:15" ht="30" hidden="1" customHeight="1" outlineLevel="1">
      <c r="B217" s="479"/>
      <c r="C217" s="480"/>
      <c r="D217" s="462">
        <f t="shared" si="10"/>
        <v>1</v>
      </c>
      <c r="E217" s="939"/>
      <c r="F217" s="940"/>
      <c r="G217" s="486"/>
      <c r="H217" s="486"/>
      <c r="I217" s="487"/>
      <c r="J217" s="980"/>
      <c r="K217" s="980"/>
      <c r="L217" s="980"/>
      <c r="M217" s="981"/>
    </row>
    <row r="218" spans="1:15" ht="30" hidden="1" customHeight="1" outlineLevel="1">
      <c r="B218" s="479"/>
      <c r="C218" s="480"/>
      <c r="D218" s="462">
        <f t="shared" si="10"/>
        <v>1</v>
      </c>
      <c r="E218" s="939"/>
      <c r="F218" s="940"/>
      <c r="G218" s="486"/>
      <c r="H218" s="486"/>
      <c r="I218" s="487"/>
      <c r="J218" s="980"/>
      <c r="K218" s="980"/>
      <c r="L218" s="980"/>
      <c r="M218" s="981"/>
    </row>
    <row r="219" spans="1:15" ht="30" hidden="1" customHeight="1" outlineLevel="1">
      <c r="B219" s="479"/>
      <c r="C219" s="480"/>
      <c r="D219" s="462">
        <f t="shared" si="10"/>
        <v>1</v>
      </c>
      <c r="E219" s="939"/>
      <c r="F219" s="940"/>
      <c r="G219" s="486"/>
      <c r="H219" s="486"/>
      <c r="I219" s="487"/>
      <c r="J219" s="980"/>
      <c r="K219" s="980"/>
      <c r="L219" s="980"/>
      <c r="M219" s="981"/>
    </row>
    <row r="220" spans="1:15" ht="30" hidden="1" customHeight="1" outlineLevel="1">
      <c r="B220" s="479"/>
      <c r="C220" s="480"/>
      <c r="D220" s="462">
        <f t="shared" si="10"/>
        <v>1</v>
      </c>
      <c r="E220" s="939"/>
      <c r="F220" s="940"/>
      <c r="G220" s="486"/>
      <c r="H220" s="486"/>
      <c r="I220" s="487"/>
      <c r="J220" s="980"/>
      <c r="K220" s="980"/>
      <c r="L220" s="980"/>
      <c r="M220" s="981"/>
    </row>
    <row r="221" spans="1:15" ht="30" hidden="1" customHeight="1" outlineLevel="1">
      <c r="B221" s="479"/>
      <c r="C221" s="480"/>
      <c r="D221" s="462">
        <f t="shared" si="10"/>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99" t="s">
        <v>139</v>
      </c>
      <c r="C225" s="976" t="s">
        <v>140</v>
      </c>
      <c r="D225" s="977"/>
      <c r="E225" s="978" t="s">
        <v>141</v>
      </c>
      <c r="F225" s="979"/>
      <c r="G225" s="498" t="s">
        <v>142</v>
      </c>
      <c r="H225" s="504" t="s">
        <v>143</v>
      </c>
      <c r="I225" s="597"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1">SUMIF($D$128:$D$221,$C226,G$128:G$221)</f>
        <v>0</v>
      </c>
      <c r="H226" s="492">
        <v>140</v>
      </c>
      <c r="I226" s="466">
        <f>ROUNDDOWN((G226*H226),0)</f>
        <v>0</v>
      </c>
      <c r="J226" s="466">
        <f t="shared" ref="J226:J237" si="12">SUMIF($D$128:$D$221,$C226,H$128:H$221)</f>
        <v>0</v>
      </c>
      <c r="K226" s="493">
        <v>8.8499999999999995E-2</v>
      </c>
      <c r="L226" s="466">
        <f>ROUNDDOWN((J226*K226),0)</f>
        <v>0</v>
      </c>
      <c r="M226" s="466">
        <f t="shared" ref="M226:M237" si="13">ROUNDDOWN(SUMIF($D$128:$D$221,$C226,I$128:I$221),0)</f>
        <v>0</v>
      </c>
      <c r="O226" s="140"/>
    </row>
    <row r="227" spans="1:15" ht="24" customHeight="1">
      <c r="B227" s="490"/>
      <c r="C227" s="491"/>
      <c r="D227" s="244" t="s">
        <v>148</v>
      </c>
      <c r="E227" s="961">
        <f t="shared" ref="E227:E237" si="14">SUM(I227,L227,M227)</f>
        <v>0</v>
      </c>
      <c r="F227" s="962"/>
      <c r="G227" s="466">
        <f t="shared" si="11"/>
        <v>0</v>
      </c>
      <c r="H227" s="492">
        <v>140</v>
      </c>
      <c r="I227" s="466">
        <f t="shared" ref="I227:I237" si="15">ROUNDDOWN((G227*H227),0)</f>
        <v>0</v>
      </c>
      <c r="J227" s="466">
        <f t="shared" si="12"/>
        <v>0</v>
      </c>
      <c r="K227" s="493">
        <v>8.8499999999999995E-2</v>
      </c>
      <c r="L227" s="466">
        <f t="shared" ref="L227:L237" si="16">ROUNDDOWN((J227*K227),0)</f>
        <v>0</v>
      </c>
      <c r="M227" s="466">
        <f t="shared" si="13"/>
        <v>0</v>
      </c>
      <c r="O227" s="140"/>
    </row>
    <row r="228" spans="1:15" ht="24" customHeight="1">
      <c r="B228" s="490"/>
      <c r="C228" s="491"/>
      <c r="D228" s="244" t="s">
        <v>148</v>
      </c>
      <c r="E228" s="961">
        <f t="shared" si="14"/>
        <v>0</v>
      </c>
      <c r="F228" s="962"/>
      <c r="G228" s="466">
        <f t="shared" si="11"/>
        <v>0</v>
      </c>
      <c r="H228" s="492">
        <v>140</v>
      </c>
      <c r="I228" s="466">
        <f t="shared" si="15"/>
        <v>0</v>
      </c>
      <c r="J228" s="466">
        <f t="shared" si="12"/>
        <v>0</v>
      </c>
      <c r="K228" s="493">
        <v>8.8499999999999995E-2</v>
      </c>
      <c r="L228" s="466">
        <f t="shared" si="16"/>
        <v>0</v>
      </c>
      <c r="M228" s="466">
        <f t="shared" si="13"/>
        <v>0</v>
      </c>
    </row>
    <row r="229" spans="1:15" ht="24" customHeight="1">
      <c r="B229" s="490"/>
      <c r="C229" s="491"/>
      <c r="D229" s="244" t="s">
        <v>148</v>
      </c>
      <c r="E229" s="961">
        <f t="shared" si="14"/>
        <v>0</v>
      </c>
      <c r="F229" s="962"/>
      <c r="G229" s="466">
        <f t="shared" si="11"/>
        <v>0</v>
      </c>
      <c r="H229" s="492">
        <v>140</v>
      </c>
      <c r="I229" s="466">
        <f t="shared" si="15"/>
        <v>0</v>
      </c>
      <c r="J229" s="466">
        <f t="shared" si="12"/>
        <v>0</v>
      </c>
      <c r="K229" s="493">
        <v>8.8499999999999995E-2</v>
      </c>
      <c r="L229" s="466">
        <f t="shared" si="16"/>
        <v>0</v>
      </c>
      <c r="M229" s="466">
        <f t="shared" si="13"/>
        <v>0</v>
      </c>
    </row>
    <row r="230" spans="1:15" ht="24" customHeight="1">
      <c r="B230" s="490"/>
      <c r="C230" s="491"/>
      <c r="D230" s="244" t="s">
        <v>148</v>
      </c>
      <c r="E230" s="961">
        <f t="shared" si="14"/>
        <v>0</v>
      </c>
      <c r="F230" s="962"/>
      <c r="G230" s="466">
        <f t="shared" si="11"/>
        <v>0</v>
      </c>
      <c r="H230" s="492">
        <v>140</v>
      </c>
      <c r="I230" s="466">
        <f t="shared" si="15"/>
        <v>0</v>
      </c>
      <c r="J230" s="466">
        <f t="shared" si="12"/>
        <v>0</v>
      </c>
      <c r="K230" s="493">
        <v>8.8499999999999995E-2</v>
      </c>
      <c r="L230" s="466">
        <f t="shared" si="16"/>
        <v>0</v>
      </c>
      <c r="M230" s="466">
        <f t="shared" si="13"/>
        <v>0</v>
      </c>
    </row>
    <row r="231" spans="1:15" ht="24" customHeight="1">
      <c r="B231" s="490"/>
      <c r="C231" s="491"/>
      <c r="D231" s="244" t="s">
        <v>148</v>
      </c>
      <c r="E231" s="961">
        <f t="shared" si="14"/>
        <v>0</v>
      </c>
      <c r="F231" s="962"/>
      <c r="G231" s="466">
        <f t="shared" si="11"/>
        <v>0</v>
      </c>
      <c r="H231" s="492">
        <v>140</v>
      </c>
      <c r="I231" s="466">
        <f t="shared" si="15"/>
        <v>0</v>
      </c>
      <c r="J231" s="466">
        <f t="shared" si="12"/>
        <v>0</v>
      </c>
      <c r="K231" s="493">
        <v>8.8499999999999995E-2</v>
      </c>
      <c r="L231" s="466">
        <f t="shared" si="16"/>
        <v>0</v>
      </c>
      <c r="M231" s="466">
        <f t="shared" si="13"/>
        <v>0</v>
      </c>
    </row>
    <row r="232" spans="1:15" ht="24" customHeight="1">
      <c r="B232" s="490"/>
      <c r="C232" s="491"/>
      <c r="D232" s="244" t="s">
        <v>148</v>
      </c>
      <c r="E232" s="961">
        <f t="shared" si="14"/>
        <v>0</v>
      </c>
      <c r="F232" s="962"/>
      <c r="G232" s="466">
        <f t="shared" si="11"/>
        <v>0</v>
      </c>
      <c r="H232" s="492">
        <v>140</v>
      </c>
      <c r="I232" s="466">
        <f t="shared" si="15"/>
        <v>0</v>
      </c>
      <c r="J232" s="466">
        <f t="shared" si="12"/>
        <v>0</v>
      </c>
      <c r="K232" s="493">
        <v>8.8499999999999995E-2</v>
      </c>
      <c r="L232" s="466">
        <f t="shared" si="16"/>
        <v>0</v>
      </c>
      <c r="M232" s="466">
        <f t="shared" si="13"/>
        <v>0</v>
      </c>
    </row>
    <row r="233" spans="1:15" ht="24" customHeight="1">
      <c r="B233" s="490"/>
      <c r="C233" s="491"/>
      <c r="D233" s="244" t="s">
        <v>148</v>
      </c>
      <c r="E233" s="961">
        <f t="shared" si="14"/>
        <v>0</v>
      </c>
      <c r="F233" s="962"/>
      <c r="G233" s="466">
        <f t="shared" si="11"/>
        <v>0</v>
      </c>
      <c r="H233" s="492">
        <v>140</v>
      </c>
      <c r="I233" s="466">
        <f t="shared" si="15"/>
        <v>0</v>
      </c>
      <c r="J233" s="466">
        <f t="shared" si="12"/>
        <v>0</v>
      </c>
      <c r="K233" s="493">
        <v>8.8499999999999995E-2</v>
      </c>
      <c r="L233" s="466">
        <f t="shared" si="16"/>
        <v>0</v>
      </c>
      <c r="M233" s="466">
        <f t="shared" si="13"/>
        <v>0</v>
      </c>
    </row>
    <row r="234" spans="1:15" ht="24" customHeight="1">
      <c r="B234" s="490"/>
      <c r="C234" s="491"/>
      <c r="D234" s="244" t="s">
        <v>148</v>
      </c>
      <c r="E234" s="961">
        <f t="shared" si="14"/>
        <v>0</v>
      </c>
      <c r="F234" s="962"/>
      <c r="G234" s="466">
        <f t="shared" si="11"/>
        <v>0</v>
      </c>
      <c r="H234" s="492">
        <v>140</v>
      </c>
      <c r="I234" s="466">
        <f t="shared" si="15"/>
        <v>0</v>
      </c>
      <c r="J234" s="466">
        <f t="shared" si="12"/>
        <v>0</v>
      </c>
      <c r="K234" s="493">
        <v>8.8499999999999995E-2</v>
      </c>
      <c r="L234" s="466">
        <f t="shared" si="16"/>
        <v>0</v>
      </c>
      <c r="M234" s="466">
        <f t="shared" si="13"/>
        <v>0</v>
      </c>
    </row>
    <row r="235" spans="1:15" ht="24" customHeight="1">
      <c r="B235" s="490"/>
      <c r="C235" s="491"/>
      <c r="D235" s="244" t="s">
        <v>148</v>
      </c>
      <c r="E235" s="961">
        <f t="shared" si="14"/>
        <v>0</v>
      </c>
      <c r="F235" s="962"/>
      <c r="G235" s="466">
        <f t="shared" si="11"/>
        <v>0</v>
      </c>
      <c r="H235" s="492">
        <v>140</v>
      </c>
      <c r="I235" s="466">
        <f t="shared" si="15"/>
        <v>0</v>
      </c>
      <c r="J235" s="466">
        <f t="shared" si="12"/>
        <v>0</v>
      </c>
      <c r="K235" s="493">
        <v>8.8499999999999995E-2</v>
      </c>
      <c r="L235" s="466">
        <f t="shared" si="16"/>
        <v>0</v>
      </c>
      <c r="M235" s="466">
        <f t="shared" si="13"/>
        <v>0</v>
      </c>
    </row>
    <row r="236" spans="1:15" ht="24" customHeight="1">
      <c r="B236" s="490"/>
      <c r="C236" s="491"/>
      <c r="D236" s="244" t="s">
        <v>148</v>
      </c>
      <c r="E236" s="961">
        <f t="shared" si="14"/>
        <v>0</v>
      </c>
      <c r="F236" s="962"/>
      <c r="G236" s="466">
        <f t="shared" si="11"/>
        <v>0</v>
      </c>
      <c r="H236" s="492">
        <v>140</v>
      </c>
      <c r="I236" s="466">
        <f t="shared" si="15"/>
        <v>0</v>
      </c>
      <c r="J236" s="466">
        <f t="shared" si="12"/>
        <v>0</v>
      </c>
      <c r="K236" s="493">
        <v>8.8499999999999995E-2</v>
      </c>
      <c r="L236" s="466">
        <f t="shared" si="16"/>
        <v>0</v>
      </c>
      <c r="M236" s="466">
        <f t="shared" si="13"/>
        <v>0</v>
      </c>
    </row>
    <row r="237" spans="1:15" ht="24" customHeight="1">
      <c r="A237" s="140"/>
      <c r="B237" s="490"/>
      <c r="C237" s="491"/>
      <c r="D237" s="244" t="s">
        <v>148</v>
      </c>
      <c r="E237" s="961">
        <f t="shared" si="14"/>
        <v>0</v>
      </c>
      <c r="F237" s="962"/>
      <c r="G237" s="466">
        <f t="shared" si="11"/>
        <v>0</v>
      </c>
      <c r="H237" s="492">
        <v>140</v>
      </c>
      <c r="I237" s="466">
        <f t="shared" si="15"/>
        <v>0</v>
      </c>
      <c r="J237" s="466">
        <f t="shared" si="12"/>
        <v>0</v>
      </c>
      <c r="K237" s="493">
        <v>8.8499999999999995E-2</v>
      </c>
      <c r="L237" s="466">
        <f t="shared" si="16"/>
        <v>0</v>
      </c>
      <c r="M237" s="466">
        <f t="shared" si="13"/>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593"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307" si="17">MONTH(C244)</f>
        <v>1</v>
      </c>
      <c r="E244" s="939"/>
      <c r="F244" s="940"/>
      <c r="G244" s="486"/>
      <c r="H244" s="486"/>
      <c r="I244" s="487"/>
      <c r="J244" s="936"/>
      <c r="K244" s="937"/>
      <c r="L244" s="937"/>
      <c r="M244" s="938"/>
    </row>
    <row r="245" spans="2:13" ht="30" customHeight="1">
      <c r="B245" s="479"/>
      <c r="C245" s="480"/>
      <c r="D245" s="464">
        <f t="shared" si="17"/>
        <v>1</v>
      </c>
      <c r="E245" s="939"/>
      <c r="F245" s="940"/>
      <c r="G245" s="486"/>
      <c r="H245" s="486"/>
      <c r="I245" s="487"/>
      <c r="J245" s="936"/>
      <c r="K245" s="937"/>
      <c r="L245" s="937"/>
      <c r="M245" s="938"/>
    </row>
    <row r="246" spans="2:13" ht="30" customHeight="1">
      <c r="B246" s="479"/>
      <c r="C246" s="480"/>
      <c r="D246" s="464">
        <f t="shared" si="17"/>
        <v>1</v>
      </c>
      <c r="E246" s="939"/>
      <c r="F246" s="940"/>
      <c r="G246" s="486"/>
      <c r="H246" s="486"/>
      <c r="I246" s="487"/>
      <c r="J246" s="936"/>
      <c r="K246" s="937"/>
      <c r="L246" s="937"/>
      <c r="M246" s="938"/>
    </row>
    <row r="247" spans="2:13" ht="30" customHeight="1">
      <c r="B247" s="479"/>
      <c r="C247" s="480"/>
      <c r="D247" s="464">
        <f t="shared" si="17"/>
        <v>1</v>
      </c>
      <c r="E247" s="939"/>
      <c r="F247" s="940"/>
      <c r="G247" s="486"/>
      <c r="H247" s="486"/>
      <c r="I247" s="487"/>
      <c r="J247" s="936"/>
      <c r="K247" s="937"/>
      <c r="L247" s="937"/>
      <c r="M247" s="938"/>
    </row>
    <row r="248" spans="2:13" ht="30" customHeight="1">
      <c r="B248" s="479"/>
      <c r="C248" s="480"/>
      <c r="D248" s="464">
        <f t="shared" si="17"/>
        <v>1</v>
      </c>
      <c r="E248" s="939"/>
      <c r="F248" s="940"/>
      <c r="G248" s="486"/>
      <c r="H248" s="486"/>
      <c r="I248" s="487"/>
      <c r="J248" s="936"/>
      <c r="K248" s="937"/>
      <c r="L248" s="937"/>
      <c r="M248" s="938"/>
    </row>
    <row r="249" spans="2:13" ht="30" customHeight="1">
      <c r="B249" s="479"/>
      <c r="C249" s="480"/>
      <c r="D249" s="464">
        <f t="shared" si="17"/>
        <v>1</v>
      </c>
      <c r="E249" s="939"/>
      <c r="F249" s="940"/>
      <c r="G249" s="486"/>
      <c r="H249" s="486"/>
      <c r="I249" s="487"/>
      <c r="J249" s="936"/>
      <c r="K249" s="937"/>
      <c r="L249" s="937"/>
      <c r="M249" s="938"/>
    </row>
    <row r="250" spans="2:13" ht="30" customHeight="1">
      <c r="B250" s="479"/>
      <c r="C250" s="480"/>
      <c r="D250" s="464">
        <f t="shared" si="17"/>
        <v>1</v>
      </c>
      <c r="E250" s="939"/>
      <c r="F250" s="940"/>
      <c r="G250" s="486"/>
      <c r="H250" s="486"/>
      <c r="I250" s="487"/>
      <c r="J250" s="936"/>
      <c r="K250" s="937"/>
      <c r="L250" s="937"/>
      <c r="M250" s="938"/>
    </row>
    <row r="251" spans="2:13" ht="30" customHeight="1">
      <c r="B251" s="479"/>
      <c r="C251" s="480"/>
      <c r="D251" s="464">
        <f t="shared" si="17"/>
        <v>1</v>
      </c>
      <c r="E251" s="939"/>
      <c r="F251" s="940"/>
      <c r="G251" s="486"/>
      <c r="H251" s="486"/>
      <c r="I251" s="487"/>
      <c r="J251" s="936"/>
      <c r="K251" s="937"/>
      <c r="L251" s="937"/>
      <c r="M251" s="938"/>
    </row>
    <row r="252" spans="2:13" ht="30" customHeight="1">
      <c r="B252" s="479"/>
      <c r="C252" s="480"/>
      <c r="D252" s="464">
        <f t="shared" si="17"/>
        <v>1</v>
      </c>
      <c r="E252" s="939"/>
      <c r="F252" s="940"/>
      <c r="G252" s="486"/>
      <c r="H252" s="486"/>
      <c r="I252" s="487"/>
      <c r="J252" s="936"/>
      <c r="K252" s="937"/>
      <c r="L252" s="937"/>
      <c r="M252" s="938"/>
    </row>
    <row r="253" spans="2:13" ht="30" customHeight="1">
      <c r="B253" s="479"/>
      <c r="C253" s="480"/>
      <c r="D253" s="464">
        <f t="shared" si="17"/>
        <v>1</v>
      </c>
      <c r="E253" s="939"/>
      <c r="F253" s="940"/>
      <c r="G253" s="486"/>
      <c r="H253" s="486"/>
      <c r="I253" s="487"/>
      <c r="J253" s="936"/>
      <c r="K253" s="937"/>
      <c r="L253" s="937"/>
      <c r="M253" s="938"/>
    </row>
    <row r="254" spans="2:13" ht="30" hidden="1" customHeight="1" outlineLevel="1">
      <c r="B254" s="479"/>
      <c r="C254" s="480"/>
      <c r="D254" s="464">
        <f t="shared" si="17"/>
        <v>1</v>
      </c>
      <c r="E254" s="939"/>
      <c r="F254" s="940"/>
      <c r="G254" s="486"/>
      <c r="H254" s="486"/>
      <c r="I254" s="487"/>
      <c r="J254" s="936"/>
      <c r="K254" s="937"/>
      <c r="L254" s="937"/>
      <c r="M254" s="938"/>
    </row>
    <row r="255" spans="2:13" ht="30" hidden="1" customHeight="1" outlineLevel="1">
      <c r="B255" s="479"/>
      <c r="C255" s="480"/>
      <c r="D255" s="464">
        <f t="shared" si="17"/>
        <v>1</v>
      </c>
      <c r="E255" s="939"/>
      <c r="F255" s="940"/>
      <c r="G255" s="486"/>
      <c r="H255" s="486"/>
      <c r="I255" s="487"/>
      <c r="J255" s="936"/>
      <c r="K255" s="937"/>
      <c r="L255" s="937"/>
      <c r="M255" s="938"/>
    </row>
    <row r="256" spans="2:13" ht="30" hidden="1" customHeight="1" outlineLevel="1">
      <c r="B256" s="479"/>
      <c r="C256" s="480"/>
      <c r="D256" s="464">
        <f t="shared" si="17"/>
        <v>1</v>
      </c>
      <c r="E256" s="939"/>
      <c r="F256" s="940"/>
      <c r="G256" s="486"/>
      <c r="H256" s="486"/>
      <c r="I256" s="487"/>
      <c r="J256" s="936"/>
      <c r="K256" s="937"/>
      <c r="L256" s="937"/>
      <c r="M256" s="938"/>
    </row>
    <row r="257" spans="2:13" ht="30" hidden="1" customHeight="1" outlineLevel="1">
      <c r="B257" s="479"/>
      <c r="C257" s="480"/>
      <c r="D257" s="464">
        <f t="shared" si="17"/>
        <v>1</v>
      </c>
      <c r="E257" s="939"/>
      <c r="F257" s="940"/>
      <c r="G257" s="486"/>
      <c r="H257" s="486"/>
      <c r="I257" s="487"/>
      <c r="J257" s="936"/>
      <c r="K257" s="937"/>
      <c r="L257" s="937"/>
      <c r="M257" s="938"/>
    </row>
    <row r="258" spans="2:13" ht="30" hidden="1" customHeight="1" outlineLevel="1">
      <c r="B258" s="479"/>
      <c r="C258" s="480"/>
      <c r="D258" s="464">
        <f t="shared" si="17"/>
        <v>1</v>
      </c>
      <c r="E258" s="939"/>
      <c r="F258" s="940"/>
      <c r="G258" s="486"/>
      <c r="H258" s="486"/>
      <c r="I258" s="487"/>
      <c r="J258" s="936"/>
      <c r="K258" s="937"/>
      <c r="L258" s="937"/>
      <c r="M258" s="938"/>
    </row>
    <row r="259" spans="2:13" ht="30" hidden="1" customHeight="1" outlineLevel="1">
      <c r="B259" s="479"/>
      <c r="C259" s="480"/>
      <c r="D259" s="464">
        <f t="shared" si="17"/>
        <v>1</v>
      </c>
      <c r="E259" s="939"/>
      <c r="F259" s="940"/>
      <c r="G259" s="486"/>
      <c r="H259" s="486"/>
      <c r="I259" s="487"/>
      <c r="J259" s="936"/>
      <c r="K259" s="937"/>
      <c r="L259" s="937"/>
      <c r="M259" s="938"/>
    </row>
    <row r="260" spans="2:13" ht="30" hidden="1" customHeight="1" outlineLevel="1">
      <c r="B260" s="479"/>
      <c r="C260" s="480"/>
      <c r="D260" s="464">
        <f t="shared" si="17"/>
        <v>1</v>
      </c>
      <c r="E260" s="939"/>
      <c r="F260" s="940"/>
      <c r="G260" s="486"/>
      <c r="H260" s="486"/>
      <c r="I260" s="487"/>
      <c r="J260" s="936"/>
      <c r="K260" s="937"/>
      <c r="L260" s="937"/>
      <c r="M260" s="938"/>
    </row>
    <row r="261" spans="2:13" ht="30" hidden="1" customHeight="1" outlineLevel="1">
      <c r="B261" s="479"/>
      <c r="C261" s="480"/>
      <c r="D261" s="464">
        <f t="shared" si="17"/>
        <v>1</v>
      </c>
      <c r="E261" s="939"/>
      <c r="F261" s="940"/>
      <c r="G261" s="486"/>
      <c r="H261" s="486"/>
      <c r="I261" s="487"/>
      <c r="J261" s="936"/>
      <c r="K261" s="937"/>
      <c r="L261" s="937"/>
      <c r="M261" s="938"/>
    </row>
    <row r="262" spans="2:13" ht="30" hidden="1" customHeight="1" outlineLevel="1">
      <c r="B262" s="479"/>
      <c r="C262" s="480"/>
      <c r="D262" s="464">
        <f t="shared" si="17"/>
        <v>1</v>
      </c>
      <c r="E262" s="939"/>
      <c r="F262" s="940"/>
      <c r="G262" s="486"/>
      <c r="H262" s="486"/>
      <c r="I262" s="487"/>
      <c r="J262" s="936"/>
      <c r="K262" s="937"/>
      <c r="L262" s="937"/>
      <c r="M262" s="938"/>
    </row>
    <row r="263" spans="2:13" ht="30" hidden="1" customHeight="1" outlineLevel="1">
      <c r="B263" s="479"/>
      <c r="C263" s="480"/>
      <c r="D263" s="464">
        <f t="shared" si="17"/>
        <v>1</v>
      </c>
      <c r="E263" s="939"/>
      <c r="F263" s="940"/>
      <c r="G263" s="486"/>
      <c r="H263" s="486"/>
      <c r="I263" s="487"/>
      <c r="J263" s="936"/>
      <c r="K263" s="937"/>
      <c r="L263" s="937"/>
      <c r="M263" s="938"/>
    </row>
    <row r="264" spans="2:13" ht="30" hidden="1" customHeight="1" outlineLevel="1">
      <c r="B264" s="479"/>
      <c r="C264" s="480"/>
      <c r="D264" s="464">
        <f t="shared" si="17"/>
        <v>1</v>
      </c>
      <c r="E264" s="939"/>
      <c r="F264" s="940"/>
      <c r="G264" s="486"/>
      <c r="H264" s="486"/>
      <c r="I264" s="487"/>
      <c r="J264" s="936"/>
      <c r="K264" s="937"/>
      <c r="L264" s="937"/>
      <c r="M264" s="938"/>
    </row>
    <row r="265" spans="2:13" ht="30" hidden="1" customHeight="1" outlineLevel="1">
      <c r="B265" s="479"/>
      <c r="C265" s="480"/>
      <c r="D265" s="464">
        <f t="shared" si="17"/>
        <v>1</v>
      </c>
      <c r="E265" s="939"/>
      <c r="F265" s="940"/>
      <c r="G265" s="486"/>
      <c r="H265" s="486"/>
      <c r="I265" s="487"/>
      <c r="J265" s="936"/>
      <c r="K265" s="937"/>
      <c r="L265" s="937"/>
      <c r="M265" s="938"/>
    </row>
    <row r="266" spans="2:13" ht="30" hidden="1" customHeight="1" outlineLevel="1">
      <c r="B266" s="479"/>
      <c r="C266" s="480"/>
      <c r="D266" s="464">
        <f t="shared" si="17"/>
        <v>1</v>
      </c>
      <c r="E266" s="939"/>
      <c r="F266" s="940"/>
      <c r="G266" s="486"/>
      <c r="H266" s="486"/>
      <c r="I266" s="487"/>
      <c r="J266" s="936"/>
      <c r="K266" s="937"/>
      <c r="L266" s="937"/>
      <c r="M266" s="938"/>
    </row>
    <row r="267" spans="2:13" ht="30" hidden="1" customHeight="1" outlineLevel="1">
      <c r="B267" s="479"/>
      <c r="C267" s="480"/>
      <c r="D267" s="464">
        <f t="shared" si="17"/>
        <v>1</v>
      </c>
      <c r="E267" s="939"/>
      <c r="F267" s="940"/>
      <c r="G267" s="486"/>
      <c r="H267" s="486"/>
      <c r="I267" s="487"/>
      <c r="J267" s="936"/>
      <c r="K267" s="937"/>
      <c r="L267" s="937"/>
      <c r="M267" s="938"/>
    </row>
    <row r="268" spans="2:13" ht="30" hidden="1" customHeight="1" outlineLevel="1">
      <c r="B268" s="479"/>
      <c r="C268" s="480"/>
      <c r="D268" s="464">
        <f t="shared" si="17"/>
        <v>1</v>
      </c>
      <c r="E268" s="939"/>
      <c r="F268" s="940"/>
      <c r="G268" s="486"/>
      <c r="H268" s="486"/>
      <c r="I268" s="487"/>
      <c r="J268" s="936"/>
      <c r="K268" s="937"/>
      <c r="L268" s="937"/>
      <c r="M268" s="938"/>
    </row>
    <row r="269" spans="2:13" ht="30" hidden="1" customHeight="1" outlineLevel="1">
      <c r="B269" s="479"/>
      <c r="C269" s="480"/>
      <c r="D269" s="464">
        <f t="shared" si="17"/>
        <v>1</v>
      </c>
      <c r="E269" s="939"/>
      <c r="F269" s="940"/>
      <c r="G269" s="486"/>
      <c r="H269" s="486"/>
      <c r="I269" s="487"/>
      <c r="J269" s="936"/>
      <c r="K269" s="937"/>
      <c r="L269" s="937"/>
      <c r="M269" s="938"/>
    </row>
    <row r="270" spans="2:13" ht="30" hidden="1" customHeight="1" outlineLevel="1">
      <c r="B270" s="479"/>
      <c r="C270" s="480"/>
      <c r="D270" s="464">
        <f t="shared" si="17"/>
        <v>1</v>
      </c>
      <c r="E270" s="939"/>
      <c r="F270" s="940"/>
      <c r="G270" s="486"/>
      <c r="H270" s="486"/>
      <c r="I270" s="487"/>
      <c r="J270" s="936"/>
      <c r="K270" s="937"/>
      <c r="L270" s="937"/>
      <c r="M270" s="938"/>
    </row>
    <row r="271" spans="2:13" ht="30" hidden="1" customHeight="1" outlineLevel="1">
      <c r="B271" s="479"/>
      <c r="C271" s="480"/>
      <c r="D271" s="464">
        <f t="shared" si="17"/>
        <v>1</v>
      </c>
      <c r="E271" s="939"/>
      <c r="F271" s="940"/>
      <c r="G271" s="486"/>
      <c r="H271" s="486"/>
      <c r="I271" s="487"/>
      <c r="J271" s="936"/>
      <c r="K271" s="937"/>
      <c r="L271" s="937"/>
      <c r="M271" s="938"/>
    </row>
    <row r="272" spans="2:13" ht="30" hidden="1" customHeight="1" outlineLevel="1">
      <c r="B272" s="479"/>
      <c r="C272" s="480"/>
      <c r="D272" s="464">
        <f t="shared" si="17"/>
        <v>1</v>
      </c>
      <c r="E272" s="939"/>
      <c r="F272" s="940"/>
      <c r="G272" s="486"/>
      <c r="H272" s="486"/>
      <c r="I272" s="487"/>
      <c r="J272" s="936"/>
      <c r="K272" s="937"/>
      <c r="L272" s="937"/>
      <c r="M272" s="938"/>
    </row>
    <row r="273" spans="2:13" ht="30" hidden="1" customHeight="1" outlineLevel="1">
      <c r="B273" s="479"/>
      <c r="C273" s="480"/>
      <c r="D273" s="464">
        <f t="shared" si="17"/>
        <v>1</v>
      </c>
      <c r="E273" s="939"/>
      <c r="F273" s="940"/>
      <c r="G273" s="486"/>
      <c r="H273" s="486"/>
      <c r="I273" s="487"/>
      <c r="J273" s="936"/>
      <c r="K273" s="937"/>
      <c r="L273" s="937"/>
      <c r="M273" s="938"/>
    </row>
    <row r="274" spans="2:13" ht="30" customHeight="1" collapsed="1">
      <c r="B274" s="479"/>
      <c r="C274" s="480"/>
      <c r="D274" s="464">
        <f t="shared" si="17"/>
        <v>1</v>
      </c>
      <c r="E274" s="939"/>
      <c r="F274" s="940"/>
      <c r="G274" s="486"/>
      <c r="H274" s="486"/>
      <c r="I274" s="487"/>
      <c r="J274" s="936"/>
      <c r="K274" s="937"/>
      <c r="L274" s="937"/>
      <c r="M274" s="938"/>
    </row>
    <row r="275" spans="2:13" ht="30" hidden="1" customHeight="1" outlineLevel="1">
      <c r="B275" s="479"/>
      <c r="C275" s="480"/>
      <c r="D275" s="464">
        <f t="shared" si="17"/>
        <v>1</v>
      </c>
      <c r="E275" s="939"/>
      <c r="F275" s="940"/>
      <c r="G275" s="486"/>
      <c r="H275" s="486"/>
      <c r="I275" s="487"/>
      <c r="J275" s="936"/>
      <c r="K275" s="937"/>
      <c r="L275" s="937"/>
      <c r="M275" s="938"/>
    </row>
    <row r="276" spans="2:13" ht="30" hidden="1" customHeight="1" outlineLevel="1">
      <c r="B276" s="479"/>
      <c r="C276" s="480"/>
      <c r="D276" s="464">
        <f t="shared" si="17"/>
        <v>1</v>
      </c>
      <c r="E276" s="939"/>
      <c r="F276" s="940"/>
      <c r="G276" s="486"/>
      <c r="H276" s="486"/>
      <c r="I276" s="487"/>
      <c r="J276" s="936"/>
      <c r="K276" s="937"/>
      <c r="L276" s="937"/>
      <c r="M276" s="938"/>
    </row>
    <row r="277" spans="2:13" ht="30" hidden="1" customHeight="1" outlineLevel="1">
      <c r="B277" s="479"/>
      <c r="C277" s="480"/>
      <c r="D277" s="464">
        <f t="shared" si="17"/>
        <v>1</v>
      </c>
      <c r="E277" s="939"/>
      <c r="F277" s="940"/>
      <c r="G277" s="486"/>
      <c r="H277" s="486"/>
      <c r="I277" s="487"/>
      <c r="J277" s="936"/>
      <c r="K277" s="937"/>
      <c r="L277" s="937"/>
      <c r="M277" s="938"/>
    </row>
    <row r="278" spans="2:13" ht="30" hidden="1" customHeight="1" outlineLevel="1">
      <c r="B278" s="479"/>
      <c r="C278" s="480"/>
      <c r="D278" s="464">
        <f t="shared" si="17"/>
        <v>1</v>
      </c>
      <c r="E278" s="939"/>
      <c r="F278" s="940"/>
      <c r="G278" s="486"/>
      <c r="H278" s="486"/>
      <c r="I278" s="487"/>
      <c r="J278" s="936"/>
      <c r="K278" s="937"/>
      <c r="L278" s="937"/>
      <c r="M278" s="938"/>
    </row>
    <row r="279" spans="2:13" ht="30" hidden="1" customHeight="1" outlineLevel="1">
      <c r="B279" s="479"/>
      <c r="C279" s="480"/>
      <c r="D279" s="464">
        <f t="shared" si="17"/>
        <v>1</v>
      </c>
      <c r="E279" s="939"/>
      <c r="F279" s="940"/>
      <c r="G279" s="486"/>
      <c r="H279" s="486"/>
      <c r="I279" s="487"/>
      <c r="J279" s="936"/>
      <c r="K279" s="937"/>
      <c r="L279" s="937"/>
      <c r="M279" s="938"/>
    </row>
    <row r="280" spans="2:13" ht="30" hidden="1" customHeight="1" outlineLevel="1">
      <c r="B280" s="479"/>
      <c r="C280" s="480"/>
      <c r="D280" s="464">
        <f t="shared" si="17"/>
        <v>1</v>
      </c>
      <c r="E280" s="939"/>
      <c r="F280" s="940"/>
      <c r="G280" s="486"/>
      <c r="H280" s="486"/>
      <c r="I280" s="487"/>
      <c r="J280" s="936"/>
      <c r="K280" s="937"/>
      <c r="L280" s="937"/>
      <c r="M280" s="938"/>
    </row>
    <row r="281" spans="2:13" ht="30" hidden="1" customHeight="1" outlineLevel="1">
      <c r="B281" s="479"/>
      <c r="C281" s="480"/>
      <c r="D281" s="464">
        <f t="shared" si="17"/>
        <v>1</v>
      </c>
      <c r="E281" s="939"/>
      <c r="F281" s="940"/>
      <c r="G281" s="486"/>
      <c r="H281" s="486"/>
      <c r="I281" s="487"/>
      <c r="J281" s="936"/>
      <c r="K281" s="937"/>
      <c r="L281" s="937"/>
      <c r="M281" s="938"/>
    </row>
    <row r="282" spans="2:13" ht="30" hidden="1" customHeight="1" outlineLevel="1">
      <c r="B282" s="479"/>
      <c r="C282" s="480"/>
      <c r="D282" s="464">
        <f t="shared" si="17"/>
        <v>1</v>
      </c>
      <c r="E282" s="939"/>
      <c r="F282" s="940"/>
      <c r="G282" s="486"/>
      <c r="H282" s="486"/>
      <c r="I282" s="487"/>
      <c r="J282" s="936"/>
      <c r="K282" s="937"/>
      <c r="L282" s="937"/>
      <c r="M282" s="938"/>
    </row>
    <row r="283" spans="2:13" ht="30" hidden="1" customHeight="1" outlineLevel="1">
      <c r="B283" s="479"/>
      <c r="C283" s="480"/>
      <c r="D283" s="464">
        <f t="shared" si="17"/>
        <v>1</v>
      </c>
      <c r="E283" s="939"/>
      <c r="F283" s="940"/>
      <c r="G283" s="486"/>
      <c r="H283" s="486"/>
      <c r="I283" s="487"/>
      <c r="J283" s="936"/>
      <c r="K283" s="937"/>
      <c r="L283" s="937"/>
      <c r="M283" s="938"/>
    </row>
    <row r="284" spans="2:13" ht="30" hidden="1" customHeight="1" outlineLevel="1">
      <c r="B284" s="479"/>
      <c r="C284" s="480"/>
      <c r="D284" s="464">
        <f t="shared" si="17"/>
        <v>1</v>
      </c>
      <c r="E284" s="939"/>
      <c r="F284" s="940"/>
      <c r="G284" s="486"/>
      <c r="H284" s="486"/>
      <c r="I284" s="487"/>
      <c r="J284" s="936"/>
      <c r="K284" s="937"/>
      <c r="L284" s="937"/>
      <c r="M284" s="938"/>
    </row>
    <row r="285" spans="2:13" ht="30" hidden="1" customHeight="1" outlineLevel="1">
      <c r="B285" s="479"/>
      <c r="C285" s="480"/>
      <c r="D285" s="464">
        <f t="shared" si="17"/>
        <v>1</v>
      </c>
      <c r="E285" s="939"/>
      <c r="F285" s="940"/>
      <c r="G285" s="486"/>
      <c r="H285" s="486"/>
      <c r="I285" s="487"/>
      <c r="J285" s="936"/>
      <c r="K285" s="937"/>
      <c r="L285" s="937"/>
      <c r="M285" s="938"/>
    </row>
    <row r="286" spans="2:13" ht="30" hidden="1" customHeight="1" outlineLevel="1">
      <c r="B286" s="479"/>
      <c r="C286" s="480"/>
      <c r="D286" s="464">
        <f t="shared" si="17"/>
        <v>1</v>
      </c>
      <c r="E286" s="939"/>
      <c r="F286" s="940"/>
      <c r="G286" s="486"/>
      <c r="H286" s="486"/>
      <c r="I286" s="487"/>
      <c r="J286" s="936"/>
      <c r="K286" s="937"/>
      <c r="L286" s="937"/>
      <c r="M286" s="938"/>
    </row>
    <row r="287" spans="2:13" ht="30" hidden="1" customHeight="1" outlineLevel="1">
      <c r="B287" s="479"/>
      <c r="C287" s="480"/>
      <c r="D287" s="464">
        <f t="shared" si="17"/>
        <v>1</v>
      </c>
      <c r="E287" s="939"/>
      <c r="F287" s="940"/>
      <c r="G287" s="486"/>
      <c r="H287" s="486"/>
      <c r="I287" s="487"/>
      <c r="J287" s="936"/>
      <c r="K287" s="937"/>
      <c r="L287" s="937"/>
      <c r="M287" s="938"/>
    </row>
    <row r="288" spans="2:13" ht="30" hidden="1" customHeight="1" outlineLevel="1">
      <c r="B288" s="479"/>
      <c r="C288" s="480"/>
      <c r="D288" s="464">
        <f t="shared" si="17"/>
        <v>1</v>
      </c>
      <c r="E288" s="939"/>
      <c r="F288" s="940"/>
      <c r="G288" s="486"/>
      <c r="H288" s="486"/>
      <c r="I288" s="487"/>
      <c r="J288" s="936"/>
      <c r="K288" s="937"/>
      <c r="L288" s="937"/>
      <c r="M288" s="938"/>
    </row>
    <row r="289" spans="2:13" ht="30" hidden="1" customHeight="1" outlineLevel="1">
      <c r="B289" s="479"/>
      <c r="C289" s="480"/>
      <c r="D289" s="464">
        <f t="shared" si="17"/>
        <v>1</v>
      </c>
      <c r="E289" s="939"/>
      <c r="F289" s="940"/>
      <c r="G289" s="486"/>
      <c r="H289" s="486"/>
      <c r="I289" s="487"/>
      <c r="J289" s="936"/>
      <c r="K289" s="937"/>
      <c r="L289" s="937"/>
      <c r="M289" s="938"/>
    </row>
    <row r="290" spans="2:13" ht="30" hidden="1" customHeight="1" outlineLevel="1">
      <c r="B290" s="479"/>
      <c r="C290" s="480"/>
      <c r="D290" s="464">
        <f t="shared" si="17"/>
        <v>1</v>
      </c>
      <c r="E290" s="939"/>
      <c r="F290" s="940"/>
      <c r="G290" s="486"/>
      <c r="H290" s="486"/>
      <c r="I290" s="487"/>
      <c r="J290" s="936"/>
      <c r="K290" s="937"/>
      <c r="L290" s="937"/>
      <c r="M290" s="938"/>
    </row>
    <row r="291" spans="2:13" ht="30" hidden="1" customHeight="1" outlineLevel="1">
      <c r="B291" s="479"/>
      <c r="C291" s="480"/>
      <c r="D291" s="464">
        <f t="shared" si="17"/>
        <v>1</v>
      </c>
      <c r="E291" s="939"/>
      <c r="F291" s="940"/>
      <c r="G291" s="486"/>
      <c r="H291" s="486"/>
      <c r="I291" s="487"/>
      <c r="J291" s="936"/>
      <c r="K291" s="937"/>
      <c r="L291" s="937"/>
      <c r="M291" s="938"/>
    </row>
    <row r="292" spans="2:13" ht="30" hidden="1" customHeight="1" outlineLevel="1">
      <c r="B292" s="479"/>
      <c r="C292" s="480"/>
      <c r="D292" s="464">
        <f t="shared" si="17"/>
        <v>1</v>
      </c>
      <c r="E292" s="939"/>
      <c r="F292" s="940"/>
      <c r="G292" s="486"/>
      <c r="H292" s="486"/>
      <c r="I292" s="487"/>
      <c r="J292" s="936"/>
      <c r="K292" s="937"/>
      <c r="L292" s="937"/>
      <c r="M292" s="938"/>
    </row>
    <row r="293" spans="2:13" ht="30" hidden="1" customHeight="1" outlineLevel="1">
      <c r="B293" s="479"/>
      <c r="C293" s="480"/>
      <c r="D293" s="464">
        <f t="shared" si="17"/>
        <v>1</v>
      </c>
      <c r="E293" s="939"/>
      <c r="F293" s="940"/>
      <c r="G293" s="486"/>
      <c r="H293" s="486"/>
      <c r="I293" s="487"/>
      <c r="J293" s="936"/>
      <c r="K293" s="937"/>
      <c r="L293" s="937"/>
      <c r="M293" s="938"/>
    </row>
    <row r="294" spans="2:13" ht="30" hidden="1" customHeight="1" outlineLevel="1">
      <c r="B294" s="479"/>
      <c r="C294" s="480"/>
      <c r="D294" s="464">
        <f t="shared" si="17"/>
        <v>1</v>
      </c>
      <c r="E294" s="939"/>
      <c r="F294" s="940"/>
      <c r="G294" s="486"/>
      <c r="H294" s="486"/>
      <c r="I294" s="487"/>
      <c r="J294" s="936"/>
      <c r="K294" s="937"/>
      <c r="L294" s="937"/>
      <c r="M294" s="938"/>
    </row>
    <row r="295" spans="2:13" ht="30" customHeight="1" collapsed="1">
      <c r="B295" s="479"/>
      <c r="C295" s="480"/>
      <c r="D295" s="464">
        <f t="shared" si="17"/>
        <v>1</v>
      </c>
      <c r="E295" s="939"/>
      <c r="F295" s="940"/>
      <c r="G295" s="486"/>
      <c r="H295" s="486"/>
      <c r="I295" s="487"/>
      <c r="J295" s="936"/>
      <c r="K295" s="937"/>
      <c r="L295" s="937"/>
      <c r="M295" s="938"/>
    </row>
    <row r="296" spans="2:13" ht="30" hidden="1" customHeight="1" outlineLevel="1">
      <c r="B296" s="479"/>
      <c r="C296" s="480"/>
      <c r="D296" s="464">
        <f t="shared" si="17"/>
        <v>1</v>
      </c>
      <c r="E296" s="939"/>
      <c r="F296" s="940"/>
      <c r="G296" s="486"/>
      <c r="H296" s="486"/>
      <c r="I296" s="487"/>
      <c r="J296" s="936"/>
      <c r="K296" s="937"/>
      <c r="L296" s="937"/>
      <c r="M296" s="938"/>
    </row>
    <row r="297" spans="2:13" ht="30" hidden="1" customHeight="1" outlineLevel="1">
      <c r="B297" s="479"/>
      <c r="C297" s="480"/>
      <c r="D297" s="464">
        <f t="shared" si="17"/>
        <v>1</v>
      </c>
      <c r="E297" s="939"/>
      <c r="F297" s="940"/>
      <c r="G297" s="486"/>
      <c r="H297" s="486"/>
      <c r="I297" s="487"/>
      <c r="J297" s="936"/>
      <c r="K297" s="937"/>
      <c r="L297" s="937"/>
      <c r="M297" s="938"/>
    </row>
    <row r="298" spans="2:13" ht="30" hidden="1" customHeight="1" outlineLevel="1">
      <c r="B298" s="479"/>
      <c r="C298" s="480"/>
      <c r="D298" s="464">
        <f t="shared" si="17"/>
        <v>1</v>
      </c>
      <c r="E298" s="939"/>
      <c r="F298" s="940"/>
      <c r="G298" s="486"/>
      <c r="H298" s="486"/>
      <c r="I298" s="487"/>
      <c r="J298" s="936"/>
      <c r="K298" s="937"/>
      <c r="L298" s="937"/>
      <c r="M298" s="938"/>
    </row>
    <row r="299" spans="2:13" ht="30" hidden="1" customHeight="1" outlineLevel="1">
      <c r="B299" s="479"/>
      <c r="C299" s="480"/>
      <c r="D299" s="464">
        <f t="shared" si="17"/>
        <v>1</v>
      </c>
      <c r="E299" s="939"/>
      <c r="F299" s="940"/>
      <c r="G299" s="486"/>
      <c r="H299" s="486"/>
      <c r="I299" s="487"/>
      <c r="J299" s="936"/>
      <c r="K299" s="937"/>
      <c r="L299" s="937"/>
      <c r="M299" s="938"/>
    </row>
    <row r="300" spans="2:13" ht="30" hidden="1" customHeight="1" outlineLevel="1">
      <c r="B300" s="479"/>
      <c r="C300" s="480"/>
      <c r="D300" s="464">
        <f t="shared" si="17"/>
        <v>1</v>
      </c>
      <c r="E300" s="939"/>
      <c r="F300" s="940"/>
      <c r="G300" s="486"/>
      <c r="H300" s="486"/>
      <c r="I300" s="487"/>
      <c r="J300" s="936"/>
      <c r="K300" s="937"/>
      <c r="L300" s="937"/>
      <c r="M300" s="938"/>
    </row>
    <row r="301" spans="2:13" ht="30" hidden="1" customHeight="1" outlineLevel="1">
      <c r="B301" s="479"/>
      <c r="C301" s="480"/>
      <c r="D301" s="464">
        <f t="shared" si="17"/>
        <v>1</v>
      </c>
      <c r="E301" s="939"/>
      <c r="F301" s="940"/>
      <c r="G301" s="486"/>
      <c r="H301" s="486"/>
      <c r="I301" s="487"/>
      <c r="J301" s="936"/>
      <c r="K301" s="937"/>
      <c r="L301" s="937"/>
      <c r="M301" s="938"/>
    </row>
    <row r="302" spans="2:13" ht="30" hidden="1" customHeight="1" outlineLevel="1">
      <c r="B302" s="479"/>
      <c r="C302" s="480"/>
      <c r="D302" s="464">
        <f t="shared" si="17"/>
        <v>1</v>
      </c>
      <c r="E302" s="939"/>
      <c r="F302" s="940"/>
      <c r="G302" s="486"/>
      <c r="H302" s="486"/>
      <c r="I302" s="487"/>
      <c r="J302" s="936"/>
      <c r="K302" s="937"/>
      <c r="L302" s="937"/>
      <c r="M302" s="938"/>
    </row>
    <row r="303" spans="2:13" ht="30" hidden="1" customHeight="1" outlineLevel="1">
      <c r="B303" s="479"/>
      <c r="C303" s="480"/>
      <c r="D303" s="464">
        <f t="shared" si="17"/>
        <v>1</v>
      </c>
      <c r="E303" s="939"/>
      <c r="F303" s="940"/>
      <c r="G303" s="486"/>
      <c r="H303" s="486"/>
      <c r="I303" s="487"/>
      <c r="J303" s="936"/>
      <c r="K303" s="937"/>
      <c r="L303" s="937"/>
      <c r="M303" s="938"/>
    </row>
    <row r="304" spans="2:13" ht="30" hidden="1" customHeight="1" outlineLevel="1">
      <c r="B304" s="479"/>
      <c r="C304" s="480"/>
      <c r="D304" s="464">
        <f t="shared" si="17"/>
        <v>1</v>
      </c>
      <c r="E304" s="939"/>
      <c r="F304" s="940"/>
      <c r="G304" s="486"/>
      <c r="H304" s="486"/>
      <c r="I304" s="487"/>
      <c r="J304" s="936"/>
      <c r="K304" s="937"/>
      <c r="L304" s="937"/>
      <c r="M304" s="938"/>
    </row>
    <row r="305" spans="2:13" ht="30" hidden="1" customHeight="1" outlineLevel="1">
      <c r="B305" s="479"/>
      <c r="C305" s="480"/>
      <c r="D305" s="464">
        <f t="shared" si="17"/>
        <v>1</v>
      </c>
      <c r="E305" s="939"/>
      <c r="F305" s="940"/>
      <c r="G305" s="486"/>
      <c r="H305" s="486"/>
      <c r="I305" s="487"/>
      <c r="J305" s="936"/>
      <c r="K305" s="937"/>
      <c r="L305" s="937"/>
      <c r="M305" s="938"/>
    </row>
    <row r="306" spans="2:13" ht="30" hidden="1" customHeight="1" outlineLevel="1">
      <c r="B306" s="479"/>
      <c r="C306" s="480"/>
      <c r="D306" s="464">
        <f t="shared" si="17"/>
        <v>1</v>
      </c>
      <c r="E306" s="939"/>
      <c r="F306" s="940"/>
      <c r="G306" s="486"/>
      <c r="H306" s="486"/>
      <c r="I306" s="487"/>
      <c r="J306" s="936"/>
      <c r="K306" s="937"/>
      <c r="L306" s="937"/>
      <c r="M306" s="938"/>
    </row>
    <row r="307" spans="2:13" ht="30" hidden="1" customHeight="1" outlineLevel="1">
      <c r="B307" s="479"/>
      <c r="C307" s="480"/>
      <c r="D307" s="464">
        <f t="shared" si="17"/>
        <v>1</v>
      </c>
      <c r="E307" s="939"/>
      <c r="F307" s="940"/>
      <c r="G307" s="486"/>
      <c r="H307" s="486"/>
      <c r="I307" s="487"/>
      <c r="J307" s="936"/>
      <c r="K307" s="937"/>
      <c r="L307" s="937"/>
      <c r="M307" s="938"/>
    </row>
    <row r="308" spans="2:13" ht="30" hidden="1" customHeight="1" outlineLevel="1">
      <c r="B308" s="479"/>
      <c r="C308" s="480"/>
      <c r="D308" s="464">
        <f t="shared" ref="D308:D336" si="18">MONTH(C308)</f>
        <v>1</v>
      </c>
      <c r="E308" s="939"/>
      <c r="F308" s="940"/>
      <c r="G308" s="486"/>
      <c r="H308" s="486"/>
      <c r="I308" s="487"/>
      <c r="J308" s="936"/>
      <c r="K308" s="937"/>
      <c r="L308" s="937"/>
      <c r="M308" s="938"/>
    </row>
    <row r="309" spans="2:13" ht="30" hidden="1" customHeight="1" outlineLevel="1">
      <c r="B309" s="479"/>
      <c r="C309" s="480"/>
      <c r="D309" s="464">
        <f t="shared" si="18"/>
        <v>1</v>
      </c>
      <c r="E309" s="939"/>
      <c r="F309" s="940"/>
      <c r="G309" s="486"/>
      <c r="H309" s="486"/>
      <c r="I309" s="487"/>
      <c r="J309" s="936"/>
      <c r="K309" s="937"/>
      <c r="L309" s="937"/>
      <c r="M309" s="938"/>
    </row>
    <row r="310" spans="2:13" ht="30" hidden="1" customHeight="1" outlineLevel="1">
      <c r="B310" s="479"/>
      <c r="C310" s="480"/>
      <c r="D310" s="464">
        <f t="shared" si="18"/>
        <v>1</v>
      </c>
      <c r="E310" s="939"/>
      <c r="F310" s="940"/>
      <c r="G310" s="486"/>
      <c r="H310" s="486"/>
      <c r="I310" s="487"/>
      <c r="J310" s="936"/>
      <c r="K310" s="937"/>
      <c r="L310" s="937"/>
      <c r="M310" s="938"/>
    </row>
    <row r="311" spans="2:13" ht="30" hidden="1" customHeight="1" outlineLevel="1">
      <c r="B311" s="479"/>
      <c r="C311" s="480"/>
      <c r="D311" s="464">
        <f t="shared" si="18"/>
        <v>1</v>
      </c>
      <c r="E311" s="939"/>
      <c r="F311" s="940"/>
      <c r="G311" s="486"/>
      <c r="H311" s="486"/>
      <c r="I311" s="487"/>
      <c r="J311" s="936"/>
      <c r="K311" s="937"/>
      <c r="L311" s="937"/>
      <c r="M311" s="938"/>
    </row>
    <row r="312" spans="2:13" ht="30" hidden="1" customHeight="1" outlineLevel="1">
      <c r="B312" s="479"/>
      <c r="C312" s="480"/>
      <c r="D312" s="464">
        <f t="shared" si="18"/>
        <v>1</v>
      </c>
      <c r="E312" s="939"/>
      <c r="F312" s="940"/>
      <c r="G312" s="486"/>
      <c r="H312" s="486"/>
      <c r="I312" s="487"/>
      <c r="J312" s="936"/>
      <c r="K312" s="937"/>
      <c r="L312" s="937"/>
      <c r="M312" s="938"/>
    </row>
    <row r="313" spans="2:13" ht="30" hidden="1" customHeight="1" outlineLevel="1">
      <c r="B313" s="479"/>
      <c r="C313" s="480"/>
      <c r="D313" s="464">
        <f t="shared" si="18"/>
        <v>1</v>
      </c>
      <c r="E313" s="939"/>
      <c r="F313" s="940"/>
      <c r="G313" s="486"/>
      <c r="H313" s="486"/>
      <c r="I313" s="487"/>
      <c r="J313" s="936"/>
      <c r="K313" s="937"/>
      <c r="L313" s="937"/>
      <c r="M313" s="938"/>
    </row>
    <row r="314" spans="2:13" ht="30" hidden="1" customHeight="1" outlineLevel="1">
      <c r="B314" s="479"/>
      <c r="C314" s="480"/>
      <c r="D314" s="464">
        <f t="shared" si="18"/>
        <v>1</v>
      </c>
      <c r="E314" s="939"/>
      <c r="F314" s="940"/>
      <c r="G314" s="486"/>
      <c r="H314" s="486"/>
      <c r="I314" s="487"/>
      <c r="J314" s="936"/>
      <c r="K314" s="937"/>
      <c r="L314" s="937"/>
      <c r="M314" s="938"/>
    </row>
    <row r="315" spans="2:13" ht="30" hidden="1" customHeight="1" outlineLevel="1">
      <c r="B315" s="479"/>
      <c r="C315" s="480"/>
      <c r="D315" s="464">
        <f t="shared" si="18"/>
        <v>1</v>
      </c>
      <c r="E315" s="939"/>
      <c r="F315" s="940"/>
      <c r="G315" s="486"/>
      <c r="H315" s="486"/>
      <c r="I315" s="487"/>
      <c r="J315" s="936"/>
      <c r="K315" s="937"/>
      <c r="L315" s="937"/>
      <c r="M315" s="938"/>
    </row>
    <row r="316" spans="2:13" ht="30" customHeight="1" collapsed="1" thickBot="1">
      <c r="B316" s="617"/>
      <c r="C316" s="618"/>
      <c r="D316" s="465">
        <f t="shared" si="18"/>
        <v>1</v>
      </c>
      <c r="E316" s="982"/>
      <c r="F316" s="983"/>
      <c r="G316" s="488"/>
      <c r="H316" s="488"/>
      <c r="I316" s="489"/>
      <c r="J316" s="1021"/>
      <c r="K316" s="1022"/>
      <c r="L316" s="1022"/>
      <c r="M316" s="1023"/>
    </row>
    <row r="317" spans="2:13" ht="30" hidden="1" customHeight="1" outlineLevel="1">
      <c r="B317" s="479"/>
      <c r="C317" s="480"/>
      <c r="D317" s="463">
        <f t="shared" si="18"/>
        <v>1</v>
      </c>
      <c r="E317" s="1017"/>
      <c r="F317" s="1018"/>
      <c r="G317" s="484"/>
      <c r="H317" s="484"/>
      <c r="I317" s="485"/>
      <c r="J317" s="1024"/>
      <c r="K317" s="1025"/>
      <c r="L317" s="1025"/>
      <c r="M317" s="1026"/>
    </row>
    <row r="318" spans="2:13" ht="30" hidden="1" customHeight="1" outlineLevel="1">
      <c r="B318" s="479"/>
      <c r="C318" s="480"/>
      <c r="D318" s="464">
        <f t="shared" si="18"/>
        <v>1</v>
      </c>
      <c r="E318" s="939"/>
      <c r="F318" s="940"/>
      <c r="G318" s="486"/>
      <c r="H318" s="486"/>
      <c r="I318" s="487"/>
      <c r="J318" s="936"/>
      <c r="K318" s="937"/>
      <c r="L318" s="937"/>
      <c r="M318" s="938"/>
    </row>
    <row r="319" spans="2:13" ht="30" hidden="1" customHeight="1" outlineLevel="1">
      <c r="B319" s="479"/>
      <c r="C319" s="480"/>
      <c r="D319" s="464">
        <f t="shared" si="18"/>
        <v>1</v>
      </c>
      <c r="E319" s="939"/>
      <c r="F319" s="940"/>
      <c r="G319" s="486"/>
      <c r="H319" s="486"/>
      <c r="I319" s="487"/>
      <c r="J319" s="936"/>
      <c r="K319" s="937"/>
      <c r="L319" s="937"/>
      <c r="M319" s="938"/>
    </row>
    <row r="320" spans="2:13" ht="30" hidden="1" customHeight="1" outlineLevel="1">
      <c r="B320" s="479"/>
      <c r="C320" s="480"/>
      <c r="D320" s="464">
        <f t="shared" si="18"/>
        <v>1</v>
      </c>
      <c r="E320" s="939"/>
      <c r="F320" s="940"/>
      <c r="G320" s="486"/>
      <c r="H320" s="486"/>
      <c r="I320" s="487"/>
      <c r="J320" s="936"/>
      <c r="K320" s="937"/>
      <c r="L320" s="937"/>
      <c r="M320" s="938"/>
    </row>
    <row r="321" spans="2:13" ht="30" hidden="1" customHeight="1" outlineLevel="1">
      <c r="B321" s="479"/>
      <c r="C321" s="480"/>
      <c r="D321" s="464">
        <f t="shared" si="18"/>
        <v>1</v>
      </c>
      <c r="E321" s="939"/>
      <c r="F321" s="940"/>
      <c r="G321" s="486"/>
      <c r="H321" s="486"/>
      <c r="I321" s="487"/>
      <c r="J321" s="936"/>
      <c r="K321" s="937"/>
      <c r="L321" s="937"/>
      <c r="M321" s="938"/>
    </row>
    <row r="322" spans="2:13" ht="30" hidden="1" customHeight="1" outlineLevel="1">
      <c r="B322" s="479"/>
      <c r="C322" s="480"/>
      <c r="D322" s="464">
        <f t="shared" si="18"/>
        <v>1</v>
      </c>
      <c r="E322" s="939"/>
      <c r="F322" s="940"/>
      <c r="G322" s="486"/>
      <c r="H322" s="486"/>
      <c r="I322" s="487"/>
      <c r="J322" s="936"/>
      <c r="K322" s="937"/>
      <c r="L322" s="937"/>
      <c r="M322" s="938"/>
    </row>
    <row r="323" spans="2:13" ht="30" hidden="1" customHeight="1" outlineLevel="1">
      <c r="B323" s="479"/>
      <c r="C323" s="480"/>
      <c r="D323" s="464">
        <f t="shared" si="18"/>
        <v>1</v>
      </c>
      <c r="E323" s="939"/>
      <c r="F323" s="940"/>
      <c r="G323" s="486"/>
      <c r="H323" s="486"/>
      <c r="I323" s="487"/>
      <c r="J323" s="936"/>
      <c r="K323" s="937"/>
      <c r="L323" s="937"/>
      <c r="M323" s="938"/>
    </row>
    <row r="324" spans="2:13" ht="30" hidden="1" customHeight="1" outlineLevel="1">
      <c r="B324" s="479"/>
      <c r="C324" s="480"/>
      <c r="D324" s="464">
        <f t="shared" si="18"/>
        <v>1</v>
      </c>
      <c r="E324" s="939"/>
      <c r="F324" s="940"/>
      <c r="G324" s="486"/>
      <c r="H324" s="486"/>
      <c r="I324" s="487"/>
      <c r="J324" s="936"/>
      <c r="K324" s="937"/>
      <c r="L324" s="937"/>
      <c r="M324" s="938"/>
    </row>
    <row r="325" spans="2:13" ht="30" hidden="1" customHeight="1" outlineLevel="1">
      <c r="B325" s="479"/>
      <c r="C325" s="480"/>
      <c r="D325" s="464">
        <f t="shared" si="18"/>
        <v>1</v>
      </c>
      <c r="E325" s="939"/>
      <c r="F325" s="940"/>
      <c r="G325" s="486"/>
      <c r="H325" s="486"/>
      <c r="I325" s="487"/>
      <c r="J325" s="936"/>
      <c r="K325" s="937"/>
      <c r="L325" s="937"/>
      <c r="M325" s="938"/>
    </row>
    <row r="326" spans="2:13" ht="30" hidden="1" customHeight="1" outlineLevel="1">
      <c r="B326" s="479"/>
      <c r="C326" s="480"/>
      <c r="D326" s="464">
        <f t="shared" si="18"/>
        <v>1</v>
      </c>
      <c r="E326" s="939"/>
      <c r="F326" s="940"/>
      <c r="G326" s="486"/>
      <c r="H326" s="486"/>
      <c r="I326" s="487"/>
      <c r="J326" s="936"/>
      <c r="K326" s="937"/>
      <c r="L326" s="937"/>
      <c r="M326" s="938"/>
    </row>
    <row r="327" spans="2:13" ht="30" hidden="1" customHeight="1" outlineLevel="1">
      <c r="B327" s="479"/>
      <c r="C327" s="480"/>
      <c r="D327" s="464">
        <f t="shared" si="18"/>
        <v>1</v>
      </c>
      <c r="E327" s="939"/>
      <c r="F327" s="940"/>
      <c r="G327" s="486"/>
      <c r="H327" s="486"/>
      <c r="I327" s="487"/>
      <c r="J327" s="936"/>
      <c r="K327" s="937"/>
      <c r="L327" s="937"/>
      <c r="M327" s="938"/>
    </row>
    <row r="328" spans="2:13" ht="30" hidden="1" customHeight="1" outlineLevel="1">
      <c r="B328" s="479"/>
      <c r="C328" s="480"/>
      <c r="D328" s="464">
        <f t="shared" si="18"/>
        <v>1</v>
      </c>
      <c r="E328" s="939"/>
      <c r="F328" s="940"/>
      <c r="G328" s="486"/>
      <c r="H328" s="486"/>
      <c r="I328" s="487"/>
      <c r="J328" s="936"/>
      <c r="K328" s="937"/>
      <c r="L328" s="937"/>
      <c r="M328" s="938"/>
    </row>
    <row r="329" spans="2:13" ht="30" hidden="1" customHeight="1" outlineLevel="1">
      <c r="B329" s="479"/>
      <c r="C329" s="480"/>
      <c r="D329" s="464">
        <f t="shared" si="18"/>
        <v>1</v>
      </c>
      <c r="E329" s="939"/>
      <c r="F329" s="940"/>
      <c r="G329" s="486"/>
      <c r="H329" s="486"/>
      <c r="I329" s="487"/>
      <c r="J329" s="936"/>
      <c r="K329" s="937"/>
      <c r="L329" s="937"/>
      <c r="M329" s="938"/>
    </row>
    <row r="330" spans="2:13" ht="30" hidden="1" customHeight="1" outlineLevel="1">
      <c r="B330" s="479"/>
      <c r="C330" s="480"/>
      <c r="D330" s="464">
        <f t="shared" si="18"/>
        <v>1</v>
      </c>
      <c r="E330" s="939"/>
      <c r="F330" s="940"/>
      <c r="G330" s="486"/>
      <c r="H330" s="486"/>
      <c r="I330" s="487"/>
      <c r="J330" s="936"/>
      <c r="K330" s="937"/>
      <c r="L330" s="937"/>
      <c r="M330" s="938"/>
    </row>
    <row r="331" spans="2:13" ht="30" hidden="1" customHeight="1" outlineLevel="1">
      <c r="B331" s="479"/>
      <c r="C331" s="480"/>
      <c r="D331" s="464">
        <f t="shared" si="18"/>
        <v>1</v>
      </c>
      <c r="E331" s="939"/>
      <c r="F331" s="940"/>
      <c r="G331" s="486"/>
      <c r="H331" s="486"/>
      <c r="I331" s="487"/>
      <c r="J331" s="936"/>
      <c r="K331" s="937"/>
      <c r="L331" s="937"/>
      <c r="M331" s="938"/>
    </row>
    <row r="332" spans="2:13" ht="30" hidden="1" customHeight="1" outlineLevel="1">
      <c r="B332" s="479"/>
      <c r="C332" s="480"/>
      <c r="D332" s="464">
        <f t="shared" si="18"/>
        <v>1</v>
      </c>
      <c r="E332" s="939"/>
      <c r="F332" s="940"/>
      <c r="G332" s="486"/>
      <c r="H332" s="486"/>
      <c r="I332" s="487"/>
      <c r="J332" s="936"/>
      <c r="K332" s="937"/>
      <c r="L332" s="937"/>
      <c r="M332" s="938"/>
    </row>
    <row r="333" spans="2:13" ht="30" hidden="1" customHeight="1" outlineLevel="1">
      <c r="B333" s="479"/>
      <c r="C333" s="480"/>
      <c r="D333" s="464">
        <f t="shared" si="18"/>
        <v>1</v>
      </c>
      <c r="E333" s="939"/>
      <c r="F333" s="940"/>
      <c r="G333" s="486"/>
      <c r="H333" s="486"/>
      <c r="I333" s="487"/>
      <c r="J333" s="936"/>
      <c r="K333" s="937"/>
      <c r="L333" s="937"/>
      <c r="M333" s="938"/>
    </row>
    <row r="334" spans="2:13" ht="30" hidden="1" customHeight="1" outlineLevel="1">
      <c r="B334" s="479"/>
      <c r="C334" s="480"/>
      <c r="D334" s="464">
        <f t="shared" si="18"/>
        <v>1</v>
      </c>
      <c r="E334" s="939"/>
      <c r="F334" s="940"/>
      <c r="G334" s="486"/>
      <c r="H334" s="486"/>
      <c r="I334" s="487"/>
      <c r="J334" s="936"/>
      <c r="K334" s="937"/>
      <c r="L334" s="937"/>
      <c r="M334" s="938"/>
    </row>
    <row r="335" spans="2:13" ht="30" hidden="1" customHeight="1" outlineLevel="1">
      <c r="B335" s="479"/>
      <c r="C335" s="480"/>
      <c r="D335" s="464">
        <f t="shared" si="18"/>
        <v>1</v>
      </c>
      <c r="E335" s="939"/>
      <c r="F335" s="940"/>
      <c r="G335" s="486"/>
      <c r="H335" s="486"/>
      <c r="I335" s="487"/>
      <c r="J335" s="936"/>
      <c r="K335" s="937"/>
      <c r="L335" s="937"/>
      <c r="M335" s="938"/>
    </row>
    <row r="336" spans="2:13" ht="30" hidden="1" customHeight="1" outlineLevel="1">
      <c r="B336" s="479"/>
      <c r="C336" s="480"/>
      <c r="D336" s="464">
        <f t="shared" si="18"/>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99" t="s">
        <v>139</v>
      </c>
      <c r="C340" s="951" t="s">
        <v>140</v>
      </c>
      <c r="D340" s="951"/>
      <c r="E340" s="956" t="s">
        <v>141</v>
      </c>
      <c r="F340" s="956"/>
      <c r="G340" s="498" t="s">
        <v>142</v>
      </c>
      <c r="H340" s="504" t="s">
        <v>143</v>
      </c>
      <c r="I340" s="597" t="s">
        <v>144</v>
      </c>
      <c r="J340" s="502" t="s">
        <v>145</v>
      </c>
      <c r="K340" s="504" t="s">
        <v>146</v>
      </c>
      <c r="L340" s="502" t="s">
        <v>147</v>
      </c>
      <c r="M340" s="950"/>
    </row>
    <row r="341" spans="2:13" ht="24" customHeight="1">
      <c r="B341" s="490"/>
      <c r="C341" s="491"/>
      <c r="D341" s="244" t="s">
        <v>148</v>
      </c>
      <c r="E341" s="944">
        <f t="shared" ref="E341:E352" si="19">I341+L341+M341</f>
        <v>0</v>
      </c>
      <c r="F341" s="944"/>
      <c r="G341" s="466">
        <f t="shared" ref="G341:G352" si="20">SUMIF($D$243:$D$336,$C341,G$243:G$336)</f>
        <v>0</v>
      </c>
      <c r="H341" s="492"/>
      <c r="I341" s="466">
        <f>ROUNDDOWN(G341*H341,0)</f>
        <v>0</v>
      </c>
      <c r="J341" s="466">
        <f t="shared" ref="J341:J352" si="21">SUMIF($D$243:$D$336,$C341,H$243:H$336)</f>
        <v>0</v>
      </c>
      <c r="K341" s="507"/>
      <c r="L341" s="466">
        <f>ROUNDDOWN((J341*K341),0)</f>
        <v>0</v>
      </c>
      <c r="M341" s="466">
        <f t="shared" ref="M341:M352" si="22">ROUNDDOWN((SUMIF($D$243:$D$336,$C341,I$243:I$336)),0)</f>
        <v>0</v>
      </c>
    </row>
    <row r="342" spans="2:13" ht="24" customHeight="1">
      <c r="B342" s="490"/>
      <c r="C342" s="491"/>
      <c r="D342" s="244" t="s">
        <v>148</v>
      </c>
      <c r="E342" s="944">
        <f t="shared" si="19"/>
        <v>0</v>
      </c>
      <c r="F342" s="944"/>
      <c r="G342" s="466">
        <f t="shared" si="20"/>
        <v>0</v>
      </c>
      <c r="H342" s="506"/>
      <c r="I342" s="466">
        <f t="shared" ref="I342:I352" si="23">ROUNDDOWN(G342*H342,0)</f>
        <v>0</v>
      </c>
      <c r="J342" s="466">
        <f t="shared" si="21"/>
        <v>0</v>
      </c>
      <c r="K342" s="507"/>
      <c r="L342" s="466">
        <f t="shared" ref="L342:L352" si="24">ROUNDDOWN((J342*K342),0)</f>
        <v>0</v>
      </c>
      <c r="M342" s="466">
        <f t="shared" si="22"/>
        <v>0</v>
      </c>
    </row>
    <row r="343" spans="2:13" ht="24" customHeight="1">
      <c r="B343" s="490"/>
      <c r="C343" s="491"/>
      <c r="D343" s="244" t="s">
        <v>148</v>
      </c>
      <c r="E343" s="944">
        <f t="shared" si="19"/>
        <v>0</v>
      </c>
      <c r="F343" s="944"/>
      <c r="G343" s="466">
        <f t="shared" si="20"/>
        <v>0</v>
      </c>
      <c r="H343" s="506"/>
      <c r="I343" s="466">
        <f t="shared" si="23"/>
        <v>0</v>
      </c>
      <c r="J343" s="466">
        <f t="shared" si="21"/>
        <v>0</v>
      </c>
      <c r="K343" s="507"/>
      <c r="L343" s="466">
        <f t="shared" si="24"/>
        <v>0</v>
      </c>
      <c r="M343" s="466">
        <f t="shared" si="22"/>
        <v>0</v>
      </c>
    </row>
    <row r="344" spans="2:13" ht="24" customHeight="1">
      <c r="B344" s="490"/>
      <c r="C344" s="491"/>
      <c r="D344" s="244" t="s">
        <v>148</v>
      </c>
      <c r="E344" s="944">
        <f t="shared" si="19"/>
        <v>0</v>
      </c>
      <c r="F344" s="944"/>
      <c r="G344" s="466">
        <f t="shared" si="20"/>
        <v>0</v>
      </c>
      <c r="H344" s="506"/>
      <c r="I344" s="466">
        <f t="shared" si="23"/>
        <v>0</v>
      </c>
      <c r="J344" s="466">
        <f t="shared" si="21"/>
        <v>0</v>
      </c>
      <c r="K344" s="507"/>
      <c r="L344" s="466">
        <f t="shared" si="24"/>
        <v>0</v>
      </c>
      <c r="M344" s="466">
        <f t="shared" si="22"/>
        <v>0</v>
      </c>
    </row>
    <row r="345" spans="2:13" ht="24" customHeight="1">
      <c r="B345" s="490"/>
      <c r="C345" s="491"/>
      <c r="D345" s="244" t="s">
        <v>148</v>
      </c>
      <c r="E345" s="944">
        <f t="shared" si="19"/>
        <v>0</v>
      </c>
      <c r="F345" s="944"/>
      <c r="G345" s="466">
        <f t="shared" si="20"/>
        <v>0</v>
      </c>
      <c r="H345" s="506"/>
      <c r="I345" s="466">
        <f t="shared" si="23"/>
        <v>0</v>
      </c>
      <c r="J345" s="466">
        <f t="shared" si="21"/>
        <v>0</v>
      </c>
      <c r="K345" s="507"/>
      <c r="L345" s="466">
        <f t="shared" si="24"/>
        <v>0</v>
      </c>
      <c r="M345" s="466">
        <f t="shared" si="22"/>
        <v>0</v>
      </c>
    </row>
    <row r="346" spans="2:13" ht="24" customHeight="1">
      <c r="B346" s="490"/>
      <c r="C346" s="491"/>
      <c r="D346" s="244" t="s">
        <v>148</v>
      </c>
      <c r="E346" s="944">
        <f t="shared" si="19"/>
        <v>0</v>
      </c>
      <c r="F346" s="944"/>
      <c r="G346" s="466">
        <f t="shared" si="20"/>
        <v>0</v>
      </c>
      <c r="H346" s="506"/>
      <c r="I346" s="466">
        <f t="shared" si="23"/>
        <v>0</v>
      </c>
      <c r="J346" s="466">
        <f t="shared" si="21"/>
        <v>0</v>
      </c>
      <c r="K346" s="507"/>
      <c r="L346" s="466">
        <f t="shared" si="24"/>
        <v>0</v>
      </c>
      <c r="M346" s="466">
        <f t="shared" si="22"/>
        <v>0</v>
      </c>
    </row>
    <row r="347" spans="2:13" ht="24" customHeight="1">
      <c r="B347" s="490"/>
      <c r="C347" s="491"/>
      <c r="D347" s="244" t="s">
        <v>148</v>
      </c>
      <c r="E347" s="944">
        <f t="shared" si="19"/>
        <v>0</v>
      </c>
      <c r="F347" s="944"/>
      <c r="G347" s="466">
        <f t="shared" si="20"/>
        <v>0</v>
      </c>
      <c r="H347" s="506"/>
      <c r="I347" s="466">
        <f t="shared" si="23"/>
        <v>0</v>
      </c>
      <c r="J347" s="466">
        <f t="shared" si="21"/>
        <v>0</v>
      </c>
      <c r="K347" s="507"/>
      <c r="L347" s="466">
        <f t="shared" si="24"/>
        <v>0</v>
      </c>
      <c r="M347" s="466">
        <f t="shared" si="22"/>
        <v>0</v>
      </c>
    </row>
    <row r="348" spans="2:13" ht="24" customHeight="1">
      <c r="B348" s="490"/>
      <c r="C348" s="491"/>
      <c r="D348" s="244" t="s">
        <v>148</v>
      </c>
      <c r="E348" s="944">
        <f t="shared" si="19"/>
        <v>0</v>
      </c>
      <c r="F348" s="944"/>
      <c r="G348" s="466">
        <f t="shared" si="20"/>
        <v>0</v>
      </c>
      <c r="H348" s="506"/>
      <c r="I348" s="466">
        <f t="shared" si="23"/>
        <v>0</v>
      </c>
      <c r="J348" s="466">
        <f t="shared" si="21"/>
        <v>0</v>
      </c>
      <c r="K348" s="507"/>
      <c r="L348" s="466">
        <f t="shared" si="24"/>
        <v>0</v>
      </c>
      <c r="M348" s="466">
        <f t="shared" si="22"/>
        <v>0</v>
      </c>
    </row>
    <row r="349" spans="2:13" ht="24" customHeight="1">
      <c r="B349" s="490"/>
      <c r="C349" s="491"/>
      <c r="D349" s="244" t="s">
        <v>148</v>
      </c>
      <c r="E349" s="944">
        <f t="shared" si="19"/>
        <v>0</v>
      </c>
      <c r="F349" s="944"/>
      <c r="G349" s="466">
        <f t="shared" si="20"/>
        <v>0</v>
      </c>
      <c r="H349" s="506"/>
      <c r="I349" s="466">
        <f t="shared" si="23"/>
        <v>0</v>
      </c>
      <c r="J349" s="466">
        <f t="shared" si="21"/>
        <v>0</v>
      </c>
      <c r="K349" s="507"/>
      <c r="L349" s="466">
        <f t="shared" si="24"/>
        <v>0</v>
      </c>
      <c r="M349" s="466">
        <f t="shared" si="22"/>
        <v>0</v>
      </c>
    </row>
    <row r="350" spans="2:13" ht="24" customHeight="1">
      <c r="B350" s="490"/>
      <c r="C350" s="491"/>
      <c r="D350" s="244" t="s">
        <v>148</v>
      </c>
      <c r="E350" s="944">
        <f t="shared" si="19"/>
        <v>0</v>
      </c>
      <c r="F350" s="944"/>
      <c r="G350" s="466">
        <f t="shared" si="20"/>
        <v>0</v>
      </c>
      <c r="H350" s="506"/>
      <c r="I350" s="466">
        <f t="shared" si="23"/>
        <v>0</v>
      </c>
      <c r="J350" s="466">
        <f t="shared" si="21"/>
        <v>0</v>
      </c>
      <c r="K350" s="507"/>
      <c r="L350" s="466">
        <f t="shared" si="24"/>
        <v>0</v>
      </c>
      <c r="M350" s="466">
        <f t="shared" si="22"/>
        <v>0</v>
      </c>
    </row>
    <row r="351" spans="2:13" ht="24" customHeight="1">
      <c r="B351" s="490"/>
      <c r="C351" s="491"/>
      <c r="D351" s="244" t="s">
        <v>148</v>
      </c>
      <c r="E351" s="944">
        <f t="shared" si="19"/>
        <v>0</v>
      </c>
      <c r="F351" s="944"/>
      <c r="G351" s="466">
        <f t="shared" si="20"/>
        <v>0</v>
      </c>
      <c r="H351" s="506"/>
      <c r="I351" s="466">
        <f t="shared" si="23"/>
        <v>0</v>
      </c>
      <c r="J351" s="466">
        <f t="shared" si="21"/>
        <v>0</v>
      </c>
      <c r="K351" s="507"/>
      <c r="L351" s="466">
        <f t="shared" si="24"/>
        <v>0</v>
      </c>
      <c r="M351" s="466">
        <f t="shared" si="22"/>
        <v>0</v>
      </c>
    </row>
    <row r="352" spans="2:13" ht="24" customHeight="1">
      <c r="B352" s="490"/>
      <c r="C352" s="491"/>
      <c r="D352" s="244" t="s">
        <v>148</v>
      </c>
      <c r="E352" s="944">
        <f t="shared" si="19"/>
        <v>0</v>
      </c>
      <c r="F352" s="944"/>
      <c r="G352" s="466">
        <f t="shared" si="20"/>
        <v>0</v>
      </c>
      <c r="H352" s="506"/>
      <c r="I352" s="466">
        <f t="shared" si="23"/>
        <v>0</v>
      </c>
      <c r="J352" s="466">
        <f t="shared" si="21"/>
        <v>0</v>
      </c>
      <c r="K352" s="507"/>
      <c r="L352" s="466">
        <f t="shared" si="24"/>
        <v>0</v>
      </c>
      <c r="M352" s="466">
        <f t="shared" si="22"/>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8970646F-BA84-4205-875A-D181B57CFEA0}">
      <formula1>"契約金相当額計算書用,経費精算報告書用（内訳書）"</formula1>
    </dataValidation>
  </dataValidations>
  <hyperlinks>
    <hyperlink ref="K108" r:id="rId1" xr:uid="{D83A8B50-9C2F-4E31-975B-FE7647EF57E4}"/>
    <hyperlink ref="K223" r:id="rId2" xr:uid="{2748659F-B2F4-4EA2-8B21-959C41A6F533}"/>
    <hyperlink ref="K338" r:id="rId3" xr:uid="{0ABDBABF-AE92-4431-B1D1-739CA9C9A70D}"/>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B9D0-2192-42C5-AA2B-2AC3BAA765AE}">
  <sheetPr>
    <tabColor theme="8" tint="0.79998168889431442"/>
    <pageSetUpPr fitToPage="1"/>
  </sheetPr>
  <dimension ref="A1:AK353"/>
  <sheetViews>
    <sheetView zoomScaleNormal="100" workbookViewId="0">
      <selection activeCell="M3" sqref="M3"/>
    </sheetView>
  </sheetViews>
  <sheetFormatPr defaultColWidth="9" defaultRowHeight="14" outlineLevelRow="1"/>
  <cols>
    <col min="1" max="1" width="2.08203125" style="133" customWidth="1"/>
    <col min="2" max="2" width="9.08203125" style="133" customWidth="1"/>
    <col min="3" max="3" width="13.08203125" style="133" customWidth="1"/>
    <col min="4" max="4" width="7" style="133" customWidth="1"/>
    <col min="5" max="5" width="28.58203125" style="133" customWidth="1"/>
    <col min="6" max="6" width="30" style="133" customWidth="1"/>
    <col min="7" max="13" width="14.58203125" style="133" customWidth="1"/>
    <col min="14" max="16384" width="9" style="133"/>
  </cols>
  <sheetData>
    <row r="1" spans="1:37" ht="54" customHeight="1"/>
    <row r="2" spans="1:37" ht="32.25" customHeight="1">
      <c r="E2" s="250" t="s">
        <v>120</v>
      </c>
      <c r="F2" s="584" t="s">
        <v>70</v>
      </c>
      <c r="M2" s="234" t="s">
        <v>397</v>
      </c>
    </row>
    <row r="3" spans="1:37" s="125" customFormat="1" ht="32.25" customHeight="1">
      <c r="A3" s="133"/>
      <c r="B3" s="248" t="s">
        <v>378</v>
      </c>
      <c r="C3" s="152"/>
      <c r="D3" s="152"/>
      <c r="E3" s="152"/>
      <c r="F3" s="152"/>
      <c r="G3" s="152"/>
      <c r="H3" s="152"/>
      <c r="I3" s="152"/>
      <c r="J3" s="126"/>
      <c r="K3" s="126"/>
      <c r="L3" s="133"/>
      <c r="M3" s="133"/>
      <c r="N3" s="126"/>
      <c r="O3" s="127"/>
      <c r="P3" s="128"/>
      <c r="Q3" s="133"/>
      <c r="R3" s="133"/>
      <c r="S3" s="133"/>
      <c r="T3" s="133"/>
      <c r="U3" s="133"/>
      <c r="V3" s="133"/>
      <c r="W3" s="133"/>
      <c r="X3" s="133"/>
      <c r="Y3" s="131"/>
      <c r="Z3" s="131"/>
      <c r="AA3" s="131"/>
    </row>
    <row r="4" spans="1:37" s="125" customFormat="1" ht="32.25" customHeight="1">
      <c r="A4" s="133"/>
      <c r="B4" s="249" t="s">
        <v>122</v>
      </c>
      <c r="C4" s="126"/>
      <c r="D4" s="126"/>
      <c r="E4" s="126"/>
      <c r="F4" s="126"/>
      <c r="G4" s="152"/>
      <c r="H4" s="152"/>
      <c r="I4" s="152"/>
      <c r="J4" s="218" t="s">
        <v>123</v>
      </c>
      <c r="K4" s="252">
        <f>SUM(E123,E238,E353)</f>
        <v>0</v>
      </c>
      <c r="L4" s="274" t="s">
        <v>229</v>
      </c>
      <c r="M4" s="275"/>
      <c r="N4" s="129"/>
      <c r="O4" s="129"/>
      <c r="P4" s="130"/>
      <c r="Q4" s="133"/>
      <c r="R4" s="133"/>
      <c r="S4" s="133"/>
      <c r="T4" s="133"/>
      <c r="U4" s="133"/>
      <c r="V4" s="133"/>
      <c r="W4" s="133"/>
      <c r="X4" s="133"/>
    </row>
    <row r="5" spans="1:37" s="125" customFormat="1" ht="32.25" customHeight="1">
      <c r="A5" s="133"/>
      <c r="B5" s="249" t="s">
        <v>366</v>
      </c>
      <c r="C5" s="126"/>
      <c r="D5" s="126"/>
      <c r="E5" s="126"/>
      <c r="F5" s="126"/>
      <c r="G5" s="126"/>
      <c r="H5" s="228"/>
      <c r="I5" s="229"/>
      <c r="J5" s="145"/>
      <c r="K5" s="128"/>
      <c r="L5" s="133"/>
      <c r="M5" s="133"/>
      <c r="N5" s="129"/>
      <c r="O5" s="129"/>
      <c r="P5" s="130"/>
      <c r="Q5" s="133"/>
      <c r="R5" s="133"/>
      <c r="S5" s="133"/>
      <c r="T5" s="133"/>
      <c r="U5" s="133"/>
      <c r="V5" s="133"/>
      <c r="W5" s="133"/>
      <c r="X5" s="133"/>
    </row>
    <row r="6" spans="1:37" s="125" customFormat="1" ht="32.25" customHeight="1">
      <c r="A6" s="156"/>
      <c r="B6" s="249" t="s">
        <v>278</v>
      </c>
      <c r="C6" s="220"/>
      <c r="D6" s="220"/>
      <c r="E6" s="220"/>
      <c r="F6" s="220"/>
      <c r="G6" s="220"/>
      <c r="H6" s="220"/>
      <c r="I6" s="221"/>
      <c r="J6" s="145"/>
      <c r="K6" s="128"/>
      <c r="L6" s="147"/>
      <c r="M6" s="147"/>
      <c r="N6" s="156"/>
      <c r="O6" s="156"/>
      <c r="P6" s="156"/>
      <c r="Q6" s="133"/>
      <c r="R6" s="133"/>
      <c r="S6" s="133"/>
      <c r="T6" s="133"/>
      <c r="U6" s="133"/>
      <c r="V6" s="133"/>
      <c r="W6" s="133"/>
      <c r="X6" s="133"/>
      <c r="Y6" s="156"/>
      <c r="Z6" s="156"/>
      <c r="AA6" s="156"/>
      <c r="AB6" s="156"/>
      <c r="AC6" s="156"/>
      <c r="AD6" s="156"/>
      <c r="AE6" s="156"/>
      <c r="AF6" s="156"/>
      <c r="AG6" s="156"/>
      <c r="AH6" s="156"/>
      <c r="AI6" s="156"/>
      <c r="AJ6" s="156"/>
      <c r="AK6" s="156"/>
    </row>
    <row r="7" spans="1:37" s="125" customFormat="1" ht="32.25" customHeight="1">
      <c r="A7" s="156"/>
      <c r="B7" s="1027" t="s">
        <v>368</v>
      </c>
      <c r="C7" s="1027"/>
      <c r="D7" s="1027"/>
      <c r="E7" s="1027"/>
      <c r="F7" s="1027"/>
      <c r="G7" s="1027"/>
      <c r="H7" s="1027"/>
      <c r="I7" s="1027"/>
      <c r="J7" s="1027"/>
      <c r="K7" s="1027"/>
      <c r="L7" s="1027"/>
      <c r="M7" s="1027"/>
      <c r="N7" s="156"/>
      <c r="O7" s="156"/>
      <c r="P7" s="156"/>
      <c r="Q7" s="133"/>
      <c r="R7" s="133"/>
      <c r="S7" s="133"/>
      <c r="T7" s="133"/>
      <c r="U7" s="133"/>
      <c r="V7" s="133"/>
      <c r="W7" s="133"/>
      <c r="X7" s="133"/>
      <c r="Y7" s="156"/>
      <c r="Z7" s="156"/>
      <c r="AA7" s="156"/>
      <c r="AB7" s="156"/>
      <c r="AC7" s="156"/>
      <c r="AD7" s="156"/>
      <c r="AE7" s="156"/>
      <c r="AF7" s="156"/>
      <c r="AG7" s="156"/>
      <c r="AH7" s="156"/>
      <c r="AI7" s="156"/>
      <c r="AJ7" s="156"/>
      <c r="AK7" s="156"/>
    </row>
    <row r="8" spans="1:37" s="125" customFormat="1" ht="32.25" customHeight="1" thickBot="1">
      <c r="A8" s="156"/>
      <c r="B8" s="912" t="s">
        <v>367</v>
      </c>
      <c r="C8" s="912"/>
      <c r="D8" s="912"/>
      <c r="E8" s="912"/>
      <c r="F8" s="912"/>
      <c r="G8" s="912"/>
      <c r="H8" s="912"/>
      <c r="I8" s="912"/>
      <c r="J8" s="912"/>
      <c r="K8" s="912"/>
      <c r="L8" s="912"/>
      <c r="M8" s="912"/>
      <c r="N8" s="156"/>
      <c r="O8" s="156"/>
      <c r="P8" s="156"/>
      <c r="Q8" s="133"/>
      <c r="R8" s="133"/>
      <c r="S8" s="133"/>
      <c r="T8" s="133"/>
      <c r="U8" s="133"/>
      <c r="V8" s="133"/>
      <c r="W8" s="133"/>
      <c r="X8" s="133"/>
      <c r="Y8" s="156"/>
      <c r="Z8" s="156"/>
      <c r="AA8" s="156"/>
      <c r="AB8" s="156"/>
      <c r="AC8" s="156"/>
      <c r="AD8" s="156"/>
      <c r="AE8" s="156"/>
      <c r="AF8" s="156"/>
      <c r="AG8" s="156"/>
      <c r="AH8" s="156"/>
      <c r="AI8" s="156"/>
      <c r="AJ8" s="156"/>
      <c r="AK8" s="156"/>
    </row>
    <row r="9" spans="1:37" s="132" customFormat="1" ht="34.5" customHeight="1" thickBot="1">
      <c r="A9" s="144"/>
      <c r="B9" s="1015" t="s">
        <v>124</v>
      </c>
      <c r="C9" s="1016"/>
      <c r="D9" s="585"/>
      <c r="E9" s="586"/>
      <c r="F9" s="586"/>
      <c r="G9" s="586"/>
      <c r="H9" s="586"/>
      <c r="I9" s="586"/>
      <c r="J9" s="586"/>
      <c r="K9" s="586"/>
      <c r="L9" s="586"/>
      <c r="M9" s="587"/>
    </row>
    <row r="10" spans="1:37" ht="24" customHeight="1">
      <c r="B10" s="996" t="s">
        <v>125</v>
      </c>
      <c r="C10" s="998" t="s">
        <v>126</v>
      </c>
      <c r="D10" s="1000" t="s">
        <v>127</v>
      </c>
      <c r="E10" s="1001" t="s">
        <v>128</v>
      </c>
      <c r="F10" s="998"/>
      <c r="G10" s="986" t="s">
        <v>129</v>
      </c>
      <c r="H10" s="987"/>
      <c r="I10" s="988"/>
      <c r="J10" s="989" t="s">
        <v>130</v>
      </c>
      <c r="K10" s="989"/>
      <c r="L10" s="989"/>
      <c r="M10" s="990"/>
    </row>
    <row r="11" spans="1:37" ht="49.5" customHeight="1" thickBot="1">
      <c r="B11" s="997"/>
      <c r="C11" s="999"/>
      <c r="D11" s="964"/>
      <c r="E11" s="932"/>
      <c r="F11" s="933"/>
      <c r="G11" s="494" t="s">
        <v>131</v>
      </c>
      <c r="H11" s="495" t="s">
        <v>132</v>
      </c>
      <c r="I11" s="593" t="s">
        <v>133</v>
      </c>
      <c r="J11" s="991"/>
      <c r="K11" s="991"/>
      <c r="L11" s="991"/>
      <c r="M11" s="992"/>
    </row>
    <row r="12" spans="1:37" ht="30" customHeight="1">
      <c r="B12" s="479"/>
      <c r="C12" s="480"/>
      <c r="D12" s="148">
        <f t="shared" ref="D12:D89" si="0">MONTH(C12)</f>
        <v>1</v>
      </c>
      <c r="E12" s="1011"/>
      <c r="F12" s="1012"/>
      <c r="G12" s="484"/>
      <c r="H12" s="484"/>
      <c r="I12" s="485"/>
      <c r="J12" s="1013"/>
      <c r="K12" s="1013"/>
      <c r="L12" s="1013"/>
      <c r="M12" s="1014"/>
    </row>
    <row r="13" spans="1:37" ht="30" customHeight="1">
      <c r="B13" s="481"/>
      <c r="C13" s="480"/>
      <c r="D13" s="149">
        <f t="shared" si="0"/>
        <v>1</v>
      </c>
      <c r="E13" s="908"/>
      <c r="F13" s="909"/>
      <c r="G13" s="486"/>
      <c r="H13" s="486"/>
      <c r="I13" s="487"/>
      <c r="J13" s="910"/>
      <c r="K13" s="910"/>
      <c r="L13" s="910"/>
      <c r="M13" s="911"/>
    </row>
    <row r="14" spans="1:37" ht="30" customHeight="1">
      <c r="B14" s="481"/>
      <c r="C14" s="480"/>
      <c r="D14" s="149">
        <f t="shared" si="0"/>
        <v>1</v>
      </c>
      <c r="E14" s="908"/>
      <c r="F14" s="909"/>
      <c r="G14" s="486"/>
      <c r="H14" s="486"/>
      <c r="I14" s="487"/>
      <c r="J14" s="910"/>
      <c r="K14" s="910"/>
      <c r="L14" s="910"/>
      <c r="M14" s="911"/>
    </row>
    <row r="15" spans="1:37" ht="30" customHeight="1">
      <c r="B15" s="481"/>
      <c r="C15" s="480"/>
      <c r="D15" s="149">
        <f t="shared" si="0"/>
        <v>1</v>
      </c>
      <c r="E15" s="908"/>
      <c r="F15" s="909"/>
      <c r="G15" s="486"/>
      <c r="H15" s="486"/>
      <c r="I15" s="487"/>
      <c r="J15" s="910"/>
      <c r="K15" s="910"/>
      <c r="L15" s="910"/>
      <c r="M15" s="911"/>
    </row>
    <row r="16" spans="1:37" ht="30" customHeight="1">
      <c r="B16" s="481"/>
      <c r="C16" s="480"/>
      <c r="D16" s="149">
        <f t="shared" si="0"/>
        <v>1</v>
      </c>
      <c r="E16" s="908"/>
      <c r="F16" s="909"/>
      <c r="G16" s="486"/>
      <c r="H16" s="486"/>
      <c r="I16" s="487"/>
      <c r="J16" s="910"/>
      <c r="K16" s="910"/>
      <c r="L16" s="910"/>
      <c r="M16" s="911"/>
    </row>
    <row r="17" spans="2:13" ht="30" customHeight="1">
      <c r="B17" s="481"/>
      <c r="C17" s="480"/>
      <c r="D17" s="149">
        <f t="shared" si="0"/>
        <v>1</v>
      </c>
      <c r="E17" s="916"/>
      <c r="F17" s="917"/>
      <c r="G17" s="486"/>
      <c r="H17" s="486"/>
      <c r="I17" s="487"/>
      <c r="J17" s="910"/>
      <c r="K17" s="910"/>
      <c r="L17" s="910"/>
      <c r="M17" s="911"/>
    </row>
    <row r="18" spans="2:13" ht="30" customHeight="1">
      <c r="B18" s="481"/>
      <c r="C18" s="480"/>
      <c r="D18" s="149">
        <f t="shared" si="0"/>
        <v>1</v>
      </c>
      <c r="E18" s="908"/>
      <c r="F18" s="909"/>
      <c r="G18" s="486"/>
      <c r="H18" s="486"/>
      <c r="I18" s="487"/>
      <c r="J18" s="913"/>
      <c r="K18" s="914"/>
      <c r="L18" s="914"/>
      <c r="M18" s="915"/>
    </row>
    <row r="19" spans="2:13" ht="30" customHeight="1">
      <c r="B19" s="481"/>
      <c r="C19" s="480"/>
      <c r="D19" s="149">
        <f t="shared" si="0"/>
        <v>1</v>
      </c>
      <c r="E19" s="908"/>
      <c r="F19" s="909"/>
      <c r="G19" s="486"/>
      <c r="H19" s="486"/>
      <c r="I19" s="487"/>
      <c r="J19" s="913"/>
      <c r="K19" s="914"/>
      <c r="L19" s="914"/>
      <c r="M19" s="915"/>
    </row>
    <row r="20" spans="2:13" ht="30" customHeight="1">
      <c r="B20" s="481"/>
      <c r="C20" s="480"/>
      <c r="D20" s="149">
        <f>MONTH(C20)</f>
        <v>1</v>
      </c>
      <c r="E20" s="908"/>
      <c r="F20" s="909"/>
      <c r="G20" s="486"/>
      <c r="H20" s="486"/>
      <c r="I20" s="487"/>
      <c r="J20" s="913"/>
      <c r="K20" s="914"/>
      <c r="L20" s="914"/>
      <c r="M20" s="915"/>
    </row>
    <row r="21" spans="2:13" ht="30" customHeight="1">
      <c r="B21" s="481"/>
      <c r="C21" s="480"/>
      <c r="D21" s="149">
        <f t="shared" si="0"/>
        <v>1</v>
      </c>
      <c r="E21" s="908"/>
      <c r="F21" s="909"/>
      <c r="G21" s="486"/>
      <c r="H21" s="486"/>
      <c r="I21" s="487"/>
      <c r="J21" s="913"/>
      <c r="K21" s="914"/>
      <c r="L21" s="914"/>
      <c r="M21" s="915"/>
    </row>
    <row r="22" spans="2:13" ht="30" hidden="1" customHeight="1" outlineLevel="1">
      <c r="B22" s="481"/>
      <c r="C22" s="480"/>
      <c r="D22" s="149">
        <f t="shared" si="0"/>
        <v>1</v>
      </c>
      <c r="E22" s="908"/>
      <c r="F22" s="909"/>
      <c r="G22" s="486"/>
      <c r="H22" s="486"/>
      <c r="I22" s="487"/>
      <c r="J22" s="913"/>
      <c r="K22" s="914"/>
      <c r="L22" s="914"/>
      <c r="M22" s="915"/>
    </row>
    <row r="23" spans="2:13" ht="30" hidden="1" customHeight="1" outlineLevel="1">
      <c r="B23" s="481"/>
      <c r="C23" s="480"/>
      <c r="D23" s="149">
        <f t="shared" si="0"/>
        <v>1</v>
      </c>
      <c r="E23" s="908"/>
      <c r="F23" s="909"/>
      <c r="G23" s="486"/>
      <c r="H23" s="486"/>
      <c r="I23" s="487"/>
      <c r="J23" s="913"/>
      <c r="K23" s="914"/>
      <c r="L23" s="914"/>
      <c r="M23" s="915"/>
    </row>
    <row r="24" spans="2:13" ht="30" hidden="1" customHeight="1" outlineLevel="1">
      <c r="B24" s="481"/>
      <c r="C24" s="480"/>
      <c r="D24" s="149">
        <f t="shared" si="0"/>
        <v>1</v>
      </c>
      <c r="E24" s="908"/>
      <c r="F24" s="909"/>
      <c r="G24" s="486"/>
      <c r="H24" s="486"/>
      <c r="I24" s="487"/>
      <c r="J24" s="913"/>
      <c r="K24" s="914"/>
      <c r="L24" s="914"/>
      <c r="M24" s="915"/>
    </row>
    <row r="25" spans="2:13" ht="30" hidden="1" customHeight="1" outlineLevel="1">
      <c r="B25" s="481"/>
      <c r="C25" s="480"/>
      <c r="D25" s="149">
        <f t="shared" si="0"/>
        <v>1</v>
      </c>
      <c r="E25" s="908"/>
      <c r="F25" s="909"/>
      <c r="G25" s="486"/>
      <c r="H25" s="486"/>
      <c r="I25" s="487"/>
      <c r="J25" s="910"/>
      <c r="K25" s="910"/>
      <c r="L25" s="910"/>
      <c r="M25" s="911"/>
    </row>
    <row r="26" spans="2:13" ht="30" hidden="1" customHeight="1" outlineLevel="1">
      <c r="B26" s="481"/>
      <c r="C26" s="480"/>
      <c r="D26" s="149">
        <f t="shared" si="0"/>
        <v>1</v>
      </c>
      <c r="E26" s="908"/>
      <c r="F26" s="909"/>
      <c r="G26" s="486"/>
      <c r="H26" s="486"/>
      <c r="I26" s="487"/>
      <c r="J26" s="910"/>
      <c r="K26" s="910"/>
      <c r="L26" s="910"/>
      <c r="M26" s="911"/>
    </row>
    <row r="27" spans="2:13" ht="30" hidden="1" customHeight="1" outlineLevel="1">
      <c r="B27" s="481"/>
      <c r="C27" s="480"/>
      <c r="D27" s="149">
        <f t="shared" si="0"/>
        <v>1</v>
      </c>
      <c r="E27" s="908"/>
      <c r="F27" s="909"/>
      <c r="G27" s="486"/>
      <c r="H27" s="486"/>
      <c r="I27" s="487"/>
      <c r="J27" s="910"/>
      <c r="K27" s="910"/>
      <c r="L27" s="910"/>
      <c r="M27" s="911"/>
    </row>
    <row r="28" spans="2:13" ht="30" hidden="1" customHeight="1" outlineLevel="1">
      <c r="B28" s="481"/>
      <c r="C28" s="480"/>
      <c r="D28" s="149">
        <f t="shared" si="0"/>
        <v>1</v>
      </c>
      <c r="E28" s="908"/>
      <c r="F28" s="909"/>
      <c r="G28" s="486"/>
      <c r="H28" s="486"/>
      <c r="I28" s="487"/>
      <c r="J28" s="910"/>
      <c r="K28" s="910"/>
      <c r="L28" s="910"/>
      <c r="M28" s="911"/>
    </row>
    <row r="29" spans="2:13" ht="30" hidden="1" customHeight="1" outlineLevel="1">
      <c r="B29" s="481"/>
      <c r="C29" s="480"/>
      <c r="D29" s="149">
        <f t="shared" si="0"/>
        <v>1</v>
      </c>
      <c r="E29" s="908"/>
      <c r="F29" s="909"/>
      <c r="G29" s="486"/>
      <c r="H29" s="486"/>
      <c r="I29" s="487"/>
      <c r="J29" s="910"/>
      <c r="K29" s="910"/>
      <c r="L29" s="910"/>
      <c r="M29" s="911"/>
    </row>
    <row r="30" spans="2:13" ht="30" hidden="1" customHeight="1" outlineLevel="1">
      <c r="B30" s="481"/>
      <c r="C30" s="480"/>
      <c r="D30" s="149">
        <f t="shared" si="0"/>
        <v>1</v>
      </c>
      <c r="E30" s="908"/>
      <c r="F30" s="909"/>
      <c r="G30" s="486"/>
      <c r="H30" s="486"/>
      <c r="I30" s="487"/>
      <c r="J30" s="910"/>
      <c r="K30" s="910"/>
      <c r="L30" s="910"/>
      <c r="M30" s="911"/>
    </row>
    <row r="31" spans="2:13" ht="30" hidden="1" customHeight="1" outlineLevel="1">
      <c r="B31" s="481"/>
      <c r="C31" s="480"/>
      <c r="D31" s="149">
        <f t="shared" si="0"/>
        <v>1</v>
      </c>
      <c r="E31" s="916"/>
      <c r="F31" s="917"/>
      <c r="G31" s="486"/>
      <c r="H31" s="486"/>
      <c r="I31" s="487"/>
      <c r="J31" s="910"/>
      <c r="K31" s="910"/>
      <c r="L31" s="910"/>
      <c r="M31" s="911"/>
    </row>
    <row r="32" spans="2:13" ht="30" hidden="1" customHeight="1" outlineLevel="1">
      <c r="B32" s="481"/>
      <c r="C32" s="480"/>
      <c r="D32" s="149">
        <f t="shared" si="0"/>
        <v>1</v>
      </c>
      <c r="E32" s="908"/>
      <c r="F32" s="909"/>
      <c r="G32" s="486"/>
      <c r="H32" s="486"/>
      <c r="I32" s="487"/>
      <c r="J32" s="913"/>
      <c r="K32" s="914"/>
      <c r="L32" s="914"/>
      <c r="M32" s="915"/>
    </row>
    <row r="33" spans="2:13" ht="30" hidden="1" customHeight="1" outlineLevel="1">
      <c r="B33" s="481"/>
      <c r="C33" s="480"/>
      <c r="D33" s="149">
        <f t="shared" si="0"/>
        <v>1</v>
      </c>
      <c r="E33" s="908"/>
      <c r="F33" s="909"/>
      <c r="G33" s="486"/>
      <c r="H33" s="486"/>
      <c r="I33" s="487"/>
      <c r="J33" s="913"/>
      <c r="K33" s="914"/>
      <c r="L33" s="914"/>
      <c r="M33" s="915"/>
    </row>
    <row r="34" spans="2:13" ht="30" hidden="1" customHeight="1" outlineLevel="1">
      <c r="B34" s="481"/>
      <c r="C34" s="480"/>
      <c r="D34" s="149">
        <f t="shared" si="0"/>
        <v>1</v>
      </c>
      <c r="E34" s="908"/>
      <c r="F34" s="909"/>
      <c r="G34" s="486"/>
      <c r="H34" s="486"/>
      <c r="I34" s="487"/>
      <c r="J34" s="913"/>
      <c r="K34" s="914"/>
      <c r="L34" s="914"/>
      <c r="M34" s="915"/>
    </row>
    <row r="35" spans="2:13" ht="30" hidden="1" customHeight="1" outlineLevel="1">
      <c r="B35" s="481"/>
      <c r="C35" s="480"/>
      <c r="D35" s="149">
        <f t="shared" si="0"/>
        <v>1</v>
      </c>
      <c r="E35" s="908"/>
      <c r="F35" s="909"/>
      <c r="G35" s="486"/>
      <c r="H35" s="486"/>
      <c r="I35" s="487"/>
      <c r="J35" s="913"/>
      <c r="K35" s="914"/>
      <c r="L35" s="914"/>
      <c r="M35" s="915"/>
    </row>
    <row r="36" spans="2:13" ht="30" hidden="1" customHeight="1" outlineLevel="1">
      <c r="B36" s="481"/>
      <c r="C36" s="480"/>
      <c r="D36" s="149">
        <f t="shared" si="0"/>
        <v>1</v>
      </c>
      <c r="E36" s="908"/>
      <c r="F36" s="909"/>
      <c r="G36" s="486"/>
      <c r="H36" s="486"/>
      <c r="I36" s="487"/>
      <c r="J36" s="913"/>
      <c r="K36" s="914"/>
      <c r="L36" s="914"/>
      <c r="M36" s="915"/>
    </row>
    <row r="37" spans="2:13" ht="30" hidden="1" customHeight="1" outlineLevel="1">
      <c r="B37" s="481"/>
      <c r="C37" s="480"/>
      <c r="D37" s="149">
        <f t="shared" si="0"/>
        <v>1</v>
      </c>
      <c r="E37" s="908"/>
      <c r="F37" s="909"/>
      <c r="G37" s="486"/>
      <c r="H37" s="486"/>
      <c r="I37" s="487"/>
      <c r="J37" s="913"/>
      <c r="K37" s="914"/>
      <c r="L37" s="914"/>
      <c r="M37" s="915"/>
    </row>
    <row r="38" spans="2:13" ht="30" hidden="1" customHeight="1" outlineLevel="1">
      <c r="B38" s="481"/>
      <c r="C38" s="480"/>
      <c r="D38" s="149">
        <f t="shared" si="0"/>
        <v>1</v>
      </c>
      <c r="E38" s="908"/>
      <c r="F38" s="909"/>
      <c r="G38" s="486"/>
      <c r="H38" s="486"/>
      <c r="I38" s="487"/>
      <c r="J38" s="913"/>
      <c r="K38" s="914"/>
      <c r="L38" s="914"/>
      <c r="M38" s="915"/>
    </row>
    <row r="39" spans="2:13" ht="30" hidden="1" customHeight="1" outlineLevel="1">
      <c r="B39" s="481"/>
      <c r="C39" s="480"/>
      <c r="D39" s="149">
        <f t="shared" si="0"/>
        <v>1</v>
      </c>
      <c r="E39" s="908"/>
      <c r="F39" s="909"/>
      <c r="G39" s="486"/>
      <c r="H39" s="486"/>
      <c r="I39" s="487"/>
      <c r="J39" s="910"/>
      <c r="K39" s="910"/>
      <c r="L39" s="910"/>
      <c r="M39" s="911"/>
    </row>
    <row r="40" spans="2:13" ht="30" hidden="1" customHeight="1" outlineLevel="1">
      <c r="B40" s="481"/>
      <c r="C40" s="480"/>
      <c r="D40" s="149">
        <f t="shared" si="0"/>
        <v>1</v>
      </c>
      <c r="E40" s="908"/>
      <c r="F40" s="909"/>
      <c r="G40" s="486"/>
      <c r="H40" s="486"/>
      <c r="I40" s="487"/>
      <c r="J40" s="910"/>
      <c r="K40" s="910"/>
      <c r="L40" s="910"/>
      <c r="M40" s="911"/>
    </row>
    <row r="41" spans="2:13" ht="30" hidden="1" customHeight="1" outlineLevel="1">
      <c r="B41" s="481"/>
      <c r="C41" s="480"/>
      <c r="D41" s="149">
        <f t="shared" si="0"/>
        <v>1</v>
      </c>
      <c r="E41" s="908"/>
      <c r="F41" s="909"/>
      <c r="G41" s="486"/>
      <c r="H41" s="486"/>
      <c r="I41" s="487"/>
      <c r="J41" s="910"/>
      <c r="K41" s="910"/>
      <c r="L41" s="910"/>
      <c r="M41" s="911"/>
    </row>
    <row r="42" spans="2:13" ht="30" customHeight="1" collapsed="1">
      <c r="B42" s="481"/>
      <c r="C42" s="480"/>
      <c r="D42" s="149">
        <f t="shared" si="0"/>
        <v>1</v>
      </c>
      <c r="E42" s="908"/>
      <c r="F42" s="909"/>
      <c r="G42" s="486"/>
      <c r="H42" s="486"/>
      <c r="I42" s="487"/>
      <c r="J42" s="910"/>
      <c r="K42" s="910"/>
      <c r="L42" s="910"/>
      <c r="M42" s="911"/>
    </row>
    <row r="43" spans="2:13" ht="30" hidden="1" customHeight="1" outlineLevel="1">
      <c r="B43" s="481"/>
      <c r="C43" s="480"/>
      <c r="D43" s="149">
        <f t="shared" si="0"/>
        <v>1</v>
      </c>
      <c r="E43" s="908"/>
      <c r="F43" s="909"/>
      <c r="G43" s="486"/>
      <c r="H43" s="486"/>
      <c r="I43" s="487"/>
      <c r="J43" s="910"/>
      <c r="K43" s="910"/>
      <c r="L43" s="910"/>
      <c r="M43" s="911"/>
    </row>
    <row r="44" spans="2:13" ht="30" hidden="1" customHeight="1" outlineLevel="1">
      <c r="B44" s="481"/>
      <c r="C44" s="480"/>
      <c r="D44" s="149">
        <f t="shared" si="0"/>
        <v>1</v>
      </c>
      <c r="E44" s="908"/>
      <c r="F44" s="909"/>
      <c r="G44" s="486"/>
      <c r="H44" s="486"/>
      <c r="I44" s="487"/>
      <c r="J44" s="910"/>
      <c r="K44" s="910"/>
      <c r="L44" s="910"/>
      <c r="M44" s="911"/>
    </row>
    <row r="45" spans="2:13" ht="30" hidden="1" customHeight="1" outlineLevel="1">
      <c r="B45" s="481"/>
      <c r="C45" s="480"/>
      <c r="D45" s="149">
        <f t="shared" si="0"/>
        <v>1</v>
      </c>
      <c r="E45" s="908"/>
      <c r="F45" s="909"/>
      <c r="G45" s="486"/>
      <c r="H45" s="486"/>
      <c r="I45" s="487"/>
      <c r="J45" s="910"/>
      <c r="K45" s="910"/>
      <c r="L45" s="910"/>
      <c r="M45" s="911"/>
    </row>
    <row r="46" spans="2:13" ht="30" hidden="1" customHeight="1" outlineLevel="1">
      <c r="B46" s="481"/>
      <c r="C46" s="480"/>
      <c r="D46" s="149">
        <f t="shared" si="0"/>
        <v>1</v>
      </c>
      <c r="E46" s="908"/>
      <c r="F46" s="909"/>
      <c r="G46" s="486"/>
      <c r="H46" s="486"/>
      <c r="I46" s="487"/>
      <c r="J46" s="910"/>
      <c r="K46" s="910"/>
      <c r="L46" s="910"/>
      <c r="M46" s="911"/>
    </row>
    <row r="47" spans="2:13" ht="30" hidden="1" customHeight="1" outlineLevel="1">
      <c r="B47" s="481"/>
      <c r="C47" s="480"/>
      <c r="D47" s="149">
        <f t="shared" si="0"/>
        <v>1</v>
      </c>
      <c r="E47" s="908"/>
      <c r="F47" s="909"/>
      <c r="G47" s="486"/>
      <c r="H47" s="486"/>
      <c r="I47" s="487"/>
      <c r="J47" s="910"/>
      <c r="K47" s="910"/>
      <c r="L47" s="910"/>
      <c r="M47" s="911"/>
    </row>
    <row r="48" spans="2:13" ht="30" hidden="1" customHeight="1" outlineLevel="1">
      <c r="B48" s="481"/>
      <c r="C48" s="480"/>
      <c r="D48" s="149">
        <f t="shared" si="0"/>
        <v>1</v>
      </c>
      <c r="E48" s="908"/>
      <c r="F48" s="909"/>
      <c r="G48" s="486"/>
      <c r="H48" s="486"/>
      <c r="I48" s="487"/>
      <c r="J48" s="910"/>
      <c r="K48" s="910"/>
      <c r="L48" s="910"/>
      <c r="M48" s="911"/>
    </row>
    <row r="49" spans="2:13" ht="30" hidden="1" customHeight="1" outlineLevel="1">
      <c r="B49" s="481"/>
      <c r="C49" s="480"/>
      <c r="D49" s="149">
        <f t="shared" si="0"/>
        <v>1</v>
      </c>
      <c r="E49" s="908"/>
      <c r="F49" s="909"/>
      <c r="G49" s="486"/>
      <c r="H49" s="486"/>
      <c r="I49" s="487"/>
      <c r="J49" s="910"/>
      <c r="K49" s="910"/>
      <c r="L49" s="910"/>
      <c r="M49" s="911"/>
    </row>
    <row r="50" spans="2:13" ht="30" hidden="1" customHeight="1" outlineLevel="1">
      <c r="B50" s="481"/>
      <c r="C50" s="480"/>
      <c r="D50" s="149">
        <f t="shared" si="0"/>
        <v>1</v>
      </c>
      <c r="E50" s="908"/>
      <c r="F50" s="909"/>
      <c r="G50" s="486"/>
      <c r="H50" s="486"/>
      <c r="I50" s="487"/>
      <c r="J50" s="910"/>
      <c r="K50" s="910"/>
      <c r="L50" s="910"/>
      <c r="M50" s="911"/>
    </row>
    <row r="51" spans="2:13" ht="30" hidden="1" customHeight="1" outlineLevel="1">
      <c r="B51" s="481"/>
      <c r="C51" s="480"/>
      <c r="D51" s="149">
        <f t="shared" si="0"/>
        <v>1</v>
      </c>
      <c r="E51" s="908"/>
      <c r="F51" s="909"/>
      <c r="G51" s="486"/>
      <c r="H51" s="486"/>
      <c r="I51" s="487"/>
      <c r="J51" s="910"/>
      <c r="K51" s="910"/>
      <c r="L51" s="910"/>
      <c r="M51" s="911"/>
    </row>
    <row r="52" spans="2:13" ht="30" hidden="1" customHeight="1" outlineLevel="1">
      <c r="B52" s="481"/>
      <c r="C52" s="480"/>
      <c r="D52" s="149">
        <f t="shared" si="0"/>
        <v>1</v>
      </c>
      <c r="E52" s="908"/>
      <c r="F52" s="909"/>
      <c r="G52" s="486"/>
      <c r="H52" s="486"/>
      <c r="I52" s="487"/>
      <c r="J52" s="910"/>
      <c r="K52" s="910"/>
      <c r="L52" s="910"/>
      <c r="M52" s="911"/>
    </row>
    <row r="53" spans="2:13" ht="30" hidden="1" customHeight="1" outlineLevel="1">
      <c r="B53" s="481"/>
      <c r="C53" s="480"/>
      <c r="D53" s="149">
        <f t="shared" si="0"/>
        <v>1</v>
      </c>
      <c r="E53" s="908"/>
      <c r="F53" s="909"/>
      <c r="G53" s="486"/>
      <c r="H53" s="486"/>
      <c r="I53" s="487"/>
      <c r="J53" s="910"/>
      <c r="K53" s="910"/>
      <c r="L53" s="910"/>
      <c r="M53" s="911"/>
    </row>
    <row r="54" spans="2:13" ht="30" hidden="1" customHeight="1" outlineLevel="1">
      <c r="B54" s="481"/>
      <c r="C54" s="480"/>
      <c r="D54" s="149">
        <f t="shared" si="0"/>
        <v>1</v>
      </c>
      <c r="E54" s="908"/>
      <c r="F54" s="909"/>
      <c r="G54" s="486"/>
      <c r="H54" s="486"/>
      <c r="I54" s="487"/>
      <c r="J54" s="910"/>
      <c r="K54" s="910"/>
      <c r="L54" s="910"/>
      <c r="M54" s="911"/>
    </row>
    <row r="55" spans="2:13" ht="30" hidden="1" customHeight="1" outlineLevel="1">
      <c r="B55" s="481"/>
      <c r="C55" s="480"/>
      <c r="D55" s="149">
        <f t="shared" si="0"/>
        <v>1</v>
      </c>
      <c r="E55" s="908"/>
      <c r="F55" s="909"/>
      <c r="G55" s="486"/>
      <c r="H55" s="486"/>
      <c r="I55" s="487"/>
      <c r="J55" s="910"/>
      <c r="K55" s="910"/>
      <c r="L55" s="910"/>
      <c r="M55" s="911"/>
    </row>
    <row r="56" spans="2:13" ht="30" hidden="1" customHeight="1" outlineLevel="1">
      <c r="B56" s="481"/>
      <c r="C56" s="480"/>
      <c r="D56" s="149">
        <f t="shared" si="0"/>
        <v>1</v>
      </c>
      <c r="E56" s="908"/>
      <c r="F56" s="909"/>
      <c r="G56" s="486"/>
      <c r="H56" s="486"/>
      <c r="I56" s="487"/>
      <c r="J56" s="910"/>
      <c r="K56" s="910"/>
      <c r="L56" s="910"/>
      <c r="M56" s="911"/>
    </row>
    <row r="57" spans="2:13" ht="30" hidden="1" customHeight="1" outlineLevel="1">
      <c r="B57" s="481"/>
      <c r="C57" s="480"/>
      <c r="D57" s="149">
        <f t="shared" si="0"/>
        <v>1</v>
      </c>
      <c r="E57" s="908"/>
      <c r="F57" s="909"/>
      <c r="G57" s="486"/>
      <c r="H57" s="486"/>
      <c r="I57" s="487"/>
      <c r="J57" s="910"/>
      <c r="K57" s="910"/>
      <c r="L57" s="910"/>
      <c r="M57" s="911"/>
    </row>
    <row r="58" spans="2:13" ht="30" hidden="1" customHeight="1" outlineLevel="1">
      <c r="B58" s="481"/>
      <c r="C58" s="480"/>
      <c r="D58" s="149">
        <f t="shared" si="0"/>
        <v>1</v>
      </c>
      <c r="E58" s="908"/>
      <c r="F58" s="909"/>
      <c r="G58" s="486"/>
      <c r="H58" s="486"/>
      <c r="I58" s="487"/>
      <c r="J58" s="910"/>
      <c r="K58" s="910"/>
      <c r="L58" s="910"/>
      <c r="M58" s="911"/>
    </row>
    <row r="59" spans="2:13" ht="30" hidden="1" customHeight="1" outlineLevel="1">
      <c r="B59" s="481"/>
      <c r="C59" s="480"/>
      <c r="D59" s="149">
        <f t="shared" si="0"/>
        <v>1</v>
      </c>
      <c r="E59" s="908"/>
      <c r="F59" s="909"/>
      <c r="G59" s="486"/>
      <c r="H59" s="486"/>
      <c r="I59" s="487"/>
      <c r="J59" s="910"/>
      <c r="K59" s="910"/>
      <c r="L59" s="910"/>
      <c r="M59" s="911"/>
    </row>
    <row r="60" spans="2:13" ht="30" hidden="1" customHeight="1" outlineLevel="1">
      <c r="B60" s="481"/>
      <c r="C60" s="480"/>
      <c r="D60" s="149">
        <f t="shared" si="0"/>
        <v>1</v>
      </c>
      <c r="E60" s="908"/>
      <c r="F60" s="909"/>
      <c r="G60" s="486"/>
      <c r="H60" s="486"/>
      <c r="I60" s="487"/>
      <c r="J60" s="910"/>
      <c r="K60" s="910"/>
      <c r="L60" s="910"/>
      <c r="M60" s="911"/>
    </row>
    <row r="61" spans="2:13" ht="30" hidden="1" customHeight="1" outlineLevel="1">
      <c r="B61" s="481"/>
      <c r="C61" s="480"/>
      <c r="D61" s="149">
        <f t="shared" si="0"/>
        <v>1</v>
      </c>
      <c r="E61" s="916"/>
      <c r="F61" s="917"/>
      <c r="G61" s="486"/>
      <c r="H61" s="486"/>
      <c r="I61" s="487"/>
      <c r="J61" s="910"/>
      <c r="K61" s="910"/>
      <c r="L61" s="910"/>
      <c r="M61" s="911"/>
    </row>
    <row r="62" spans="2:13" ht="30" hidden="1" customHeight="1" outlineLevel="1">
      <c r="B62" s="481"/>
      <c r="C62" s="480"/>
      <c r="D62" s="149">
        <f t="shared" si="0"/>
        <v>1</v>
      </c>
      <c r="E62" s="908"/>
      <c r="F62" s="909"/>
      <c r="G62" s="486"/>
      <c r="H62" s="486"/>
      <c r="I62" s="487"/>
      <c r="J62" s="913"/>
      <c r="K62" s="914"/>
      <c r="L62" s="914"/>
      <c r="M62" s="915"/>
    </row>
    <row r="63" spans="2:13" ht="31.5" customHeight="1" collapsed="1">
      <c r="B63" s="481"/>
      <c r="C63" s="480"/>
      <c r="D63" s="149">
        <f t="shared" si="0"/>
        <v>1</v>
      </c>
      <c r="E63" s="908"/>
      <c r="F63" s="909"/>
      <c r="G63" s="486"/>
      <c r="H63" s="486"/>
      <c r="I63" s="487"/>
      <c r="J63" s="913"/>
      <c r="K63" s="914"/>
      <c r="L63" s="914"/>
      <c r="M63" s="915"/>
    </row>
    <row r="64" spans="2:13" ht="30" hidden="1" customHeight="1" outlineLevel="1">
      <c r="B64" s="481"/>
      <c r="C64" s="480"/>
      <c r="D64" s="149">
        <f t="shared" si="0"/>
        <v>1</v>
      </c>
      <c r="E64" s="908"/>
      <c r="F64" s="909"/>
      <c r="G64" s="486"/>
      <c r="H64" s="486"/>
      <c r="I64" s="487"/>
      <c r="J64" s="913"/>
      <c r="K64" s="914"/>
      <c r="L64" s="914"/>
      <c r="M64" s="915"/>
    </row>
    <row r="65" spans="2:13" ht="30" hidden="1" customHeight="1" outlineLevel="1">
      <c r="B65" s="481"/>
      <c r="C65" s="480"/>
      <c r="D65" s="149">
        <f t="shared" si="0"/>
        <v>1</v>
      </c>
      <c r="E65" s="908"/>
      <c r="F65" s="909"/>
      <c r="G65" s="486"/>
      <c r="H65" s="486"/>
      <c r="I65" s="487"/>
      <c r="J65" s="913"/>
      <c r="K65" s="914"/>
      <c r="L65" s="914"/>
      <c r="M65" s="915"/>
    </row>
    <row r="66" spans="2:13" ht="30" hidden="1" customHeight="1" outlineLevel="1">
      <c r="B66" s="481"/>
      <c r="C66" s="480"/>
      <c r="D66" s="149">
        <f t="shared" si="0"/>
        <v>1</v>
      </c>
      <c r="E66" s="908"/>
      <c r="F66" s="909"/>
      <c r="G66" s="486"/>
      <c r="H66" s="486"/>
      <c r="I66" s="487"/>
      <c r="J66" s="913"/>
      <c r="K66" s="914"/>
      <c r="L66" s="914"/>
      <c r="M66" s="915"/>
    </row>
    <row r="67" spans="2:13" ht="30" hidden="1" customHeight="1" outlineLevel="1">
      <c r="B67" s="481"/>
      <c r="C67" s="480"/>
      <c r="D67" s="149">
        <f t="shared" si="0"/>
        <v>1</v>
      </c>
      <c r="E67" s="908"/>
      <c r="F67" s="909"/>
      <c r="G67" s="486"/>
      <c r="H67" s="486"/>
      <c r="I67" s="487"/>
      <c r="J67" s="913"/>
      <c r="K67" s="914"/>
      <c r="L67" s="914"/>
      <c r="M67" s="915"/>
    </row>
    <row r="68" spans="2:13" ht="30" hidden="1" customHeight="1" outlineLevel="1">
      <c r="B68" s="481"/>
      <c r="C68" s="480"/>
      <c r="D68" s="149">
        <f t="shared" si="0"/>
        <v>1</v>
      </c>
      <c r="E68" s="908"/>
      <c r="F68" s="909"/>
      <c r="G68" s="486"/>
      <c r="H68" s="486"/>
      <c r="I68" s="487"/>
      <c r="J68" s="913"/>
      <c r="K68" s="914"/>
      <c r="L68" s="914"/>
      <c r="M68" s="915"/>
    </row>
    <row r="69" spans="2:13" ht="30" hidden="1" customHeight="1" outlineLevel="1">
      <c r="B69" s="481"/>
      <c r="C69" s="480"/>
      <c r="D69" s="149">
        <f t="shared" si="0"/>
        <v>1</v>
      </c>
      <c r="E69" s="908"/>
      <c r="F69" s="909"/>
      <c r="G69" s="486"/>
      <c r="H69" s="486"/>
      <c r="I69" s="487"/>
      <c r="J69" s="910"/>
      <c r="K69" s="910"/>
      <c r="L69" s="910"/>
      <c r="M69" s="911"/>
    </row>
    <row r="70" spans="2:13" ht="30" hidden="1" customHeight="1" outlineLevel="1">
      <c r="B70" s="481"/>
      <c r="C70" s="480"/>
      <c r="D70" s="149">
        <f t="shared" si="0"/>
        <v>1</v>
      </c>
      <c r="E70" s="908"/>
      <c r="F70" s="909"/>
      <c r="G70" s="486"/>
      <c r="H70" s="486"/>
      <c r="I70" s="487"/>
      <c r="J70" s="910"/>
      <c r="K70" s="910"/>
      <c r="L70" s="910"/>
      <c r="M70" s="911"/>
    </row>
    <row r="71" spans="2:13" ht="30" hidden="1" customHeight="1" outlineLevel="1">
      <c r="B71" s="481"/>
      <c r="C71" s="480"/>
      <c r="D71" s="149">
        <f t="shared" si="0"/>
        <v>1</v>
      </c>
      <c r="E71" s="908"/>
      <c r="F71" s="909"/>
      <c r="G71" s="486"/>
      <c r="H71" s="486"/>
      <c r="I71" s="487"/>
      <c r="J71" s="910"/>
      <c r="K71" s="910"/>
      <c r="L71" s="910"/>
      <c r="M71" s="911"/>
    </row>
    <row r="72" spans="2:13" ht="30" hidden="1" customHeight="1" outlineLevel="1">
      <c r="B72" s="481"/>
      <c r="C72" s="480"/>
      <c r="D72" s="149">
        <f t="shared" si="0"/>
        <v>1</v>
      </c>
      <c r="E72" s="908"/>
      <c r="F72" s="909"/>
      <c r="G72" s="486"/>
      <c r="H72" s="486"/>
      <c r="I72" s="487"/>
      <c r="J72" s="910"/>
      <c r="K72" s="910"/>
      <c r="L72" s="910"/>
      <c r="M72" s="911"/>
    </row>
    <row r="73" spans="2:13" ht="30" hidden="1" customHeight="1" outlineLevel="1">
      <c r="B73" s="481"/>
      <c r="C73" s="480"/>
      <c r="D73" s="149">
        <f t="shared" si="0"/>
        <v>1</v>
      </c>
      <c r="E73" s="908"/>
      <c r="F73" s="909"/>
      <c r="G73" s="486"/>
      <c r="H73" s="486"/>
      <c r="I73" s="487"/>
      <c r="J73" s="910"/>
      <c r="K73" s="910"/>
      <c r="L73" s="910"/>
      <c r="M73" s="911"/>
    </row>
    <row r="74" spans="2:13" ht="30" hidden="1" customHeight="1" outlineLevel="1">
      <c r="B74" s="481"/>
      <c r="C74" s="480"/>
      <c r="D74" s="149">
        <f t="shared" si="0"/>
        <v>1</v>
      </c>
      <c r="E74" s="908"/>
      <c r="F74" s="909"/>
      <c r="G74" s="486"/>
      <c r="H74" s="486"/>
      <c r="I74" s="487"/>
      <c r="J74" s="910"/>
      <c r="K74" s="910"/>
      <c r="L74" s="910"/>
      <c r="M74" s="911"/>
    </row>
    <row r="75" spans="2:13" ht="30" hidden="1" customHeight="1" outlineLevel="1">
      <c r="B75" s="481"/>
      <c r="C75" s="480"/>
      <c r="D75" s="149">
        <f t="shared" si="0"/>
        <v>1</v>
      </c>
      <c r="E75" s="908"/>
      <c r="F75" s="909"/>
      <c r="G75" s="486"/>
      <c r="H75" s="486"/>
      <c r="I75" s="487"/>
      <c r="J75" s="910"/>
      <c r="K75" s="910"/>
      <c r="L75" s="910"/>
      <c r="M75" s="911"/>
    </row>
    <row r="76" spans="2:13" ht="30" hidden="1" customHeight="1" outlineLevel="1">
      <c r="B76" s="481"/>
      <c r="C76" s="480"/>
      <c r="D76" s="149">
        <f t="shared" si="0"/>
        <v>1</v>
      </c>
      <c r="E76" s="908"/>
      <c r="F76" s="909"/>
      <c r="G76" s="486"/>
      <c r="H76" s="486"/>
      <c r="I76" s="487"/>
      <c r="J76" s="910"/>
      <c r="K76" s="910"/>
      <c r="L76" s="910"/>
      <c r="M76" s="911"/>
    </row>
    <row r="77" spans="2:13" ht="30" hidden="1" customHeight="1" outlineLevel="1">
      <c r="B77" s="481"/>
      <c r="C77" s="480"/>
      <c r="D77" s="149">
        <f t="shared" si="0"/>
        <v>1</v>
      </c>
      <c r="E77" s="908"/>
      <c r="F77" s="909"/>
      <c r="G77" s="486"/>
      <c r="H77" s="486"/>
      <c r="I77" s="487"/>
      <c r="J77" s="910"/>
      <c r="K77" s="910"/>
      <c r="L77" s="910"/>
      <c r="M77" s="911"/>
    </row>
    <row r="78" spans="2:13" ht="30" hidden="1" customHeight="1" outlineLevel="1">
      <c r="B78" s="481"/>
      <c r="C78" s="480"/>
      <c r="D78" s="149">
        <f t="shared" si="0"/>
        <v>1</v>
      </c>
      <c r="E78" s="908"/>
      <c r="F78" s="909"/>
      <c r="G78" s="486"/>
      <c r="H78" s="486"/>
      <c r="I78" s="487"/>
      <c r="J78" s="910"/>
      <c r="K78" s="910"/>
      <c r="L78" s="910"/>
      <c r="M78" s="911"/>
    </row>
    <row r="79" spans="2:13" ht="30" hidden="1" customHeight="1" outlineLevel="1">
      <c r="B79" s="481"/>
      <c r="C79" s="480"/>
      <c r="D79" s="149">
        <f t="shared" si="0"/>
        <v>1</v>
      </c>
      <c r="E79" s="908"/>
      <c r="F79" s="909"/>
      <c r="G79" s="486"/>
      <c r="H79" s="486"/>
      <c r="I79" s="487"/>
      <c r="J79" s="910"/>
      <c r="K79" s="910"/>
      <c r="L79" s="910"/>
      <c r="M79" s="911"/>
    </row>
    <row r="80" spans="2:13" ht="30" hidden="1" customHeight="1" outlineLevel="1">
      <c r="B80" s="481"/>
      <c r="C80" s="480"/>
      <c r="D80" s="149">
        <f t="shared" si="0"/>
        <v>1</v>
      </c>
      <c r="E80" s="908"/>
      <c r="F80" s="909"/>
      <c r="G80" s="486"/>
      <c r="H80" s="486"/>
      <c r="I80" s="487"/>
      <c r="J80" s="910"/>
      <c r="K80" s="910"/>
      <c r="L80" s="910"/>
      <c r="M80" s="911"/>
    </row>
    <row r="81" spans="2:13" ht="30" hidden="1" customHeight="1" outlineLevel="1">
      <c r="B81" s="481"/>
      <c r="C81" s="480"/>
      <c r="D81" s="149">
        <f t="shared" si="0"/>
        <v>1</v>
      </c>
      <c r="E81" s="908"/>
      <c r="F81" s="909"/>
      <c r="G81" s="486"/>
      <c r="H81" s="486"/>
      <c r="I81" s="487"/>
      <c r="J81" s="910"/>
      <c r="K81" s="910"/>
      <c r="L81" s="910"/>
      <c r="M81" s="911"/>
    </row>
    <row r="82" spans="2:13" ht="30" hidden="1" customHeight="1" outlineLevel="1">
      <c r="B82" s="481"/>
      <c r="C82" s="480"/>
      <c r="D82" s="149">
        <f t="shared" si="0"/>
        <v>1</v>
      </c>
      <c r="E82" s="908"/>
      <c r="F82" s="909"/>
      <c r="G82" s="486"/>
      <c r="H82" s="486"/>
      <c r="I82" s="487"/>
      <c r="J82" s="910"/>
      <c r="K82" s="910"/>
      <c r="L82" s="910"/>
      <c r="M82" s="911"/>
    </row>
    <row r="83" spans="2:13" ht="30" hidden="1" customHeight="1" outlineLevel="1">
      <c r="B83" s="481"/>
      <c r="C83" s="480"/>
      <c r="D83" s="149">
        <f t="shared" si="0"/>
        <v>1</v>
      </c>
      <c r="E83" s="908"/>
      <c r="F83" s="909"/>
      <c r="G83" s="486"/>
      <c r="H83" s="486"/>
      <c r="I83" s="487"/>
      <c r="J83" s="910"/>
      <c r="K83" s="910"/>
      <c r="L83" s="910"/>
      <c r="M83" s="911"/>
    </row>
    <row r="84" spans="2:13" ht="30" customHeight="1" collapsed="1">
      <c r="B84" s="481"/>
      <c r="C84" s="480"/>
      <c r="D84" s="149">
        <f t="shared" si="0"/>
        <v>1</v>
      </c>
      <c r="E84" s="908"/>
      <c r="F84" s="909"/>
      <c r="G84" s="486"/>
      <c r="H84" s="486"/>
      <c r="I84" s="487"/>
      <c r="J84" s="910"/>
      <c r="K84" s="910"/>
      <c r="L84" s="910"/>
      <c r="M84" s="911"/>
    </row>
    <row r="85" spans="2:13" ht="30" hidden="1" customHeight="1" outlineLevel="1">
      <c r="B85" s="481"/>
      <c r="C85" s="480"/>
      <c r="D85" s="149">
        <f t="shared" si="0"/>
        <v>1</v>
      </c>
      <c r="E85" s="908"/>
      <c r="F85" s="909"/>
      <c r="G85" s="486"/>
      <c r="H85" s="486"/>
      <c r="I85" s="487"/>
      <c r="J85" s="910"/>
      <c r="K85" s="910"/>
      <c r="L85" s="910"/>
      <c r="M85" s="911"/>
    </row>
    <row r="86" spans="2:13" ht="30" hidden="1" customHeight="1" outlineLevel="1">
      <c r="B86" s="481"/>
      <c r="C86" s="480"/>
      <c r="D86" s="149">
        <f t="shared" si="0"/>
        <v>1</v>
      </c>
      <c r="E86" s="908"/>
      <c r="F86" s="909"/>
      <c r="G86" s="486"/>
      <c r="H86" s="486"/>
      <c r="I86" s="487"/>
      <c r="J86" s="910"/>
      <c r="K86" s="910"/>
      <c r="L86" s="910"/>
      <c r="M86" s="911"/>
    </row>
    <row r="87" spans="2:13" ht="30" hidden="1" customHeight="1" outlineLevel="1">
      <c r="B87" s="481"/>
      <c r="C87" s="480"/>
      <c r="D87" s="149">
        <f t="shared" si="0"/>
        <v>1</v>
      </c>
      <c r="E87" s="908"/>
      <c r="F87" s="909"/>
      <c r="G87" s="486"/>
      <c r="H87" s="486"/>
      <c r="I87" s="487"/>
      <c r="J87" s="910"/>
      <c r="K87" s="910"/>
      <c r="L87" s="910"/>
      <c r="M87" s="911"/>
    </row>
    <row r="88" spans="2:13" ht="30" hidden="1" customHeight="1" outlineLevel="1">
      <c r="B88" s="481"/>
      <c r="C88" s="480"/>
      <c r="D88" s="149">
        <f t="shared" si="0"/>
        <v>1</v>
      </c>
      <c r="E88" s="908"/>
      <c r="F88" s="909"/>
      <c r="G88" s="486"/>
      <c r="H88" s="486"/>
      <c r="I88" s="487"/>
      <c r="J88" s="910"/>
      <c r="K88" s="910"/>
      <c r="L88" s="910"/>
      <c r="M88" s="911"/>
    </row>
    <row r="89" spans="2:13" ht="30" hidden="1" customHeight="1" outlineLevel="1">
      <c r="B89" s="481"/>
      <c r="C89" s="480"/>
      <c r="D89" s="149">
        <f t="shared" si="0"/>
        <v>1</v>
      </c>
      <c r="E89" s="908"/>
      <c r="F89" s="909"/>
      <c r="G89" s="486"/>
      <c r="H89" s="486"/>
      <c r="I89" s="487"/>
      <c r="J89" s="910"/>
      <c r="K89" s="910"/>
      <c r="L89" s="910"/>
      <c r="M89" s="911"/>
    </row>
    <row r="90" spans="2:13" ht="30" hidden="1" customHeight="1" outlineLevel="1">
      <c r="B90" s="481"/>
      <c r="C90" s="480"/>
      <c r="D90" s="149">
        <f t="shared" ref="D90:D101" si="1">MONTH(C90)</f>
        <v>1</v>
      </c>
      <c r="E90" s="908"/>
      <c r="F90" s="909"/>
      <c r="G90" s="486"/>
      <c r="H90" s="486"/>
      <c r="I90" s="487"/>
      <c r="J90" s="910"/>
      <c r="K90" s="910"/>
      <c r="L90" s="910"/>
      <c r="M90" s="911"/>
    </row>
    <row r="91" spans="2:13" ht="30" hidden="1" customHeight="1" outlineLevel="1">
      <c r="B91" s="481"/>
      <c r="C91" s="480"/>
      <c r="D91" s="149">
        <f t="shared" si="1"/>
        <v>1</v>
      </c>
      <c r="E91" s="908"/>
      <c r="F91" s="909"/>
      <c r="G91" s="486"/>
      <c r="H91" s="486"/>
      <c r="I91" s="487"/>
      <c r="J91" s="910"/>
      <c r="K91" s="910"/>
      <c r="L91" s="910"/>
      <c r="M91" s="911"/>
    </row>
    <row r="92" spans="2:13" ht="30" hidden="1" customHeight="1" outlineLevel="1">
      <c r="B92" s="481"/>
      <c r="C92" s="480"/>
      <c r="D92" s="149">
        <f t="shared" si="1"/>
        <v>1</v>
      </c>
      <c r="E92" s="908"/>
      <c r="F92" s="909"/>
      <c r="G92" s="486"/>
      <c r="H92" s="486"/>
      <c r="I92" s="487"/>
      <c r="J92" s="910"/>
      <c r="K92" s="910"/>
      <c r="L92" s="910"/>
      <c r="M92" s="911"/>
    </row>
    <row r="93" spans="2:13" ht="30" hidden="1" customHeight="1" outlineLevel="1">
      <c r="B93" s="481"/>
      <c r="C93" s="480"/>
      <c r="D93" s="149">
        <f t="shared" si="1"/>
        <v>1</v>
      </c>
      <c r="E93" s="908"/>
      <c r="F93" s="909"/>
      <c r="G93" s="486"/>
      <c r="H93" s="486"/>
      <c r="I93" s="487"/>
      <c r="J93" s="910"/>
      <c r="K93" s="910"/>
      <c r="L93" s="910"/>
      <c r="M93" s="911"/>
    </row>
    <row r="94" spans="2:13" ht="30" hidden="1" customHeight="1" outlineLevel="1">
      <c r="B94" s="481"/>
      <c r="C94" s="480"/>
      <c r="D94" s="149">
        <f t="shared" si="1"/>
        <v>1</v>
      </c>
      <c r="E94" s="908"/>
      <c r="F94" s="909"/>
      <c r="G94" s="486"/>
      <c r="H94" s="486"/>
      <c r="I94" s="487"/>
      <c r="J94" s="910"/>
      <c r="K94" s="910"/>
      <c r="L94" s="910"/>
      <c r="M94" s="911"/>
    </row>
    <row r="95" spans="2:13" ht="30" hidden="1" customHeight="1" outlineLevel="1">
      <c r="B95" s="481"/>
      <c r="C95" s="480"/>
      <c r="D95" s="149">
        <f t="shared" si="1"/>
        <v>1</v>
      </c>
      <c r="E95" s="908"/>
      <c r="F95" s="909"/>
      <c r="G95" s="486"/>
      <c r="H95" s="486"/>
      <c r="I95" s="487"/>
      <c r="J95" s="910"/>
      <c r="K95" s="910"/>
      <c r="L95" s="910"/>
      <c r="M95" s="911"/>
    </row>
    <row r="96" spans="2:13" ht="30" hidden="1" customHeight="1" outlineLevel="1">
      <c r="B96" s="481"/>
      <c r="C96" s="480"/>
      <c r="D96" s="149">
        <f t="shared" si="1"/>
        <v>1</v>
      </c>
      <c r="E96" s="908"/>
      <c r="F96" s="909"/>
      <c r="G96" s="486"/>
      <c r="H96" s="486"/>
      <c r="I96" s="487"/>
      <c r="J96" s="910"/>
      <c r="K96" s="910"/>
      <c r="L96" s="910"/>
      <c r="M96" s="911"/>
    </row>
    <row r="97" spans="1:15" ht="30" hidden="1" customHeight="1" outlineLevel="1">
      <c r="B97" s="481"/>
      <c r="C97" s="480"/>
      <c r="D97" s="149">
        <f t="shared" si="1"/>
        <v>1</v>
      </c>
      <c r="E97" s="908"/>
      <c r="F97" s="909"/>
      <c r="G97" s="486"/>
      <c r="H97" s="486"/>
      <c r="I97" s="487"/>
      <c r="J97" s="910"/>
      <c r="K97" s="910"/>
      <c r="L97" s="910"/>
      <c r="M97" s="911"/>
    </row>
    <row r="98" spans="1:15" ht="30" hidden="1" customHeight="1" outlineLevel="1">
      <c r="B98" s="481"/>
      <c r="C98" s="480"/>
      <c r="D98" s="149">
        <f t="shared" si="1"/>
        <v>1</v>
      </c>
      <c r="E98" s="908"/>
      <c r="F98" s="909"/>
      <c r="G98" s="486"/>
      <c r="H98" s="486"/>
      <c r="I98" s="487"/>
      <c r="J98" s="910"/>
      <c r="K98" s="910"/>
      <c r="L98" s="910"/>
      <c r="M98" s="911"/>
    </row>
    <row r="99" spans="1:15" ht="30" hidden="1" customHeight="1" outlineLevel="1">
      <c r="B99" s="481"/>
      <c r="C99" s="480"/>
      <c r="D99" s="149">
        <f t="shared" si="1"/>
        <v>1</v>
      </c>
      <c r="E99" s="908"/>
      <c r="F99" s="909"/>
      <c r="G99" s="486"/>
      <c r="H99" s="486"/>
      <c r="I99" s="487"/>
      <c r="J99" s="910"/>
      <c r="K99" s="910"/>
      <c r="L99" s="910"/>
      <c r="M99" s="911"/>
    </row>
    <row r="100" spans="1:15" ht="30" hidden="1" customHeight="1" outlineLevel="1">
      <c r="B100" s="481"/>
      <c r="C100" s="480"/>
      <c r="D100" s="149">
        <f t="shared" si="1"/>
        <v>1</v>
      </c>
      <c r="E100" s="908"/>
      <c r="F100" s="909"/>
      <c r="G100" s="486"/>
      <c r="H100" s="486"/>
      <c r="I100" s="487"/>
      <c r="J100" s="910"/>
      <c r="K100" s="910"/>
      <c r="L100" s="910"/>
      <c r="M100" s="911"/>
    </row>
    <row r="101" spans="1:15" ht="30" hidden="1" customHeight="1" outlineLevel="1">
      <c r="B101" s="481"/>
      <c r="C101" s="480"/>
      <c r="D101" s="149">
        <f t="shared" si="1"/>
        <v>1</v>
      </c>
      <c r="E101" s="908"/>
      <c r="F101" s="909"/>
      <c r="G101" s="486"/>
      <c r="H101" s="486"/>
      <c r="I101" s="487"/>
      <c r="J101" s="910"/>
      <c r="K101" s="910"/>
      <c r="L101" s="910"/>
      <c r="M101" s="911"/>
    </row>
    <row r="102" spans="1:15" ht="30" hidden="1" customHeight="1" outlineLevel="1">
      <c r="B102" s="481"/>
      <c r="C102" s="480"/>
      <c r="D102" s="149">
        <f>MONTH(C102)</f>
        <v>1</v>
      </c>
      <c r="E102" s="908"/>
      <c r="F102" s="909"/>
      <c r="G102" s="486"/>
      <c r="H102" s="486"/>
      <c r="I102" s="487"/>
      <c r="J102" s="910"/>
      <c r="K102" s="910"/>
      <c r="L102" s="910"/>
      <c r="M102" s="911"/>
    </row>
    <row r="103" spans="1:15" ht="30" hidden="1" customHeight="1" outlineLevel="1">
      <c r="B103" s="481"/>
      <c r="C103" s="480"/>
      <c r="D103" s="149">
        <f t="shared" ref="D103:D106" si="2">MONTH(C103)</f>
        <v>1</v>
      </c>
      <c r="E103" s="908"/>
      <c r="F103" s="909"/>
      <c r="G103" s="486"/>
      <c r="H103" s="486"/>
      <c r="I103" s="487"/>
      <c r="J103" s="913"/>
      <c r="K103" s="914"/>
      <c r="L103" s="914"/>
      <c r="M103" s="915"/>
    </row>
    <row r="104" spans="1:15" ht="30" hidden="1" customHeight="1" outlineLevel="1">
      <c r="B104" s="481"/>
      <c r="C104" s="480"/>
      <c r="D104" s="149">
        <f t="shared" si="2"/>
        <v>1</v>
      </c>
      <c r="E104" s="908"/>
      <c r="F104" s="909"/>
      <c r="G104" s="486"/>
      <c r="H104" s="486"/>
      <c r="I104" s="487"/>
      <c r="J104" s="913"/>
      <c r="K104" s="914"/>
      <c r="L104" s="914"/>
      <c r="M104" s="915"/>
    </row>
    <row r="105" spans="1:15" ht="30" hidden="1" customHeight="1" outlineLevel="1">
      <c r="B105" s="481"/>
      <c r="C105" s="480"/>
      <c r="D105" s="149">
        <f t="shared" si="2"/>
        <v>1</v>
      </c>
      <c r="E105" s="908"/>
      <c r="F105" s="909"/>
      <c r="G105" s="486"/>
      <c r="H105" s="486"/>
      <c r="I105" s="487"/>
      <c r="J105" s="913"/>
      <c r="K105" s="914"/>
      <c r="L105" s="914"/>
      <c r="M105" s="915"/>
    </row>
    <row r="106" spans="1:15" ht="30" customHeight="1" collapsed="1" thickBot="1">
      <c r="B106" s="482"/>
      <c r="C106" s="483"/>
      <c r="D106" s="150">
        <f t="shared" si="2"/>
        <v>1</v>
      </c>
      <c r="E106" s="1008"/>
      <c r="F106" s="1008"/>
      <c r="G106" s="488"/>
      <c r="H106" s="488"/>
      <c r="I106" s="489"/>
      <c r="J106" s="1009"/>
      <c r="K106" s="1009"/>
      <c r="L106" s="1009"/>
      <c r="M106" s="1010"/>
    </row>
    <row r="107" spans="1:15" ht="16.149999999999999" customHeight="1">
      <c r="B107" s="132"/>
      <c r="C107" s="134"/>
      <c r="D107" s="134"/>
      <c r="E107" s="138"/>
      <c r="F107" s="135"/>
      <c r="G107" s="136"/>
      <c r="I107" s="136"/>
      <c r="J107" s="136"/>
      <c r="K107" s="136"/>
      <c r="L107" s="136"/>
      <c r="M107" s="136"/>
      <c r="N107" s="139"/>
    </row>
    <row r="108" spans="1:15" ht="35.5" customHeight="1">
      <c r="B108" s="143" t="s">
        <v>134</v>
      </c>
      <c r="H108" s="143" t="s">
        <v>135</v>
      </c>
      <c r="K108" s="945" t="s">
        <v>136</v>
      </c>
      <c r="L108" s="945"/>
      <c r="M108" s="945"/>
    </row>
    <row r="109" spans="1:15" ht="21">
      <c r="A109" s="140"/>
      <c r="B109" s="965" t="s">
        <v>137</v>
      </c>
      <c r="C109" s="966"/>
      <c r="D109" s="966"/>
      <c r="E109" s="966"/>
      <c r="F109" s="967"/>
      <c r="G109" s="947" t="s">
        <v>131</v>
      </c>
      <c r="H109" s="947"/>
      <c r="I109" s="947"/>
      <c r="J109" s="948" t="str">
        <f>H11</f>
        <v>現地通貨記入</v>
      </c>
      <c r="K109" s="948"/>
      <c r="L109" s="948"/>
      <c r="M109" s="949" t="s">
        <v>138</v>
      </c>
      <c r="O109" s="137"/>
    </row>
    <row r="110" spans="1:15" ht="56">
      <c r="B110" s="497" t="s">
        <v>139</v>
      </c>
      <c r="C110" s="1007" t="s">
        <v>140</v>
      </c>
      <c r="D110" s="977"/>
      <c r="E110" s="978" t="s">
        <v>141</v>
      </c>
      <c r="F110" s="979"/>
      <c r="G110" s="498" t="s">
        <v>142</v>
      </c>
      <c r="H110" s="499" t="s">
        <v>143</v>
      </c>
      <c r="I110" s="598" t="s">
        <v>144</v>
      </c>
      <c r="J110" s="501" t="s">
        <v>145</v>
      </c>
      <c r="K110" s="499" t="s">
        <v>146</v>
      </c>
      <c r="L110" s="502" t="s">
        <v>147</v>
      </c>
      <c r="M110" s="950"/>
      <c r="O110" s="134"/>
    </row>
    <row r="111" spans="1:15" ht="23.25" customHeight="1">
      <c r="B111" s="490"/>
      <c r="C111" s="491"/>
      <c r="D111" s="244" t="s">
        <v>148</v>
      </c>
      <c r="E111" s="1006">
        <f>SUM(I111,L111,M111)</f>
        <v>0</v>
      </c>
      <c r="F111" s="1006"/>
      <c r="G111" s="595">
        <f>SUMIF($D$12:$D$106,$C111,G$12:G$106)</f>
        <v>0</v>
      </c>
      <c r="H111" s="458"/>
      <c r="I111" s="594">
        <f>ROUNDDOWN(G111*H111,0)</f>
        <v>0</v>
      </c>
      <c r="J111" s="594">
        <f t="shared" ref="J111:J122" si="3">SUMIF($D$12:$D$106,$C111,H$12:H$106)</f>
        <v>0</v>
      </c>
      <c r="K111" s="460"/>
      <c r="L111" s="596">
        <f>ROUNDDOWN((J111*K111),0)</f>
        <v>0</v>
      </c>
      <c r="M111" s="594">
        <f>ROUNDDOWN(SUMIF($D$12:$D$106,$C111,I$12:I$106),0)</f>
        <v>0</v>
      </c>
      <c r="O111" s="140"/>
    </row>
    <row r="112" spans="1:15" ht="23.25" customHeight="1">
      <c r="B112" s="490"/>
      <c r="C112" s="491"/>
      <c r="D112" s="244" t="s">
        <v>148</v>
      </c>
      <c r="E112" s="1002">
        <f t="shared" ref="E112:E122" si="4">SUM(I112,L112,M112)</f>
        <v>0</v>
      </c>
      <c r="F112" s="1003"/>
      <c r="G112" s="595">
        <f t="shared" ref="G112:G122" si="5">SUMIF($D$12:$D$106,$C112,G$12:G$106)</f>
        <v>0</v>
      </c>
      <c r="H112" s="459"/>
      <c r="I112" s="594">
        <f t="shared" ref="I112:I122" si="6">ROUNDDOWN(G112*H112,0)</f>
        <v>0</v>
      </c>
      <c r="J112" s="594">
        <f t="shared" si="3"/>
        <v>0</v>
      </c>
      <c r="K112" s="460"/>
      <c r="L112" s="596">
        <f t="shared" ref="L112:L122" si="7">ROUNDDOWN((J112*K112),0)</f>
        <v>0</v>
      </c>
      <c r="M112" s="594">
        <f t="shared" ref="M112:M122" si="8">ROUNDDOWN(SUMIF($D$12:$D$106,$C112,I$12:I$106),0)</f>
        <v>0</v>
      </c>
      <c r="O112" s="140"/>
    </row>
    <row r="113" spans="1:15" ht="23.25" customHeight="1">
      <c r="B113" s="490"/>
      <c r="C113" s="491"/>
      <c r="D113" s="244" t="s">
        <v>148</v>
      </c>
      <c r="E113" s="1002">
        <f t="shared" si="4"/>
        <v>0</v>
      </c>
      <c r="F113" s="1003"/>
      <c r="G113" s="595">
        <f t="shared" si="5"/>
        <v>0</v>
      </c>
      <c r="H113" s="459"/>
      <c r="I113" s="594">
        <f t="shared" si="6"/>
        <v>0</v>
      </c>
      <c r="J113" s="594">
        <f t="shared" si="3"/>
        <v>0</v>
      </c>
      <c r="K113" s="460"/>
      <c r="L113" s="596">
        <f t="shared" si="7"/>
        <v>0</v>
      </c>
      <c r="M113" s="594">
        <f t="shared" si="8"/>
        <v>0</v>
      </c>
      <c r="O113" s="140"/>
    </row>
    <row r="114" spans="1:15" ht="23.25" customHeight="1">
      <c r="B114" s="490"/>
      <c r="C114" s="491"/>
      <c r="D114" s="244" t="s">
        <v>148</v>
      </c>
      <c r="E114" s="1002">
        <f t="shared" si="4"/>
        <v>0</v>
      </c>
      <c r="F114" s="1003"/>
      <c r="G114" s="595">
        <f t="shared" si="5"/>
        <v>0</v>
      </c>
      <c r="H114" s="459"/>
      <c r="I114" s="594">
        <f t="shared" si="6"/>
        <v>0</v>
      </c>
      <c r="J114" s="594">
        <f t="shared" si="3"/>
        <v>0</v>
      </c>
      <c r="K114" s="460"/>
      <c r="L114" s="596">
        <f t="shared" si="7"/>
        <v>0</v>
      </c>
      <c r="M114" s="594">
        <f t="shared" si="8"/>
        <v>0</v>
      </c>
    </row>
    <row r="115" spans="1:15" ht="23.25" customHeight="1">
      <c r="B115" s="490"/>
      <c r="C115" s="491"/>
      <c r="D115" s="244" t="s">
        <v>148</v>
      </c>
      <c r="E115" s="1002">
        <f t="shared" si="4"/>
        <v>0</v>
      </c>
      <c r="F115" s="1003"/>
      <c r="G115" s="595">
        <f t="shared" si="5"/>
        <v>0</v>
      </c>
      <c r="H115" s="459"/>
      <c r="I115" s="594">
        <f t="shared" si="6"/>
        <v>0</v>
      </c>
      <c r="J115" s="594">
        <f t="shared" si="3"/>
        <v>0</v>
      </c>
      <c r="K115" s="460"/>
      <c r="L115" s="596">
        <f t="shared" si="7"/>
        <v>0</v>
      </c>
      <c r="M115" s="594">
        <f t="shared" si="8"/>
        <v>0</v>
      </c>
    </row>
    <row r="116" spans="1:15" ht="23.25" customHeight="1">
      <c r="B116" s="490"/>
      <c r="C116" s="491"/>
      <c r="D116" s="244" t="s">
        <v>148</v>
      </c>
      <c r="E116" s="1002">
        <f t="shared" si="4"/>
        <v>0</v>
      </c>
      <c r="F116" s="1003"/>
      <c r="G116" s="595">
        <f t="shared" si="5"/>
        <v>0</v>
      </c>
      <c r="H116" s="459"/>
      <c r="I116" s="594">
        <f t="shared" si="6"/>
        <v>0</v>
      </c>
      <c r="J116" s="594">
        <f t="shared" si="3"/>
        <v>0</v>
      </c>
      <c r="K116" s="460"/>
      <c r="L116" s="596">
        <f t="shared" si="7"/>
        <v>0</v>
      </c>
      <c r="M116" s="594">
        <f t="shared" si="8"/>
        <v>0</v>
      </c>
    </row>
    <row r="117" spans="1:15" ht="23.25" customHeight="1">
      <c r="B117" s="490"/>
      <c r="C117" s="491"/>
      <c r="D117" s="244" t="s">
        <v>148</v>
      </c>
      <c r="E117" s="1002">
        <f t="shared" si="4"/>
        <v>0</v>
      </c>
      <c r="F117" s="1003"/>
      <c r="G117" s="595">
        <f t="shared" si="5"/>
        <v>0</v>
      </c>
      <c r="H117" s="459"/>
      <c r="I117" s="594">
        <f t="shared" si="6"/>
        <v>0</v>
      </c>
      <c r="J117" s="594">
        <f t="shared" si="3"/>
        <v>0</v>
      </c>
      <c r="K117" s="460"/>
      <c r="L117" s="596">
        <f t="shared" si="7"/>
        <v>0</v>
      </c>
      <c r="M117" s="594">
        <f t="shared" si="8"/>
        <v>0</v>
      </c>
    </row>
    <row r="118" spans="1:15" ht="23.25" customHeight="1">
      <c r="B118" s="490"/>
      <c r="C118" s="491"/>
      <c r="D118" s="244" t="s">
        <v>148</v>
      </c>
      <c r="E118" s="1002">
        <f t="shared" si="4"/>
        <v>0</v>
      </c>
      <c r="F118" s="1003"/>
      <c r="G118" s="595">
        <f t="shared" si="5"/>
        <v>0</v>
      </c>
      <c r="H118" s="459"/>
      <c r="I118" s="594">
        <f t="shared" si="6"/>
        <v>0</v>
      </c>
      <c r="J118" s="594">
        <f t="shared" si="3"/>
        <v>0</v>
      </c>
      <c r="K118" s="460"/>
      <c r="L118" s="596">
        <f t="shared" si="7"/>
        <v>0</v>
      </c>
      <c r="M118" s="594">
        <f t="shared" si="8"/>
        <v>0</v>
      </c>
    </row>
    <row r="119" spans="1:15" ht="23.25" customHeight="1">
      <c r="B119" s="490"/>
      <c r="C119" s="491"/>
      <c r="D119" s="244" t="s">
        <v>148</v>
      </c>
      <c r="E119" s="1002">
        <f t="shared" si="4"/>
        <v>0</v>
      </c>
      <c r="F119" s="1003"/>
      <c r="G119" s="595">
        <f t="shared" si="5"/>
        <v>0</v>
      </c>
      <c r="H119" s="459"/>
      <c r="I119" s="594">
        <f t="shared" si="6"/>
        <v>0</v>
      </c>
      <c r="J119" s="594">
        <f t="shared" si="3"/>
        <v>0</v>
      </c>
      <c r="K119" s="460"/>
      <c r="L119" s="596">
        <f t="shared" si="7"/>
        <v>0</v>
      </c>
      <c r="M119" s="594">
        <f t="shared" si="8"/>
        <v>0</v>
      </c>
    </row>
    <row r="120" spans="1:15" ht="23.25" customHeight="1">
      <c r="B120" s="490"/>
      <c r="C120" s="491"/>
      <c r="D120" s="244" t="s">
        <v>148</v>
      </c>
      <c r="E120" s="1002">
        <f t="shared" si="4"/>
        <v>0</v>
      </c>
      <c r="F120" s="1003"/>
      <c r="G120" s="595">
        <f t="shared" si="5"/>
        <v>0</v>
      </c>
      <c r="H120" s="459"/>
      <c r="I120" s="594">
        <f t="shared" si="6"/>
        <v>0</v>
      </c>
      <c r="J120" s="594">
        <f t="shared" si="3"/>
        <v>0</v>
      </c>
      <c r="K120" s="460"/>
      <c r="L120" s="596">
        <f t="shared" si="7"/>
        <v>0</v>
      </c>
      <c r="M120" s="594">
        <f t="shared" si="8"/>
        <v>0</v>
      </c>
    </row>
    <row r="121" spans="1:15" ht="23.25" customHeight="1">
      <c r="B121" s="490"/>
      <c r="C121" s="491"/>
      <c r="D121" s="244" t="s">
        <v>148</v>
      </c>
      <c r="E121" s="1002">
        <f t="shared" si="4"/>
        <v>0</v>
      </c>
      <c r="F121" s="1003"/>
      <c r="G121" s="595">
        <f t="shared" si="5"/>
        <v>0</v>
      </c>
      <c r="H121" s="459"/>
      <c r="I121" s="594">
        <f t="shared" si="6"/>
        <v>0</v>
      </c>
      <c r="J121" s="594">
        <f t="shared" si="3"/>
        <v>0</v>
      </c>
      <c r="K121" s="460"/>
      <c r="L121" s="596">
        <f t="shared" si="7"/>
        <v>0</v>
      </c>
      <c r="M121" s="594">
        <f t="shared" si="8"/>
        <v>0</v>
      </c>
    </row>
    <row r="122" spans="1:15" ht="23.25" customHeight="1" thickBot="1">
      <c r="B122" s="490"/>
      <c r="C122" s="491"/>
      <c r="D122" s="244" t="s">
        <v>148</v>
      </c>
      <c r="E122" s="1004">
        <f t="shared" si="4"/>
        <v>0</v>
      </c>
      <c r="F122" s="1005"/>
      <c r="G122" s="595">
        <f t="shared" si="5"/>
        <v>0</v>
      </c>
      <c r="H122" s="459"/>
      <c r="I122" s="594">
        <f t="shared" si="6"/>
        <v>0</v>
      </c>
      <c r="J122" s="594">
        <f t="shared" si="3"/>
        <v>0</v>
      </c>
      <c r="K122" s="460"/>
      <c r="L122" s="596">
        <f t="shared" si="7"/>
        <v>0</v>
      </c>
      <c r="M122" s="594">
        <f t="shared" si="8"/>
        <v>0</v>
      </c>
    </row>
    <row r="123" spans="1:15" ht="43.9" customHeight="1" thickTop="1">
      <c r="A123" s="140"/>
      <c r="B123" s="146"/>
      <c r="C123" s="941" t="s">
        <v>149</v>
      </c>
      <c r="D123" s="942"/>
      <c r="E123" s="995">
        <f>SUM(E111:F122)</f>
        <v>0</v>
      </c>
      <c r="F123" s="995"/>
      <c r="G123" s="142"/>
      <c r="H123" s="139"/>
      <c r="I123" s="139"/>
      <c r="J123" s="139"/>
      <c r="K123" s="139"/>
      <c r="L123" s="142"/>
      <c r="M123" s="142"/>
    </row>
    <row r="124" spans="1:15" ht="24" customHeight="1" thickBot="1">
      <c r="C124" s="143"/>
      <c r="D124" s="143"/>
      <c r="E124" s="143"/>
      <c r="F124" s="143"/>
      <c r="G124" s="143"/>
      <c r="H124" s="143"/>
      <c r="I124" s="143"/>
      <c r="J124" s="143"/>
      <c r="K124" s="143"/>
      <c r="L124" s="143"/>
      <c r="M124" s="143"/>
    </row>
    <row r="125" spans="1:15" s="132" customFormat="1" ht="33.75" customHeight="1" thickBot="1">
      <c r="A125" s="144"/>
      <c r="B125" s="954" t="s">
        <v>150</v>
      </c>
      <c r="C125" s="955"/>
      <c r="D125" s="245"/>
      <c r="E125" s="246"/>
      <c r="F125" s="246"/>
      <c r="G125" s="246"/>
      <c r="H125" s="246"/>
      <c r="I125" s="246"/>
      <c r="J125" s="246"/>
      <c r="K125" s="246"/>
      <c r="L125" s="246"/>
      <c r="M125" s="247"/>
    </row>
    <row r="126" spans="1:15" ht="24" customHeight="1">
      <c r="B126" s="996" t="s">
        <v>125</v>
      </c>
      <c r="C126" s="998" t="s">
        <v>126</v>
      </c>
      <c r="D126" s="1000" t="s">
        <v>127</v>
      </c>
      <c r="E126" s="1001" t="s">
        <v>128</v>
      </c>
      <c r="F126" s="998"/>
      <c r="G126" s="986" t="s">
        <v>129</v>
      </c>
      <c r="H126" s="987"/>
      <c r="I126" s="988"/>
      <c r="J126" s="989" t="s">
        <v>130</v>
      </c>
      <c r="K126" s="989"/>
      <c r="L126" s="989"/>
      <c r="M126" s="990"/>
    </row>
    <row r="127" spans="1:15" ht="49.5" customHeight="1" thickBot="1">
      <c r="B127" s="997"/>
      <c r="C127" s="999"/>
      <c r="D127" s="964"/>
      <c r="E127" s="932"/>
      <c r="F127" s="933"/>
      <c r="G127" s="494" t="s">
        <v>131</v>
      </c>
      <c r="H127" s="495" t="s">
        <v>132</v>
      </c>
      <c r="I127" s="593" t="s">
        <v>133</v>
      </c>
      <c r="J127" s="991"/>
      <c r="K127" s="991"/>
      <c r="L127" s="991"/>
      <c r="M127" s="992"/>
    </row>
    <row r="128" spans="1:15" ht="30" customHeight="1">
      <c r="B128" s="612"/>
      <c r="C128" s="613"/>
      <c r="D128" s="614">
        <f>MONTH(C128)</f>
        <v>1</v>
      </c>
      <c r="E128" s="934"/>
      <c r="F128" s="935"/>
      <c r="G128" s="615"/>
      <c r="H128" s="615"/>
      <c r="I128" s="616"/>
      <c r="J128" s="993"/>
      <c r="K128" s="993"/>
      <c r="L128" s="993"/>
      <c r="M128" s="994"/>
    </row>
    <row r="129" spans="2:13" ht="30" customHeight="1">
      <c r="B129" s="479"/>
      <c r="C129" s="480"/>
      <c r="D129" s="462">
        <f t="shared" ref="D129:D192" si="9">MONTH(C129)</f>
        <v>1</v>
      </c>
      <c r="E129" s="939"/>
      <c r="F129" s="940"/>
      <c r="G129" s="486"/>
      <c r="H129" s="486"/>
      <c r="I129" s="487"/>
      <c r="J129" s="980"/>
      <c r="K129" s="980"/>
      <c r="L129" s="980"/>
      <c r="M129" s="981"/>
    </row>
    <row r="130" spans="2:13" ht="30" customHeight="1">
      <c r="B130" s="479"/>
      <c r="C130" s="480"/>
      <c r="D130" s="462">
        <f t="shared" si="9"/>
        <v>1</v>
      </c>
      <c r="E130" s="939"/>
      <c r="F130" s="940"/>
      <c r="G130" s="486"/>
      <c r="H130" s="486"/>
      <c r="I130" s="487"/>
      <c r="J130" s="980"/>
      <c r="K130" s="980"/>
      <c r="L130" s="980"/>
      <c r="M130" s="981"/>
    </row>
    <row r="131" spans="2:13" ht="30" customHeight="1">
      <c r="B131" s="479"/>
      <c r="C131" s="480"/>
      <c r="D131" s="462">
        <f t="shared" si="9"/>
        <v>1</v>
      </c>
      <c r="E131" s="939"/>
      <c r="F131" s="940"/>
      <c r="G131" s="486"/>
      <c r="H131" s="486"/>
      <c r="I131" s="487"/>
      <c r="J131" s="980"/>
      <c r="K131" s="980"/>
      <c r="L131" s="980"/>
      <c r="M131" s="981"/>
    </row>
    <row r="132" spans="2:13" ht="30" customHeight="1">
      <c r="B132" s="479"/>
      <c r="C132" s="480"/>
      <c r="D132" s="462">
        <f t="shared" si="9"/>
        <v>1</v>
      </c>
      <c r="E132" s="939"/>
      <c r="F132" s="940"/>
      <c r="G132" s="486"/>
      <c r="H132" s="486"/>
      <c r="I132" s="487"/>
      <c r="J132" s="980"/>
      <c r="K132" s="980"/>
      <c r="L132" s="980"/>
      <c r="M132" s="981"/>
    </row>
    <row r="133" spans="2:13" ht="30" customHeight="1">
      <c r="B133" s="479"/>
      <c r="C133" s="480"/>
      <c r="D133" s="462">
        <f t="shared" si="9"/>
        <v>1</v>
      </c>
      <c r="E133" s="939"/>
      <c r="F133" s="940"/>
      <c r="G133" s="486"/>
      <c r="H133" s="486"/>
      <c r="I133" s="487"/>
      <c r="J133" s="980"/>
      <c r="K133" s="980"/>
      <c r="L133" s="980"/>
      <c r="M133" s="981"/>
    </row>
    <row r="134" spans="2:13" ht="30" customHeight="1">
      <c r="B134" s="479"/>
      <c r="C134" s="480"/>
      <c r="D134" s="462">
        <f t="shared" si="9"/>
        <v>1</v>
      </c>
      <c r="E134" s="939"/>
      <c r="F134" s="940"/>
      <c r="G134" s="486"/>
      <c r="H134" s="486"/>
      <c r="I134" s="487"/>
      <c r="J134" s="980"/>
      <c r="K134" s="980"/>
      <c r="L134" s="980"/>
      <c r="M134" s="981"/>
    </row>
    <row r="135" spans="2:13" ht="30" customHeight="1">
      <c r="B135" s="479"/>
      <c r="C135" s="480"/>
      <c r="D135" s="462">
        <f t="shared" si="9"/>
        <v>1</v>
      </c>
      <c r="E135" s="939"/>
      <c r="F135" s="940"/>
      <c r="G135" s="486"/>
      <c r="H135" s="486"/>
      <c r="I135" s="487"/>
      <c r="J135" s="980"/>
      <c r="K135" s="980"/>
      <c r="L135" s="980"/>
      <c r="M135" s="981"/>
    </row>
    <row r="136" spans="2:13" ht="30" customHeight="1">
      <c r="B136" s="479"/>
      <c r="C136" s="480"/>
      <c r="D136" s="462">
        <f t="shared" si="9"/>
        <v>1</v>
      </c>
      <c r="E136" s="939"/>
      <c r="F136" s="940"/>
      <c r="G136" s="486"/>
      <c r="H136" s="486"/>
      <c r="I136" s="487"/>
      <c r="J136" s="980"/>
      <c r="K136" s="980"/>
      <c r="L136" s="980"/>
      <c r="M136" s="981"/>
    </row>
    <row r="137" spans="2:13" ht="30" customHeight="1">
      <c r="B137" s="479"/>
      <c r="C137" s="480"/>
      <c r="D137" s="462">
        <f t="shared" si="9"/>
        <v>1</v>
      </c>
      <c r="E137" s="939"/>
      <c r="F137" s="940"/>
      <c r="G137" s="486"/>
      <c r="H137" s="486"/>
      <c r="I137" s="487"/>
      <c r="J137" s="980"/>
      <c r="K137" s="980"/>
      <c r="L137" s="980"/>
      <c r="M137" s="981"/>
    </row>
    <row r="138" spans="2:13" ht="30" hidden="1" customHeight="1" outlineLevel="1">
      <c r="B138" s="479"/>
      <c r="C138" s="480"/>
      <c r="D138" s="462">
        <f t="shared" si="9"/>
        <v>1</v>
      </c>
      <c r="E138" s="939"/>
      <c r="F138" s="940"/>
      <c r="G138" s="486"/>
      <c r="H138" s="486"/>
      <c r="I138" s="487"/>
      <c r="J138" s="980"/>
      <c r="K138" s="980"/>
      <c r="L138" s="980"/>
      <c r="M138" s="981"/>
    </row>
    <row r="139" spans="2:13" ht="30" hidden="1" customHeight="1" outlineLevel="1">
      <c r="B139" s="479"/>
      <c r="C139" s="480"/>
      <c r="D139" s="462">
        <f t="shared" si="9"/>
        <v>1</v>
      </c>
      <c r="E139" s="939"/>
      <c r="F139" s="940"/>
      <c r="G139" s="486"/>
      <c r="H139" s="486"/>
      <c r="I139" s="487"/>
      <c r="J139" s="980"/>
      <c r="K139" s="980"/>
      <c r="L139" s="980"/>
      <c r="M139" s="981"/>
    </row>
    <row r="140" spans="2:13" ht="30" hidden="1" customHeight="1" outlineLevel="1">
      <c r="B140" s="479"/>
      <c r="C140" s="480"/>
      <c r="D140" s="462">
        <f t="shared" si="9"/>
        <v>1</v>
      </c>
      <c r="E140" s="939"/>
      <c r="F140" s="940"/>
      <c r="G140" s="486"/>
      <c r="H140" s="486"/>
      <c r="I140" s="487"/>
      <c r="J140" s="980"/>
      <c r="K140" s="980"/>
      <c r="L140" s="980"/>
      <c r="M140" s="981"/>
    </row>
    <row r="141" spans="2:13" ht="30" hidden="1" customHeight="1" outlineLevel="1">
      <c r="B141" s="479"/>
      <c r="C141" s="480"/>
      <c r="D141" s="462">
        <f t="shared" si="9"/>
        <v>1</v>
      </c>
      <c r="E141" s="939"/>
      <c r="F141" s="940"/>
      <c r="G141" s="486"/>
      <c r="H141" s="486"/>
      <c r="I141" s="487"/>
      <c r="J141" s="980"/>
      <c r="K141" s="980"/>
      <c r="L141" s="980"/>
      <c r="M141" s="981"/>
    </row>
    <row r="142" spans="2:13" ht="30" hidden="1" customHeight="1" outlineLevel="1">
      <c r="B142" s="479"/>
      <c r="C142" s="480"/>
      <c r="D142" s="462">
        <f t="shared" si="9"/>
        <v>1</v>
      </c>
      <c r="E142" s="939"/>
      <c r="F142" s="940"/>
      <c r="G142" s="486"/>
      <c r="H142" s="486"/>
      <c r="I142" s="487"/>
      <c r="J142" s="980"/>
      <c r="K142" s="980"/>
      <c r="L142" s="980"/>
      <c r="M142" s="981"/>
    </row>
    <row r="143" spans="2:13" ht="30" hidden="1" customHeight="1" outlineLevel="1">
      <c r="B143" s="479"/>
      <c r="C143" s="480"/>
      <c r="D143" s="462">
        <f t="shared" si="9"/>
        <v>1</v>
      </c>
      <c r="E143" s="939"/>
      <c r="F143" s="940"/>
      <c r="G143" s="486"/>
      <c r="H143" s="486"/>
      <c r="I143" s="487"/>
      <c r="J143" s="980"/>
      <c r="K143" s="980"/>
      <c r="L143" s="980"/>
      <c r="M143" s="981"/>
    </row>
    <row r="144" spans="2:13" ht="30" hidden="1" customHeight="1" outlineLevel="1">
      <c r="B144" s="479"/>
      <c r="C144" s="480"/>
      <c r="D144" s="462">
        <f t="shared" si="9"/>
        <v>1</v>
      </c>
      <c r="E144" s="939"/>
      <c r="F144" s="940"/>
      <c r="G144" s="486"/>
      <c r="H144" s="486"/>
      <c r="I144" s="487"/>
      <c r="J144" s="980"/>
      <c r="K144" s="980"/>
      <c r="L144" s="980"/>
      <c r="M144" s="981"/>
    </row>
    <row r="145" spans="2:13" ht="30" hidden="1" customHeight="1" outlineLevel="1">
      <c r="B145" s="479"/>
      <c r="C145" s="480"/>
      <c r="D145" s="462">
        <f t="shared" si="9"/>
        <v>1</v>
      </c>
      <c r="E145" s="939"/>
      <c r="F145" s="940"/>
      <c r="G145" s="486"/>
      <c r="H145" s="486"/>
      <c r="I145" s="487"/>
      <c r="J145" s="980"/>
      <c r="K145" s="980"/>
      <c r="L145" s="980"/>
      <c r="M145" s="981"/>
    </row>
    <row r="146" spans="2:13" ht="30" hidden="1" customHeight="1" outlineLevel="1">
      <c r="B146" s="479"/>
      <c r="C146" s="480"/>
      <c r="D146" s="462">
        <f t="shared" si="9"/>
        <v>1</v>
      </c>
      <c r="E146" s="939"/>
      <c r="F146" s="940"/>
      <c r="G146" s="486"/>
      <c r="H146" s="486"/>
      <c r="I146" s="487"/>
      <c r="J146" s="980"/>
      <c r="K146" s="980"/>
      <c r="L146" s="980"/>
      <c r="M146" s="981"/>
    </row>
    <row r="147" spans="2:13" ht="30" hidden="1" customHeight="1" outlineLevel="1">
      <c r="B147" s="479"/>
      <c r="C147" s="480"/>
      <c r="D147" s="462">
        <f t="shared" si="9"/>
        <v>1</v>
      </c>
      <c r="E147" s="939"/>
      <c r="F147" s="940"/>
      <c r="G147" s="486"/>
      <c r="H147" s="486"/>
      <c r="I147" s="487"/>
      <c r="J147" s="980"/>
      <c r="K147" s="980"/>
      <c r="L147" s="980"/>
      <c r="M147" s="981"/>
    </row>
    <row r="148" spans="2:13" ht="30" hidden="1" customHeight="1" outlineLevel="1">
      <c r="B148" s="479"/>
      <c r="C148" s="480"/>
      <c r="D148" s="462">
        <f t="shared" si="9"/>
        <v>1</v>
      </c>
      <c r="E148" s="939"/>
      <c r="F148" s="940"/>
      <c r="G148" s="486"/>
      <c r="H148" s="486"/>
      <c r="I148" s="487"/>
      <c r="J148" s="980"/>
      <c r="K148" s="980"/>
      <c r="L148" s="980"/>
      <c r="M148" s="981"/>
    </row>
    <row r="149" spans="2:13" ht="30" hidden="1" customHeight="1" outlineLevel="1">
      <c r="B149" s="479"/>
      <c r="C149" s="480"/>
      <c r="D149" s="462">
        <f t="shared" si="9"/>
        <v>1</v>
      </c>
      <c r="E149" s="939"/>
      <c r="F149" s="940"/>
      <c r="G149" s="486"/>
      <c r="H149" s="486"/>
      <c r="I149" s="487"/>
      <c r="J149" s="980"/>
      <c r="K149" s="980"/>
      <c r="L149" s="980"/>
      <c r="M149" s="981"/>
    </row>
    <row r="150" spans="2:13" ht="30" hidden="1" customHeight="1" outlineLevel="1">
      <c r="B150" s="479"/>
      <c r="C150" s="480"/>
      <c r="D150" s="462">
        <f t="shared" si="9"/>
        <v>1</v>
      </c>
      <c r="E150" s="939"/>
      <c r="F150" s="940"/>
      <c r="G150" s="486"/>
      <c r="H150" s="486"/>
      <c r="I150" s="487"/>
      <c r="J150" s="980"/>
      <c r="K150" s="980"/>
      <c r="L150" s="980"/>
      <c r="M150" s="981"/>
    </row>
    <row r="151" spans="2:13" ht="30" hidden="1" customHeight="1" outlineLevel="1">
      <c r="B151" s="479"/>
      <c r="C151" s="480"/>
      <c r="D151" s="462">
        <f t="shared" si="9"/>
        <v>1</v>
      </c>
      <c r="E151" s="939"/>
      <c r="F151" s="940"/>
      <c r="G151" s="486"/>
      <c r="H151" s="486"/>
      <c r="I151" s="487"/>
      <c r="J151" s="980"/>
      <c r="K151" s="980"/>
      <c r="L151" s="980"/>
      <c r="M151" s="981"/>
    </row>
    <row r="152" spans="2:13" ht="30" hidden="1" customHeight="1" outlineLevel="1">
      <c r="B152" s="479"/>
      <c r="C152" s="480"/>
      <c r="D152" s="462">
        <f t="shared" si="9"/>
        <v>1</v>
      </c>
      <c r="E152" s="939"/>
      <c r="F152" s="940"/>
      <c r="G152" s="486"/>
      <c r="H152" s="486"/>
      <c r="I152" s="487"/>
      <c r="J152" s="980"/>
      <c r="K152" s="980"/>
      <c r="L152" s="980"/>
      <c r="M152" s="981"/>
    </row>
    <row r="153" spans="2:13" ht="30" hidden="1" customHeight="1" outlineLevel="1">
      <c r="B153" s="479"/>
      <c r="C153" s="480"/>
      <c r="D153" s="462">
        <f t="shared" si="9"/>
        <v>1</v>
      </c>
      <c r="E153" s="939"/>
      <c r="F153" s="940"/>
      <c r="G153" s="486"/>
      <c r="H153" s="486"/>
      <c r="I153" s="487"/>
      <c r="J153" s="980"/>
      <c r="K153" s="980"/>
      <c r="L153" s="980"/>
      <c r="M153" s="981"/>
    </row>
    <row r="154" spans="2:13" ht="30" hidden="1" customHeight="1" outlineLevel="1">
      <c r="B154" s="479"/>
      <c r="C154" s="480"/>
      <c r="D154" s="462">
        <f t="shared" si="9"/>
        <v>1</v>
      </c>
      <c r="E154" s="939"/>
      <c r="F154" s="940"/>
      <c r="G154" s="486"/>
      <c r="H154" s="486"/>
      <c r="I154" s="487"/>
      <c r="J154" s="980"/>
      <c r="K154" s="980"/>
      <c r="L154" s="980"/>
      <c r="M154" s="981"/>
    </row>
    <row r="155" spans="2:13" ht="30" hidden="1" customHeight="1" outlineLevel="1">
      <c r="B155" s="479"/>
      <c r="C155" s="480"/>
      <c r="D155" s="462">
        <f t="shared" si="9"/>
        <v>1</v>
      </c>
      <c r="E155" s="939"/>
      <c r="F155" s="940"/>
      <c r="G155" s="486"/>
      <c r="H155" s="486"/>
      <c r="I155" s="487"/>
      <c r="J155" s="980"/>
      <c r="K155" s="980"/>
      <c r="L155" s="980"/>
      <c r="M155" s="981"/>
    </row>
    <row r="156" spans="2:13" ht="30" hidden="1" customHeight="1" outlineLevel="1">
      <c r="B156" s="479"/>
      <c r="C156" s="480"/>
      <c r="D156" s="462">
        <f t="shared" si="9"/>
        <v>1</v>
      </c>
      <c r="E156" s="939"/>
      <c r="F156" s="940"/>
      <c r="G156" s="486"/>
      <c r="H156" s="486"/>
      <c r="I156" s="487"/>
      <c r="J156" s="980"/>
      <c r="K156" s="980"/>
      <c r="L156" s="980"/>
      <c r="M156" s="981"/>
    </row>
    <row r="157" spans="2:13" ht="30" hidden="1" customHeight="1" outlineLevel="1">
      <c r="B157" s="479"/>
      <c r="C157" s="480"/>
      <c r="D157" s="462">
        <f t="shared" si="9"/>
        <v>1</v>
      </c>
      <c r="E157" s="939"/>
      <c r="F157" s="940"/>
      <c r="G157" s="486"/>
      <c r="H157" s="486"/>
      <c r="I157" s="487"/>
      <c r="J157" s="980"/>
      <c r="K157" s="980"/>
      <c r="L157" s="980"/>
      <c r="M157" s="981"/>
    </row>
    <row r="158" spans="2:13" ht="30" customHeight="1" collapsed="1">
      <c r="B158" s="479"/>
      <c r="C158" s="480"/>
      <c r="D158" s="462">
        <f t="shared" si="9"/>
        <v>1</v>
      </c>
      <c r="E158" s="939"/>
      <c r="F158" s="940"/>
      <c r="G158" s="486"/>
      <c r="H158" s="486"/>
      <c r="I158" s="487"/>
      <c r="J158" s="980"/>
      <c r="K158" s="980"/>
      <c r="L158" s="980"/>
      <c r="M158" s="981"/>
    </row>
    <row r="159" spans="2:13" ht="30" hidden="1" customHeight="1" outlineLevel="1">
      <c r="B159" s="479"/>
      <c r="C159" s="480"/>
      <c r="D159" s="462">
        <f t="shared" si="9"/>
        <v>1</v>
      </c>
      <c r="E159" s="939"/>
      <c r="F159" s="940"/>
      <c r="G159" s="486"/>
      <c r="H159" s="486"/>
      <c r="I159" s="487"/>
      <c r="J159" s="980"/>
      <c r="K159" s="980"/>
      <c r="L159" s="980"/>
      <c r="M159" s="981"/>
    </row>
    <row r="160" spans="2:13" ht="30" hidden="1" customHeight="1" outlineLevel="1">
      <c r="B160" s="479"/>
      <c r="C160" s="480"/>
      <c r="D160" s="462">
        <f t="shared" si="9"/>
        <v>1</v>
      </c>
      <c r="E160" s="939"/>
      <c r="F160" s="940"/>
      <c r="G160" s="486"/>
      <c r="H160" s="486"/>
      <c r="I160" s="487"/>
      <c r="J160" s="980"/>
      <c r="K160" s="980"/>
      <c r="L160" s="980"/>
      <c r="M160" s="981"/>
    </row>
    <row r="161" spans="2:13" ht="30" hidden="1" customHeight="1" outlineLevel="1">
      <c r="B161" s="479"/>
      <c r="C161" s="480"/>
      <c r="D161" s="462">
        <f t="shared" si="9"/>
        <v>1</v>
      </c>
      <c r="E161" s="939"/>
      <c r="F161" s="940"/>
      <c r="G161" s="486"/>
      <c r="H161" s="486"/>
      <c r="I161" s="487"/>
      <c r="J161" s="980"/>
      <c r="K161" s="980"/>
      <c r="L161" s="980"/>
      <c r="M161" s="981"/>
    </row>
    <row r="162" spans="2:13" ht="30" hidden="1" customHeight="1" outlineLevel="1">
      <c r="B162" s="479"/>
      <c r="C162" s="480"/>
      <c r="D162" s="462">
        <f t="shared" si="9"/>
        <v>1</v>
      </c>
      <c r="E162" s="939"/>
      <c r="F162" s="940"/>
      <c r="G162" s="486"/>
      <c r="H162" s="486"/>
      <c r="I162" s="487"/>
      <c r="J162" s="980"/>
      <c r="K162" s="980"/>
      <c r="L162" s="980"/>
      <c r="M162" s="981"/>
    </row>
    <row r="163" spans="2:13" ht="30" hidden="1" customHeight="1" outlineLevel="1">
      <c r="B163" s="479"/>
      <c r="C163" s="480"/>
      <c r="D163" s="462">
        <f t="shared" si="9"/>
        <v>1</v>
      </c>
      <c r="E163" s="939"/>
      <c r="F163" s="940"/>
      <c r="G163" s="486"/>
      <c r="H163" s="486"/>
      <c r="I163" s="487"/>
      <c r="J163" s="980"/>
      <c r="K163" s="980"/>
      <c r="L163" s="980"/>
      <c r="M163" s="981"/>
    </row>
    <row r="164" spans="2:13" ht="30" hidden="1" customHeight="1" outlineLevel="1">
      <c r="B164" s="479"/>
      <c r="C164" s="480"/>
      <c r="D164" s="462">
        <f t="shared" si="9"/>
        <v>1</v>
      </c>
      <c r="E164" s="939"/>
      <c r="F164" s="940"/>
      <c r="G164" s="486"/>
      <c r="H164" s="486"/>
      <c r="I164" s="487"/>
      <c r="J164" s="980"/>
      <c r="K164" s="980"/>
      <c r="L164" s="980"/>
      <c r="M164" s="981"/>
    </row>
    <row r="165" spans="2:13" ht="30" hidden="1" customHeight="1" outlineLevel="1">
      <c r="B165" s="479"/>
      <c r="C165" s="480"/>
      <c r="D165" s="462">
        <f t="shared" si="9"/>
        <v>1</v>
      </c>
      <c r="E165" s="939"/>
      <c r="F165" s="940"/>
      <c r="G165" s="486"/>
      <c r="H165" s="486"/>
      <c r="I165" s="487"/>
      <c r="J165" s="980"/>
      <c r="K165" s="980"/>
      <c r="L165" s="980"/>
      <c r="M165" s="981"/>
    </row>
    <row r="166" spans="2:13" ht="30" hidden="1" customHeight="1" outlineLevel="1">
      <c r="B166" s="479"/>
      <c r="C166" s="480"/>
      <c r="D166" s="462">
        <f t="shared" si="9"/>
        <v>1</v>
      </c>
      <c r="E166" s="939"/>
      <c r="F166" s="940"/>
      <c r="G166" s="486"/>
      <c r="H166" s="486"/>
      <c r="I166" s="487"/>
      <c r="J166" s="980"/>
      <c r="K166" s="980"/>
      <c r="L166" s="980"/>
      <c r="M166" s="981"/>
    </row>
    <row r="167" spans="2:13" ht="30" hidden="1" customHeight="1" outlineLevel="1">
      <c r="B167" s="479"/>
      <c r="C167" s="480"/>
      <c r="D167" s="462">
        <f t="shared" si="9"/>
        <v>1</v>
      </c>
      <c r="E167" s="939"/>
      <c r="F167" s="940"/>
      <c r="G167" s="486"/>
      <c r="H167" s="486"/>
      <c r="I167" s="487"/>
      <c r="J167" s="980"/>
      <c r="K167" s="980"/>
      <c r="L167" s="980"/>
      <c r="M167" s="981"/>
    </row>
    <row r="168" spans="2:13" ht="30" hidden="1" customHeight="1" outlineLevel="1">
      <c r="B168" s="479"/>
      <c r="C168" s="480"/>
      <c r="D168" s="462">
        <f t="shared" si="9"/>
        <v>1</v>
      </c>
      <c r="E168" s="939"/>
      <c r="F168" s="940"/>
      <c r="G168" s="486"/>
      <c r="H168" s="486"/>
      <c r="I168" s="487"/>
      <c r="J168" s="980"/>
      <c r="K168" s="980"/>
      <c r="L168" s="980"/>
      <c r="M168" s="981"/>
    </row>
    <row r="169" spans="2:13" ht="30" hidden="1" customHeight="1" outlineLevel="1">
      <c r="B169" s="479"/>
      <c r="C169" s="480"/>
      <c r="D169" s="462">
        <f t="shared" si="9"/>
        <v>1</v>
      </c>
      <c r="E169" s="939"/>
      <c r="F169" s="940"/>
      <c r="G169" s="486"/>
      <c r="H169" s="486"/>
      <c r="I169" s="487"/>
      <c r="J169" s="980"/>
      <c r="K169" s="980"/>
      <c r="L169" s="980"/>
      <c r="M169" s="981"/>
    </row>
    <row r="170" spans="2:13" ht="30" hidden="1" customHeight="1" outlineLevel="1">
      <c r="B170" s="479"/>
      <c r="C170" s="480"/>
      <c r="D170" s="462">
        <f t="shared" si="9"/>
        <v>1</v>
      </c>
      <c r="E170" s="939"/>
      <c r="F170" s="940"/>
      <c r="G170" s="486"/>
      <c r="H170" s="486"/>
      <c r="I170" s="487"/>
      <c r="J170" s="980"/>
      <c r="K170" s="980"/>
      <c r="L170" s="980"/>
      <c r="M170" s="981"/>
    </row>
    <row r="171" spans="2:13" ht="30" hidden="1" customHeight="1" outlineLevel="1">
      <c r="B171" s="479"/>
      <c r="C171" s="480"/>
      <c r="D171" s="462">
        <f t="shared" si="9"/>
        <v>1</v>
      </c>
      <c r="E171" s="939"/>
      <c r="F171" s="940"/>
      <c r="G171" s="486"/>
      <c r="H171" s="486"/>
      <c r="I171" s="487"/>
      <c r="J171" s="980"/>
      <c r="K171" s="980"/>
      <c r="L171" s="980"/>
      <c r="M171" s="981"/>
    </row>
    <row r="172" spans="2:13" ht="30" hidden="1" customHeight="1" outlineLevel="1">
      <c r="B172" s="479"/>
      <c r="C172" s="480"/>
      <c r="D172" s="462">
        <f t="shared" si="9"/>
        <v>1</v>
      </c>
      <c r="E172" s="939"/>
      <c r="F172" s="940"/>
      <c r="G172" s="486"/>
      <c r="H172" s="486"/>
      <c r="I172" s="487"/>
      <c r="J172" s="980"/>
      <c r="K172" s="980"/>
      <c r="L172" s="980"/>
      <c r="M172" s="981"/>
    </row>
    <row r="173" spans="2:13" ht="30" hidden="1" customHeight="1" outlineLevel="1">
      <c r="B173" s="479"/>
      <c r="C173" s="480"/>
      <c r="D173" s="462">
        <f t="shared" si="9"/>
        <v>1</v>
      </c>
      <c r="E173" s="939"/>
      <c r="F173" s="940"/>
      <c r="G173" s="486"/>
      <c r="H173" s="486"/>
      <c r="I173" s="487"/>
      <c r="J173" s="980"/>
      <c r="K173" s="980"/>
      <c r="L173" s="980"/>
      <c r="M173" s="981"/>
    </row>
    <row r="174" spans="2:13" ht="30" hidden="1" customHeight="1" outlineLevel="1">
      <c r="B174" s="479"/>
      <c r="C174" s="480"/>
      <c r="D174" s="462">
        <f t="shared" si="9"/>
        <v>1</v>
      </c>
      <c r="E174" s="939"/>
      <c r="F174" s="940"/>
      <c r="G174" s="486"/>
      <c r="H174" s="486"/>
      <c r="I174" s="487"/>
      <c r="J174" s="980"/>
      <c r="K174" s="980"/>
      <c r="L174" s="980"/>
      <c r="M174" s="981"/>
    </row>
    <row r="175" spans="2:13" ht="30" hidden="1" customHeight="1" outlineLevel="1">
      <c r="B175" s="479"/>
      <c r="C175" s="480"/>
      <c r="D175" s="462">
        <f t="shared" si="9"/>
        <v>1</v>
      </c>
      <c r="E175" s="939"/>
      <c r="F175" s="940"/>
      <c r="G175" s="486"/>
      <c r="H175" s="486"/>
      <c r="I175" s="487"/>
      <c r="J175" s="980"/>
      <c r="K175" s="980"/>
      <c r="L175" s="980"/>
      <c r="M175" s="981"/>
    </row>
    <row r="176" spans="2:13" ht="30" hidden="1" customHeight="1" outlineLevel="1">
      <c r="B176" s="479"/>
      <c r="C176" s="480"/>
      <c r="D176" s="462">
        <f t="shared" si="9"/>
        <v>1</v>
      </c>
      <c r="E176" s="939"/>
      <c r="F176" s="940"/>
      <c r="G176" s="486"/>
      <c r="H176" s="486"/>
      <c r="I176" s="487"/>
      <c r="J176" s="980"/>
      <c r="K176" s="980"/>
      <c r="L176" s="980"/>
      <c r="M176" s="981"/>
    </row>
    <row r="177" spans="2:13" ht="30" hidden="1" customHeight="1" outlineLevel="1">
      <c r="B177" s="479"/>
      <c r="C177" s="480"/>
      <c r="D177" s="462">
        <f t="shared" si="9"/>
        <v>1</v>
      </c>
      <c r="E177" s="939"/>
      <c r="F177" s="940"/>
      <c r="G177" s="486"/>
      <c r="H177" s="486"/>
      <c r="I177" s="487"/>
      <c r="J177" s="980"/>
      <c r="K177" s="980"/>
      <c r="L177" s="980"/>
      <c r="M177" s="981"/>
    </row>
    <row r="178" spans="2:13" ht="30" hidden="1" customHeight="1" outlineLevel="1">
      <c r="B178" s="479"/>
      <c r="C178" s="480"/>
      <c r="D178" s="462">
        <f t="shared" si="9"/>
        <v>1</v>
      </c>
      <c r="E178" s="939"/>
      <c r="F178" s="940"/>
      <c r="G178" s="486"/>
      <c r="H178" s="486"/>
      <c r="I178" s="487"/>
      <c r="J178" s="980"/>
      <c r="K178" s="980"/>
      <c r="L178" s="980"/>
      <c r="M178" s="981"/>
    </row>
    <row r="179" spans="2:13" ht="30" customHeight="1" collapsed="1">
      <c r="B179" s="479"/>
      <c r="C179" s="480"/>
      <c r="D179" s="462">
        <f t="shared" si="9"/>
        <v>1</v>
      </c>
      <c r="E179" s="939"/>
      <c r="F179" s="940"/>
      <c r="G179" s="486"/>
      <c r="H179" s="486"/>
      <c r="I179" s="487"/>
      <c r="J179" s="980"/>
      <c r="K179" s="980"/>
      <c r="L179" s="980"/>
      <c r="M179" s="981"/>
    </row>
    <row r="180" spans="2:13" ht="30" hidden="1" customHeight="1" outlineLevel="1">
      <c r="B180" s="479"/>
      <c r="C180" s="480"/>
      <c r="D180" s="462">
        <f t="shared" si="9"/>
        <v>1</v>
      </c>
      <c r="E180" s="939"/>
      <c r="F180" s="940"/>
      <c r="G180" s="486"/>
      <c r="H180" s="486"/>
      <c r="I180" s="487"/>
      <c r="J180" s="980"/>
      <c r="K180" s="980"/>
      <c r="L180" s="980"/>
      <c r="M180" s="981"/>
    </row>
    <row r="181" spans="2:13" ht="30" hidden="1" customHeight="1" outlineLevel="1">
      <c r="B181" s="479"/>
      <c r="C181" s="480"/>
      <c r="D181" s="462">
        <f t="shared" si="9"/>
        <v>1</v>
      </c>
      <c r="E181" s="939"/>
      <c r="F181" s="940"/>
      <c r="G181" s="486"/>
      <c r="H181" s="486"/>
      <c r="I181" s="487"/>
      <c r="J181" s="980"/>
      <c r="K181" s="980"/>
      <c r="L181" s="980"/>
      <c r="M181" s="981"/>
    </row>
    <row r="182" spans="2:13" ht="30" hidden="1" customHeight="1" outlineLevel="1">
      <c r="B182" s="479"/>
      <c r="C182" s="480"/>
      <c r="D182" s="462">
        <f t="shared" si="9"/>
        <v>1</v>
      </c>
      <c r="E182" s="939"/>
      <c r="F182" s="940"/>
      <c r="G182" s="486"/>
      <c r="H182" s="486"/>
      <c r="I182" s="487"/>
      <c r="J182" s="980"/>
      <c r="K182" s="980"/>
      <c r="L182" s="980"/>
      <c r="M182" s="981"/>
    </row>
    <row r="183" spans="2:13" ht="30" hidden="1" customHeight="1" outlineLevel="1">
      <c r="B183" s="479"/>
      <c r="C183" s="480"/>
      <c r="D183" s="462">
        <f t="shared" si="9"/>
        <v>1</v>
      </c>
      <c r="E183" s="939"/>
      <c r="F183" s="940"/>
      <c r="G183" s="486"/>
      <c r="H183" s="486"/>
      <c r="I183" s="487"/>
      <c r="J183" s="980"/>
      <c r="K183" s="980"/>
      <c r="L183" s="980"/>
      <c r="M183" s="981"/>
    </row>
    <row r="184" spans="2:13" ht="30" hidden="1" customHeight="1" outlineLevel="1">
      <c r="B184" s="479"/>
      <c r="C184" s="480"/>
      <c r="D184" s="462">
        <f t="shared" si="9"/>
        <v>1</v>
      </c>
      <c r="E184" s="939"/>
      <c r="F184" s="940"/>
      <c r="G184" s="486"/>
      <c r="H184" s="486"/>
      <c r="I184" s="487"/>
      <c r="J184" s="980"/>
      <c r="K184" s="980"/>
      <c r="L184" s="980"/>
      <c r="M184" s="981"/>
    </row>
    <row r="185" spans="2:13" ht="30" hidden="1" customHeight="1" outlineLevel="1">
      <c r="B185" s="479"/>
      <c r="C185" s="480"/>
      <c r="D185" s="462">
        <f t="shared" si="9"/>
        <v>1</v>
      </c>
      <c r="E185" s="939"/>
      <c r="F185" s="940"/>
      <c r="G185" s="486"/>
      <c r="H185" s="486"/>
      <c r="I185" s="487"/>
      <c r="J185" s="980"/>
      <c r="K185" s="980"/>
      <c r="L185" s="980"/>
      <c r="M185" s="981"/>
    </row>
    <row r="186" spans="2:13" ht="30" hidden="1" customHeight="1" outlineLevel="1">
      <c r="B186" s="479"/>
      <c r="C186" s="480"/>
      <c r="D186" s="462">
        <f t="shared" si="9"/>
        <v>1</v>
      </c>
      <c r="E186" s="939"/>
      <c r="F186" s="940"/>
      <c r="G186" s="486"/>
      <c r="H186" s="486"/>
      <c r="I186" s="487"/>
      <c r="J186" s="980"/>
      <c r="K186" s="980"/>
      <c r="L186" s="980"/>
      <c r="M186" s="981"/>
    </row>
    <row r="187" spans="2:13" ht="30" hidden="1" customHeight="1" outlineLevel="1">
      <c r="B187" s="479"/>
      <c r="C187" s="480"/>
      <c r="D187" s="462">
        <f t="shared" si="9"/>
        <v>1</v>
      </c>
      <c r="E187" s="939"/>
      <c r="F187" s="940"/>
      <c r="G187" s="486"/>
      <c r="H187" s="486"/>
      <c r="I187" s="487"/>
      <c r="J187" s="980"/>
      <c r="K187" s="980"/>
      <c r="L187" s="980"/>
      <c r="M187" s="981"/>
    </row>
    <row r="188" spans="2:13" ht="30" hidden="1" customHeight="1" outlineLevel="1">
      <c r="B188" s="479"/>
      <c r="C188" s="480"/>
      <c r="D188" s="462">
        <f t="shared" si="9"/>
        <v>1</v>
      </c>
      <c r="E188" s="939"/>
      <c r="F188" s="940"/>
      <c r="G188" s="486"/>
      <c r="H188" s="486"/>
      <c r="I188" s="487"/>
      <c r="J188" s="980"/>
      <c r="K188" s="980"/>
      <c r="L188" s="980"/>
      <c r="M188" s="981"/>
    </row>
    <row r="189" spans="2:13" ht="30" hidden="1" customHeight="1" outlineLevel="1">
      <c r="B189" s="479"/>
      <c r="C189" s="480"/>
      <c r="D189" s="462">
        <f t="shared" si="9"/>
        <v>1</v>
      </c>
      <c r="E189" s="939"/>
      <c r="F189" s="940"/>
      <c r="G189" s="486"/>
      <c r="H189" s="486"/>
      <c r="I189" s="487"/>
      <c r="J189" s="980"/>
      <c r="K189" s="980"/>
      <c r="L189" s="980"/>
      <c r="M189" s="981"/>
    </row>
    <row r="190" spans="2:13" ht="30" hidden="1" customHeight="1" outlineLevel="1">
      <c r="B190" s="479"/>
      <c r="C190" s="480"/>
      <c r="D190" s="462">
        <f t="shared" si="9"/>
        <v>1</v>
      </c>
      <c r="E190" s="939"/>
      <c r="F190" s="940"/>
      <c r="G190" s="486"/>
      <c r="H190" s="486"/>
      <c r="I190" s="487"/>
      <c r="J190" s="980"/>
      <c r="K190" s="980"/>
      <c r="L190" s="980"/>
      <c r="M190" s="981"/>
    </row>
    <row r="191" spans="2:13" ht="30" hidden="1" customHeight="1" outlineLevel="1">
      <c r="B191" s="479"/>
      <c r="C191" s="480"/>
      <c r="D191" s="462">
        <f t="shared" si="9"/>
        <v>1</v>
      </c>
      <c r="E191" s="939"/>
      <c r="F191" s="940"/>
      <c r="G191" s="486"/>
      <c r="H191" s="486"/>
      <c r="I191" s="487"/>
      <c r="J191" s="980"/>
      <c r="K191" s="980"/>
      <c r="L191" s="980"/>
      <c r="M191" s="981"/>
    </row>
    <row r="192" spans="2:13" ht="30" hidden="1" customHeight="1" outlineLevel="1">
      <c r="B192" s="479"/>
      <c r="C192" s="480"/>
      <c r="D192" s="462">
        <f t="shared" si="9"/>
        <v>1</v>
      </c>
      <c r="E192" s="939"/>
      <c r="F192" s="940"/>
      <c r="G192" s="486"/>
      <c r="H192" s="486"/>
      <c r="I192" s="487"/>
      <c r="J192" s="980"/>
      <c r="K192" s="980"/>
      <c r="L192" s="980"/>
      <c r="M192" s="981"/>
    </row>
    <row r="193" spans="2:13" ht="30" hidden="1" customHeight="1" outlineLevel="1">
      <c r="B193" s="479"/>
      <c r="C193" s="480"/>
      <c r="D193" s="462">
        <f t="shared" ref="D193:D221" si="10">MONTH(C193)</f>
        <v>1</v>
      </c>
      <c r="E193" s="939"/>
      <c r="F193" s="940"/>
      <c r="G193" s="486"/>
      <c r="H193" s="486"/>
      <c r="I193" s="487"/>
      <c r="J193" s="980"/>
      <c r="K193" s="980"/>
      <c r="L193" s="980"/>
      <c r="M193" s="981"/>
    </row>
    <row r="194" spans="2:13" ht="30" hidden="1" customHeight="1" outlineLevel="1">
      <c r="B194" s="479"/>
      <c r="C194" s="480"/>
      <c r="D194" s="462">
        <f t="shared" si="10"/>
        <v>1</v>
      </c>
      <c r="E194" s="939"/>
      <c r="F194" s="940"/>
      <c r="G194" s="486"/>
      <c r="H194" s="486"/>
      <c r="I194" s="487"/>
      <c r="J194" s="980"/>
      <c r="K194" s="980"/>
      <c r="L194" s="980"/>
      <c r="M194" s="981"/>
    </row>
    <row r="195" spans="2:13" ht="30" hidden="1" customHeight="1" outlineLevel="1">
      <c r="B195" s="479"/>
      <c r="C195" s="480"/>
      <c r="D195" s="462">
        <f t="shared" si="10"/>
        <v>1</v>
      </c>
      <c r="E195" s="939"/>
      <c r="F195" s="940"/>
      <c r="G195" s="486"/>
      <c r="H195" s="486"/>
      <c r="I195" s="487"/>
      <c r="J195" s="980"/>
      <c r="K195" s="980"/>
      <c r="L195" s="980"/>
      <c r="M195" s="981"/>
    </row>
    <row r="196" spans="2:13" ht="30" hidden="1" customHeight="1" outlineLevel="1">
      <c r="B196" s="479"/>
      <c r="C196" s="480"/>
      <c r="D196" s="462">
        <f t="shared" si="10"/>
        <v>1</v>
      </c>
      <c r="E196" s="939"/>
      <c r="F196" s="940"/>
      <c r="G196" s="486"/>
      <c r="H196" s="486"/>
      <c r="I196" s="487"/>
      <c r="J196" s="980"/>
      <c r="K196" s="980"/>
      <c r="L196" s="980"/>
      <c r="M196" s="981"/>
    </row>
    <row r="197" spans="2:13" ht="30" hidden="1" customHeight="1" outlineLevel="1">
      <c r="B197" s="479"/>
      <c r="C197" s="480"/>
      <c r="D197" s="462">
        <f t="shared" si="10"/>
        <v>1</v>
      </c>
      <c r="E197" s="939"/>
      <c r="F197" s="940"/>
      <c r="G197" s="486"/>
      <c r="H197" s="486"/>
      <c r="I197" s="487"/>
      <c r="J197" s="980"/>
      <c r="K197" s="980"/>
      <c r="L197" s="980"/>
      <c r="M197" s="981"/>
    </row>
    <row r="198" spans="2:13" ht="30" hidden="1" customHeight="1" outlineLevel="1">
      <c r="B198" s="479"/>
      <c r="C198" s="480"/>
      <c r="D198" s="462">
        <f t="shared" si="10"/>
        <v>1</v>
      </c>
      <c r="E198" s="939"/>
      <c r="F198" s="940"/>
      <c r="G198" s="486"/>
      <c r="H198" s="486"/>
      <c r="I198" s="487"/>
      <c r="J198" s="980"/>
      <c r="K198" s="980"/>
      <c r="L198" s="980"/>
      <c r="M198" s="981"/>
    </row>
    <row r="199" spans="2:13" ht="30" hidden="1" customHeight="1" outlineLevel="1">
      <c r="B199" s="479"/>
      <c r="C199" s="480"/>
      <c r="D199" s="462">
        <f t="shared" si="10"/>
        <v>1</v>
      </c>
      <c r="E199" s="939"/>
      <c r="F199" s="940"/>
      <c r="G199" s="486"/>
      <c r="H199" s="486"/>
      <c r="I199" s="487"/>
      <c r="J199" s="980"/>
      <c r="K199" s="980"/>
      <c r="L199" s="980"/>
      <c r="M199" s="981"/>
    </row>
    <row r="200" spans="2:13" ht="30" customHeight="1" collapsed="1">
      <c r="B200" s="479"/>
      <c r="C200" s="480"/>
      <c r="D200" s="462">
        <f t="shared" si="10"/>
        <v>1</v>
      </c>
      <c r="E200" s="939"/>
      <c r="F200" s="940"/>
      <c r="G200" s="486"/>
      <c r="H200" s="486"/>
      <c r="I200" s="487"/>
      <c r="J200" s="980"/>
      <c r="K200" s="980"/>
      <c r="L200" s="980"/>
      <c r="M200" s="981"/>
    </row>
    <row r="201" spans="2:13" ht="30" customHeight="1" thickBot="1">
      <c r="B201" s="617"/>
      <c r="C201" s="618"/>
      <c r="D201" s="619">
        <f t="shared" si="10"/>
        <v>1</v>
      </c>
      <c r="E201" s="982"/>
      <c r="F201" s="983"/>
      <c r="G201" s="488"/>
      <c r="H201" s="488"/>
      <c r="I201" s="489"/>
      <c r="J201" s="984"/>
      <c r="K201" s="984"/>
      <c r="L201" s="984"/>
      <c r="M201" s="985"/>
    </row>
    <row r="202" spans="2:13" ht="30" hidden="1" customHeight="1" outlineLevel="1">
      <c r="B202" s="479"/>
      <c r="C202" s="480"/>
      <c r="D202" s="461">
        <f t="shared" si="10"/>
        <v>1</v>
      </c>
      <c r="E202" s="1017"/>
      <c r="F202" s="1018"/>
      <c r="G202" s="484"/>
      <c r="H202" s="484"/>
      <c r="I202" s="485"/>
      <c r="J202" s="1019"/>
      <c r="K202" s="1019"/>
      <c r="L202" s="1019"/>
      <c r="M202" s="1020"/>
    </row>
    <row r="203" spans="2:13" ht="30" hidden="1" customHeight="1" outlineLevel="1">
      <c r="B203" s="479"/>
      <c r="C203" s="480"/>
      <c r="D203" s="462">
        <f t="shared" si="10"/>
        <v>1</v>
      </c>
      <c r="E203" s="939"/>
      <c r="F203" s="940"/>
      <c r="G203" s="486"/>
      <c r="H203" s="486"/>
      <c r="I203" s="487"/>
      <c r="J203" s="980"/>
      <c r="K203" s="980"/>
      <c r="L203" s="980"/>
      <c r="M203" s="981"/>
    </row>
    <row r="204" spans="2:13" ht="30" hidden="1" customHeight="1" outlineLevel="1">
      <c r="B204" s="479"/>
      <c r="C204" s="480"/>
      <c r="D204" s="462">
        <f t="shared" si="10"/>
        <v>1</v>
      </c>
      <c r="E204" s="939"/>
      <c r="F204" s="940"/>
      <c r="G204" s="486"/>
      <c r="H204" s="486"/>
      <c r="I204" s="487"/>
      <c r="J204" s="980"/>
      <c r="K204" s="980"/>
      <c r="L204" s="980"/>
      <c r="M204" s="981"/>
    </row>
    <row r="205" spans="2:13" ht="30" hidden="1" customHeight="1" outlineLevel="1">
      <c r="B205" s="479"/>
      <c r="C205" s="480"/>
      <c r="D205" s="462">
        <f t="shared" si="10"/>
        <v>1</v>
      </c>
      <c r="E205" s="939"/>
      <c r="F205" s="940"/>
      <c r="G205" s="486"/>
      <c r="H205" s="486"/>
      <c r="I205" s="487"/>
      <c r="J205" s="980"/>
      <c r="K205" s="980"/>
      <c r="L205" s="980"/>
      <c r="M205" s="981"/>
    </row>
    <row r="206" spans="2:13" ht="30" hidden="1" customHeight="1" outlineLevel="1">
      <c r="B206" s="479"/>
      <c r="C206" s="480"/>
      <c r="D206" s="462">
        <f t="shared" si="10"/>
        <v>1</v>
      </c>
      <c r="E206" s="939"/>
      <c r="F206" s="940"/>
      <c r="G206" s="486"/>
      <c r="H206" s="486"/>
      <c r="I206" s="487"/>
      <c r="J206" s="980"/>
      <c r="K206" s="980"/>
      <c r="L206" s="980"/>
      <c r="M206" s="981"/>
    </row>
    <row r="207" spans="2:13" ht="30" hidden="1" customHeight="1" outlineLevel="1">
      <c r="B207" s="479"/>
      <c r="C207" s="480"/>
      <c r="D207" s="462">
        <f t="shared" si="10"/>
        <v>1</v>
      </c>
      <c r="E207" s="939"/>
      <c r="F207" s="940"/>
      <c r="G207" s="486"/>
      <c r="H207" s="486"/>
      <c r="I207" s="487"/>
      <c r="J207" s="980"/>
      <c r="K207" s="980"/>
      <c r="L207" s="980"/>
      <c r="M207" s="981"/>
    </row>
    <row r="208" spans="2:13" ht="30" hidden="1" customHeight="1" outlineLevel="1">
      <c r="B208" s="479"/>
      <c r="C208" s="480"/>
      <c r="D208" s="462">
        <f t="shared" si="10"/>
        <v>1</v>
      </c>
      <c r="E208" s="939"/>
      <c r="F208" s="940"/>
      <c r="G208" s="486"/>
      <c r="H208" s="486"/>
      <c r="I208" s="487"/>
      <c r="J208" s="980"/>
      <c r="K208" s="980"/>
      <c r="L208" s="980"/>
      <c r="M208" s="981"/>
    </row>
    <row r="209" spans="1:15" ht="30" hidden="1" customHeight="1" outlineLevel="1">
      <c r="B209" s="479"/>
      <c r="C209" s="480"/>
      <c r="D209" s="462">
        <f t="shared" si="10"/>
        <v>1</v>
      </c>
      <c r="E209" s="939"/>
      <c r="F209" s="940"/>
      <c r="G209" s="486"/>
      <c r="H209" s="486"/>
      <c r="I209" s="487"/>
      <c r="J209" s="980"/>
      <c r="K209" s="980"/>
      <c r="L209" s="980"/>
      <c r="M209" s="981"/>
    </row>
    <row r="210" spans="1:15" ht="30" hidden="1" customHeight="1" outlineLevel="1">
      <c r="B210" s="479"/>
      <c r="C210" s="480"/>
      <c r="D210" s="462">
        <f t="shared" si="10"/>
        <v>1</v>
      </c>
      <c r="E210" s="939"/>
      <c r="F210" s="940"/>
      <c r="G210" s="486"/>
      <c r="H210" s="486"/>
      <c r="I210" s="487"/>
      <c r="J210" s="980"/>
      <c r="K210" s="980"/>
      <c r="L210" s="980"/>
      <c r="M210" s="981"/>
    </row>
    <row r="211" spans="1:15" ht="30" hidden="1" customHeight="1" outlineLevel="1">
      <c r="B211" s="479"/>
      <c r="C211" s="480"/>
      <c r="D211" s="462">
        <f t="shared" si="10"/>
        <v>1</v>
      </c>
      <c r="E211" s="939"/>
      <c r="F211" s="940"/>
      <c r="G211" s="486"/>
      <c r="H211" s="486"/>
      <c r="I211" s="487"/>
      <c r="J211" s="980"/>
      <c r="K211" s="980"/>
      <c r="L211" s="980"/>
      <c r="M211" s="981"/>
    </row>
    <row r="212" spans="1:15" ht="30" hidden="1" customHeight="1" outlineLevel="1">
      <c r="B212" s="479"/>
      <c r="C212" s="480"/>
      <c r="D212" s="462">
        <f t="shared" si="10"/>
        <v>1</v>
      </c>
      <c r="E212" s="939"/>
      <c r="F212" s="940"/>
      <c r="G212" s="486"/>
      <c r="H212" s="486"/>
      <c r="I212" s="487"/>
      <c r="J212" s="980"/>
      <c r="K212" s="980"/>
      <c r="L212" s="980"/>
      <c r="M212" s="981"/>
    </row>
    <row r="213" spans="1:15" ht="30" hidden="1" customHeight="1" outlineLevel="1">
      <c r="B213" s="479"/>
      <c r="C213" s="480"/>
      <c r="D213" s="462">
        <f t="shared" si="10"/>
        <v>1</v>
      </c>
      <c r="E213" s="939"/>
      <c r="F213" s="940"/>
      <c r="G213" s="486"/>
      <c r="H213" s="486"/>
      <c r="I213" s="487"/>
      <c r="J213" s="980"/>
      <c r="K213" s="980"/>
      <c r="L213" s="980"/>
      <c r="M213" s="981"/>
    </row>
    <row r="214" spans="1:15" ht="30" hidden="1" customHeight="1" outlineLevel="1">
      <c r="B214" s="479"/>
      <c r="C214" s="480"/>
      <c r="D214" s="462">
        <f t="shared" si="10"/>
        <v>1</v>
      </c>
      <c r="E214" s="939"/>
      <c r="F214" s="940"/>
      <c r="G214" s="486"/>
      <c r="H214" s="486"/>
      <c r="I214" s="487"/>
      <c r="J214" s="980"/>
      <c r="K214" s="980"/>
      <c r="L214" s="980"/>
      <c r="M214" s="981"/>
    </row>
    <row r="215" spans="1:15" ht="30" hidden="1" customHeight="1" outlineLevel="1">
      <c r="B215" s="479"/>
      <c r="C215" s="480"/>
      <c r="D215" s="462">
        <f t="shared" si="10"/>
        <v>1</v>
      </c>
      <c r="E215" s="939"/>
      <c r="F215" s="940"/>
      <c r="G215" s="486"/>
      <c r="H215" s="486"/>
      <c r="I215" s="487"/>
      <c r="J215" s="980"/>
      <c r="K215" s="980"/>
      <c r="L215" s="980"/>
      <c r="M215" s="981"/>
    </row>
    <row r="216" spans="1:15" ht="30" hidden="1" customHeight="1" outlineLevel="1">
      <c r="B216" s="479"/>
      <c r="C216" s="480"/>
      <c r="D216" s="462">
        <f t="shared" si="10"/>
        <v>1</v>
      </c>
      <c r="E216" s="939"/>
      <c r="F216" s="940"/>
      <c r="G216" s="486"/>
      <c r="H216" s="486"/>
      <c r="I216" s="487"/>
      <c r="J216" s="980"/>
      <c r="K216" s="980"/>
      <c r="L216" s="980"/>
      <c r="M216" s="981"/>
    </row>
    <row r="217" spans="1:15" ht="30" hidden="1" customHeight="1" outlineLevel="1">
      <c r="B217" s="479"/>
      <c r="C217" s="480"/>
      <c r="D217" s="462">
        <f t="shared" si="10"/>
        <v>1</v>
      </c>
      <c r="E217" s="939"/>
      <c r="F217" s="940"/>
      <c r="G217" s="486"/>
      <c r="H217" s="486"/>
      <c r="I217" s="487"/>
      <c r="J217" s="980"/>
      <c r="K217" s="980"/>
      <c r="L217" s="980"/>
      <c r="M217" s="981"/>
    </row>
    <row r="218" spans="1:15" ht="30" hidden="1" customHeight="1" outlineLevel="1">
      <c r="B218" s="479"/>
      <c r="C218" s="480"/>
      <c r="D218" s="462">
        <f t="shared" si="10"/>
        <v>1</v>
      </c>
      <c r="E218" s="939"/>
      <c r="F218" s="940"/>
      <c r="G218" s="486"/>
      <c r="H218" s="486"/>
      <c r="I218" s="487"/>
      <c r="J218" s="980"/>
      <c r="K218" s="980"/>
      <c r="L218" s="980"/>
      <c r="M218" s="981"/>
    </row>
    <row r="219" spans="1:15" ht="30" hidden="1" customHeight="1" outlineLevel="1">
      <c r="B219" s="479"/>
      <c r="C219" s="480"/>
      <c r="D219" s="462">
        <f t="shared" si="10"/>
        <v>1</v>
      </c>
      <c r="E219" s="939"/>
      <c r="F219" s="940"/>
      <c r="G219" s="486"/>
      <c r="H219" s="486"/>
      <c r="I219" s="487"/>
      <c r="J219" s="980"/>
      <c r="K219" s="980"/>
      <c r="L219" s="980"/>
      <c r="M219" s="981"/>
    </row>
    <row r="220" spans="1:15" ht="30" hidden="1" customHeight="1" outlineLevel="1">
      <c r="B220" s="479"/>
      <c r="C220" s="480"/>
      <c r="D220" s="462">
        <f t="shared" si="10"/>
        <v>1</v>
      </c>
      <c r="E220" s="939"/>
      <c r="F220" s="940"/>
      <c r="G220" s="486"/>
      <c r="H220" s="486"/>
      <c r="I220" s="487"/>
      <c r="J220" s="980"/>
      <c r="K220" s="980"/>
      <c r="L220" s="980"/>
      <c r="M220" s="981"/>
    </row>
    <row r="221" spans="1:15" ht="30" hidden="1" customHeight="1" outlineLevel="1">
      <c r="B221" s="479"/>
      <c r="C221" s="480"/>
      <c r="D221" s="462">
        <f t="shared" si="10"/>
        <v>1</v>
      </c>
      <c r="E221" s="939"/>
      <c r="F221" s="940"/>
      <c r="G221" s="486"/>
      <c r="H221" s="486"/>
      <c r="I221" s="487"/>
      <c r="J221" s="980"/>
      <c r="K221" s="980"/>
      <c r="L221" s="980"/>
      <c r="M221" s="981"/>
    </row>
    <row r="222" spans="1:15" collapsed="1">
      <c r="B222" s="132"/>
      <c r="C222" s="134"/>
      <c r="D222" s="141"/>
      <c r="E222" s="138"/>
      <c r="F222" s="135"/>
      <c r="G222" s="136"/>
      <c r="I222" s="136"/>
      <c r="J222" s="136"/>
      <c r="K222" s="136"/>
      <c r="L222" s="136"/>
      <c r="M222" s="136"/>
    </row>
    <row r="223" spans="1:15" ht="30" customHeight="1">
      <c r="A223" s="140"/>
      <c r="B223" s="143" t="s">
        <v>134</v>
      </c>
      <c r="H223" s="143" t="s">
        <v>151</v>
      </c>
      <c r="K223" s="945" t="s">
        <v>136</v>
      </c>
      <c r="L223" s="945"/>
      <c r="M223" s="945"/>
      <c r="O223" s="137"/>
    </row>
    <row r="224" spans="1:15" ht="21">
      <c r="B224" s="965" t="s">
        <v>152</v>
      </c>
      <c r="C224" s="966"/>
      <c r="D224" s="966"/>
      <c r="E224" s="966"/>
      <c r="F224" s="967"/>
      <c r="G224" s="968" t="s">
        <v>131</v>
      </c>
      <c r="H224" s="969"/>
      <c r="I224" s="970"/>
      <c r="J224" s="971" t="str">
        <f>H127</f>
        <v>現地通貨記入</v>
      </c>
      <c r="K224" s="972"/>
      <c r="L224" s="973"/>
      <c r="M224" s="974" t="s">
        <v>138</v>
      </c>
      <c r="O224" s="134"/>
    </row>
    <row r="225" spans="1:15" ht="56">
      <c r="B225" s="599" t="s">
        <v>139</v>
      </c>
      <c r="C225" s="976" t="s">
        <v>140</v>
      </c>
      <c r="D225" s="977"/>
      <c r="E225" s="978" t="s">
        <v>141</v>
      </c>
      <c r="F225" s="979"/>
      <c r="G225" s="498" t="s">
        <v>142</v>
      </c>
      <c r="H225" s="504" t="s">
        <v>143</v>
      </c>
      <c r="I225" s="597" t="s">
        <v>144</v>
      </c>
      <c r="J225" s="502" t="s">
        <v>145</v>
      </c>
      <c r="K225" s="504" t="s">
        <v>146</v>
      </c>
      <c r="L225" s="502" t="s">
        <v>147</v>
      </c>
      <c r="M225" s="975"/>
      <c r="O225" s="140"/>
    </row>
    <row r="226" spans="1:15" ht="24" customHeight="1">
      <c r="B226" s="490"/>
      <c r="C226" s="491"/>
      <c r="D226" s="244" t="s">
        <v>148</v>
      </c>
      <c r="E226" s="961">
        <f>SUM(I226,L226,M226)</f>
        <v>0</v>
      </c>
      <c r="F226" s="962"/>
      <c r="G226" s="466">
        <f t="shared" ref="G226:G237" si="11">SUMIF($D$128:$D$221,$C226,G$128:G$221)</f>
        <v>0</v>
      </c>
      <c r="H226" s="492">
        <v>140</v>
      </c>
      <c r="I226" s="466">
        <f>ROUNDDOWN((G226*H226),0)</f>
        <v>0</v>
      </c>
      <c r="J226" s="466">
        <f t="shared" ref="J226:J237" si="12">SUMIF($D$128:$D$221,$C226,H$128:H$221)</f>
        <v>0</v>
      </c>
      <c r="K226" s="493">
        <v>8.8499999999999995E-2</v>
      </c>
      <c r="L226" s="466">
        <f>ROUNDDOWN((J226*K226),0)</f>
        <v>0</v>
      </c>
      <c r="M226" s="466">
        <f t="shared" ref="M226:M237" si="13">ROUNDDOWN(SUMIF($D$128:$D$221,$C226,I$128:I$221),0)</f>
        <v>0</v>
      </c>
      <c r="O226" s="140"/>
    </row>
    <row r="227" spans="1:15" ht="24" customHeight="1">
      <c r="B227" s="490"/>
      <c r="C227" s="491"/>
      <c r="D227" s="244" t="s">
        <v>148</v>
      </c>
      <c r="E227" s="961">
        <f t="shared" ref="E227:E237" si="14">SUM(I227,L227,M227)</f>
        <v>0</v>
      </c>
      <c r="F227" s="962"/>
      <c r="G227" s="466">
        <f t="shared" si="11"/>
        <v>0</v>
      </c>
      <c r="H227" s="492">
        <v>140</v>
      </c>
      <c r="I227" s="466">
        <f t="shared" ref="I227:I237" si="15">ROUNDDOWN((G227*H227),0)</f>
        <v>0</v>
      </c>
      <c r="J227" s="466">
        <f t="shared" si="12"/>
        <v>0</v>
      </c>
      <c r="K227" s="493">
        <v>8.8499999999999995E-2</v>
      </c>
      <c r="L227" s="466">
        <f t="shared" ref="L227:L237" si="16">ROUNDDOWN((J227*K227),0)</f>
        <v>0</v>
      </c>
      <c r="M227" s="466">
        <f t="shared" si="13"/>
        <v>0</v>
      </c>
      <c r="O227" s="140"/>
    </row>
    <row r="228" spans="1:15" ht="24" customHeight="1">
      <c r="B228" s="490"/>
      <c r="C228" s="491"/>
      <c r="D228" s="244" t="s">
        <v>148</v>
      </c>
      <c r="E228" s="961">
        <f t="shared" si="14"/>
        <v>0</v>
      </c>
      <c r="F228" s="962"/>
      <c r="G228" s="466">
        <f t="shared" si="11"/>
        <v>0</v>
      </c>
      <c r="H228" s="492">
        <v>140</v>
      </c>
      <c r="I228" s="466">
        <f t="shared" si="15"/>
        <v>0</v>
      </c>
      <c r="J228" s="466">
        <f t="shared" si="12"/>
        <v>0</v>
      </c>
      <c r="K228" s="493">
        <v>8.8499999999999995E-2</v>
      </c>
      <c r="L228" s="466">
        <f t="shared" si="16"/>
        <v>0</v>
      </c>
      <c r="M228" s="466">
        <f t="shared" si="13"/>
        <v>0</v>
      </c>
    </row>
    <row r="229" spans="1:15" ht="24" customHeight="1">
      <c r="B229" s="490"/>
      <c r="C229" s="491"/>
      <c r="D229" s="244" t="s">
        <v>148</v>
      </c>
      <c r="E229" s="961">
        <f t="shared" si="14"/>
        <v>0</v>
      </c>
      <c r="F229" s="962"/>
      <c r="G229" s="466">
        <f t="shared" si="11"/>
        <v>0</v>
      </c>
      <c r="H229" s="492">
        <v>140</v>
      </c>
      <c r="I229" s="466">
        <f t="shared" si="15"/>
        <v>0</v>
      </c>
      <c r="J229" s="466">
        <f t="shared" si="12"/>
        <v>0</v>
      </c>
      <c r="K229" s="493">
        <v>8.8499999999999995E-2</v>
      </c>
      <c r="L229" s="466">
        <f t="shared" si="16"/>
        <v>0</v>
      </c>
      <c r="M229" s="466">
        <f t="shared" si="13"/>
        <v>0</v>
      </c>
    </row>
    <row r="230" spans="1:15" ht="24" customHeight="1">
      <c r="B230" s="490"/>
      <c r="C230" s="491"/>
      <c r="D230" s="244" t="s">
        <v>148</v>
      </c>
      <c r="E230" s="961">
        <f t="shared" si="14"/>
        <v>0</v>
      </c>
      <c r="F230" s="962"/>
      <c r="G230" s="466">
        <f t="shared" si="11"/>
        <v>0</v>
      </c>
      <c r="H230" s="492">
        <v>140</v>
      </c>
      <c r="I230" s="466">
        <f t="shared" si="15"/>
        <v>0</v>
      </c>
      <c r="J230" s="466">
        <f t="shared" si="12"/>
        <v>0</v>
      </c>
      <c r="K230" s="493">
        <v>8.8499999999999995E-2</v>
      </c>
      <c r="L230" s="466">
        <f t="shared" si="16"/>
        <v>0</v>
      </c>
      <c r="M230" s="466">
        <f t="shared" si="13"/>
        <v>0</v>
      </c>
    </row>
    <row r="231" spans="1:15" ht="24" customHeight="1">
      <c r="B231" s="490"/>
      <c r="C231" s="491"/>
      <c r="D231" s="244" t="s">
        <v>148</v>
      </c>
      <c r="E231" s="961">
        <f t="shared" si="14"/>
        <v>0</v>
      </c>
      <c r="F231" s="962"/>
      <c r="G231" s="466">
        <f t="shared" si="11"/>
        <v>0</v>
      </c>
      <c r="H231" s="492">
        <v>140</v>
      </c>
      <c r="I231" s="466">
        <f t="shared" si="15"/>
        <v>0</v>
      </c>
      <c r="J231" s="466">
        <f t="shared" si="12"/>
        <v>0</v>
      </c>
      <c r="K231" s="493">
        <v>8.8499999999999995E-2</v>
      </c>
      <c r="L231" s="466">
        <f t="shared" si="16"/>
        <v>0</v>
      </c>
      <c r="M231" s="466">
        <f t="shared" si="13"/>
        <v>0</v>
      </c>
    </row>
    <row r="232" spans="1:15" ht="24" customHeight="1">
      <c r="B232" s="490"/>
      <c r="C232" s="491"/>
      <c r="D232" s="244" t="s">
        <v>148</v>
      </c>
      <c r="E232" s="961">
        <f t="shared" si="14"/>
        <v>0</v>
      </c>
      <c r="F232" s="962"/>
      <c r="G232" s="466">
        <f t="shared" si="11"/>
        <v>0</v>
      </c>
      <c r="H232" s="492">
        <v>140</v>
      </c>
      <c r="I232" s="466">
        <f t="shared" si="15"/>
        <v>0</v>
      </c>
      <c r="J232" s="466">
        <f t="shared" si="12"/>
        <v>0</v>
      </c>
      <c r="K232" s="493">
        <v>8.8499999999999995E-2</v>
      </c>
      <c r="L232" s="466">
        <f t="shared" si="16"/>
        <v>0</v>
      </c>
      <c r="M232" s="466">
        <f t="shared" si="13"/>
        <v>0</v>
      </c>
    </row>
    <row r="233" spans="1:15" ht="24" customHeight="1">
      <c r="B233" s="490"/>
      <c r="C233" s="491"/>
      <c r="D233" s="244" t="s">
        <v>148</v>
      </c>
      <c r="E233" s="961">
        <f t="shared" si="14"/>
        <v>0</v>
      </c>
      <c r="F233" s="962"/>
      <c r="G233" s="466">
        <f t="shared" si="11"/>
        <v>0</v>
      </c>
      <c r="H233" s="492">
        <v>140</v>
      </c>
      <c r="I233" s="466">
        <f t="shared" si="15"/>
        <v>0</v>
      </c>
      <c r="J233" s="466">
        <f t="shared" si="12"/>
        <v>0</v>
      </c>
      <c r="K233" s="493">
        <v>8.8499999999999995E-2</v>
      </c>
      <c r="L233" s="466">
        <f t="shared" si="16"/>
        <v>0</v>
      </c>
      <c r="M233" s="466">
        <f t="shared" si="13"/>
        <v>0</v>
      </c>
    </row>
    <row r="234" spans="1:15" ht="24" customHeight="1">
      <c r="B234" s="490"/>
      <c r="C234" s="491"/>
      <c r="D234" s="244" t="s">
        <v>148</v>
      </c>
      <c r="E234" s="961">
        <f t="shared" si="14"/>
        <v>0</v>
      </c>
      <c r="F234" s="962"/>
      <c r="G234" s="466">
        <f t="shared" si="11"/>
        <v>0</v>
      </c>
      <c r="H234" s="492">
        <v>140</v>
      </c>
      <c r="I234" s="466">
        <f t="shared" si="15"/>
        <v>0</v>
      </c>
      <c r="J234" s="466">
        <f t="shared" si="12"/>
        <v>0</v>
      </c>
      <c r="K234" s="493">
        <v>8.8499999999999995E-2</v>
      </c>
      <c r="L234" s="466">
        <f t="shared" si="16"/>
        <v>0</v>
      </c>
      <c r="M234" s="466">
        <f t="shared" si="13"/>
        <v>0</v>
      </c>
    </row>
    <row r="235" spans="1:15" ht="24" customHeight="1">
      <c r="B235" s="490"/>
      <c r="C235" s="491"/>
      <c r="D235" s="244" t="s">
        <v>148</v>
      </c>
      <c r="E235" s="961">
        <f t="shared" si="14"/>
        <v>0</v>
      </c>
      <c r="F235" s="962"/>
      <c r="G235" s="466">
        <f t="shared" si="11"/>
        <v>0</v>
      </c>
      <c r="H235" s="492">
        <v>140</v>
      </c>
      <c r="I235" s="466">
        <f t="shared" si="15"/>
        <v>0</v>
      </c>
      <c r="J235" s="466">
        <f t="shared" si="12"/>
        <v>0</v>
      </c>
      <c r="K235" s="493">
        <v>8.8499999999999995E-2</v>
      </c>
      <c r="L235" s="466">
        <f t="shared" si="16"/>
        <v>0</v>
      </c>
      <c r="M235" s="466">
        <f t="shared" si="13"/>
        <v>0</v>
      </c>
    </row>
    <row r="236" spans="1:15" ht="24" customHeight="1">
      <c r="B236" s="490"/>
      <c r="C236" s="491"/>
      <c r="D236" s="244" t="s">
        <v>148</v>
      </c>
      <c r="E236" s="961">
        <f t="shared" si="14"/>
        <v>0</v>
      </c>
      <c r="F236" s="962"/>
      <c r="G236" s="466">
        <f t="shared" si="11"/>
        <v>0</v>
      </c>
      <c r="H236" s="492">
        <v>140</v>
      </c>
      <c r="I236" s="466">
        <f t="shared" si="15"/>
        <v>0</v>
      </c>
      <c r="J236" s="466">
        <f t="shared" si="12"/>
        <v>0</v>
      </c>
      <c r="K236" s="493">
        <v>8.8499999999999995E-2</v>
      </c>
      <c r="L236" s="466">
        <f t="shared" si="16"/>
        <v>0</v>
      </c>
      <c r="M236" s="466">
        <f t="shared" si="13"/>
        <v>0</v>
      </c>
    </row>
    <row r="237" spans="1:15" ht="24" customHeight="1">
      <c r="A237" s="140"/>
      <c r="B237" s="490"/>
      <c r="C237" s="491"/>
      <c r="D237" s="244" t="s">
        <v>148</v>
      </c>
      <c r="E237" s="961">
        <f t="shared" si="14"/>
        <v>0</v>
      </c>
      <c r="F237" s="962"/>
      <c r="G237" s="466">
        <f t="shared" si="11"/>
        <v>0</v>
      </c>
      <c r="H237" s="492">
        <v>140</v>
      </c>
      <c r="I237" s="466">
        <f t="shared" si="15"/>
        <v>0</v>
      </c>
      <c r="J237" s="466">
        <f t="shared" si="12"/>
        <v>0</v>
      </c>
      <c r="K237" s="493">
        <v>8.8499999999999995E-2</v>
      </c>
      <c r="L237" s="466">
        <f t="shared" si="16"/>
        <v>0</v>
      </c>
      <c r="M237" s="466">
        <f t="shared" si="13"/>
        <v>0</v>
      </c>
    </row>
    <row r="238" spans="1:15" ht="44.25" customHeight="1">
      <c r="B238" s="146"/>
      <c r="C238" s="957" t="s">
        <v>149</v>
      </c>
      <c r="D238" s="958"/>
      <c r="E238" s="959">
        <f>SUM(E226:F237)</f>
        <v>0</v>
      </c>
      <c r="F238" s="960"/>
      <c r="G238" s="139"/>
      <c r="H238" s="139"/>
      <c r="I238" s="139"/>
      <c r="J238" s="139"/>
      <c r="K238" s="139"/>
      <c r="L238" s="139"/>
      <c r="M238" s="142"/>
    </row>
    <row r="239" spans="1:15" ht="28.5" customHeight="1" thickBot="1">
      <c r="C239" s="143"/>
      <c r="D239" s="143"/>
      <c r="E239" s="143"/>
      <c r="F239" s="143"/>
      <c r="G239" s="143"/>
      <c r="H239" s="143"/>
      <c r="I239" s="143"/>
      <c r="J239" s="143"/>
      <c r="K239" s="143"/>
      <c r="L239" s="143"/>
      <c r="M239" s="143"/>
    </row>
    <row r="240" spans="1:15" ht="30.75" customHeight="1" thickBot="1">
      <c r="B240" s="954" t="s">
        <v>153</v>
      </c>
      <c r="C240" s="955"/>
      <c r="D240" s="245"/>
      <c r="E240" s="246"/>
      <c r="F240" s="246"/>
      <c r="G240" s="246"/>
      <c r="H240" s="246"/>
      <c r="I240" s="246"/>
      <c r="J240" s="246"/>
      <c r="K240" s="246"/>
      <c r="L240" s="246"/>
      <c r="M240" s="247"/>
    </row>
    <row r="241" spans="2:13" ht="42" customHeight="1">
      <c r="B241" s="952" t="s">
        <v>125</v>
      </c>
      <c r="C241" s="963" t="s">
        <v>126</v>
      </c>
      <c r="D241" s="963" t="s">
        <v>127</v>
      </c>
      <c r="E241" s="930" t="s">
        <v>128</v>
      </c>
      <c r="F241" s="931"/>
      <c r="G241" s="927" t="s">
        <v>129</v>
      </c>
      <c r="H241" s="928"/>
      <c r="I241" s="929"/>
      <c r="J241" s="921" t="s">
        <v>130</v>
      </c>
      <c r="K241" s="922"/>
      <c r="L241" s="922"/>
      <c r="M241" s="923"/>
    </row>
    <row r="242" spans="2:13" ht="35.25" customHeight="1" thickBot="1">
      <c r="B242" s="953"/>
      <c r="C242" s="964"/>
      <c r="D242" s="964"/>
      <c r="E242" s="932"/>
      <c r="F242" s="933"/>
      <c r="G242" s="494" t="s">
        <v>131</v>
      </c>
      <c r="H242" s="495" t="s">
        <v>132</v>
      </c>
      <c r="I242" s="593" t="s">
        <v>133</v>
      </c>
      <c r="J242" s="924"/>
      <c r="K242" s="925"/>
      <c r="L242" s="925"/>
      <c r="M242" s="926"/>
    </row>
    <row r="243" spans="2:13" ht="30" customHeight="1">
      <c r="B243" s="612"/>
      <c r="C243" s="613"/>
      <c r="D243" s="620">
        <f>MONTH(C243)</f>
        <v>1</v>
      </c>
      <c r="E243" s="934"/>
      <c r="F243" s="935"/>
      <c r="G243" s="615"/>
      <c r="H243" s="615"/>
      <c r="I243" s="616"/>
      <c r="J243" s="918"/>
      <c r="K243" s="919"/>
      <c r="L243" s="919"/>
      <c r="M243" s="920"/>
    </row>
    <row r="244" spans="2:13" ht="30" customHeight="1">
      <c r="B244" s="479"/>
      <c r="C244" s="480"/>
      <c r="D244" s="464">
        <f t="shared" ref="D244:D307" si="17">MONTH(C244)</f>
        <v>1</v>
      </c>
      <c r="E244" s="939"/>
      <c r="F244" s="940"/>
      <c r="G244" s="486"/>
      <c r="H244" s="486"/>
      <c r="I244" s="487"/>
      <c r="J244" s="936"/>
      <c r="K244" s="937"/>
      <c r="L244" s="937"/>
      <c r="M244" s="938"/>
    </row>
    <row r="245" spans="2:13" ht="30" customHeight="1">
      <c r="B245" s="479"/>
      <c r="C245" s="480"/>
      <c r="D245" s="464">
        <f t="shared" si="17"/>
        <v>1</v>
      </c>
      <c r="E245" s="939"/>
      <c r="F245" s="940"/>
      <c r="G245" s="486"/>
      <c r="H245" s="486"/>
      <c r="I245" s="487"/>
      <c r="J245" s="936"/>
      <c r="K245" s="937"/>
      <c r="L245" s="937"/>
      <c r="M245" s="938"/>
    </row>
    <row r="246" spans="2:13" ht="30" customHeight="1">
      <c r="B246" s="479"/>
      <c r="C246" s="480"/>
      <c r="D246" s="464">
        <f t="shared" si="17"/>
        <v>1</v>
      </c>
      <c r="E246" s="939"/>
      <c r="F246" s="940"/>
      <c r="G246" s="486"/>
      <c r="H246" s="486"/>
      <c r="I246" s="487"/>
      <c r="J246" s="936"/>
      <c r="K246" s="937"/>
      <c r="L246" s="937"/>
      <c r="M246" s="938"/>
    </row>
    <row r="247" spans="2:13" ht="30" customHeight="1">
      <c r="B247" s="479"/>
      <c r="C247" s="480"/>
      <c r="D247" s="464">
        <f t="shared" si="17"/>
        <v>1</v>
      </c>
      <c r="E247" s="939"/>
      <c r="F247" s="940"/>
      <c r="G247" s="486"/>
      <c r="H247" s="486"/>
      <c r="I247" s="487"/>
      <c r="J247" s="936"/>
      <c r="K247" s="937"/>
      <c r="L247" s="937"/>
      <c r="M247" s="938"/>
    </row>
    <row r="248" spans="2:13" ht="30" customHeight="1">
      <c r="B248" s="479"/>
      <c r="C248" s="480"/>
      <c r="D248" s="464">
        <f t="shared" si="17"/>
        <v>1</v>
      </c>
      <c r="E248" s="939"/>
      <c r="F248" s="940"/>
      <c r="G248" s="486"/>
      <c r="H248" s="486"/>
      <c r="I248" s="487"/>
      <c r="J248" s="936"/>
      <c r="K248" s="937"/>
      <c r="L248" s="937"/>
      <c r="M248" s="938"/>
    </row>
    <row r="249" spans="2:13" ht="30" customHeight="1">
      <c r="B249" s="479"/>
      <c r="C249" s="480"/>
      <c r="D249" s="464">
        <f t="shared" si="17"/>
        <v>1</v>
      </c>
      <c r="E249" s="939"/>
      <c r="F249" s="940"/>
      <c r="G249" s="486"/>
      <c r="H249" s="486"/>
      <c r="I249" s="487"/>
      <c r="J249" s="936"/>
      <c r="K249" s="937"/>
      <c r="L249" s="937"/>
      <c r="M249" s="938"/>
    </row>
    <row r="250" spans="2:13" ht="30" customHeight="1">
      <c r="B250" s="479"/>
      <c r="C250" s="480"/>
      <c r="D250" s="464">
        <f t="shared" si="17"/>
        <v>1</v>
      </c>
      <c r="E250" s="939"/>
      <c r="F250" s="940"/>
      <c r="G250" s="486"/>
      <c r="H250" s="486"/>
      <c r="I250" s="487"/>
      <c r="J250" s="936"/>
      <c r="K250" s="937"/>
      <c r="L250" s="937"/>
      <c r="M250" s="938"/>
    </row>
    <row r="251" spans="2:13" ht="30" customHeight="1">
      <c r="B251" s="479"/>
      <c r="C251" s="480"/>
      <c r="D251" s="464">
        <f t="shared" si="17"/>
        <v>1</v>
      </c>
      <c r="E251" s="939"/>
      <c r="F251" s="940"/>
      <c r="G251" s="486"/>
      <c r="H251" s="486"/>
      <c r="I251" s="487"/>
      <c r="J251" s="936"/>
      <c r="K251" s="937"/>
      <c r="L251" s="937"/>
      <c r="M251" s="938"/>
    </row>
    <row r="252" spans="2:13" ht="30" customHeight="1">
      <c r="B252" s="479"/>
      <c r="C252" s="480"/>
      <c r="D252" s="464">
        <f t="shared" si="17"/>
        <v>1</v>
      </c>
      <c r="E252" s="939"/>
      <c r="F252" s="940"/>
      <c r="G252" s="486"/>
      <c r="H252" s="486"/>
      <c r="I252" s="487"/>
      <c r="J252" s="936"/>
      <c r="K252" s="937"/>
      <c r="L252" s="937"/>
      <c r="M252" s="938"/>
    </row>
    <row r="253" spans="2:13" ht="30" customHeight="1">
      <c r="B253" s="479"/>
      <c r="C253" s="480"/>
      <c r="D253" s="464">
        <f t="shared" si="17"/>
        <v>1</v>
      </c>
      <c r="E253" s="939"/>
      <c r="F253" s="940"/>
      <c r="G253" s="486"/>
      <c r="H253" s="486"/>
      <c r="I253" s="487"/>
      <c r="J253" s="936"/>
      <c r="K253" s="937"/>
      <c r="L253" s="937"/>
      <c r="M253" s="938"/>
    </row>
    <row r="254" spans="2:13" ht="30" hidden="1" customHeight="1" outlineLevel="1">
      <c r="B254" s="479"/>
      <c r="C254" s="480"/>
      <c r="D254" s="464">
        <f t="shared" si="17"/>
        <v>1</v>
      </c>
      <c r="E254" s="939"/>
      <c r="F254" s="940"/>
      <c r="G254" s="486"/>
      <c r="H254" s="486"/>
      <c r="I254" s="487"/>
      <c r="J254" s="936"/>
      <c r="K254" s="937"/>
      <c r="L254" s="937"/>
      <c r="M254" s="938"/>
    </row>
    <row r="255" spans="2:13" ht="30" hidden="1" customHeight="1" outlineLevel="1">
      <c r="B255" s="479"/>
      <c r="C255" s="480"/>
      <c r="D255" s="464">
        <f t="shared" si="17"/>
        <v>1</v>
      </c>
      <c r="E255" s="939"/>
      <c r="F255" s="940"/>
      <c r="G255" s="486"/>
      <c r="H255" s="486"/>
      <c r="I255" s="487"/>
      <c r="J255" s="936"/>
      <c r="K255" s="937"/>
      <c r="L255" s="937"/>
      <c r="M255" s="938"/>
    </row>
    <row r="256" spans="2:13" ht="30" hidden="1" customHeight="1" outlineLevel="1">
      <c r="B256" s="479"/>
      <c r="C256" s="480"/>
      <c r="D256" s="464">
        <f t="shared" si="17"/>
        <v>1</v>
      </c>
      <c r="E256" s="939"/>
      <c r="F256" s="940"/>
      <c r="G256" s="486"/>
      <c r="H256" s="486"/>
      <c r="I256" s="487"/>
      <c r="J256" s="936"/>
      <c r="K256" s="937"/>
      <c r="L256" s="937"/>
      <c r="M256" s="938"/>
    </row>
    <row r="257" spans="2:13" ht="30" hidden="1" customHeight="1" outlineLevel="1">
      <c r="B257" s="479"/>
      <c r="C257" s="480"/>
      <c r="D257" s="464">
        <f t="shared" si="17"/>
        <v>1</v>
      </c>
      <c r="E257" s="939"/>
      <c r="F257" s="940"/>
      <c r="G257" s="486"/>
      <c r="H257" s="486"/>
      <c r="I257" s="487"/>
      <c r="J257" s="936"/>
      <c r="K257" s="937"/>
      <c r="L257" s="937"/>
      <c r="M257" s="938"/>
    </row>
    <row r="258" spans="2:13" ht="30" hidden="1" customHeight="1" outlineLevel="1">
      <c r="B258" s="479"/>
      <c r="C258" s="480"/>
      <c r="D258" s="464">
        <f t="shared" si="17"/>
        <v>1</v>
      </c>
      <c r="E258" s="939"/>
      <c r="F258" s="940"/>
      <c r="G258" s="486"/>
      <c r="H258" s="486"/>
      <c r="I258" s="487"/>
      <c r="J258" s="936"/>
      <c r="K258" s="937"/>
      <c r="L258" s="937"/>
      <c r="M258" s="938"/>
    </row>
    <row r="259" spans="2:13" ht="30" hidden="1" customHeight="1" outlineLevel="1">
      <c r="B259" s="479"/>
      <c r="C259" s="480"/>
      <c r="D259" s="464">
        <f t="shared" si="17"/>
        <v>1</v>
      </c>
      <c r="E259" s="939"/>
      <c r="F259" s="940"/>
      <c r="G259" s="486"/>
      <c r="H259" s="486"/>
      <c r="I259" s="487"/>
      <c r="J259" s="936"/>
      <c r="K259" s="937"/>
      <c r="L259" s="937"/>
      <c r="M259" s="938"/>
    </row>
    <row r="260" spans="2:13" ht="30" hidden="1" customHeight="1" outlineLevel="1">
      <c r="B260" s="479"/>
      <c r="C260" s="480"/>
      <c r="D260" s="464">
        <f t="shared" si="17"/>
        <v>1</v>
      </c>
      <c r="E260" s="939"/>
      <c r="F260" s="940"/>
      <c r="G260" s="486"/>
      <c r="H260" s="486"/>
      <c r="I260" s="487"/>
      <c r="J260" s="936"/>
      <c r="K260" s="937"/>
      <c r="L260" s="937"/>
      <c r="M260" s="938"/>
    </row>
    <row r="261" spans="2:13" ht="30" hidden="1" customHeight="1" outlineLevel="1">
      <c r="B261" s="479"/>
      <c r="C261" s="480"/>
      <c r="D261" s="464">
        <f t="shared" si="17"/>
        <v>1</v>
      </c>
      <c r="E261" s="939"/>
      <c r="F261" s="940"/>
      <c r="G261" s="486"/>
      <c r="H261" s="486"/>
      <c r="I261" s="487"/>
      <c r="J261" s="936"/>
      <c r="K261" s="937"/>
      <c r="L261" s="937"/>
      <c r="M261" s="938"/>
    </row>
    <row r="262" spans="2:13" ht="30" hidden="1" customHeight="1" outlineLevel="1">
      <c r="B262" s="479"/>
      <c r="C262" s="480"/>
      <c r="D262" s="464">
        <f t="shared" si="17"/>
        <v>1</v>
      </c>
      <c r="E262" s="939"/>
      <c r="F262" s="940"/>
      <c r="G262" s="486"/>
      <c r="H262" s="486"/>
      <c r="I262" s="487"/>
      <c r="J262" s="936"/>
      <c r="K262" s="937"/>
      <c r="L262" s="937"/>
      <c r="M262" s="938"/>
    </row>
    <row r="263" spans="2:13" ht="30" hidden="1" customHeight="1" outlineLevel="1">
      <c r="B263" s="479"/>
      <c r="C263" s="480"/>
      <c r="D263" s="464">
        <f t="shared" si="17"/>
        <v>1</v>
      </c>
      <c r="E263" s="939"/>
      <c r="F263" s="940"/>
      <c r="G263" s="486"/>
      <c r="H263" s="486"/>
      <c r="I263" s="487"/>
      <c r="J263" s="936"/>
      <c r="K263" s="937"/>
      <c r="L263" s="937"/>
      <c r="M263" s="938"/>
    </row>
    <row r="264" spans="2:13" ht="30" hidden="1" customHeight="1" outlineLevel="1">
      <c r="B264" s="479"/>
      <c r="C264" s="480"/>
      <c r="D264" s="464">
        <f t="shared" si="17"/>
        <v>1</v>
      </c>
      <c r="E264" s="939"/>
      <c r="F264" s="940"/>
      <c r="G264" s="486"/>
      <c r="H264" s="486"/>
      <c r="I264" s="487"/>
      <c r="J264" s="936"/>
      <c r="K264" s="937"/>
      <c r="L264" s="937"/>
      <c r="M264" s="938"/>
    </row>
    <row r="265" spans="2:13" ht="30" hidden="1" customHeight="1" outlineLevel="1">
      <c r="B265" s="479"/>
      <c r="C265" s="480"/>
      <c r="D265" s="464">
        <f t="shared" si="17"/>
        <v>1</v>
      </c>
      <c r="E265" s="939"/>
      <c r="F265" s="940"/>
      <c r="G265" s="486"/>
      <c r="H265" s="486"/>
      <c r="I265" s="487"/>
      <c r="J265" s="936"/>
      <c r="K265" s="937"/>
      <c r="L265" s="937"/>
      <c r="M265" s="938"/>
    </row>
    <row r="266" spans="2:13" ht="30" hidden="1" customHeight="1" outlineLevel="1">
      <c r="B266" s="479"/>
      <c r="C266" s="480"/>
      <c r="D266" s="464">
        <f t="shared" si="17"/>
        <v>1</v>
      </c>
      <c r="E266" s="939"/>
      <c r="F266" s="940"/>
      <c r="G266" s="486"/>
      <c r="H266" s="486"/>
      <c r="I266" s="487"/>
      <c r="J266" s="936"/>
      <c r="K266" s="937"/>
      <c r="L266" s="937"/>
      <c r="M266" s="938"/>
    </row>
    <row r="267" spans="2:13" ht="30" hidden="1" customHeight="1" outlineLevel="1">
      <c r="B267" s="479"/>
      <c r="C267" s="480"/>
      <c r="D267" s="464">
        <f t="shared" si="17"/>
        <v>1</v>
      </c>
      <c r="E267" s="939"/>
      <c r="F267" s="940"/>
      <c r="G267" s="486"/>
      <c r="H267" s="486"/>
      <c r="I267" s="487"/>
      <c r="J267" s="936"/>
      <c r="K267" s="937"/>
      <c r="L267" s="937"/>
      <c r="M267" s="938"/>
    </row>
    <row r="268" spans="2:13" ht="30" hidden="1" customHeight="1" outlineLevel="1">
      <c r="B268" s="479"/>
      <c r="C268" s="480"/>
      <c r="D268" s="464">
        <f t="shared" si="17"/>
        <v>1</v>
      </c>
      <c r="E268" s="939"/>
      <c r="F268" s="940"/>
      <c r="G268" s="486"/>
      <c r="H268" s="486"/>
      <c r="I268" s="487"/>
      <c r="J268" s="936"/>
      <c r="K268" s="937"/>
      <c r="L268" s="937"/>
      <c r="M268" s="938"/>
    </row>
    <row r="269" spans="2:13" ht="30" hidden="1" customHeight="1" outlineLevel="1">
      <c r="B269" s="479"/>
      <c r="C269" s="480"/>
      <c r="D269" s="464">
        <f t="shared" si="17"/>
        <v>1</v>
      </c>
      <c r="E269" s="939"/>
      <c r="F269" s="940"/>
      <c r="G269" s="486"/>
      <c r="H269" s="486"/>
      <c r="I269" s="487"/>
      <c r="J269" s="936"/>
      <c r="K269" s="937"/>
      <c r="L269" s="937"/>
      <c r="M269" s="938"/>
    </row>
    <row r="270" spans="2:13" ht="30" hidden="1" customHeight="1" outlineLevel="1">
      <c r="B270" s="479"/>
      <c r="C270" s="480"/>
      <c r="D270" s="464">
        <f t="shared" si="17"/>
        <v>1</v>
      </c>
      <c r="E270" s="939"/>
      <c r="F270" s="940"/>
      <c r="G270" s="486"/>
      <c r="H270" s="486"/>
      <c r="I270" s="487"/>
      <c r="J270" s="936"/>
      <c r="K270" s="937"/>
      <c r="L270" s="937"/>
      <c r="M270" s="938"/>
    </row>
    <row r="271" spans="2:13" ht="30" hidden="1" customHeight="1" outlineLevel="1">
      <c r="B271" s="479"/>
      <c r="C271" s="480"/>
      <c r="D271" s="464">
        <f t="shared" si="17"/>
        <v>1</v>
      </c>
      <c r="E271" s="939"/>
      <c r="F271" s="940"/>
      <c r="G271" s="486"/>
      <c r="H271" s="486"/>
      <c r="I271" s="487"/>
      <c r="J271" s="936"/>
      <c r="K271" s="937"/>
      <c r="L271" s="937"/>
      <c r="M271" s="938"/>
    </row>
    <row r="272" spans="2:13" ht="30" hidden="1" customHeight="1" outlineLevel="1">
      <c r="B272" s="479"/>
      <c r="C272" s="480"/>
      <c r="D272" s="464">
        <f t="shared" si="17"/>
        <v>1</v>
      </c>
      <c r="E272" s="939"/>
      <c r="F272" s="940"/>
      <c r="G272" s="486"/>
      <c r="H272" s="486"/>
      <c r="I272" s="487"/>
      <c r="J272" s="936"/>
      <c r="K272" s="937"/>
      <c r="L272" s="937"/>
      <c r="M272" s="938"/>
    </row>
    <row r="273" spans="2:13" ht="30" hidden="1" customHeight="1" outlineLevel="1">
      <c r="B273" s="479"/>
      <c r="C273" s="480"/>
      <c r="D273" s="464">
        <f t="shared" si="17"/>
        <v>1</v>
      </c>
      <c r="E273" s="939"/>
      <c r="F273" s="940"/>
      <c r="G273" s="486"/>
      <c r="H273" s="486"/>
      <c r="I273" s="487"/>
      <c r="J273" s="936"/>
      <c r="K273" s="937"/>
      <c r="L273" s="937"/>
      <c r="M273" s="938"/>
    </row>
    <row r="274" spans="2:13" ht="30" customHeight="1" collapsed="1">
      <c r="B274" s="479"/>
      <c r="C274" s="480"/>
      <c r="D274" s="464">
        <f t="shared" si="17"/>
        <v>1</v>
      </c>
      <c r="E274" s="939"/>
      <c r="F274" s="940"/>
      <c r="G274" s="486"/>
      <c r="H274" s="486"/>
      <c r="I274" s="487"/>
      <c r="J274" s="936"/>
      <c r="K274" s="937"/>
      <c r="L274" s="937"/>
      <c r="M274" s="938"/>
    </row>
    <row r="275" spans="2:13" ht="30" hidden="1" customHeight="1" outlineLevel="1">
      <c r="B275" s="479"/>
      <c r="C275" s="480"/>
      <c r="D275" s="464">
        <f t="shared" si="17"/>
        <v>1</v>
      </c>
      <c r="E275" s="939"/>
      <c r="F275" s="940"/>
      <c r="G275" s="486"/>
      <c r="H275" s="486"/>
      <c r="I275" s="487"/>
      <c r="J275" s="936"/>
      <c r="K275" s="937"/>
      <c r="L275" s="937"/>
      <c r="M275" s="938"/>
    </row>
    <row r="276" spans="2:13" ht="30" hidden="1" customHeight="1" outlineLevel="1">
      <c r="B276" s="479"/>
      <c r="C276" s="480"/>
      <c r="D276" s="464">
        <f t="shared" si="17"/>
        <v>1</v>
      </c>
      <c r="E276" s="939"/>
      <c r="F276" s="940"/>
      <c r="G276" s="486"/>
      <c r="H276" s="486"/>
      <c r="I276" s="487"/>
      <c r="J276" s="936"/>
      <c r="K276" s="937"/>
      <c r="L276" s="937"/>
      <c r="M276" s="938"/>
    </row>
    <row r="277" spans="2:13" ht="30" hidden="1" customHeight="1" outlineLevel="1">
      <c r="B277" s="479"/>
      <c r="C277" s="480"/>
      <c r="D277" s="464">
        <f t="shared" si="17"/>
        <v>1</v>
      </c>
      <c r="E277" s="939"/>
      <c r="F277" s="940"/>
      <c r="G277" s="486"/>
      <c r="H277" s="486"/>
      <c r="I277" s="487"/>
      <c r="J277" s="936"/>
      <c r="K277" s="937"/>
      <c r="L277" s="937"/>
      <c r="M277" s="938"/>
    </row>
    <row r="278" spans="2:13" ht="30" hidden="1" customHeight="1" outlineLevel="1">
      <c r="B278" s="479"/>
      <c r="C278" s="480"/>
      <c r="D278" s="464">
        <f t="shared" si="17"/>
        <v>1</v>
      </c>
      <c r="E278" s="939"/>
      <c r="F278" s="940"/>
      <c r="G278" s="486"/>
      <c r="H278" s="486"/>
      <c r="I278" s="487"/>
      <c r="J278" s="936"/>
      <c r="K278" s="937"/>
      <c r="L278" s="937"/>
      <c r="M278" s="938"/>
    </row>
    <row r="279" spans="2:13" ht="30" hidden="1" customHeight="1" outlineLevel="1">
      <c r="B279" s="479"/>
      <c r="C279" s="480"/>
      <c r="D279" s="464">
        <f t="shared" si="17"/>
        <v>1</v>
      </c>
      <c r="E279" s="939"/>
      <c r="F279" s="940"/>
      <c r="G279" s="486"/>
      <c r="H279" s="486"/>
      <c r="I279" s="487"/>
      <c r="J279" s="936"/>
      <c r="K279" s="937"/>
      <c r="L279" s="937"/>
      <c r="M279" s="938"/>
    </row>
    <row r="280" spans="2:13" ht="30" hidden="1" customHeight="1" outlineLevel="1">
      <c r="B280" s="479"/>
      <c r="C280" s="480"/>
      <c r="D280" s="464">
        <f t="shared" si="17"/>
        <v>1</v>
      </c>
      <c r="E280" s="939"/>
      <c r="F280" s="940"/>
      <c r="G280" s="486"/>
      <c r="H280" s="486"/>
      <c r="I280" s="487"/>
      <c r="J280" s="936"/>
      <c r="K280" s="937"/>
      <c r="L280" s="937"/>
      <c r="M280" s="938"/>
    </row>
    <row r="281" spans="2:13" ht="30" hidden="1" customHeight="1" outlineLevel="1">
      <c r="B281" s="479"/>
      <c r="C281" s="480"/>
      <c r="D281" s="464">
        <f t="shared" si="17"/>
        <v>1</v>
      </c>
      <c r="E281" s="939"/>
      <c r="F281" s="940"/>
      <c r="G281" s="486"/>
      <c r="H281" s="486"/>
      <c r="I281" s="487"/>
      <c r="J281" s="936"/>
      <c r="K281" s="937"/>
      <c r="L281" s="937"/>
      <c r="M281" s="938"/>
    </row>
    <row r="282" spans="2:13" ht="30" hidden="1" customHeight="1" outlineLevel="1">
      <c r="B282" s="479"/>
      <c r="C282" s="480"/>
      <c r="D282" s="464">
        <f t="shared" si="17"/>
        <v>1</v>
      </c>
      <c r="E282" s="939"/>
      <c r="F282" s="940"/>
      <c r="G282" s="486"/>
      <c r="H282" s="486"/>
      <c r="I282" s="487"/>
      <c r="J282" s="936"/>
      <c r="K282" s="937"/>
      <c r="L282" s="937"/>
      <c r="M282" s="938"/>
    </row>
    <row r="283" spans="2:13" ht="30" hidden="1" customHeight="1" outlineLevel="1">
      <c r="B283" s="479"/>
      <c r="C283" s="480"/>
      <c r="D283" s="464">
        <f t="shared" si="17"/>
        <v>1</v>
      </c>
      <c r="E283" s="939"/>
      <c r="F283" s="940"/>
      <c r="G283" s="486"/>
      <c r="H283" s="486"/>
      <c r="I283" s="487"/>
      <c r="J283" s="936"/>
      <c r="K283" s="937"/>
      <c r="L283" s="937"/>
      <c r="M283" s="938"/>
    </row>
    <row r="284" spans="2:13" ht="30" hidden="1" customHeight="1" outlineLevel="1">
      <c r="B284" s="479"/>
      <c r="C284" s="480"/>
      <c r="D284" s="464">
        <f t="shared" si="17"/>
        <v>1</v>
      </c>
      <c r="E284" s="939"/>
      <c r="F284" s="940"/>
      <c r="G284" s="486"/>
      <c r="H284" s="486"/>
      <c r="I284" s="487"/>
      <c r="J284" s="936"/>
      <c r="K284" s="937"/>
      <c r="L284" s="937"/>
      <c r="M284" s="938"/>
    </row>
    <row r="285" spans="2:13" ht="30" hidden="1" customHeight="1" outlineLevel="1">
      <c r="B285" s="479"/>
      <c r="C285" s="480"/>
      <c r="D285" s="464">
        <f t="shared" si="17"/>
        <v>1</v>
      </c>
      <c r="E285" s="939"/>
      <c r="F285" s="940"/>
      <c r="G285" s="486"/>
      <c r="H285" s="486"/>
      <c r="I285" s="487"/>
      <c r="J285" s="936"/>
      <c r="K285" s="937"/>
      <c r="L285" s="937"/>
      <c r="M285" s="938"/>
    </row>
    <row r="286" spans="2:13" ht="30" hidden="1" customHeight="1" outlineLevel="1">
      <c r="B286" s="479"/>
      <c r="C286" s="480"/>
      <c r="D286" s="464">
        <f t="shared" si="17"/>
        <v>1</v>
      </c>
      <c r="E286" s="939"/>
      <c r="F286" s="940"/>
      <c r="G286" s="486"/>
      <c r="H286" s="486"/>
      <c r="I286" s="487"/>
      <c r="J286" s="936"/>
      <c r="K286" s="937"/>
      <c r="L286" s="937"/>
      <c r="M286" s="938"/>
    </row>
    <row r="287" spans="2:13" ht="30" hidden="1" customHeight="1" outlineLevel="1">
      <c r="B287" s="479"/>
      <c r="C287" s="480"/>
      <c r="D287" s="464">
        <f t="shared" si="17"/>
        <v>1</v>
      </c>
      <c r="E287" s="939"/>
      <c r="F287" s="940"/>
      <c r="G287" s="486"/>
      <c r="H287" s="486"/>
      <c r="I287" s="487"/>
      <c r="J287" s="936"/>
      <c r="K287" s="937"/>
      <c r="L287" s="937"/>
      <c r="M287" s="938"/>
    </row>
    <row r="288" spans="2:13" ht="30" hidden="1" customHeight="1" outlineLevel="1">
      <c r="B288" s="479"/>
      <c r="C288" s="480"/>
      <c r="D288" s="464">
        <f t="shared" si="17"/>
        <v>1</v>
      </c>
      <c r="E288" s="939"/>
      <c r="F288" s="940"/>
      <c r="G288" s="486"/>
      <c r="H288" s="486"/>
      <c r="I288" s="487"/>
      <c r="J288" s="936"/>
      <c r="K288" s="937"/>
      <c r="L288" s="937"/>
      <c r="M288" s="938"/>
    </row>
    <row r="289" spans="2:13" ht="30" hidden="1" customHeight="1" outlineLevel="1">
      <c r="B289" s="479"/>
      <c r="C289" s="480"/>
      <c r="D289" s="464">
        <f t="shared" si="17"/>
        <v>1</v>
      </c>
      <c r="E289" s="939"/>
      <c r="F289" s="940"/>
      <c r="G289" s="486"/>
      <c r="H289" s="486"/>
      <c r="I289" s="487"/>
      <c r="J289" s="936"/>
      <c r="K289" s="937"/>
      <c r="L289" s="937"/>
      <c r="M289" s="938"/>
    </row>
    <row r="290" spans="2:13" ht="30" hidden="1" customHeight="1" outlineLevel="1">
      <c r="B290" s="479"/>
      <c r="C290" s="480"/>
      <c r="D290" s="464">
        <f t="shared" si="17"/>
        <v>1</v>
      </c>
      <c r="E290" s="939"/>
      <c r="F290" s="940"/>
      <c r="G290" s="486"/>
      <c r="H290" s="486"/>
      <c r="I290" s="487"/>
      <c r="J290" s="936"/>
      <c r="K290" s="937"/>
      <c r="L290" s="937"/>
      <c r="M290" s="938"/>
    </row>
    <row r="291" spans="2:13" ht="30" hidden="1" customHeight="1" outlineLevel="1">
      <c r="B291" s="479"/>
      <c r="C291" s="480"/>
      <c r="D291" s="464">
        <f t="shared" si="17"/>
        <v>1</v>
      </c>
      <c r="E291" s="939"/>
      <c r="F291" s="940"/>
      <c r="G291" s="486"/>
      <c r="H291" s="486"/>
      <c r="I291" s="487"/>
      <c r="J291" s="936"/>
      <c r="K291" s="937"/>
      <c r="L291" s="937"/>
      <c r="M291" s="938"/>
    </row>
    <row r="292" spans="2:13" ht="30" hidden="1" customHeight="1" outlineLevel="1">
      <c r="B292" s="479"/>
      <c r="C292" s="480"/>
      <c r="D292" s="464">
        <f t="shared" si="17"/>
        <v>1</v>
      </c>
      <c r="E292" s="939"/>
      <c r="F292" s="940"/>
      <c r="G292" s="486"/>
      <c r="H292" s="486"/>
      <c r="I292" s="487"/>
      <c r="J292" s="936"/>
      <c r="K292" s="937"/>
      <c r="L292" s="937"/>
      <c r="M292" s="938"/>
    </row>
    <row r="293" spans="2:13" ht="30" hidden="1" customHeight="1" outlineLevel="1">
      <c r="B293" s="479"/>
      <c r="C293" s="480"/>
      <c r="D293" s="464">
        <f t="shared" si="17"/>
        <v>1</v>
      </c>
      <c r="E293" s="939"/>
      <c r="F293" s="940"/>
      <c r="G293" s="486"/>
      <c r="H293" s="486"/>
      <c r="I293" s="487"/>
      <c r="J293" s="936"/>
      <c r="K293" s="937"/>
      <c r="L293" s="937"/>
      <c r="M293" s="938"/>
    </row>
    <row r="294" spans="2:13" ht="30" hidden="1" customHeight="1" outlineLevel="1">
      <c r="B294" s="479"/>
      <c r="C294" s="480"/>
      <c r="D294" s="464">
        <f t="shared" si="17"/>
        <v>1</v>
      </c>
      <c r="E294" s="939"/>
      <c r="F294" s="940"/>
      <c r="G294" s="486"/>
      <c r="H294" s="486"/>
      <c r="I294" s="487"/>
      <c r="J294" s="936"/>
      <c r="K294" s="937"/>
      <c r="L294" s="937"/>
      <c r="M294" s="938"/>
    </row>
    <row r="295" spans="2:13" ht="30" customHeight="1" collapsed="1">
      <c r="B295" s="479"/>
      <c r="C295" s="480"/>
      <c r="D295" s="464">
        <f t="shared" si="17"/>
        <v>1</v>
      </c>
      <c r="E295" s="939"/>
      <c r="F295" s="940"/>
      <c r="G295" s="486"/>
      <c r="H295" s="486"/>
      <c r="I295" s="487"/>
      <c r="J295" s="936"/>
      <c r="K295" s="937"/>
      <c r="L295" s="937"/>
      <c r="M295" s="938"/>
    </row>
    <row r="296" spans="2:13" ht="30" hidden="1" customHeight="1" outlineLevel="1">
      <c r="B296" s="479"/>
      <c r="C296" s="480"/>
      <c r="D296" s="464">
        <f t="shared" si="17"/>
        <v>1</v>
      </c>
      <c r="E296" s="939"/>
      <c r="F296" s="940"/>
      <c r="G296" s="486"/>
      <c r="H296" s="486"/>
      <c r="I296" s="487"/>
      <c r="J296" s="936"/>
      <c r="K296" s="937"/>
      <c r="L296" s="937"/>
      <c r="M296" s="938"/>
    </row>
    <row r="297" spans="2:13" ht="30" hidden="1" customHeight="1" outlineLevel="1">
      <c r="B297" s="479"/>
      <c r="C297" s="480"/>
      <c r="D297" s="464">
        <f t="shared" si="17"/>
        <v>1</v>
      </c>
      <c r="E297" s="939"/>
      <c r="F297" s="940"/>
      <c r="G297" s="486"/>
      <c r="H297" s="486"/>
      <c r="I297" s="487"/>
      <c r="J297" s="936"/>
      <c r="K297" s="937"/>
      <c r="L297" s="937"/>
      <c r="M297" s="938"/>
    </row>
    <row r="298" spans="2:13" ht="30" hidden="1" customHeight="1" outlineLevel="1">
      <c r="B298" s="479"/>
      <c r="C298" s="480"/>
      <c r="D298" s="464">
        <f t="shared" si="17"/>
        <v>1</v>
      </c>
      <c r="E298" s="939"/>
      <c r="F298" s="940"/>
      <c r="G298" s="486"/>
      <c r="H298" s="486"/>
      <c r="I298" s="487"/>
      <c r="J298" s="936"/>
      <c r="K298" s="937"/>
      <c r="L298" s="937"/>
      <c r="M298" s="938"/>
    </row>
    <row r="299" spans="2:13" ht="30" hidden="1" customHeight="1" outlineLevel="1">
      <c r="B299" s="479"/>
      <c r="C299" s="480"/>
      <c r="D299" s="464">
        <f t="shared" si="17"/>
        <v>1</v>
      </c>
      <c r="E299" s="939"/>
      <c r="F299" s="940"/>
      <c r="G299" s="486"/>
      <c r="H299" s="486"/>
      <c r="I299" s="487"/>
      <c r="J299" s="936"/>
      <c r="K299" s="937"/>
      <c r="L299" s="937"/>
      <c r="M299" s="938"/>
    </row>
    <row r="300" spans="2:13" ht="30" hidden="1" customHeight="1" outlineLevel="1">
      <c r="B300" s="479"/>
      <c r="C300" s="480"/>
      <c r="D300" s="464">
        <f t="shared" si="17"/>
        <v>1</v>
      </c>
      <c r="E300" s="939"/>
      <c r="F300" s="940"/>
      <c r="G300" s="486"/>
      <c r="H300" s="486"/>
      <c r="I300" s="487"/>
      <c r="J300" s="936"/>
      <c r="K300" s="937"/>
      <c r="L300" s="937"/>
      <c r="M300" s="938"/>
    </row>
    <row r="301" spans="2:13" ht="30" hidden="1" customHeight="1" outlineLevel="1">
      <c r="B301" s="479"/>
      <c r="C301" s="480"/>
      <c r="D301" s="464">
        <f t="shared" si="17"/>
        <v>1</v>
      </c>
      <c r="E301" s="939"/>
      <c r="F301" s="940"/>
      <c r="G301" s="486"/>
      <c r="H301" s="486"/>
      <c r="I301" s="487"/>
      <c r="J301" s="936"/>
      <c r="K301" s="937"/>
      <c r="L301" s="937"/>
      <c r="M301" s="938"/>
    </row>
    <row r="302" spans="2:13" ht="30" hidden="1" customHeight="1" outlineLevel="1">
      <c r="B302" s="479"/>
      <c r="C302" s="480"/>
      <c r="D302" s="464">
        <f t="shared" si="17"/>
        <v>1</v>
      </c>
      <c r="E302" s="939"/>
      <c r="F302" s="940"/>
      <c r="G302" s="486"/>
      <c r="H302" s="486"/>
      <c r="I302" s="487"/>
      <c r="J302" s="936"/>
      <c r="K302" s="937"/>
      <c r="L302" s="937"/>
      <c r="M302" s="938"/>
    </row>
    <row r="303" spans="2:13" ht="30" hidden="1" customHeight="1" outlineLevel="1">
      <c r="B303" s="479"/>
      <c r="C303" s="480"/>
      <c r="D303" s="464">
        <f t="shared" si="17"/>
        <v>1</v>
      </c>
      <c r="E303" s="939"/>
      <c r="F303" s="940"/>
      <c r="G303" s="486"/>
      <c r="H303" s="486"/>
      <c r="I303" s="487"/>
      <c r="J303" s="936"/>
      <c r="K303" s="937"/>
      <c r="L303" s="937"/>
      <c r="M303" s="938"/>
    </row>
    <row r="304" spans="2:13" ht="30" hidden="1" customHeight="1" outlineLevel="1">
      <c r="B304" s="479"/>
      <c r="C304" s="480"/>
      <c r="D304" s="464">
        <f t="shared" si="17"/>
        <v>1</v>
      </c>
      <c r="E304" s="939"/>
      <c r="F304" s="940"/>
      <c r="G304" s="486"/>
      <c r="H304" s="486"/>
      <c r="I304" s="487"/>
      <c r="J304" s="936"/>
      <c r="K304" s="937"/>
      <c r="L304" s="937"/>
      <c r="M304" s="938"/>
    </row>
    <row r="305" spans="2:13" ht="30" hidden="1" customHeight="1" outlineLevel="1">
      <c r="B305" s="479"/>
      <c r="C305" s="480"/>
      <c r="D305" s="464">
        <f t="shared" si="17"/>
        <v>1</v>
      </c>
      <c r="E305" s="939"/>
      <c r="F305" s="940"/>
      <c r="G305" s="486"/>
      <c r="H305" s="486"/>
      <c r="I305" s="487"/>
      <c r="J305" s="936"/>
      <c r="K305" s="937"/>
      <c r="L305" s="937"/>
      <c r="M305" s="938"/>
    </row>
    <row r="306" spans="2:13" ht="30" hidden="1" customHeight="1" outlineLevel="1">
      <c r="B306" s="479"/>
      <c r="C306" s="480"/>
      <c r="D306" s="464">
        <f t="shared" si="17"/>
        <v>1</v>
      </c>
      <c r="E306" s="939"/>
      <c r="F306" s="940"/>
      <c r="G306" s="486"/>
      <c r="H306" s="486"/>
      <c r="I306" s="487"/>
      <c r="J306" s="936"/>
      <c r="K306" s="937"/>
      <c r="L306" s="937"/>
      <c r="M306" s="938"/>
    </row>
    <row r="307" spans="2:13" ht="30" hidden="1" customHeight="1" outlineLevel="1">
      <c r="B307" s="479"/>
      <c r="C307" s="480"/>
      <c r="D307" s="464">
        <f t="shared" si="17"/>
        <v>1</v>
      </c>
      <c r="E307" s="939"/>
      <c r="F307" s="940"/>
      <c r="G307" s="486"/>
      <c r="H307" s="486"/>
      <c r="I307" s="487"/>
      <c r="J307" s="936"/>
      <c r="K307" s="937"/>
      <c r="L307" s="937"/>
      <c r="M307" s="938"/>
    </row>
    <row r="308" spans="2:13" ht="30" hidden="1" customHeight="1" outlineLevel="1">
      <c r="B308" s="479"/>
      <c r="C308" s="480"/>
      <c r="D308" s="464">
        <f t="shared" ref="D308:D336" si="18">MONTH(C308)</f>
        <v>1</v>
      </c>
      <c r="E308" s="939"/>
      <c r="F308" s="940"/>
      <c r="G308" s="486"/>
      <c r="H308" s="486"/>
      <c r="I308" s="487"/>
      <c r="J308" s="936"/>
      <c r="K308" s="937"/>
      <c r="L308" s="937"/>
      <c r="M308" s="938"/>
    </row>
    <row r="309" spans="2:13" ht="30" hidden="1" customHeight="1" outlineLevel="1">
      <c r="B309" s="479"/>
      <c r="C309" s="480"/>
      <c r="D309" s="464">
        <f t="shared" si="18"/>
        <v>1</v>
      </c>
      <c r="E309" s="939"/>
      <c r="F309" s="940"/>
      <c r="G309" s="486"/>
      <c r="H309" s="486"/>
      <c r="I309" s="487"/>
      <c r="J309" s="936"/>
      <c r="K309" s="937"/>
      <c r="L309" s="937"/>
      <c r="M309" s="938"/>
    </row>
    <row r="310" spans="2:13" ht="30" hidden="1" customHeight="1" outlineLevel="1">
      <c r="B310" s="479"/>
      <c r="C310" s="480"/>
      <c r="D310" s="464">
        <f t="shared" si="18"/>
        <v>1</v>
      </c>
      <c r="E310" s="939"/>
      <c r="F310" s="940"/>
      <c r="G310" s="486"/>
      <c r="H310" s="486"/>
      <c r="I310" s="487"/>
      <c r="J310" s="936"/>
      <c r="K310" s="937"/>
      <c r="L310" s="937"/>
      <c r="M310" s="938"/>
    </row>
    <row r="311" spans="2:13" ht="30" hidden="1" customHeight="1" outlineLevel="1">
      <c r="B311" s="479"/>
      <c r="C311" s="480"/>
      <c r="D311" s="464">
        <f t="shared" si="18"/>
        <v>1</v>
      </c>
      <c r="E311" s="939"/>
      <c r="F311" s="940"/>
      <c r="G311" s="486"/>
      <c r="H311" s="486"/>
      <c r="I311" s="487"/>
      <c r="J311" s="936"/>
      <c r="K311" s="937"/>
      <c r="L311" s="937"/>
      <c r="M311" s="938"/>
    </row>
    <row r="312" spans="2:13" ht="30" hidden="1" customHeight="1" outlineLevel="1">
      <c r="B312" s="479"/>
      <c r="C312" s="480"/>
      <c r="D312" s="464">
        <f t="shared" si="18"/>
        <v>1</v>
      </c>
      <c r="E312" s="939"/>
      <c r="F312" s="940"/>
      <c r="G312" s="486"/>
      <c r="H312" s="486"/>
      <c r="I312" s="487"/>
      <c r="J312" s="936"/>
      <c r="K312" s="937"/>
      <c r="L312" s="937"/>
      <c r="M312" s="938"/>
    </row>
    <row r="313" spans="2:13" ht="30" hidden="1" customHeight="1" outlineLevel="1">
      <c r="B313" s="479"/>
      <c r="C313" s="480"/>
      <c r="D313" s="464">
        <f t="shared" si="18"/>
        <v>1</v>
      </c>
      <c r="E313" s="939"/>
      <c r="F313" s="940"/>
      <c r="G313" s="486"/>
      <c r="H313" s="486"/>
      <c r="I313" s="487"/>
      <c r="J313" s="936"/>
      <c r="K313" s="937"/>
      <c r="L313" s="937"/>
      <c r="M313" s="938"/>
    </row>
    <row r="314" spans="2:13" ht="30" hidden="1" customHeight="1" outlineLevel="1">
      <c r="B314" s="479"/>
      <c r="C314" s="480"/>
      <c r="D314" s="464">
        <f t="shared" si="18"/>
        <v>1</v>
      </c>
      <c r="E314" s="939"/>
      <c r="F314" s="940"/>
      <c r="G314" s="486"/>
      <c r="H314" s="486"/>
      <c r="I314" s="487"/>
      <c r="J314" s="936"/>
      <c r="K314" s="937"/>
      <c r="L314" s="937"/>
      <c r="M314" s="938"/>
    </row>
    <row r="315" spans="2:13" ht="30" hidden="1" customHeight="1" outlineLevel="1">
      <c r="B315" s="479"/>
      <c r="C315" s="480"/>
      <c r="D315" s="464">
        <f t="shared" si="18"/>
        <v>1</v>
      </c>
      <c r="E315" s="939"/>
      <c r="F315" s="940"/>
      <c r="G315" s="486"/>
      <c r="H315" s="486"/>
      <c r="I315" s="487"/>
      <c r="J315" s="936"/>
      <c r="K315" s="937"/>
      <c r="L315" s="937"/>
      <c r="M315" s="938"/>
    </row>
    <row r="316" spans="2:13" ht="30" customHeight="1" collapsed="1" thickBot="1">
      <c r="B316" s="617"/>
      <c r="C316" s="618"/>
      <c r="D316" s="465">
        <f t="shared" si="18"/>
        <v>1</v>
      </c>
      <c r="E316" s="982"/>
      <c r="F316" s="983"/>
      <c r="G316" s="488"/>
      <c r="H316" s="488"/>
      <c r="I316" s="489"/>
      <c r="J316" s="1021"/>
      <c r="K316" s="1022"/>
      <c r="L316" s="1022"/>
      <c r="M316" s="1023"/>
    </row>
    <row r="317" spans="2:13" ht="30" hidden="1" customHeight="1" outlineLevel="1">
      <c r="B317" s="479"/>
      <c r="C317" s="480"/>
      <c r="D317" s="463">
        <f t="shared" si="18"/>
        <v>1</v>
      </c>
      <c r="E317" s="1017"/>
      <c r="F317" s="1018"/>
      <c r="G317" s="484"/>
      <c r="H317" s="484"/>
      <c r="I317" s="485"/>
      <c r="J317" s="1024"/>
      <c r="K317" s="1025"/>
      <c r="L317" s="1025"/>
      <c r="M317" s="1026"/>
    </row>
    <row r="318" spans="2:13" ht="30" hidden="1" customHeight="1" outlineLevel="1">
      <c r="B318" s="479"/>
      <c r="C318" s="480"/>
      <c r="D318" s="464">
        <f t="shared" si="18"/>
        <v>1</v>
      </c>
      <c r="E318" s="939"/>
      <c r="F318" s="940"/>
      <c r="G318" s="486"/>
      <c r="H318" s="486"/>
      <c r="I318" s="487"/>
      <c r="J318" s="936"/>
      <c r="K318" s="937"/>
      <c r="L318" s="937"/>
      <c r="M318" s="938"/>
    </row>
    <row r="319" spans="2:13" ht="30" hidden="1" customHeight="1" outlineLevel="1">
      <c r="B319" s="479"/>
      <c r="C319" s="480"/>
      <c r="D319" s="464">
        <f t="shared" si="18"/>
        <v>1</v>
      </c>
      <c r="E319" s="939"/>
      <c r="F319" s="940"/>
      <c r="G319" s="486"/>
      <c r="H319" s="486"/>
      <c r="I319" s="487"/>
      <c r="J319" s="936"/>
      <c r="K319" s="937"/>
      <c r="L319" s="937"/>
      <c r="M319" s="938"/>
    </row>
    <row r="320" spans="2:13" ht="30" hidden="1" customHeight="1" outlineLevel="1">
      <c r="B320" s="479"/>
      <c r="C320" s="480"/>
      <c r="D320" s="464">
        <f t="shared" si="18"/>
        <v>1</v>
      </c>
      <c r="E320" s="939"/>
      <c r="F320" s="940"/>
      <c r="G320" s="486"/>
      <c r="H320" s="486"/>
      <c r="I320" s="487"/>
      <c r="J320" s="936"/>
      <c r="K320" s="937"/>
      <c r="L320" s="937"/>
      <c r="M320" s="938"/>
    </row>
    <row r="321" spans="2:13" ht="30" hidden="1" customHeight="1" outlineLevel="1">
      <c r="B321" s="479"/>
      <c r="C321" s="480"/>
      <c r="D321" s="464">
        <f t="shared" si="18"/>
        <v>1</v>
      </c>
      <c r="E321" s="939"/>
      <c r="F321" s="940"/>
      <c r="G321" s="486"/>
      <c r="H321" s="486"/>
      <c r="I321" s="487"/>
      <c r="J321" s="936"/>
      <c r="K321" s="937"/>
      <c r="L321" s="937"/>
      <c r="M321" s="938"/>
    </row>
    <row r="322" spans="2:13" ht="30" hidden="1" customHeight="1" outlineLevel="1">
      <c r="B322" s="479"/>
      <c r="C322" s="480"/>
      <c r="D322" s="464">
        <f t="shared" si="18"/>
        <v>1</v>
      </c>
      <c r="E322" s="939"/>
      <c r="F322" s="940"/>
      <c r="G322" s="486"/>
      <c r="H322" s="486"/>
      <c r="I322" s="487"/>
      <c r="J322" s="936"/>
      <c r="K322" s="937"/>
      <c r="L322" s="937"/>
      <c r="M322" s="938"/>
    </row>
    <row r="323" spans="2:13" ht="30" hidden="1" customHeight="1" outlineLevel="1">
      <c r="B323" s="479"/>
      <c r="C323" s="480"/>
      <c r="D323" s="464">
        <f t="shared" si="18"/>
        <v>1</v>
      </c>
      <c r="E323" s="939"/>
      <c r="F323" s="940"/>
      <c r="G323" s="486"/>
      <c r="H323" s="486"/>
      <c r="I323" s="487"/>
      <c r="J323" s="936"/>
      <c r="K323" s="937"/>
      <c r="L323" s="937"/>
      <c r="M323" s="938"/>
    </row>
    <row r="324" spans="2:13" ht="30" hidden="1" customHeight="1" outlineLevel="1">
      <c r="B324" s="479"/>
      <c r="C324" s="480"/>
      <c r="D324" s="464">
        <f t="shared" si="18"/>
        <v>1</v>
      </c>
      <c r="E324" s="939"/>
      <c r="F324" s="940"/>
      <c r="G324" s="486"/>
      <c r="H324" s="486"/>
      <c r="I324" s="487"/>
      <c r="J324" s="936"/>
      <c r="K324" s="937"/>
      <c r="L324" s="937"/>
      <c r="M324" s="938"/>
    </row>
    <row r="325" spans="2:13" ht="30" hidden="1" customHeight="1" outlineLevel="1">
      <c r="B325" s="479"/>
      <c r="C325" s="480"/>
      <c r="D325" s="464">
        <f t="shared" si="18"/>
        <v>1</v>
      </c>
      <c r="E325" s="939"/>
      <c r="F325" s="940"/>
      <c r="G325" s="486"/>
      <c r="H325" s="486"/>
      <c r="I325" s="487"/>
      <c r="J325" s="936"/>
      <c r="K325" s="937"/>
      <c r="L325" s="937"/>
      <c r="M325" s="938"/>
    </row>
    <row r="326" spans="2:13" ht="30" hidden="1" customHeight="1" outlineLevel="1">
      <c r="B326" s="479"/>
      <c r="C326" s="480"/>
      <c r="D326" s="464">
        <f t="shared" si="18"/>
        <v>1</v>
      </c>
      <c r="E326" s="939"/>
      <c r="F326" s="940"/>
      <c r="G326" s="486"/>
      <c r="H326" s="486"/>
      <c r="I326" s="487"/>
      <c r="J326" s="936"/>
      <c r="K326" s="937"/>
      <c r="L326" s="937"/>
      <c r="M326" s="938"/>
    </row>
    <row r="327" spans="2:13" ht="30" hidden="1" customHeight="1" outlineLevel="1">
      <c r="B327" s="479"/>
      <c r="C327" s="480"/>
      <c r="D327" s="464">
        <f t="shared" si="18"/>
        <v>1</v>
      </c>
      <c r="E327" s="939"/>
      <c r="F327" s="940"/>
      <c r="G327" s="486"/>
      <c r="H327" s="486"/>
      <c r="I327" s="487"/>
      <c r="J327" s="936"/>
      <c r="K327" s="937"/>
      <c r="L327" s="937"/>
      <c r="M327" s="938"/>
    </row>
    <row r="328" spans="2:13" ht="30" hidden="1" customHeight="1" outlineLevel="1">
      <c r="B328" s="479"/>
      <c r="C328" s="480"/>
      <c r="D328" s="464">
        <f t="shared" si="18"/>
        <v>1</v>
      </c>
      <c r="E328" s="939"/>
      <c r="F328" s="940"/>
      <c r="G328" s="486"/>
      <c r="H328" s="486"/>
      <c r="I328" s="487"/>
      <c r="J328" s="936"/>
      <c r="K328" s="937"/>
      <c r="L328" s="937"/>
      <c r="M328" s="938"/>
    </row>
    <row r="329" spans="2:13" ht="30" hidden="1" customHeight="1" outlineLevel="1">
      <c r="B329" s="479"/>
      <c r="C329" s="480"/>
      <c r="D329" s="464">
        <f t="shared" si="18"/>
        <v>1</v>
      </c>
      <c r="E329" s="939"/>
      <c r="F329" s="940"/>
      <c r="G329" s="486"/>
      <c r="H329" s="486"/>
      <c r="I329" s="487"/>
      <c r="J329" s="936"/>
      <c r="K329" s="937"/>
      <c r="L329" s="937"/>
      <c r="M329" s="938"/>
    </row>
    <row r="330" spans="2:13" ht="30" hidden="1" customHeight="1" outlineLevel="1">
      <c r="B330" s="479"/>
      <c r="C330" s="480"/>
      <c r="D330" s="464">
        <f t="shared" si="18"/>
        <v>1</v>
      </c>
      <c r="E330" s="939"/>
      <c r="F330" s="940"/>
      <c r="G330" s="486"/>
      <c r="H330" s="486"/>
      <c r="I330" s="487"/>
      <c r="J330" s="936"/>
      <c r="K330" s="937"/>
      <c r="L330" s="937"/>
      <c r="M330" s="938"/>
    </row>
    <row r="331" spans="2:13" ht="30" hidden="1" customHeight="1" outlineLevel="1">
      <c r="B331" s="479"/>
      <c r="C331" s="480"/>
      <c r="D331" s="464">
        <f t="shared" si="18"/>
        <v>1</v>
      </c>
      <c r="E331" s="939"/>
      <c r="F331" s="940"/>
      <c r="G331" s="486"/>
      <c r="H331" s="486"/>
      <c r="I331" s="487"/>
      <c r="J331" s="936"/>
      <c r="K331" s="937"/>
      <c r="L331" s="937"/>
      <c r="M331" s="938"/>
    </row>
    <row r="332" spans="2:13" ht="30" hidden="1" customHeight="1" outlineLevel="1">
      <c r="B332" s="479"/>
      <c r="C332" s="480"/>
      <c r="D332" s="464">
        <f t="shared" si="18"/>
        <v>1</v>
      </c>
      <c r="E332" s="939"/>
      <c r="F332" s="940"/>
      <c r="G332" s="486"/>
      <c r="H332" s="486"/>
      <c r="I332" s="487"/>
      <c r="J332" s="936"/>
      <c r="K332" s="937"/>
      <c r="L332" s="937"/>
      <c r="M332" s="938"/>
    </row>
    <row r="333" spans="2:13" ht="30" hidden="1" customHeight="1" outlineLevel="1">
      <c r="B333" s="479"/>
      <c r="C333" s="480"/>
      <c r="D333" s="464">
        <f t="shared" si="18"/>
        <v>1</v>
      </c>
      <c r="E333" s="939"/>
      <c r="F333" s="940"/>
      <c r="G333" s="486"/>
      <c r="H333" s="486"/>
      <c r="I333" s="487"/>
      <c r="J333" s="936"/>
      <c r="K333" s="937"/>
      <c r="L333" s="937"/>
      <c r="M333" s="938"/>
    </row>
    <row r="334" spans="2:13" ht="30" hidden="1" customHeight="1" outlineLevel="1">
      <c r="B334" s="479"/>
      <c r="C334" s="480"/>
      <c r="D334" s="464">
        <f t="shared" si="18"/>
        <v>1</v>
      </c>
      <c r="E334" s="939"/>
      <c r="F334" s="940"/>
      <c r="G334" s="486"/>
      <c r="H334" s="486"/>
      <c r="I334" s="487"/>
      <c r="J334" s="936"/>
      <c r="K334" s="937"/>
      <c r="L334" s="937"/>
      <c r="M334" s="938"/>
    </row>
    <row r="335" spans="2:13" ht="30" hidden="1" customHeight="1" outlineLevel="1">
      <c r="B335" s="479"/>
      <c r="C335" s="480"/>
      <c r="D335" s="464">
        <f t="shared" si="18"/>
        <v>1</v>
      </c>
      <c r="E335" s="939"/>
      <c r="F335" s="940"/>
      <c r="G335" s="486"/>
      <c r="H335" s="486"/>
      <c r="I335" s="487"/>
      <c r="J335" s="936"/>
      <c r="K335" s="937"/>
      <c r="L335" s="937"/>
      <c r="M335" s="938"/>
    </row>
    <row r="336" spans="2:13" ht="30" hidden="1" customHeight="1" outlineLevel="1">
      <c r="B336" s="479"/>
      <c r="C336" s="480"/>
      <c r="D336" s="464">
        <f t="shared" si="18"/>
        <v>1</v>
      </c>
      <c r="E336" s="939"/>
      <c r="F336" s="940"/>
      <c r="G336" s="486"/>
      <c r="H336" s="486"/>
      <c r="I336" s="487"/>
      <c r="J336" s="936"/>
      <c r="K336" s="937"/>
      <c r="L336" s="937"/>
      <c r="M336" s="938"/>
    </row>
    <row r="337" spans="2:13" collapsed="1">
      <c r="B337" s="132"/>
      <c r="C337" s="134"/>
      <c r="D337" s="141"/>
      <c r="E337" s="138"/>
      <c r="F337" s="135"/>
      <c r="G337" s="136"/>
      <c r="I337" s="136"/>
      <c r="J337" s="136"/>
      <c r="K337" s="136"/>
      <c r="L337" s="136"/>
      <c r="M337" s="136"/>
    </row>
    <row r="338" spans="2:13" ht="42.75" customHeight="1">
      <c r="B338" s="143" t="s">
        <v>134</v>
      </c>
      <c r="H338" s="143" t="s">
        <v>151</v>
      </c>
      <c r="K338" s="945" t="s">
        <v>136</v>
      </c>
      <c r="L338" s="945"/>
      <c r="M338" s="945"/>
    </row>
    <row r="339" spans="2:13" ht="21">
      <c r="B339" s="946" t="s">
        <v>154</v>
      </c>
      <c r="C339" s="946"/>
      <c r="D339" s="946"/>
      <c r="E339" s="946"/>
      <c r="F339" s="946"/>
      <c r="G339" s="947" t="s">
        <v>131</v>
      </c>
      <c r="H339" s="947"/>
      <c r="I339" s="947"/>
      <c r="J339" s="948" t="str">
        <f>H242</f>
        <v>現地通貨記入</v>
      </c>
      <c r="K339" s="948"/>
      <c r="L339" s="948"/>
      <c r="M339" s="949" t="s">
        <v>138</v>
      </c>
    </row>
    <row r="340" spans="2:13" ht="56">
      <c r="B340" s="599" t="s">
        <v>139</v>
      </c>
      <c r="C340" s="951" t="s">
        <v>140</v>
      </c>
      <c r="D340" s="951"/>
      <c r="E340" s="956" t="s">
        <v>141</v>
      </c>
      <c r="F340" s="956"/>
      <c r="G340" s="498" t="s">
        <v>142</v>
      </c>
      <c r="H340" s="504" t="s">
        <v>143</v>
      </c>
      <c r="I340" s="597" t="s">
        <v>144</v>
      </c>
      <c r="J340" s="502" t="s">
        <v>145</v>
      </c>
      <c r="K340" s="504" t="s">
        <v>146</v>
      </c>
      <c r="L340" s="502" t="s">
        <v>147</v>
      </c>
      <c r="M340" s="950"/>
    </row>
    <row r="341" spans="2:13" ht="24" customHeight="1">
      <c r="B341" s="490"/>
      <c r="C341" s="491"/>
      <c r="D341" s="244" t="s">
        <v>148</v>
      </c>
      <c r="E341" s="944">
        <f t="shared" ref="E341:E352" si="19">I341+L341+M341</f>
        <v>0</v>
      </c>
      <c r="F341" s="944"/>
      <c r="G341" s="466">
        <f t="shared" ref="G341:G352" si="20">SUMIF($D$243:$D$336,$C341,G$243:G$336)</f>
        <v>0</v>
      </c>
      <c r="H341" s="492"/>
      <c r="I341" s="466">
        <f>ROUNDDOWN(G341*H341,0)</f>
        <v>0</v>
      </c>
      <c r="J341" s="466">
        <f t="shared" ref="J341:J352" si="21">SUMIF($D$243:$D$336,$C341,H$243:H$336)</f>
        <v>0</v>
      </c>
      <c r="K341" s="507"/>
      <c r="L341" s="466">
        <f>ROUNDDOWN((J341*K341),0)</f>
        <v>0</v>
      </c>
      <c r="M341" s="466">
        <f t="shared" ref="M341:M352" si="22">ROUNDDOWN((SUMIF($D$243:$D$336,$C341,I$243:I$336)),0)</f>
        <v>0</v>
      </c>
    </row>
    <row r="342" spans="2:13" ht="24" customHeight="1">
      <c r="B342" s="490"/>
      <c r="C342" s="491"/>
      <c r="D342" s="244" t="s">
        <v>148</v>
      </c>
      <c r="E342" s="944">
        <f t="shared" si="19"/>
        <v>0</v>
      </c>
      <c r="F342" s="944"/>
      <c r="G342" s="466">
        <f t="shared" si="20"/>
        <v>0</v>
      </c>
      <c r="H342" s="506"/>
      <c r="I342" s="466">
        <f t="shared" ref="I342:I352" si="23">ROUNDDOWN(G342*H342,0)</f>
        <v>0</v>
      </c>
      <c r="J342" s="466">
        <f t="shared" si="21"/>
        <v>0</v>
      </c>
      <c r="K342" s="507"/>
      <c r="L342" s="466">
        <f t="shared" ref="L342:L352" si="24">ROUNDDOWN((J342*K342),0)</f>
        <v>0</v>
      </c>
      <c r="M342" s="466">
        <f t="shared" si="22"/>
        <v>0</v>
      </c>
    </row>
    <row r="343" spans="2:13" ht="24" customHeight="1">
      <c r="B343" s="490"/>
      <c r="C343" s="491"/>
      <c r="D343" s="244" t="s">
        <v>148</v>
      </c>
      <c r="E343" s="944">
        <f t="shared" si="19"/>
        <v>0</v>
      </c>
      <c r="F343" s="944"/>
      <c r="G343" s="466">
        <f t="shared" si="20"/>
        <v>0</v>
      </c>
      <c r="H343" s="506"/>
      <c r="I343" s="466">
        <f t="shared" si="23"/>
        <v>0</v>
      </c>
      <c r="J343" s="466">
        <f t="shared" si="21"/>
        <v>0</v>
      </c>
      <c r="K343" s="507"/>
      <c r="L343" s="466">
        <f t="shared" si="24"/>
        <v>0</v>
      </c>
      <c r="M343" s="466">
        <f t="shared" si="22"/>
        <v>0</v>
      </c>
    </row>
    <row r="344" spans="2:13" ht="24" customHeight="1">
      <c r="B344" s="490"/>
      <c r="C344" s="491"/>
      <c r="D344" s="244" t="s">
        <v>148</v>
      </c>
      <c r="E344" s="944">
        <f t="shared" si="19"/>
        <v>0</v>
      </c>
      <c r="F344" s="944"/>
      <c r="G344" s="466">
        <f t="shared" si="20"/>
        <v>0</v>
      </c>
      <c r="H344" s="506"/>
      <c r="I344" s="466">
        <f t="shared" si="23"/>
        <v>0</v>
      </c>
      <c r="J344" s="466">
        <f t="shared" si="21"/>
        <v>0</v>
      </c>
      <c r="K344" s="507"/>
      <c r="L344" s="466">
        <f t="shared" si="24"/>
        <v>0</v>
      </c>
      <c r="M344" s="466">
        <f t="shared" si="22"/>
        <v>0</v>
      </c>
    </row>
    <row r="345" spans="2:13" ht="24" customHeight="1">
      <c r="B345" s="490"/>
      <c r="C345" s="491"/>
      <c r="D345" s="244" t="s">
        <v>148</v>
      </c>
      <c r="E345" s="944">
        <f t="shared" si="19"/>
        <v>0</v>
      </c>
      <c r="F345" s="944"/>
      <c r="G345" s="466">
        <f t="shared" si="20"/>
        <v>0</v>
      </c>
      <c r="H345" s="506"/>
      <c r="I345" s="466">
        <f t="shared" si="23"/>
        <v>0</v>
      </c>
      <c r="J345" s="466">
        <f t="shared" si="21"/>
        <v>0</v>
      </c>
      <c r="K345" s="507"/>
      <c r="L345" s="466">
        <f t="shared" si="24"/>
        <v>0</v>
      </c>
      <c r="M345" s="466">
        <f t="shared" si="22"/>
        <v>0</v>
      </c>
    </row>
    <row r="346" spans="2:13" ht="24" customHeight="1">
      <c r="B346" s="490"/>
      <c r="C346" s="491"/>
      <c r="D346" s="244" t="s">
        <v>148</v>
      </c>
      <c r="E346" s="944">
        <f t="shared" si="19"/>
        <v>0</v>
      </c>
      <c r="F346" s="944"/>
      <c r="G346" s="466">
        <f t="shared" si="20"/>
        <v>0</v>
      </c>
      <c r="H346" s="506"/>
      <c r="I346" s="466">
        <f t="shared" si="23"/>
        <v>0</v>
      </c>
      <c r="J346" s="466">
        <f t="shared" si="21"/>
        <v>0</v>
      </c>
      <c r="K346" s="507"/>
      <c r="L346" s="466">
        <f t="shared" si="24"/>
        <v>0</v>
      </c>
      <c r="M346" s="466">
        <f t="shared" si="22"/>
        <v>0</v>
      </c>
    </row>
    <row r="347" spans="2:13" ht="24" customHeight="1">
      <c r="B347" s="490"/>
      <c r="C347" s="491"/>
      <c r="D347" s="244" t="s">
        <v>148</v>
      </c>
      <c r="E347" s="944">
        <f t="shared" si="19"/>
        <v>0</v>
      </c>
      <c r="F347" s="944"/>
      <c r="G347" s="466">
        <f t="shared" si="20"/>
        <v>0</v>
      </c>
      <c r="H347" s="506"/>
      <c r="I347" s="466">
        <f t="shared" si="23"/>
        <v>0</v>
      </c>
      <c r="J347" s="466">
        <f t="shared" si="21"/>
        <v>0</v>
      </c>
      <c r="K347" s="507"/>
      <c r="L347" s="466">
        <f t="shared" si="24"/>
        <v>0</v>
      </c>
      <c r="M347" s="466">
        <f t="shared" si="22"/>
        <v>0</v>
      </c>
    </row>
    <row r="348" spans="2:13" ht="24" customHeight="1">
      <c r="B348" s="490"/>
      <c r="C348" s="491"/>
      <c r="D348" s="244" t="s">
        <v>148</v>
      </c>
      <c r="E348" s="944">
        <f t="shared" si="19"/>
        <v>0</v>
      </c>
      <c r="F348" s="944"/>
      <c r="G348" s="466">
        <f t="shared" si="20"/>
        <v>0</v>
      </c>
      <c r="H348" s="506"/>
      <c r="I348" s="466">
        <f t="shared" si="23"/>
        <v>0</v>
      </c>
      <c r="J348" s="466">
        <f t="shared" si="21"/>
        <v>0</v>
      </c>
      <c r="K348" s="507"/>
      <c r="L348" s="466">
        <f t="shared" si="24"/>
        <v>0</v>
      </c>
      <c r="M348" s="466">
        <f t="shared" si="22"/>
        <v>0</v>
      </c>
    </row>
    <row r="349" spans="2:13" ht="24" customHeight="1">
      <c r="B349" s="490"/>
      <c r="C349" s="491"/>
      <c r="D349" s="244" t="s">
        <v>148</v>
      </c>
      <c r="E349" s="944">
        <f t="shared" si="19"/>
        <v>0</v>
      </c>
      <c r="F349" s="944"/>
      <c r="G349" s="466">
        <f t="shared" si="20"/>
        <v>0</v>
      </c>
      <c r="H349" s="506"/>
      <c r="I349" s="466">
        <f t="shared" si="23"/>
        <v>0</v>
      </c>
      <c r="J349" s="466">
        <f t="shared" si="21"/>
        <v>0</v>
      </c>
      <c r="K349" s="507"/>
      <c r="L349" s="466">
        <f t="shared" si="24"/>
        <v>0</v>
      </c>
      <c r="M349" s="466">
        <f t="shared" si="22"/>
        <v>0</v>
      </c>
    </row>
    <row r="350" spans="2:13" ht="24" customHeight="1">
      <c r="B350" s="490"/>
      <c r="C350" s="491"/>
      <c r="D350" s="244" t="s">
        <v>148</v>
      </c>
      <c r="E350" s="944">
        <f t="shared" si="19"/>
        <v>0</v>
      </c>
      <c r="F350" s="944"/>
      <c r="G350" s="466">
        <f t="shared" si="20"/>
        <v>0</v>
      </c>
      <c r="H350" s="506"/>
      <c r="I350" s="466">
        <f t="shared" si="23"/>
        <v>0</v>
      </c>
      <c r="J350" s="466">
        <f t="shared" si="21"/>
        <v>0</v>
      </c>
      <c r="K350" s="507"/>
      <c r="L350" s="466">
        <f t="shared" si="24"/>
        <v>0</v>
      </c>
      <c r="M350" s="466">
        <f t="shared" si="22"/>
        <v>0</v>
      </c>
    </row>
    <row r="351" spans="2:13" ht="24" customHeight="1">
      <c r="B351" s="490"/>
      <c r="C351" s="491"/>
      <c r="D351" s="244" t="s">
        <v>148</v>
      </c>
      <c r="E351" s="944">
        <f t="shared" si="19"/>
        <v>0</v>
      </c>
      <c r="F351" s="944"/>
      <c r="G351" s="466">
        <f t="shared" si="20"/>
        <v>0</v>
      </c>
      <c r="H351" s="506"/>
      <c r="I351" s="466">
        <f t="shared" si="23"/>
        <v>0</v>
      </c>
      <c r="J351" s="466">
        <f t="shared" si="21"/>
        <v>0</v>
      </c>
      <c r="K351" s="507"/>
      <c r="L351" s="466">
        <f t="shared" si="24"/>
        <v>0</v>
      </c>
      <c r="M351" s="466">
        <f t="shared" si="22"/>
        <v>0</v>
      </c>
    </row>
    <row r="352" spans="2:13" ht="24" customHeight="1">
      <c r="B352" s="490"/>
      <c r="C352" s="491"/>
      <c r="D352" s="244" t="s">
        <v>148</v>
      </c>
      <c r="E352" s="944">
        <f t="shared" si="19"/>
        <v>0</v>
      </c>
      <c r="F352" s="944"/>
      <c r="G352" s="466">
        <f t="shared" si="20"/>
        <v>0</v>
      </c>
      <c r="H352" s="506"/>
      <c r="I352" s="466">
        <f t="shared" si="23"/>
        <v>0</v>
      </c>
      <c r="J352" s="466">
        <f t="shared" si="21"/>
        <v>0</v>
      </c>
      <c r="K352" s="507"/>
      <c r="L352" s="466">
        <f t="shared" si="24"/>
        <v>0</v>
      </c>
      <c r="M352" s="466">
        <f t="shared" si="22"/>
        <v>0</v>
      </c>
    </row>
    <row r="353" spans="2:13" ht="45" customHeight="1">
      <c r="B353" s="146"/>
      <c r="C353" s="941" t="s">
        <v>149</v>
      </c>
      <c r="D353" s="942"/>
      <c r="E353" s="943">
        <f>SUM(E341:F352)</f>
        <v>0</v>
      </c>
      <c r="F353" s="943"/>
      <c r="G353" s="139"/>
      <c r="H353" s="139"/>
      <c r="I353" s="139"/>
      <c r="J353" s="139"/>
      <c r="K353" s="139"/>
      <c r="L353" s="139"/>
      <c r="M353" s="142"/>
    </row>
  </sheetData>
  <mergeCells count="652">
    <mergeCell ref="E352:F352"/>
    <mergeCell ref="C353:D353"/>
    <mergeCell ref="E353:F353"/>
    <mergeCell ref="E346:F346"/>
    <mergeCell ref="E347:F347"/>
    <mergeCell ref="E348:F348"/>
    <mergeCell ref="E349:F349"/>
    <mergeCell ref="E350:F350"/>
    <mergeCell ref="E351:F351"/>
    <mergeCell ref="E340:F340"/>
    <mergeCell ref="E341:F341"/>
    <mergeCell ref="E342:F342"/>
    <mergeCell ref="E343:F343"/>
    <mergeCell ref="E344:F344"/>
    <mergeCell ref="E345:F345"/>
    <mergeCell ref="E335:F335"/>
    <mergeCell ref="J335:M335"/>
    <mergeCell ref="E336:F336"/>
    <mergeCell ref="J336:M336"/>
    <mergeCell ref="K338:M338"/>
    <mergeCell ref="B339:F339"/>
    <mergeCell ref="G339:I339"/>
    <mergeCell ref="J339:L339"/>
    <mergeCell ref="M339:M340"/>
    <mergeCell ref="C340:D340"/>
    <mergeCell ref="E332:F332"/>
    <mergeCell ref="J332:M332"/>
    <mergeCell ref="E333:F333"/>
    <mergeCell ref="J333:M333"/>
    <mergeCell ref="E334:F334"/>
    <mergeCell ref="J334:M334"/>
    <mergeCell ref="E329:F329"/>
    <mergeCell ref="J329:M329"/>
    <mergeCell ref="E330:F330"/>
    <mergeCell ref="J330:M330"/>
    <mergeCell ref="E331:F331"/>
    <mergeCell ref="J331:M331"/>
    <mergeCell ref="E326:F326"/>
    <mergeCell ref="J326:M326"/>
    <mergeCell ref="E327:F327"/>
    <mergeCell ref="J327:M327"/>
    <mergeCell ref="E328:F328"/>
    <mergeCell ref="J328:M328"/>
    <mergeCell ref="E323:F323"/>
    <mergeCell ref="J323:M323"/>
    <mergeCell ref="E324:F324"/>
    <mergeCell ref="J324:M324"/>
    <mergeCell ref="E325:F325"/>
    <mergeCell ref="J325:M325"/>
    <mergeCell ref="E320:F320"/>
    <mergeCell ref="J320:M320"/>
    <mergeCell ref="E321:F321"/>
    <mergeCell ref="J321:M321"/>
    <mergeCell ref="E322:F322"/>
    <mergeCell ref="J322:M322"/>
    <mergeCell ref="E317:F317"/>
    <mergeCell ref="J317:M317"/>
    <mergeCell ref="E318:F318"/>
    <mergeCell ref="J318:M318"/>
    <mergeCell ref="E319:F319"/>
    <mergeCell ref="J319:M319"/>
    <mergeCell ref="E314:F314"/>
    <mergeCell ref="J314:M314"/>
    <mergeCell ref="E315:F315"/>
    <mergeCell ref="J315:M315"/>
    <mergeCell ref="E316:F316"/>
    <mergeCell ref="J316:M316"/>
    <mergeCell ref="E311:F311"/>
    <mergeCell ref="J311:M311"/>
    <mergeCell ref="E312:F312"/>
    <mergeCell ref="J312:M312"/>
    <mergeCell ref="E313:F313"/>
    <mergeCell ref="J313:M313"/>
    <mergeCell ref="E308:F308"/>
    <mergeCell ref="J308:M308"/>
    <mergeCell ref="E309:F309"/>
    <mergeCell ref="J309:M309"/>
    <mergeCell ref="E310:F310"/>
    <mergeCell ref="J310:M310"/>
    <mergeCell ref="E305:F305"/>
    <mergeCell ref="J305:M305"/>
    <mergeCell ref="E306:F306"/>
    <mergeCell ref="J306:M306"/>
    <mergeCell ref="E307:F307"/>
    <mergeCell ref="J307:M307"/>
    <mergeCell ref="E302:F302"/>
    <mergeCell ref="J302:M302"/>
    <mergeCell ref="E303:F303"/>
    <mergeCell ref="J303:M303"/>
    <mergeCell ref="E304:F304"/>
    <mergeCell ref="J304:M304"/>
    <mergeCell ref="E299:F299"/>
    <mergeCell ref="J299:M299"/>
    <mergeCell ref="E300:F300"/>
    <mergeCell ref="J300:M300"/>
    <mergeCell ref="E301:F301"/>
    <mergeCell ref="J301:M301"/>
    <mergeCell ref="E296:F296"/>
    <mergeCell ref="J296:M296"/>
    <mergeCell ref="E297:F297"/>
    <mergeCell ref="J297:M297"/>
    <mergeCell ref="E298:F298"/>
    <mergeCell ref="J298:M298"/>
    <mergeCell ref="E293:F293"/>
    <mergeCell ref="J293:M293"/>
    <mergeCell ref="E294:F294"/>
    <mergeCell ref="J294:M294"/>
    <mergeCell ref="E295:F295"/>
    <mergeCell ref="J295:M295"/>
    <mergeCell ref="E290:F290"/>
    <mergeCell ref="J290:M290"/>
    <mergeCell ref="E291:F291"/>
    <mergeCell ref="J291:M291"/>
    <mergeCell ref="E292:F292"/>
    <mergeCell ref="J292:M292"/>
    <mergeCell ref="E287:F287"/>
    <mergeCell ref="J287:M287"/>
    <mergeCell ref="E288:F288"/>
    <mergeCell ref="J288:M288"/>
    <mergeCell ref="E289:F289"/>
    <mergeCell ref="J289:M289"/>
    <mergeCell ref="E284:F284"/>
    <mergeCell ref="J284:M284"/>
    <mergeCell ref="E285:F285"/>
    <mergeCell ref="J285:M285"/>
    <mergeCell ref="E286:F286"/>
    <mergeCell ref="J286:M286"/>
    <mergeCell ref="E281:F281"/>
    <mergeCell ref="J281:M281"/>
    <mergeCell ref="E282:F282"/>
    <mergeCell ref="J282:M282"/>
    <mergeCell ref="E283:F283"/>
    <mergeCell ref="J283:M283"/>
    <mergeCell ref="E278:F278"/>
    <mergeCell ref="J278:M278"/>
    <mergeCell ref="E279:F279"/>
    <mergeCell ref="J279:M279"/>
    <mergeCell ref="E280:F280"/>
    <mergeCell ref="J280:M280"/>
    <mergeCell ref="E275:F275"/>
    <mergeCell ref="J275:M275"/>
    <mergeCell ref="E276:F276"/>
    <mergeCell ref="J276:M276"/>
    <mergeCell ref="E277:F277"/>
    <mergeCell ref="J277:M277"/>
    <mergeCell ref="E272:F272"/>
    <mergeCell ref="J272:M272"/>
    <mergeCell ref="E273:F273"/>
    <mergeCell ref="J273:M273"/>
    <mergeCell ref="E274:F274"/>
    <mergeCell ref="J274:M274"/>
    <mergeCell ref="E269:F269"/>
    <mergeCell ref="J269:M269"/>
    <mergeCell ref="E270:F270"/>
    <mergeCell ref="J270:M270"/>
    <mergeCell ref="E271:F271"/>
    <mergeCell ref="J271:M271"/>
    <mergeCell ref="E266:F266"/>
    <mergeCell ref="J266:M266"/>
    <mergeCell ref="E267:F267"/>
    <mergeCell ref="J267:M267"/>
    <mergeCell ref="E268:F268"/>
    <mergeCell ref="J268:M268"/>
    <mergeCell ref="E263:F263"/>
    <mergeCell ref="J263:M263"/>
    <mergeCell ref="E264:F264"/>
    <mergeCell ref="J264:M264"/>
    <mergeCell ref="E265:F265"/>
    <mergeCell ref="J265:M265"/>
    <mergeCell ref="E260:F260"/>
    <mergeCell ref="J260:M260"/>
    <mergeCell ref="E261:F261"/>
    <mergeCell ref="J261:M261"/>
    <mergeCell ref="E262:F262"/>
    <mergeCell ref="J262:M262"/>
    <mergeCell ref="E257:F257"/>
    <mergeCell ref="J257:M257"/>
    <mergeCell ref="E258:F258"/>
    <mergeCell ref="J258:M258"/>
    <mergeCell ref="E259:F259"/>
    <mergeCell ref="J259:M259"/>
    <mergeCell ref="E254:F254"/>
    <mergeCell ref="J254:M254"/>
    <mergeCell ref="E255:F255"/>
    <mergeCell ref="J255:M255"/>
    <mergeCell ref="E256:F256"/>
    <mergeCell ref="J256:M256"/>
    <mergeCell ref="E251:F251"/>
    <mergeCell ref="J251:M251"/>
    <mergeCell ref="E252:F252"/>
    <mergeCell ref="J252:M252"/>
    <mergeCell ref="E253:F253"/>
    <mergeCell ref="J253:M253"/>
    <mergeCell ref="E248:F248"/>
    <mergeCell ref="J248:M248"/>
    <mergeCell ref="E249:F249"/>
    <mergeCell ref="J249:M249"/>
    <mergeCell ref="E250:F250"/>
    <mergeCell ref="J250:M250"/>
    <mergeCell ref="E245:F245"/>
    <mergeCell ref="J245:M245"/>
    <mergeCell ref="E246:F246"/>
    <mergeCell ref="J246:M246"/>
    <mergeCell ref="E247:F247"/>
    <mergeCell ref="J247:M247"/>
    <mergeCell ref="G241:I241"/>
    <mergeCell ref="J241:M242"/>
    <mergeCell ref="E243:F243"/>
    <mergeCell ref="J243:M243"/>
    <mergeCell ref="E244:F244"/>
    <mergeCell ref="J244:M244"/>
    <mergeCell ref="E237:F237"/>
    <mergeCell ref="C238:D238"/>
    <mergeCell ref="E238:F238"/>
    <mergeCell ref="B240:C240"/>
    <mergeCell ref="B241:B242"/>
    <mergeCell ref="C241:C242"/>
    <mergeCell ref="D241:D242"/>
    <mergeCell ref="E241: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20:F220"/>
    <mergeCell ref="J220:M220"/>
    <mergeCell ref="E221:F221"/>
    <mergeCell ref="J221:M221"/>
    <mergeCell ref="K223:M223"/>
    <mergeCell ref="B224:F224"/>
    <mergeCell ref="G224:I224"/>
    <mergeCell ref="J224:L224"/>
    <mergeCell ref="M224:M225"/>
    <mergeCell ref="C225:D225"/>
    <mergeCell ref="E217:F217"/>
    <mergeCell ref="J217:M217"/>
    <mergeCell ref="E218:F218"/>
    <mergeCell ref="J218:M218"/>
    <mergeCell ref="E219:F219"/>
    <mergeCell ref="J219:M219"/>
    <mergeCell ref="E214:F214"/>
    <mergeCell ref="J214:M214"/>
    <mergeCell ref="E215:F215"/>
    <mergeCell ref="J215:M215"/>
    <mergeCell ref="E216:F216"/>
    <mergeCell ref="J216:M216"/>
    <mergeCell ref="E211:F211"/>
    <mergeCell ref="J211:M211"/>
    <mergeCell ref="E212:F212"/>
    <mergeCell ref="J212:M212"/>
    <mergeCell ref="E213:F213"/>
    <mergeCell ref="J213:M213"/>
    <mergeCell ref="E208:F208"/>
    <mergeCell ref="J208:M208"/>
    <mergeCell ref="E209:F209"/>
    <mergeCell ref="J209:M209"/>
    <mergeCell ref="E210:F210"/>
    <mergeCell ref="J210:M210"/>
    <mergeCell ref="E205:F205"/>
    <mergeCell ref="J205:M205"/>
    <mergeCell ref="E206:F206"/>
    <mergeCell ref="J206:M206"/>
    <mergeCell ref="E207:F207"/>
    <mergeCell ref="J207:M207"/>
    <mergeCell ref="E202:F202"/>
    <mergeCell ref="J202:M202"/>
    <mergeCell ref="E203:F203"/>
    <mergeCell ref="J203:M203"/>
    <mergeCell ref="E204:F204"/>
    <mergeCell ref="J204:M204"/>
    <mergeCell ref="E199:F199"/>
    <mergeCell ref="J199:M199"/>
    <mergeCell ref="E200:F200"/>
    <mergeCell ref="J200:M200"/>
    <mergeCell ref="E201:F201"/>
    <mergeCell ref="J201:M201"/>
    <mergeCell ref="E196:F196"/>
    <mergeCell ref="J196:M196"/>
    <mergeCell ref="E197:F197"/>
    <mergeCell ref="J197:M197"/>
    <mergeCell ref="E198:F198"/>
    <mergeCell ref="J198:M198"/>
    <mergeCell ref="E193:F193"/>
    <mergeCell ref="J193:M193"/>
    <mergeCell ref="E194:F194"/>
    <mergeCell ref="J194:M194"/>
    <mergeCell ref="E195:F195"/>
    <mergeCell ref="J195:M195"/>
    <mergeCell ref="E190:F190"/>
    <mergeCell ref="J190:M190"/>
    <mergeCell ref="E191:F191"/>
    <mergeCell ref="J191:M191"/>
    <mergeCell ref="E192:F192"/>
    <mergeCell ref="J192:M192"/>
    <mergeCell ref="E187:F187"/>
    <mergeCell ref="J187:M187"/>
    <mergeCell ref="E188:F188"/>
    <mergeCell ref="J188:M188"/>
    <mergeCell ref="E189:F189"/>
    <mergeCell ref="J189:M189"/>
    <mergeCell ref="E184:F184"/>
    <mergeCell ref="J184:M184"/>
    <mergeCell ref="E185:F185"/>
    <mergeCell ref="J185:M185"/>
    <mergeCell ref="E186:F186"/>
    <mergeCell ref="J186:M186"/>
    <mergeCell ref="E181:F181"/>
    <mergeCell ref="J181:M181"/>
    <mergeCell ref="E182:F182"/>
    <mergeCell ref="J182:M182"/>
    <mergeCell ref="E183:F183"/>
    <mergeCell ref="J183:M183"/>
    <mergeCell ref="E178:F178"/>
    <mergeCell ref="J178:M178"/>
    <mergeCell ref="E179:F179"/>
    <mergeCell ref="J179:M179"/>
    <mergeCell ref="E180:F180"/>
    <mergeCell ref="J180:M180"/>
    <mergeCell ref="E175:F175"/>
    <mergeCell ref="J175:M175"/>
    <mergeCell ref="E176:F176"/>
    <mergeCell ref="J176:M176"/>
    <mergeCell ref="E177:F177"/>
    <mergeCell ref="J177:M177"/>
    <mergeCell ref="E172:F172"/>
    <mergeCell ref="J172:M172"/>
    <mergeCell ref="E173:F173"/>
    <mergeCell ref="J173:M173"/>
    <mergeCell ref="E174:F174"/>
    <mergeCell ref="J174:M174"/>
    <mergeCell ref="E169:F169"/>
    <mergeCell ref="J169:M169"/>
    <mergeCell ref="E170:F170"/>
    <mergeCell ref="J170:M170"/>
    <mergeCell ref="E171:F171"/>
    <mergeCell ref="J171:M171"/>
    <mergeCell ref="E166:F166"/>
    <mergeCell ref="J166:M166"/>
    <mergeCell ref="E167:F167"/>
    <mergeCell ref="J167:M167"/>
    <mergeCell ref="E168:F168"/>
    <mergeCell ref="J168:M168"/>
    <mergeCell ref="E163:F163"/>
    <mergeCell ref="J163:M163"/>
    <mergeCell ref="E164:F164"/>
    <mergeCell ref="J164:M164"/>
    <mergeCell ref="E165:F165"/>
    <mergeCell ref="J165:M165"/>
    <mergeCell ref="E160:F160"/>
    <mergeCell ref="J160:M160"/>
    <mergeCell ref="E161:F161"/>
    <mergeCell ref="J161:M161"/>
    <mergeCell ref="E162:F162"/>
    <mergeCell ref="J162:M162"/>
    <mergeCell ref="E157:F157"/>
    <mergeCell ref="J157:M157"/>
    <mergeCell ref="E158:F158"/>
    <mergeCell ref="J158:M158"/>
    <mergeCell ref="E159:F159"/>
    <mergeCell ref="J159:M159"/>
    <mergeCell ref="E154:F154"/>
    <mergeCell ref="J154:M154"/>
    <mergeCell ref="E155:F155"/>
    <mergeCell ref="J155:M155"/>
    <mergeCell ref="E156:F156"/>
    <mergeCell ref="J156:M156"/>
    <mergeCell ref="E151:F151"/>
    <mergeCell ref="J151:M151"/>
    <mergeCell ref="E152:F152"/>
    <mergeCell ref="J152:M152"/>
    <mergeCell ref="E153:F153"/>
    <mergeCell ref="J153:M153"/>
    <mergeCell ref="E148:F148"/>
    <mergeCell ref="J148:M148"/>
    <mergeCell ref="E149:F149"/>
    <mergeCell ref="J149:M149"/>
    <mergeCell ref="E150:F150"/>
    <mergeCell ref="J150:M150"/>
    <mergeCell ref="E145:F145"/>
    <mergeCell ref="J145:M145"/>
    <mergeCell ref="E146:F146"/>
    <mergeCell ref="J146:M146"/>
    <mergeCell ref="E147:F147"/>
    <mergeCell ref="J147:M147"/>
    <mergeCell ref="E142:F142"/>
    <mergeCell ref="J142:M142"/>
    <mergeCell ref="E143:F143"/>
    <mergeCell ref="J143:M143"/>
    <mergeCell ref="E144:F144"/>
    <mergeCell ref="J144:M144"/>
    <mergeCell ref="E139:F139"/>
    <mergeCell ref="J139:M139"/>
    <mergeCell ref="E140:F140"/>
    <mergeCell ref="J140:M140"/>
    <mergeCell ref="E141:F141"/>
    <mergeCell ref="J141:M141"/>
    <mergeCell ref="E136:F136"/>
    <mergeCell ref="J136:M136"/>
    <mergeCell ref="E137:F137"/>
    <mergeCell ref="J137:M137"/>
    <mergeCell ref="E138:F138"/>
    <mergeCell ref="J138:M138"/>
    <mergeCell ref="E133:F133"/>
    <mergeCell ref="J133:M133"/>
    <mergeCell ref="E134:F134"/>
    <mergeCell ref="J134:M134"/>
    <mergeCell ref="E135:F135"/>
    <mergeCell ref="J135:M135"/>
    <mergeCell ref="E130:F130"/>
    <mergeCell ref="J130:M130"/>
    <mergeCell ref="E131:F131"/>
    <mergeCell ref="J131:M131"/>
    <mergeCell ref="E132:F132"/>
    <mergeCell ref="J132:M132"/>
    <mergeCell ref="G126:I126"/>
    <mergeCell ref="J126:M127"/>
    <mergeCell ref="E128:F128"/>
    <mergeCell ref="J128:M128"/>
    <mergeCell ref="E129:F129"/>
    <mergeCell ref="J129:M129"/>
    <mergeCell ref="E122:F122"/>
    <mergeCell ref="C123:D123"/>
    <mergeCell ref="E123:F123"/>
    <mergeCell ref="B125:C125"/>
    <mergeCell ref="B126:B127"/>
    <mergeCell ref="C126:C127"/>
    <mergeCell ref="D126:D127"/>
    <mergeCell ref="E126: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5:F105"/>
    <mergeCell ref="J105:M105"/>
    <mergeCell ref="E106:F106"/>
    <mergeCell ref="J106:M106"/>
    <mergeCell ref="K108:M108"/>
    <mergeCell ref="B109:F109"/>
    <mergeCell ref="G109:I109"/>
    <mergeCell ref="J109:L109"/>
    <mergeCell ref="M109:M110"/>
    <mergeCell ref="C110:D110"/>
    <mergeCell ref="E102:F102"/>
    <mergeCell ref="J102:M102"/>
    <mergeCell ref="E103:F103"/>
    <mergeCell ref="J103:M103"/>
    <mergeCell ref="E104:F104"/>
    <mergeCell ref="J104:M104"/>
    <mergeCell ref="E99:F99"/>
    <mergeCell ref="J99:M99"/>
    <mergeCell ref="E100:F100"/>
    <mergeCell ref="J100:M100"/>
    <mergeCell ref="E101:F101"/>
    <mergeCell ref="J101:M101"/>
    <mergeCell ref="E96:F96"/>
    <mergeCell ref="J96:M96"/>
    <mergeCell ref="E97:F97"/>
    <mergeCell ref="J97:M97"/>
    <mergeCell ref="E98:F98"/>
    <mergeCell ref="J98:M98"/>
    <mergeCell ref="E93:F93"/>
    <mergeCell ref="J93:M93"/>
    <mergeCell ref="E94:F94"/>
    <mergeCell ref="J94:M94"/>
    <mergeCell ref="E95:F95"/>
    <mergeCell ref="J95:M95"/>
    <mergeCell ref="E90:F90"/>
    <mergeCell ref="J90:M90"/>
    <mergeCell ref="E91:F91"/>
    <mergeCell ref="J91:M91"/>
    <mergeCell ref="E92:F92"/>
    <mergeCell ref="J92:M92"/>
    <mergeCell ref="E87:F87"/>
    <mergeCell ref="J87:M87"/>
    <mergeCell ref="E88:F88"/>
    <mergeCell ref="J88:M88"/>
    <mergeCell ref="E89:F89"/>
    <mergeCell ref="J89:M89"/>
    <mergeCell ref="E84:F84"/>
    <mergeCell ref="J84:M84"/>
    <mergeCell ref="E85:F85"/>
    <mergeCell ref="J85:M85"/>
    <mergeCell ref="E86:F86"/>
    <mergeCell ref="J86:M86"/>
    <mergeCell ref="E81:F81"/>
    <mergeCell ref="J81:M81"/>
    <mergeCell ref="E82:F82"/>
    <mergeCell ref="J82:M82"/>
    <mergeCell ref="E83:F83"/>
    <mergeCell ref="J83:M83"/>
    <mergeCell ref="E78:F78"/>
    <mergeCell ref="J78:M78"/>
    <mergeCell ref="E79:F79"/>
    <mergeCell ref="J79:M79"/>
    <mergeCell ref="E80:F80"/>
    <mergeCell ref="J80:M80"/>
    <mergeCell ref="E75:F75"/>
    <mergeCell ref="J75:M75"/>
    <mergeCell ref="E76:F76"/>
    <mergeCell ref="J76:M76"/>
    <mergeCell ref="E77:F77"/>
    <mergeCell ref="J77:M77"/>
    <mergeCell ref="E72:F72"/>
    <mergeCell ref="J72:M72"/>
    <mergeCell ref="E73:F73"/>
    <mergeCell ref="J73:M73"/>
    <mergeCell ref="E74:F74"/>
    <mergeCell ref="J74:M74"/>
    <mergeCell ref="E69:F69"/>
    <mergeCell ref="J69:M69"/>
    <mergeCell ref="E70:F70"/>
    <mergeCell ref="J70:M70"/>
    <mergeCell ref="E71:F71"/>
    <mergeCell ref="J71:M71"/>
    <mergeCell ref="E66:F66"/>
    <mergeCell ref="J66:M66"/>
    <mergeCell ref="E67:F67"/>
    <mergeCell ref="J67:M67"/>
    <mergeCell ref="E68:F68"/>
    <mergeCell ref="J68:M68"/>
    <mergeCell ref="E63:F63"/>
    <mergeCell ref="J63:M63"/>
    <mergeCell ref="E64:F64"/>
    <mergeCell ref="J64:M64"/>
    <mergeCell ref="E65:F65"/>
    <mergeCell ref="J65:M65"/>
    <mergeCell ref="E60:F60"/>
    <mergeCell ref="J60:M60"/>
    <mergeCell ref="E61:F61"/>
    <mergeCell ref="J61:M61"/>
    <mergeCell ref="E62:F62"/>
    <mergeCell ref="J62:M62"/>
    <mergeCell ref="E57:F57"/>
    <mergeCell ref="J57:M57"/>
    <mergeCell ref="E58:F58"/>
    <mergeCell ref="J58:M58"/>
    <mergeCell ref="E59:F59"/>
    <mergeCell ref="J59:M59"/>
    <mergeCell ref="E54:F54"/>
    <mergeCell ref="J54:M54"/>
    <mergeCell ref="E55:F55"/>
    <mergeCell ref="J55:M55"/>
    <mergeCell ref="E56:F56"/>
    <mergeCell ref="J56:M56"/>
    <mergeCell ref="E51:F51"/>
    <mergeCell ref="J51:M51"/>
    <mergeCell ref="E52:F52"/>
    <mergeCell ref="J52:M52"/>
    <mergeCell ref="E53:F53"/>
    <mergeCell ref="J53:M53"/>
    <mergeCell ref="E48:F48"/>
    <mergeCell ref="J48:M48"/>
    <mergeCell ref="E49:F49"/>
    <mergeCell ref="J49:M49"/>
    <mergeCell ref="E50:F50"/>
    <mergeCell ref="J50:M50"/>
    <mergeCell ref="E45:F45"/>
    <mergeCell ref="J45:M45"/>
    <mergeCell ref="E46:F46"/>
    <mergeCell ref="J46:M46"/>
    <mergeCell ref="E47:F47"/>
    <mergeCell ref="J47:M47"/>
    <mergeCell ref="E42:F42"/>
    <mergeCell ref="J42:M42"/>
    <mergeCell ref="E43:F43"/>
    <mergeCell ref="J43:M43"/>
    <mergeCell ref="E44:F44"/>
    <mergeCell ref="J44:M44"/>
    <mergeCell ref="E39:F39"/>
    <mergeCell ref="J39:M39"/>
    <mergeCell ref="E40:F40"/>
    <mergeCell ref="J40:M40"/>
    <mergeCell ref="E41:F41"/>
    <mergeCell ref="J41:M41"/>
    <mergeCell ref="E36:F36"/>
    <mergeCell ref="J36:M36"/>
    <mergeCell ref="E37:F37"/>
    <mergeCell ref="J37:M37"/>
    <mergeCell ref="E38:F38"/>
    <mergeCell ref="J38:M38"/>
    <mergeCell ref="E33:F33"/>
    <mergeCell ref="J33:M33"/>
    <mergeCell ref="E34:F34"/>
    <mergeCell ref="J34:M34"/>
    <mergeCell ref="E35:F35"/>
    <mergeCell ref="J35:M35"/>
    <mergeCell ref="E30:F30"/>
    <mergeCell ref="J30:M30"/>
    <mergeCell ref="E31:F31"/>
    <mergeCell ref="J31:M31"/>
    <mergeCell ref="E32:F32"/>
    <mergeCell ref="J32:M32"/>
    <mergeCell ref="E27:F27"/>
    <mergeCell ref="J27:M27"/>
    <mergeCell ref="E28:F28"/>
    <mergeCell ref="J28:M28"/>
    <mergeCell ref="E29:F29"/>
    <mergeCell ref="J29:M29"/>
    <mergeCell ref="E24:F24"/>
    <mergeCell ref="J24:M24"/>
    <mergeCell ref="E25:F25"/>
    <mergeCell ref="J25:M25"/>
    <mergeCell ref="E26:F26"/>
    <mergeCell ref="J26:M26"/>
    <mergeCell ref="E21:F21"/>
    <mergeCell ref="J21:M21"/>
    <mergeCell ref="E22:F22"/>
    <mergeCell ref="J22:M22"/>
    <mergeCell ref="E23:F23"/>
    <mergeCell ref="J23:M23"/>
    <mergeCell ref="E18:F18"/>
    <mergeCell ref="J18:M18"/>
    <mergeCell ref="E19:F19"/>
    <mergeCell ref="J19:M19"/>
    <mergeCell ref="E20:F20"/>
    <mergeCell ref="J20:M20"/>
    <mergeCell ref="E15:F15"/>
    <mergeCell ref="J15:M15"/>
    <mergeCell ref="E16:F16"/>
    <mergeCell ref="J16:M16"/>
    <mergeCell ref="E17:F17"/>
    <mergeCell ref="J17:M17"/>
    <mergeCell ref="E12:F12"/>
    <mergeCell ref="J12:M12"/>
    <mergeCell ref="E13:F13"/>
    <mergeCell ref="J13:M13"/>
    <mergeCell ref="E14:F14"/>
    <mergeCell ref="J14:M14"/>
    <mergeCell ref="B7:M7"/>
    <mergeCell ref="B8:M8"/>
    <mergeCell ref="B9:C9"/>
    <mergeCell ref="B10:B11"/>
    <mergeCell ref="C10:C11"/>
    <mergeCell ref="D10:D11"/>
    <mergeCell ref="E10:F11"/>
    <mergeCell ref="G10:I10"/>
    <mergeCell ref="J10:M11"/>
  </mergeCells>
  <phoneticPr fontId="78"/>
  <dataValidations count="1">
    <dataValidation type="list" allowBlank="1" showInputMessage="1" showErrorMessage="1" sqref="F2" xr:uid="{9DD7ABA7-0453-493A-9E9D-86EAD523B8C2}">
      <formula1>"契約金相当額計算書用,経費精算報告書用（内訳書）"</formula1>
    </dataValidation>
  </dataValidations>
  <hyperlinks>
    <hyperlink ref="K108" r:id="rId1" xr:uid="{620CDB5F-F459-4628-B740-9D489AB6877D}"/>
    <hyperlink ref="K223" r:id="rId2" xr:uid="{119E6973-2809-47C1-821D-077D29992577}"/>
    <hyperlink ref="K338" r:id="rId3" xr:uid="{27F364C8-E829-4D52-B420-27A8617F47C6}"/>
  </hyperlinks>
  <printOptions horizontalCentered="1"/>
  <pageMargins left="0.31" right="0.16" top="0.59055118110236227" bottom="0.24" header="0.51181102362204722" footer="0.16"/>
  <pageSetup paperSize="9" scale="48" fitToHeight="0"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D66C2-BEAD-43CD-807A-559A85CB7699}">
  <sheetPr codeName="Sheet10">
    <tabColor theme="9" tint="0.79998168889431442"/>
    <pageSetUpPr fitToPage="1"/>
  </sheetPr>
  <dimension ref="A1:J21"/>
  <sheetViews>
    <sheetView workbookViewId="0"/>
  </sheetViews>
  <sheetFormatPr defaultColWidth="10.58203125" defaultRowHeight="20.25" customHeight="1" outlineLevelCol="1"/>
  <cols>
    <col min="1" max="1" width="28.58203125" style="1" customWidth="1"/>
    <col min="2" max="2" width="7.08203125" style="1" customWidth="1"/>
    <col min="3" max="3" width="14.58203125" style="1" customWidth="1"/>
    <col min="4" max="4" width="7.08203125" style="1" hidden="1" customWidth="1" outlineLevel="1"/>
    <col min="5" max="5" width="7.75" style="1" customWidth="1" collapsed="1"/>
    <col min="6" max="6" width="14.58203125" style="1" customWidth="1"/>
    <col min="7" max="7" width="4.58203125" style="1" customWidth="1"/>
    <col min="8" max="8" width="2.58203125" style="1" customWidth="1"/>
    <col min="9" max="9" width="10.33203125" style="1" bestFit="1" customWidth="1"/>
    <col min="10" max="10" width="2.58203125" style="1" customWidth="1"/>
    <col min="11" max="11" width="4.58203125" style="1" customWidth="1"/>
    <col min="12" max="12" width="2.58203125" style="1" customWidth="1"/>
    <col min="13" max="13" width="3.58203125" style="1" customWidth="1"/>
    <col min="14" max="14" width="10.08203125" style="1" customWidth="1"/>
    <col min="15" max="16384" width="10.58203125" style="1"/>
  </cols>
  <sheetData>
    <row r="1" spans="1:10" ht="24" customHeight="1">
      <c r="A1" s="2" t="s">
        <v>71</v>
      </c>
      <c r="B1" s="2"/>
      <c r="C1" s="9">
        <f>F19</f>
        <v>1709000</v>
      </c>
      <c r="D1" s="9"/>
      <c r="E1" s="2" t="s">
        <v>73</v>
      </c>
    </row>
    <row r="2" spans="1:10" ht="12" customHeight="1" thickBot="1"/>
    <row r="3" spans="1:10" ht="23.9" customHeight="1">
      <c r="A3" s="1032" t="s">
        <v>74</v>
      </c>
      <c r="B3" s="1034" t="s">
        <v>75</v>
      </c>
      <c r="C3" s="1036" t="s">
        <v>76</v>
      </c>
      <c r="D3" s="1036" t="s">
        <v>155</v>
      </c>
      <c r="E3" s="1030" t="s">
        <v>77</v>
      </c>
      <c r="F3" s="1028" t="s">
        <v>78</v>
      </c>
      <c r="I3" s="1" t="s">
        <v>156</v>
      </c>
      <c r="J3" s="1" t="s">
        <v>157</v>
      </c>
    </row>
    <row r="4" spans="1:10" ht="20.9" customHeight="1" thickBot="1">
      <c r="A4" s="1033"/>
      <c r="B4" s="1035"/>
      <c r="C4" s="1037"/>
      <c r="D4" s="1037"/>
      <c r="E4" s="1031"/>
      <c r="F4" s="1029"/>
      <c r="I4" s="1" t="s">
        <v>158</v>
      </c>
      <c r="J4" s="1" t="s">
        <v>159</v>
      </c>
    </row>
    <row r="5" spans="1:10" ht="24" customHeight="1" thickTop="1">
      <c r="A5" s="4" t="s">
        <v>160</v>
      </c>
      <c r="B5" s="5" t="s">
        <v>82</v>
      </c>
      <c r="C5" s="10">
        <v>379000</v>
      </c>
      <c r="D5" s="54"/>
      <c r="E5" s="65">
        <v>2</v>
      </c>
      <c r="F5" s="11">
        <f>(C5*E5)</f>
        <v>758000</v>
      </c>
      <c r="I5" s="1" t="s">
        <v>161</v>
      </c>
      <c r="J5" s="1" t="s">
        <v>162</v>
      </c>
    </row>
    <row r="6" spans="1:10" ht="24" customHeight="1">
      <c r="A6" s="4" t="s">
        <v>163</v>
      </c>
      <c r="B6" s="5" t="s">
        <v>164</v>
      </c>
      <c r="C6" s="10">
        <v>335000</v>
      </c>
      <c r="D6" s="55"/>
      <c r="E6" s="65">
        <v>2</v>
      </c>
      <c r="F6" s="11">
        <f t="shared" ref="F6:F18" si="0">(C6*E6)</f>
        <v>670000</v>
      </c>
      <c r="I6" s="1" t="s">
        <v>165</v>
      </c>
      <c r="J6" s="1" t="s">
        <v>166</v>
      </c>
    </row>
    <row r="7" spans="1:10" ht="24" customHeight="1">
      <c r="A7" s="4"/>
      <c r="B7" s="5" t="s">
        <v>167</v>
      </c>
      <c r="C7" s="10">
        <v>300000</v>
      </c>
      <c r="D7" s="55"/>
      <c r="E7" s="65">
        <v>0.5</v>
      </c>
      <c r="F7" s="11">
        <f t="shared" si="0"/>
        <v>150000</v>
      </c>
    </row>
    <row r="8" spans="1:10" ht="24" customHeight="1">
      <c r="A8" s="4"/>
      <c r="B8" s="5" t="s">
        <v>168</v>
      </c>
      <c r="C8" s="10">
        <v>262000</v>
      </c>
      <c r="D8" s="55"/>
      <c r="E8" s="65">
        <v>0.5</v>
      </c>
      <c r="F8" s="11">
        <f t="shared" si="0"/>
        <v>131000</v>
      </c>
    </row>
    <row r="9" spans="1:10" ht="24" customHeight="1">
      <c r="A9" s="4"/>
      <c r="B9" s="5"/>
      <c r="C9" s="10"/>
      <c r="D9" s="55"/>
      <c r="E9" s="65"/>
      <c r="F9" s="11">
        <f t="shared" si="0"/>
        <v>0</v>
      </c>
    </row>
    <row r="10" spans="1:10" ht="24" customHeight="1">
      <c r="A10" s="4"/>
      <c r="B10" s="5"/>
      <c r="C10" s="10"/>
      <c r="D10" s="55"/>
      <c r="E10" s="65"/>
      <c r="F10" s="11">
        <f t="shared" si="0"/>
        <v>0</v>
      </c>
    </row>
    <row r="11" spans="1:10" ht="24" customHeight="1">
      <c r="A11" s="4"/>
      <c r="B11" s="5"/>
      <c r="C11" s="10"/>
      <c r="D11" s="55"/>
      <c r="E11" s="65"/>
      <c r="F11" s="11">
        <f t="shared" si="0"/>
        <v>0</v>
      </c>
    </row>
    <row r="12" spans="1:10" ht="24" customHeight="1">
      <c r="A12" s="4"/>
      <c r="B12" s="5"/>
      <c r="C12" s="10"/>
      <c r="D12" s="55"/>
      <c r="E12" s="65"/>
      <c r="F12" s="11">
        <f t="shared" si="0"/>
        <v>0</v>
      </c>
    </row>
    <row r="13" spans="1:10" ht="24" customHeight="1">
      <c r="A13" s="4"/>
      <c r="B13" s="5"/>
      <c r="C13" s="12"/>
      <c r="D13" s="55"/>
      <c r="E13" s="66"/>
      <c r="F13" s="11">
        <f t="shared" si="0"/>
        <v>0</v>
      </c>
    </row>
    <row r="14" spans="1:10" ht="24" customHeight="1">
      <c r="A14" s="13"/>
      <c r="B14" s="8"/>
      <c r="C14" s="12"/>
      <c r="D14" s="55"/>
      <c r="E14" s="66"/>
      <c r="F14" s="11">
        <f t="shared" si="0"/>
        <v>0</v>
      </c>
    </row>
    <row r="15" spans="1:10" ht="24" customHeight="1">
      <c r="A15" s="7"/>
      <c r="B15" s="6"/>
      <c r="C15" s="14"/>
      <c r="D15" s="56"/>
      <c r="E15" s="67"/>
      <c r="F15" s="11">
        <f t="shared" si="0"/>
        <v>0</v>
      </c>
    </row>
    <row r="16" spans="1:10" ht="24" customHeight="1">
      <c r="A16" s="13"/>
      <c r="B16" s="8"/>
      <c r="C16" s="88"/>
      <c r="D16" s="57"/>
      <c r="E16" s="68"/>
      <c r="F16" s="11">
        <f t="shared" si="0"/>
        <v>0</v>
      </c>
    </row>
    <row r="17" spans="1:6" ht="24" customHeight="1">
      <c r="A17" s="7"/>
      <c r="B17" s="6"/>
      <c r="C17" s="14"/>
      <c r="D17" s="58"/>
      <c r="E17" s="69"/>
      <c r="F17" s="11">
        <f t="shared" si="0"/>
        <v>0</v>
      </c>
    </row>
    <row r="18" spans="1:6" ht="24" customHeight="1" thickBot="1">
      <c r="A18" s="15"/>
      <c r="B18" s="16"/>
      <c r="C18" s="89"/>
      <c r="D18" s="59"/>
      <c r="E18" s="101"/>
      <c r="F18" s="102">
        <f t="shared" si="0"/>
        <v>0</v>
      </c>
    </row>
    <row r="19" spans="1:6" ht="24" customHeight="1" thickTop="1" thickBot="1">
      <c r="A19" s="17"/>
      <c r="B19" s="18"/>
      <c r="C19" s="18" t="s">
        <v>83</v>
      </c>
      <c r="D19" s="18"/>
      <c r="E19" s="103">
        <f>SUM(E5:E18)</f>
        <v>5</v>
      </c>
      <c r="F19" s="104">
        <f>SUM(F5:F18)</f>
        <v>1709000</v>
      </c>
    </row>
    <row r="21" spans="1:6" ht="20.25" customHeight="1">
      <c r="A21" s="63"/>
    </row>
  </sheetData>
  <mergeCells count="6">
    <mergeCell ref="F3:F4"/>
    <mergeCell ref="E3:E4"/>
    <mergeCell ref="A3:A4"/>
    <mergeCell ref="B3:B4"/>
    <mergeCell ref="C3:C4"/>
    <mergeCell ref="D3:D4"/>
  </mergeCells>
  <phoneticPr fontId="17"/>
  <dataValidations count="1">
    <dataValidation type="list" allowBlank="1" showInputMessage="1" showErrorMessage="1" sqref="D5:D18" xr:uid="{C9FCD9D1-E719-4C41-B8A4-0C99BA4DC01B}">
      <formula1>"変更なし,変更後,追加"</formula1>
    </dataValidation>
  </dataValidations>
  <pageMargins left="0.98425196850393704" right="0.98425196850393704" top="0.98425196850393704" bottom="0.98425196850393704" header="0.51181102362204722" footer="0.51181102362204722"/>
  <pageSetup paperSize="9" scale="66" orientation="portrait" blackAndWhite="1" r:id="rId1"/>
  <headerFooter>
    <oddHeader>&amp;R（2023.06版）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9" tint="0.79998168889431442"/>
    <pageSetUpPr fitToPage="1"/>
  </sheetPr>
  <dimension ref="A1:G47"/>
  <sheetViews>
    <sheetView workbookViewId="0"/>
  </sheetViews>
  <sheetFormatPr defaultColWidth="9" defaultRowHeight="13" outlineLevelCol="1"/>
  <cols>
    <col min="1" max="1" width="3.08203125" style="19" customWidth="1"/>
    <col min="2" max="2" width="36.33203125" style="19" customWidth="1"/>
    <col min="3" max="3" width="9.58203125" style="19" hidden="1" customWidth="1" outlineLevel="1"/>
    <col min="4" max="4" width="25.58203125" style="19" customWidth="1" collapsed="1"/>
    <col min="5" max="5" width="8.08203125" style="19" customWidth="1"/>
    <col min="6" max="6" width="15.58203125" style="19" customWidth="1"/>
    <col min="7" max="7" width="17.75" style="19" customWidth="1"/>
    <col min="8" max="8" width="4.58203125" style="19" customWidth="1"/>
    <col min="9" max="16384" width="9" style="19"/>
  </cols>
  <sheetData>
    <row r="1" spans="1:7" ht="20.9" customHeight="1">
      <c r="A1" s="19" t="s">
        <v>169</v>
      </c>
      <c r="D1" s="53">
        <f>D2</f>
        <v>9662600</v>
      </c>
      <c r="E1" s="19" t="s">
        <v>170</v>
      </c>
      <c r="F1" s="21"/>
      <c r="G1" s="19" t="s">
        <v>171</v>
      </c>
    </row>
    <row r="2" spans="1:7" ht="20.9" customHeight="1">
      <c r="A2" s="22" t="s">
        <v>172</v>
      </c>
      <c r="D2" s="20">
        <f>F46</f>
        <v>9662600</v>
      </c>
      <c r="E2" s="19" t="s">
        <v>170</v>
      </c>
      <c r="F2" s="23"/>
      <c r="G2" s="22"/>
    </row>
    <row r="3" spans="1:7" ht="14.25" customHeight="1" thickBot="1">
      <c r="A3" s="24"/>
      <c r="B3" s="25"/>
      <c r="C3" s="25"/>
      <c r="D3" s="23"/>
      <c r="E3" s="22"/>
      <c r="F3" s="22"/>
      <c r="G3" s="22"/>
    </row>
    <row r="4" spans="1:7" ht="20.25" customHeight="1" thickBot="1">
      <c r="A4" s="1041" t="s">
        <v>173</v>
      </c>
      <c r="B4" s="1042"/>
      <c r="C4" s="60" t="s">
        <v>174</v>
      </c>
      <c r="D4" s="26" t="s">
        <v>175</v>
      </c>
      <c r="E4" s="64" t="s">
        <v>176</v>
      </c>
      <c r="F4" s="27" t="s">
        <v>177</v>
      </c>
      <c r="G4" s="28" t="s">
        <v>178</v>
      </c>
    </row>
    <row r="5" spans="1:7" ht="20.9" customHeight="1">
      <c r="A5" s="1045" t="s">
        <v>179</v>
      </c>
      <c r="B5" s="1046"/>
      <c r="C5" s="1046"/>
      <c r="D5" s="1046"/>
      <c r="E5" s="1046"/>
      <c r="F5" s="1046"/>
      <c r="G5" s="1047"/>
    </row>
    <row r="6" spans="1:7" ht="20.9" customHeight="1">
      <c r="A6" s="29"/>
      <c r="B6" s="30" t="s">
        <v>180</v>
      </c>
      <c r="C6" s="54"/>
      <c r="D6" s="70">
        <v>160000</v>
      </c>
      <c r="E6" s="76">
        <v>40</v>
      </c>
      <c r="F6" s="31">
        <f>D6*E6</f>
        <v>6400000</v>
      </c>
      <c r="G6" s="32" t="s">
        <v>181</v>
      </c>
    </row>
    <row r="7" spans="1:7" ht="20.9" customHeight="1">
      <c r="A7" s="1039"/>
      <c r="B7" s="30" t="s">
        <v>182</v>
      </c>
      <c r="C7" s="30"/>
      <c r="D7" s="71">
        <v>23000</v>
      </c>
      <c r="E7" s="76">
        <v>40</v>
      </c>
      <c r="F7" s="31">
        <f t="shared" ref="F7:F10" si="0">D7*E7</f>
        <v>920000</v>
      </c>
      <c r="G7" s="32"/>
    </row>
    <row r="8" spans="1:7" ht="20.9" customHeight="1">
      <c r="A8" s="1048"/>
      <c r="B8" s="30" t="s">
        <v>183</v>
      </c>
      <c r="C8" s="30"/>
      <c r="D8" s="71">
        <v>3500</v>
      </c>
      <c r="E8" s="76">
        <v>200</v>
      </c>
      <c r="F8" s="31">
        <f t="shared" si="0"/>
        <v>700000</v>
      </c>
      <c r="G8" s="32" t="s">
        <v>184</v>
      </c>
    </row>
    <row r="9" spans="1:7" ht="20.9" customHeight="1">
      <c r="A9" s="1048"/>
      <c r="B9" s="30" t="s">
        <v>185</v>
      </c>
      <c r="C9" s="30"/>
      <c r="D9" s="71">
        <v>10000</v>
      </c>
      <c r="E9" s="76">
        <v>160</v>
      </c>
      <c r="F9" s="31">
        <f t="shared" si="0"/>
        <v>1600000</v>
      </c>
      <c r="G9" s="32" t="s">
        <v>186</v>
      </c>
    </row>
    <row r="10" spans="1:7" ht="20.9" customHeight="1" thickBot="1">
      <c r="A10" s="1048"/>
      <c r="B10" s="30" t="s">
        <v>187</v>
      </c>
      <c r="C10" s="37"/>
      <c r="D10" s="72">
        <v>8000</v>
      </c>
      <c r="E10" s="77"/>
      <c r="F10" s="33">
        <f t="shared" si="0"/>
        <v>0</v>
      </c>
      <c r="G10" s="34"/>
    </row>
    <row r="11" spans="1:7" ht="20.9" customHeight="1">
      <c r="A11" s="1049"/>
      <c r="B11" s="1053" t="s">
        <v>188</v>
      </c>
      <c r="C11" s="1054"/>
      <c r="D11" s="1054"/>
      <c r="E11" s="1054"/>
      <c r="F11" s="90">
        <f>SUM(F6:F10)</f>
        <v>9620000</v>
      </c>
      <c r="G11" s="35"/>
    </row>
    <row r="12" spans="1:7" ht="20.9" customHeight="1">
      <c r="A12" s="1050" t="s">
        <v>189</v>
      </c>
      <c r="B12" s="1051"/>
      <c r="C12" s="1051"/>
      <c r="D12" s="1051"/>
      <c r="E12" s="1051"/>
      <c r="F12" s="1051"/>
      <c r="G12" s="1052"/>
    </row>
    <row r="13" spans="1:7" ht="20.9" customHeight="1">
      <c r="A13" s="1040" t="s">
        <v>190</v>
      </c>
      <c r="B13" s="44" t="s">
        <v>191</v>
      </c>
      <c r="C13" s="62"/>
      <c r="D13" s="73"/>
      <c r="E13" s="78"/>
      <c r="F13" s="45">
        <f t="shared" ref="F13:F34" si="1">D13*E13</f>
        <v>0</v>
      </c>
      <c r="G13" s="46"/>
    </row>
    <row r="14" spans="1:7" ht="20.9" customHeight="1">
      <c r="A14" s="1040"/>
      <c r="B14" s="30" t="s">
        <v>192</v>
      </c>
      <c r="C14" s="30"/>
      <c r="D14" s="74"/>
      <c r="E14" s="79"/>
      <c r="F14" s="31">
        <f t="shared" si="1"/>
        <v>0</v>
      </c>
      <c r="G14" s="36"/>
    </row>
    <row r="15" spans="1:7" ht="20.9" customHeight="1">
      <c r="A15" s="1040"/>
      <c r="B15" s="30" t="s">
        <v>193</v>
      </c>
      <c r="C15" s="30"/>
      <c r="D15" s="74">
        <v>10000</v>
      </c>
      <c r="E15" s="79">
        <v>4</v>
      </c>
      <c r="F15" s="31">
        <f t="shared" si="1"/>
        <v>40000</v>
      </c>
      <c r="G15" s="36"/>
    </row>
    <row r="16" spans="1:7" ht="20.9" customHeight="1">
      <c r="A16" s="1040"/>
      <c r="B16" s="30" t="s">
        <v>194</v>
      </c>
      <c r="C16" s="30"/>
      <c r="D16" s="74"/>
      <c r="E16" s="79"/>
      <c r="F16" s="31">
        <f t="shared" si="1"/>
        <v>0</v>
      </c>
      <c r="G16" s="36"/>
    </row>
    <row r="17" spans="1:7" ht="20.9" customHeight="1">
      <c r="A17" s="1040"/>
      <c r="B17" s="62" t="s">
        <v>195</v>
      </c>
      <c r="C17" s="62"/>
      <c r="D17" s="81"/>
      <c r="E17" s="94"/>
      <c r="F17" s="95">
        <f t="shared" si="1"/>
        <v>0</v>
      </c>
      <c r="G17" s="62"/>
    </row>
    <row r="18" spans="1:7" ht="20.9" customHeight="1">
      <c r="A18" s="1040"/>
      <c r="B18" s="62"/>
      <c r="C18" s="62"/>
      <c r="D18" s="81"/>
      <c r="E18" s="94"/>
      <c r="F18" s="95">
        <f t="shared" si="1"/>
        <v>0</v>
      </c>
      <c r="G18" s="62"/>
    </row>
    <row r="19" spans="1:7" ht="20.9" customHeight="1">
      <c r="A19" s="1040"/>
      <c r="B19" s="62"/>
      <c r="C19" s="62"/>
      <c r="D19" s="81"/>
      <c r="E19" s="94"/>
      <c r="F19" s="95">
        <f t="shared" si="1"/>
        <v>0</v>
      </c>
      <c r="G19" s="62"/>
    </row>
    <row r="20" spans="1:7" ht="20.9" customHeight="1">
      <c r="A20" s="1038" t="s">
        <v>196</v>
      </c>
      <c r="B20" s="62" t="s">
        <v>197</v>
      </c>
      <c r="C20" s="62"/>
      <c r="D20" s="81">
        <v>1300</v>
      </c>
      <c r="E20" s="94">
        <v>2</v>
      </c>
      <c r="F20" s="95">
        <f t="shared" si="1"/>
        <v>2600</v>
      </c>
      <c r="G20" s="62"/>
    </row>
    <row r="21" spans="1:7" ht="20.9" customHeight="1">
      <c r="A21" s="1038"/>
      <c r="B21" s="62" t="s">
        <v>198</v>
      </c>
      <c r="C21" s="62"/>
      <c r="D21" s="81">
        <v>1100</v>
      </c>
      <c r="E21" s="94"/>
      <c r="F21" s="95">
        <f t="shared" si="1"/>
        <v>0</v>
      </c>
      <c r="G21" s="62"/>
    </row>
    <row r="22" spans="1:7" ht="20.9" customHeight="1">
      <c r="A22" s="1038"/>
      <c r="B22" s="62" t="s">
        <v>199</v>
      </c>
      <c r="C22" s="62"/>
      <c r="D22" s="81">
        <v>850</v>
      </c>
      <c r="E22" s="94"/>
      <c r="F22" s="95">
        <f t="shared" si="1"/>
        <v>0</v>
      </c>
      <c r="G22" s="62"/>
    </row>
    <row r="23" spans="1:7" ht="20.9" customHeight="1">
      <c r="A23" s="1038"/>
      <c r="B23" s="96" t="s">
        <v>200</v>
      </c>
      <c r="C23" s="96"/>
      <c r="D23" s="97">
        <v>12400</v>
      </c>
      <c r="E23" s="98"/>
      <c r="F23" s="95">
        <f t="shared" si="1"/>
        <v>0</v>
      </c>
      <c r="G23" s="96"/>
    </row>
    <row r="24" spans="1:7" ht="20.9" customHeight="1">
      <c r="A24" s="1038"/>
      <c r="B24" s="96" t="s">
        <v>201</v>
      </c>
      <c r="C24" s="96"/>
      <c r="D24" s="97">
        <v>10300</v>
      </c>
      <c r="E24" s="98"/>
      <c r="F24" s="95">
        <f t="shared" si="1"/>
        <v>0</v>
      </c>
      <c r="G24" s="96"/>
    </row>
    <row r="25" spans="1:7" ht="20.9" customHeight="1">
      <c r="A25" s="1038"/>
      <c r="B25" s="96" t="s">
        <v>202</v>
      </c>
      <c r="C25" s="96"/>
      <c r="D25" s="97">
        <v>8200</v>
      </c>
      <c r="E25" s="98"/>
      <c r="F25" s="95">
        <f t="shared" si="1"/>
        <v>0</v>
      </c>
      <c r="G25" s="96"/>
    </row>
    <row r="26" spans="1:7" ht="20.9" customHeight="1">
      <c r="A26" s="1038"/>
      <c r="B26" s="96"/>
      <c r="C26" s="96"/>
      <c r="D26" s="97"/>
      <c r="E26" s="98"/>
      <c r="F26" s="95">
        <f t="shared" si="1"/>
        <v>0</v>
      </c>
      <c r="G26" s="96"/>
    </row>
    <row r="27" spans="1:7" ht="20.9" customHeight="1">
      <c r="A27" s="1038"/>
      <c r="B27" s="99"/>
      <c r="C27" s="99"/>
      <c r="D27" s="99"/>
      <c r="E27" s="98"/>
      <c r="F27" s="95">
        <f t="shared" si="1"/>
        <v>0</v>
      </c>
      <c r="G27" s="96"/>
    </row>
    <row r="28" spans="1:7" ht="20.9" customHeight="1">
      <c r="A28" s="1038"/>
      <c r="B28" s="99"/>
      <c r="C28" s="99"/>
      <c r="D28" s="99"/>
      <c r="E28" s="98"/>
      <c r="F28" s="95">
        <f t="shared" si="1"/>
        <v>0</v>
      </c>
      <c r="G28" s="96"/>
    </row>
    <row r="29" spans="1:7" ht="20.9" customHeight="1">
      <c r="A29" s="1039" t="s">
        <v>203</v>
      </c>
      <c r="B29" s="96" t="s">
        <v>204</v>
      </c>
      <c r="C29" s="96"/>
      <c r="D29" s="97">
        <v>23500</v>
      </c>
      <c r="E29" s="98"/>
      <c r="F29" s="95">
        <f t="shared" si="1"/>
        <v>0</v>
      </c>
      <c r="G29" s="96"/>
    </row>
    <row r="30" spans="1:7" ht="20.9" customHeight="1">
      <c r="A30" s="1039"/>
      <c r="B30" s="96" t="s">
        <v>205</v>
      </c>
      <c r="C30" s="96"/>
      <c r="D30" s="97">
        <v>27500</v>
      </c>
      <c r="E30" s="98"/>
      <c r="F30" s="95">
        <f t="shared" si="1"/>
        <v>0</v>
      </c>
      <c r="G30" s="96"/>
    </row>
    <row r="31" spans="1:7" ht="20.9" customHeight="1">
      <c r="A31" s="1039"/>
      <c r="B31" s="96"/>
      <c r="C31" s="96"/>
      <c r="D31" s="97"/>
      <c r="E31" s="98"/>
      <c r="F31" s="95">
        <f t="shared" si="1"/>
        <v>0</v>
      </c>
      <c r="G31" s="96"/>
    </row>
    <row r="32" spans="1:7" ht="20.9" customHeight="1">
      <c r="A32" s="1039"/>
      <c r="B32" s="96"/>
      <c r="C32" s="96"/>
      <c r="D32" s="97"/>
      <c r="E32" s="98"/>
      <c r="F32" s="95">
        <f t="shared" si="1"/>
        <v>0</v>
      </c>
      <c r="G32" s="96"/>
    </row>
    <row r="33" spans="1:7" ht="20.9" customHeight="1">
      <c r="A33" s="1039"/>
      <c r="B33" s="96"/>
      <c r="C33" s="96"/>
      <c r="D33" s="97"/>
      <c r="E33" s="98"/>
      <c r="F33" s="95">
        <f t="shared" si="1"/>
        <v>0</v>
      </c>
      <c r="G33" s="96"/>
    </row>
    <row r="34" spans="1:7" ht="20.9" customHeight="1" thickBot="1">
      <c r="A34" s="1039"/>
      <c r="B34" s="38"/>
      <c r="C34" s="38"/>
      <c r="D34" s="75"/>
      <c r="E34" s="80"/>
      <c r="F34" s="39">
        <f t="shared" si="1"/>
        <v>0</v>
      </c>
      <c r="G34" s="40"/>
    </row>
    <row r="35" spans="1:7" ht="20.9" customHeight="1" thickTop="1" thickBot="1">
      <c r="A35" s="41"/>
      <c r="B35" s="1053" t="s">
        <v>188</v>
      </c>
      <c r="C35" s="1054"/>
      <c r="D35" s="1054"/>
      <c r="E35" s="1054"/>
      <c r="F35" s="92">
        <f>SUM(F13:F34)</f>
        <v>42600</v>
      </c>
      <c r="G35" s="42"/>
    </row>
    <row r="36" spans="1:7" ht="20.9" customHeight="1">
      <c r="A36" s="1050" t="s">
        <v>206</v>
      </c>
      <c r="B36" s="1051"/>
      <c r="C36" s="1051"/>
      <c r="D36" s="1051"/>
      <c r="E36" s="1051"/>
      <c r="F36" s="1051"/>
      <c r="G36" s="1052"/>
    </row>
    <row r="37" spans="1:7" ht="20.9" customHeight="1">
      <c r="A37" s="43"/>
      <c r="B37" s="61"/>
      <c r="C37" s="62"/>
      <c r="D37" s="81"/>
      <c r="E37" s="78"/>
      <c r="F37" s="45">
        <f t="shared" ref="F37:F39" si="2">D37*E37</f>
        <v>0</v>
      </c>
      <c r="G37" s="46"/>
    </row>
    <row r="38" spans="1:7" ht="20.9" customHeight="1">
      <c r="A38" s="43"/>
      <c r="B38" s="44"/>
      <c r="C38" s="30"/>
      <c r="D38" s="73"/>
      <c r="E38" s="78"/>
      <c r="F38" s="45">
        <f t="shared" si="2"/>
        <v>0</v>
      </c>
      <c r="G38" s="46"/>
    </row>
    <row r="39" spans="1:7" ht="20.9" customHeight="1" thickBot="1">
      <c r="A39" s="43"/>
      <c r="B39" s="47"/>
      <c r="C39" s="30"/>
      <c r="D39" s="82"/>
      <c r="E39" s="87"/>
      <c r="F39" s="48">
        <f t="shared" si="2"/>
        <v>0</v>
      </c>
      <c r="G39" s="49"/>
    </row>
    <row r="40" spans="1:7" ht="20.9" customHeight="1">
      <c r="A40" s="41"/>
      <c r="B40" s="1053" t="s">
        <v>188</v>
      </c>
      <c r="C40" s="1054"/>
      <c r="D40" s="1054"/>
      <c r="E40" s="1054"/>
      <c r="F40" s="90">
        <f>SUM(F37:F39)</f>
        <v>0</v>
      </c>
      <c r="G40" s="35"/>
    </row>
    <row r="41" spans="1:7" ht="20.9" customHeight="1">
      <c r="A41" s="1050" t="s">
        <v>207</v>
      </c>
      <c r="B41" s="1051"/>
      <c r="C41" s="1051"/>
      <c r="D41" s="1051"/>
      <c r="E41" s="1051"/>
      <c r="F41" s="1051"/>
      <c r="G41" s="1052"/>
    </row>
    <row r="42" spans="1:7" ht="20.9" customHeight="1">
      <c r="A42" s="43"/>
      <c r="B42" s="61"/>
      <c r="C42" s="62"/>
      <c r="D42" s="3"/>
      <c r="E42" s="85"/>
      <c r="F42" s="45">
        <f t="shared" ref="F42:F44" si="3">D42*E42</f>
        <v>0</v>
      </c>
      <c r="G42" s="46"/>
    </row>
    <row r="43" spans="1:7" ht="20.9" customHeight="1">
      <c r="A43" s="43"/>
      <c r="B43" s="44"/>
      <c r="C43" s="30"/>
      <c r="D43" s="83"/>
      <c r="E43" s="85"/>
      <c r="F43" s="45">
        <f t="shared" si="3"/>
        <v>0</v>
      </c>
      <c r="G43" s="46"/>
    </row>
    <row r="44" spans="1:7" ht="20.9" customHeight="1" thickBot="1">
      <c r="A44" s="43"/>
      <c r="B44" s="47"/>
      <c r="C44" s="30"/>
      <c r="D44" s="84"/>
      <c r="E44" s="86"/>
      <c r="F44" s="48">
        <f t="shared" si="3"/>
        <v>0</v>
      </c>
      <c r="G44" s="49"/>
    </row>
    <row r="45" spans="1:7" ht="20.9" customHeight="1">
      <c r="A45" s="41"/>
      <c r="B45" s="1053" t="s">
        <v>188</v>
      </c>
      <c r="C45" s="1054"/>
      <c r="D45" s="1054"/>
      <c r="E45" s="1054"/>
      <c r="F45" s="90">
        <f>SUM(F41:F44)</f>
        <v>0</v>
      </c>
      <c r="G45" s="35"/>
    </row>
    <row r="46" spans="1:7" ht="20.9" customHeight="1" thickBot="1">
      <c r="A46" s="1043" t="s">
        <v>208</v>
      </c>
      <c r="B46" s="1044"/>
      <c r="C46" s="1044"/>
      <c r="D46" s="1044"/>
      <c r="E46" s="1044"/>
      <c r="F46" s="91">
        <f>F11+F35+F40+F45</f>
        <v>9662600</v>
      </c>
      <c r="G46" s="50"/>
    </row>
    <row r="47" spans="1:7" s="51" customFormat="1" ht="18" customHeight="1">
      <c r="A47" s="52"/>
      <c r="B47" s="52"/>
      <c r="C47" s="52"/>
      <c r="D47" s="52"/>
      <c r="E47" s="52"/>
      <c r="F47" s="52"/>
      <c r="G47" s="52"/>
    </row>
  </sheetData>
  <mergeCells count="14">
    <mergeCell ref="A20:A28"/>
    <mergeCell ref="A29:A34"/>
    <mergeCell ref="A13:A19"/>
    <mergeCell ref="A4:B4"/>
    <mergeCell ref="A46:E46"/>
    <mergeCell ref="A5:G5"/>
    <mergeCell ref="A7:A11"/>
    <mergeCell ref="A36:G36"/>
    <mergeCell ref="A12:G12"/>
    <mergeCell ref="A41:G41"/>
    <mergeCell ref="B11:E11"/>
    <mergeCell ref="B35:E35"/>
    <mergeCell ref="B40:E40"/>
    <mergeCell ref="B45:E45"/>
  </mergeCells>
  <phoneticPr fontId="17"/>
  <dataValidations count="1">
    <dataValidation type="list" allowBlank="1" showInputMessage="1" showErrorMessage="1" sqref="C6:C10 C37:C39 C42:C44 C29:C34 C13:C26" xr:uid="{00000000-0002-0000-0C00-000000000000}">
      <formula1>"変更なし,変更後,追加"</formula1>
    </dataValidation>
  </dataValidations>
  <pageMargins left="0.98425196850393704" right="0.98425196850393704" top="0.98425196850393704" bottom="0.98425196850393704" header="0.51181102362204722" footer="0.51181102362204722"/>
  <pageSetup paperSize="9" scale="70" orientation="portrait" blackAndWhite="1" r:id="rId1"/>
  <headerFooter>
    <oddHeader>&amp;R（2023.06版）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☆はじめに入力してください</vt:lpstr>
      <vt:lpstr>ファイリングの仕方</vt:lpstr>
      <vt:lpstr>証書添付用台紙</vt:lpstr>
      <vt:lpstr>業務部分完了届</vt:lpstr>
      <vt:lpstr>契約金相当額計算書</vt:lpstr>
      <vt:lpstr>経費精算報告書 （表紙）</vt:lpstr>
      <vt:lpstr>経費精算報告書(総括表)</vt:lpstr>
      <vt:lpstr>直接人件費</vt:lpstr>
      <vt:lpstr>旅費（航空賃、日当・宿泊料）</vt:lpstr>
      <vt:lpstr>海外活動経費支払簿(1) </vt:lpstr>
      <vt:lpstr>海外活動経費支払簿(2)</vt:lpstr>
      <vt:lpstr>海外活動経費支払簿(3)</vt:lpstr>
      <vt:lpstr>海外活動経費支払簿(4)</vt:lpstr>
      <vt:lpstr>海外活動経費支払簿(5)</vt:lpstr>
      <vt:lpstr>海外活動経費支払簿(6)</vt:lpstr>
      <vt:lpstr>海外活動経費支払簿(7)</vt:lpstr>
      <vt:lpstr>物品・機材費支払簿(1)</vt:lpstr>
      <vt:lpstr>物品・機材費支払簿(2)</vt:lpstr>
      <vt:lpstr>再委託費支払簿</vt:lpstr>
      <vt:lpstr>※特例経費支払簿</vt:lpstr>
      <vt:lpstr>（本邦）直接人件費 </vt:lpstr>
      <vt:lpstr>（本邦）直接経費　本邦研修費</vt:lpstr>
      <vt:lpstr>_msoanchor_1</vt:lpstr>
      <vt:lpstr>_msoanchor_2</vt:lpstr>
      <vt:lpstr>'（本邦）直接人件費 '!Print_Area</vt:lpstr>
      <vt:lpstr>☆はじめに入力してください!Print_Area</vt:lpstr>
      <vt:lpstr>※特例経費支払簿!Print_Area</vt:lpstr>
      <vt:lpstr>ファイリングの仕方!Print_Area</vt:lpstr>
      <vt:lpstr>'海外活動経費支払簿(1) '!Print_Area</vt:lpstr>
      <vt:lpstr>'海外活動経費支払簿(2)'!Print_Area</vt:lpstr>
      <vt:lpstr>'海外活動経費支払簿(3)'!Print_Area</vt:lpstr>
      <vt:lpstr>'海外活動経費支払簿(4)'!Print_Area</vt:lpstr>
      <vt:lpstr>'海外活動経費支払簿(5)'!Print_Area</vt:lpstr>
      <vt:lpstr>'海外活動経費支払簿(6)'!Print_Area</vt:lpstr>
      <vt:lpstr>'海外活動経費支払簿(7)'!Print_Area</vt:lpstr>
      <vt:lpstr>業務部分完了届!Print_Area</vt:lpstr>
      <vt:lpstr>契約金相当額計算書!Print_Area</vt:lpstr>
      <vt:lpstr>'経費精算報告書 （表紙）'!Print_Area</vt:lpstr>
      <vt:lpstr>'経費精算報告書(総括表)'!Print_Area</vt:lpstr>
      <vt:lpstr>再委託費支払簿!Print_Area</vt:lpstr>
      <vt:lpstr>証書添付用台紙!Print_Area</vt:lpstr>
      <vt:lpstr>直接人件費!Print_Area</vt:lpstr>
      <vt:lpstr>'物品・機材費支払簿(1)'!Print_Area</vt:lpstr>
      <vt:lpstr>'物品・機材費支払簿(2)'!Print_Area</vt:lpstr>
      <vt:lpstr>'旅費（航空賃、日当・宿泊料）'!Print_Area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Katsuyama, Yuko[勝山 裕子]</cp:lastModifiedBy>
  <cp:revision/>
  <cp:lastPrinted>2024-12-10T03:39:56Z</cp:lastPrinted>
  <dcterms:created xsi:type="dcterms:W3CDTF">2000-08-14T10:04:00Z</dcterms:created>
  <dcterms:modified xsi:type="dcterms:W3CDTF">2025-07-28T09:19:31Z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