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filterPrivacy="1" codeName="ThisWorkbook" defaultThemeVersion="124226"/>
  <xr:revisionPtr revIDLastSave="0" documentId="13_ncr:1_{ABD2A730-A551-4F4C-B8C4-4313DAC6C435}" xr6:coauthVersionLast="47" xr6:coauthVersionMax="47" xr10:uidLastSave="{00000000-0000-0000-0000-000000000000}"/>
  <bookViews>
    <workbookView xWindow="28680" yWindow="-120" windowWidth="29040" windowHeight="15720" xr2:uid="{8155CC79-604A-428A-A016-9BB44A267E1B}"/>
  </bookViews>
  <sheets>
    <sheet name="随契（物品・役務等）104件" sheetId="1" r:id="rId1"/>
  </sheets>
  <externalReferences>
    <externalReference r:id="rId2"/>
  </externalReferences>
  <definedNames>
    <definedName name="_xlnm._FilterDatabase" localSheetId="0" hidden="1">'随契（物品・役務等）104件'!$A$4:$N$112</definedName>
    <definedName name="_xlnm.Print_Area" localSheetId="0">'随契（物品・役務等）104件'!$A$1:$N$112</definedName>
    <definedName name="_xlnm.Print_Titles" localSheetId="0">'随契（物品・役務等）104件'!$1:$4</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1" l="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1" i="1"/>
  <c r="N92" i="1"/>
  <c r="N93" i="1"/>
  <c r="N94" i="1"/>
  <c r="N95" i="1"/>
  <c r="N96" i="1"/>
  <c r="N97" i="1"/>
  <c r="N98" i="1"/>
  <c r="N99" i="1"/>
  <c r="N100" i="1"/>
  <c r="N101" i="1"/>
  <c r="N102" i="1"/>
  <c r="N103" i="1"/>
  <c r="N104" i="1"/>
  <c r="N105" i="1"/>
  <c r="N106" i="1"/>
  <c r="N107" i="1"/>
  <c r="N108" i="1"/>
  <c r="N5" i="1"/>
  <c r="A5" i="1"/>
</calcChain>
</file>

<file path=xl/sharedStrings.xml><?xml version="1.0" encoding="utf-8"?>
<sst xmlns="http://schemas.openxmlformats.org/spreadsheetml/2006/main" count="854" uniqueCount="228">
  <si>
    <t>随意契約に係る情報の公開（物品・役務等）
及び公益法人に対する支出の公表・点検について（平成24年6月1日　行政改革実行本部決定）に基づく情報の公開</t>
    <phoneticPr fontId="3"/>
  </si>
  <si>
    <t>【本邦2026年4月分】</t>
    <phoneticPr fontId="3"/>
  </si>
  <si>
    <t>様式3-4</t>
    <rPh sb="0" eb="2">
      <t>ヨウシキ</t>
    </rPh>
    <phoneticPr fontId="3"/>
  </si>
  <si>
    <t>連番</t>
    <rPh sb="0" eb="2">
      <t>レンバン</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</si>
  <si>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</si>
  <si>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</si>
  <si>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</si>
  <si>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契約の相手方の商号又は名称及び住所（法人番号）</t>
    <rPh sb="0" eb="2">
      <t>ケイヤク</t>
    </rPh>
    <rPh sb="3" eb="6">
      <t>アイテガタ</t>
    </rPh>
    <rPh sb="7" eb="9">
      <t>ショウゴウ</t>
    </rPh>
    <rPh sb="9" eb="10">
      <t>マタ</t>
    </rPh>
    <rPh sb="11" eb="13">
      <t>メイショウ</t>
    </rPh>
    <rPh sb="13" eb="14">
      <t>オヨ</t>
    </rPh>
    <rPh sb="15" eb="17">
      <t>ジュウショ</t>
    </rPh>
    <rPh sb="18" eb="20">
      <t>ホウジン</t>
    </rPh>
    <rPh sb="20" eb="22">
      <t>バンゴウ</t>
    </rPh>
    <phoneticPr fontId="3"/>
  </si>
  <si>
    <t>随意契約によることとした会計法令の根拠条文及び理由（企画競争又は公募）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6" eb="28">
      <t>キカク</t>
    </rPh>
    <rPh sb="28" eb="30">
      <t>キョウソウ</t>
    </rPh>
    <rPh sb="30" eb="31">
      <t>マタ</t>
    </rPh>
    <rPh sb="32" eb="34">
      <t>コウボ</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</si>
  <si>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</si>
  <si>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</si>
  <si>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</si>
  <si>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</si>
  <si>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</si>
  <si>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</si>
  <si>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国所管、都道府県所管の区分</t>
    <rPh sb="4" eb="8">
      <t>トドウフケン</t>
    </rPh>
    <phoneticPr fontId="3"/>
  </si>
  <si>
    <t>応札・応募者数</t>
    <phoneticPr fontId="3"/>
  </si>
  <si>
    <t>2026年度-2030年度　JICA市ヶ谷ビル　建物管理・運営業務</t>
  </si>
  <si>
    <t xml:space="preserve">
東京ビジネスサービス株式会社
東京都新宿区西新宿６丁目１４番１号
(6011101015161)
</t>
  </si>
  <si>
    <t>競争に付しても入札者がないとき、又は再度の入札に付しても落札者がないとき、若しくは落札者が契約を結ばないとき。（会計規程第23条第16号に該当）</t>
  </si>
  <si>
    <t>-</t>
  </si>
  <si>
    <t>2026-2030年度 JICA中部 施設管理・運営業務</t>
  </si>
  <si>
    <t>独立行政法人国際協力機構
中部センター所長
上町 透
愛知県名古屋市中村区平池町4丁目60-7</t>
  </si>
  <si>
    <t>2026-2030年度　研修事業に係る圃場整備及び農業研修支援等業務</t>
  </si>
  <si>
    <t>独立行政法人国際協力機構
筑波センター所長
森口 加奈子
茨城県つくば市高野台3-6-2</t>
  </si>
  <si>
    <t xml:space="preserve">
株式会社川上農場
茨城県つくばみらい市小張４０４１番地
(2050001028216)
</t>
  </si>
  <si>
    <t>契約の性質又は目的が競争を許さないとき。（会計規程第23条第1号に該当）</t>
  </si>
  <si>
    <t>インドネシア国下水道事業経営能力向上プロジェクト【有償勘定技術支援】</t>
  </si>
  <si>
    <t>独立行政法人国際協力機構
契約担当役理事
三井 祐子
東京都千代田区二番町5-25</t>
  </si>
  <si>
    <t xml:space="preserve">
共同企業体代表者
日本工営株式会社
東京都千代田区麹町５丁目４番地
(2010001016851)
構成員
株式会社コーエイリサーチ＆コンサルティング
(9011101024804)
構成員
八千代エンジニヤリング株式会社
(2011101037696)
</t>
  </si>
  <si>
    <t>企画競争により契約相手方を決定するとき。（会計規程第23条第11号に該当）</t>
  </si>
  <si>
    <t>【スタンダードプアーズ】2026年度信用格付費用（外債・国内債）</t>
  </si>
  <si>
    <t xml:space="preserve">
Ｓ＆Ｐグローバル・レーティング・ジャパン株式会社
東京都千代田区丸の内１丁目６番５号丸の内北口ビル
(6010001132158)
</t>
  </si>
  <si>
    <t>全世界（広域）グローバルサウス向けAI人材育成・エコシステム形成にかかる情報収集・確認調査（QCBS-ランプサム型）</t>
  </si>
  <si>
    <t xml:space="preserve">
株式会社松尾研究所
東京都文京区本郷４丁目１番４号１０Ｆ
(3010001207706)
</t>
  </si>
  <si>
    <t>【ムーディーズ・ジャパン】2026年度信用格付費用（外債・国内債）</t>
  </si>
  <si>
    <t xml:space="preserve">
ムーディーズ・ジャパン株式会社
東京都港区愛宕２丁目５番１号愛宕グリーンヒルズＭＯＲＩタワー２０階
(5010401045340)
</t>
  </si>
  <si>
    <t>2026-2030年度研修監理員新規登録及び格付変更試験実施業務（単価契約）</t>
  </si>
  <si>
    <t xml:space="preserve">
株式会社バークレーハウス
東京都千代田区九段北４丁目２番１１号７Ｆ
(5010001026385)
</t>
  </si>
  <si>
    <t>2026年度～2027年度「EIU Viewpoint Country Analysis Advanced」オンラインサービスの購読契約</t>
  </si>
  <si>
    <t xml:space="preserve">
レイデンリサーチ株式会社
東京都千代田区有楽町１丁目７番１号
(3010001060667)
</t>
  </si>
  <si>
    <t>2026年-2028年度日系社会研修員受入事業導入・実施支援業務</t>
  </si>
  <si>
    <t>独立行政法人国際協力機構
横浜センター所長
坪井　創
神奈川県横浜市中区新港2-3-1</t>
  </si>
  <si>
    <t xml:space="preserve">
公益財団法人海外日系人協会
神奈川県横浜市中区新港２丁目３番１号
(6020005010243)
</t>
  </si>
  <si>
    <t>公財</t>
  </si>
  <si>
    <t>国所管</t>
  </si>
  <si>
    <t>ペルー国事前防災投資促進（現地滞在型）</t>
  </si>
  <si>
    <t xml:space="preserve">
ジオスフィア合同会社
北海道札幌市西区琴似四条１丁目１番１５－２１０号
(8430003018526)
</t>
  </si>
  <si>
    <t>SDSNとの共同研究にかかる委託契約／2030年以降の新たな国際開発目標における指標フレームワークに関する研究</t>
  </si>
  <si>
    <t xml:space="preserve">
SDSN ASSOCIATION， INC.
475 Riverside Drive Suite 525 New York NY 10115
</t>
    <phoneticPr fontId="3"/>
  </si>
  <si>
    <t>第二の太陽の船復原に係る業務委託（第七年次）</t>
  </si>
  <si>
    <t xml:space="preserve">
特定非営利活動法人太陽の船復原研究所
東京都新宿区西早稲田２丁目４番２６号昌平黌ビル
(8011105003937)
</t>
  </si>
  <si>
    <t>全世界（広域）／全世界北陸センター事務所賃料</t>
  </si>
  <si>
    <t>独立行政法人国際協力機構
北陸センター所長
折田 朋美
石川県金沢市本町1-5-2</t>
  </si>
  <si>
    <t xml:space="preserve">
株式会社第一ビルデイング
東京都中央区京橋２丁目４番１２号
(1010001065445)
</t>
  </si>
  <si>
    <t>2026年度JICA関西における熱需給契約(単価契約)</t>
  </si>
  <si>
    <t>独立行政法人国際協力機構
関西センター所長
広沢 正行
兵庫県神戸市中央区脇浜海岸通1-5-2</t>
  </si>
  <si>
    <t xml:space="preserve">
神戸熱供給株式会社
兵庫県神戸市中央区脇浜海岸通１丁目５番１号
(6140001012082)
</t>
  </si>
  <si>
    <t>全世界（広域）／全世界2026-2028年度 開発教育支援プログラム及び国際理解促進に係る業務委託契約</t>
  </si>
  <si>
    <t>独立行政法人国際協力機構
北海道センター（帯広）
分任契約担当役代表
根本 直幸
北海道帯広市西20条南6丁目1-2</t>
  </si>
  <si>
    <t xml:space="preserve">
十勝インターナショナル協会
北海道帯広市西20条南6丁目1番地2
</t>
  </si>
  <si>
    <t>（国際大学）2026年度共同事業における教員雇用に係る業務</t>
  </si>
  <si>
    <t xml:space="preserve">
学校法人国際大学
新潟県南魚沼市国際町７７７番地
(2110005013133)
</t>
  </si>
  <si>
    <t>全世界（広域）／全世界沖縄センター敷地の土地賃貸借</t>
  </si>
  <si>
    <t>独立行政法人国際協力機構
沖縄センター所長
田中 香織
沖縄県浦添市前田1143-1</t>
  </si>
  <si>
    <t xml:space="preserve">
沖縄県
沖縄県那覇市泉崎１丁目２－２
(1000020470007)
</t>
  </si>
  <si>
    <t>（GRIPS）共同事業における教員雇用に係る業務</t>
  </si>
  <si>
    <t xml:space="preserve">
国立大学法人政策研究大学院大学
東京都港区六本木７丁目２２番１号
(5010405004953)
</t>
  </si>
  <si>
    <t>ナイジェリア無償資金協力事業「社会課題に取り組むスタートアップ企業を支援する環境整備計画」におけるファンドマネジャー調達にかかる国際競争入札図書なら びに出資契約書レビュー業務</t>
  </si>
  <si>
    <t xml:space="preserve">
Ｋｉｎｇ＆Ｓｐａｌｄｉｎｇ外国法事務弁護士事務所
東京都千代田区丸の内１丁目５－１新丸の内ビル１２階
(4700150102819)
</t>
  </si>
  <si>
    <t>金融市場情報データベース端末利用に係るブルームバーグ・エ ル・ピー社との契約更新</t>
  </si>
  <si>
    <t xml:space="preserve">
ブルームバーグ・エル・ピー
東京都千代田区丸の内２丁目４－１丸の内ビルディング
(8700150002453)
</t>
  </si>
  <si>
    <t>2026年度JICA中部の庁舎で使用する電気の調達(単価契約)</t>
  </si>
  <si>
    <t xml:space="preserve">
中部電力ミライズ株式会社
愛知県名古屋市東区東新町１番地
(2180001135973)
</t>
  </si>
  <si>
    <t>2026年度　JICA関西の庁舎で使用する電気の調達(単価契約)</t>
  </si>
  <si>
    <t xml:space="preserve">
関西電力株式会社
大阪府大阪市北区中之島３丁目６番１６号
(3120001059632)
</t>
  </si>
  <si>
    <t>2026年度公有財産貸付契約（センター敷地の借受）</t>
  </si>
  <si>
    <t>独立行政法人国際協力機構
北海道センター（札幌）所長
中川 岳春
北海道札幌市白石区本通16南4-25</t>
  </si>
  <si>
    <t xml:space="preserve">
札幌市
北海道札幌市中央区北一条西２丁目
(9000020011002)
</t>
  </si>
  <si>
    <t>官公署と契約するとき。（会計規程第23条第3号に該当）</t>
  </si>
  <si>
    <t>パラオ国果実生産・販売促進のためのミバエ類防除システム開発プロジェクト（果物販売促進・マーケティング支援業務）</t>
  </si>
  <si>
    <t xml:space="preserve">
ユニコインターナシヨナル株式会社
東京都中央区日本橋浜町２丁目６２番６号
(8010001059762)
</t>
  </si>
  <si>
    <t>2026年度日墨戦略的グローバル・パートナーシップ研修「起業とイノベーション・エコシステム形成」に係る研修委託契約</t>
  </si>
  <si>
    <t>独立行政法人国際協力機構
四国センター所長
田村 えり子　
香川県高松市鍛冶屋町3番地香川三友ビル1階</t>
  </si>
  <si>
    <t xml:space="preserve">
国立大学法人香川大学
香川県高松市幸町１番１号
(7470005001659)
</t>
  </si>
  <si>
    <t>2026年度JICA北海道（帯広）ガス供給契約（単価契約）</t>
  </si>
  <si>
    <t xml:space="preserve">
帯廣ガス株式会社
北海道帯広市西九条南８丁目５番地
(2460101000272)
</t>
  </si>
  <si>
    <t>【格付投資情報センター】2026年度信用格付契約</t>
  </si>
  <si>
    <t xml:space="preserve">
株式会社格付投資情報センター
東京都千代田区神田錦町３丁目２２番地
(4010001061945)
</t>
  </si>
  <si>
    <t>インドネシア・ASEAN高等教育アドバイザー業務（報酬単価型）</t>
  </si>
  <si>
    <t>2026年度NHK放送受信契約</t>
  </si>
  <si>
    <t xml:space="preserve">
日本放送協会
東京都渋谷区神南２丁目２番１号
(8011005000968)
</t>
  </si>
  <si>
    <t>トルコ／欧州地域トルコ・日本科学技術大学（TJU）開学に向けた大学事務局支援</t>
  </si>
  <si>
    <t xml:space="preserve">
個人
非公表
</t>
  </si>
  <si>
    <t>JICAのメディア分野における助言業務（報酬単価型）</t>
  </si>
  <si>
    <t>独立行政法人国際協力機構
契約担当役理事
三井 祐子
東京都千代田区二番町5-25</t>
    <phoneticPr fontId="3"/>
  </si>
  <si>
    <t>2026年度本部（二番町センタービル）におけるCS放送の受信契約</t>
  </si>
  <si>
    <t xml:space="preserve">
株式会社日本ケーブルテレビジヨン
東京都港区六本木１丁目１番１号
(6010401022487)
</t>
  </si>
  <si>
    <t>2026年度JICA東京昇降機設備保守契約</t>
  </si>
  <si>
    <t>独立行政法人国際協力機構
東京センター所長
紺屋 健一
東京都渋谷区西原2-49-5</t>
  </si>
  <si>
    <t xml:space="preserve">
三菱電機ビルソリューションズ株式会社
東京都千代田区有楽町１丁目７番１号
(5010001030412)
</t>
  </si>
  <si>
    <t>2026年度九州センターガス需給契約（単価契約）</t>
  </si>
  <si>
    <t>独立行政法人国際協力機構
九州センター所長
若林 基治
福岡県北九州市八幡東区平野2-2-1</t>
  </si>
  <si>
    <t xml:space="preserve">
株式会社西部ガス
沖縄県島尻郡八重瀬町字志多伯１３３番地
(2360001019191)
</t>
  </si>
  <si>
    <t>全世界（広域）／全世界資源・エネルギー分野における情報収集</t>
  </si>
  <si>
    <t xml:space="preserve">
一般財団法人日本エネルギー経済研究所
東京都中央区勝どき１丁目１３番１号イヌイビル・カチドキ
(3010005018926)
</t>
  </si>
  <si>
    <t>スリランカ国効果的な公共投資管理のための能力強化プロジェクトフェーズ２</t>
  </si>
  <si>
    <t xml:space="preserve">
アイ・シー・ネット株式会社
埼玉県さいたま市中央区新都心１１番地２
(6030001000271)
</t>
  </si>
  <si>
    <t>海外投融資業務（社債等の取得）に関するグローバルカストディサービス</t>
  </si>
  <si>
    <t xml:space="preserve">
シティバンク，エヌ・エイ
東京都千代田区大手町１丁目１番１号
(1700150080002)
</t>
  </si>
  <si>
    <t>パキスタン国パンジャブ州インフォーマル経済セクターの女性起業家能力強化プロジェクト</t>
  </si>
  <si>
    <t xml:space="preserve">
株式会社かいはつマネジメント・コンサルティング
東京都渋谷区恵比寿１丁目３－１朝日生命恵比寿ビル１０階
(6010401078736)
</t>
  </si>
  <si>
    <t>ウガンダ国持続的なコメ振興プロジェクト（チーフアドバイザー／稲作技術）（現地滞在型）</t>
  </si>
  <si>
    <t>2023-2026年度緊急調達スタンドバイ業務</t>
  </si>
  <si>
    <t xml:space="preserve">
株式会社ノルメカエイシア
埼玉県越谷市流通団地３丁目１番１３号
(9010501020537)
</t>
  </si>
  <si>
    <t>エジプト国E-JUST・日本・アフリカ科学技術イノベーションネットワークプロジェクト（業務調整／大学連携）（現地滞在型）</t>
  </si>
  <si>
    <t>2026年度課題別研修「エネルギー政策」に係る研修委託契約</t>
  </si>
  <si>
    <t>ベナン国アトランティック県アラダ病院建設・整備計画フォローアップ協力（調査）</t>
  </si>
  <si>
    <t xml:space="preserve">
株式会社アールコンサルタンツ
東京都荒川区西尾久２丁目３番８号
(8011501005223)
</t>
  </si>
  <si>
    <t>2025年度国別研修「メキシコ乾燥地農業技術研修プログラム」に係る研修委託契約</t>
  </si>
  <si>
    <t>独立行政法人国際協力機構
中国センター所長
菅原 美奈子
広島県東広島市鏡山3-3-1</t>
  </si>
  <si>
    <t xml:space="preserve">
国立大学法人鳥取大学
鳥取県鳥取市湖山町南４丁目１０１番地
(4270005002614)
</t>
  </si>
  <si>
    <t>2026年度日系研修「日系人を含む在日外国人生徒に対するスポーツ振興及びスポーツ教育」に係る委託契約</t>
  </si>
  <si>
    <t xml:space="preserve">
特定非営利活動法人オプション・インターナショナル・スクール
茨城県常総市豊岡町乙３５６２番地１
(4050005012610)
</t>
  </si>
  <si>
    <t>マレーシア国日本国際工科院ジャパンリンケージオフィス強化プロジェクト（産学連携／業務調整）（現地滞在型）</t>
  </si>
  <si>
    <t>ベトナム国食と環境の安全・安心を実現するハイテク簡易オペレーション分析デバイスの開発と人材育成（業務調整）（現地滞在型）</t>
  </si>
  <si>
    <t>パラオ国持続可能な観光開発アドバイザー（現地滞在型）</t>
  </si>
  <si>
    <t>ウズベキスタン国 ウズベキスタン日本人材開発センター・ビジネス人材育成・交流機能強化プロジェクトフェーズ３（ビジネスコース（生産管理））</t>
  </si>
  <si>
    <t xml:space="preserve">
株式会社トラスパイア
東京都渋谷区笹塚３丁目９番３号
(6011001037438)
</t>
  </si>
  <si>
    <t>全世界（広域）気候変動対策分野課題対応能力強化支援業務（2026 年度-2027 年度）（QCBS-ランプサム型）</t>
  </si>
  <si>
    <t xml:space="preserve">
日本工営株式会社
東京都千代田区麹町５丁目４番地
(2010001016851)
</t>
  </si>
  <si>
    <t>ジョージア国母子健康手帳を活用した母子継続ケアの質向上プロジェクト（母子保健）（現地滞在型）</t>
  </si>
  <si>
    <t>コートジボワール国持続可能なサプライチェーンを通じた国産米振興プロジェクト詳細計画策定調査（評価分析）</t>
  </si>
  <si>
    <t xml:space="preserve">
株式会社国際開発センター
東京都港区港南１丁目６番４１号
(2010701024476)
</t>
  </si>
  <si>
    <t>モザンビーク国ニアッサ州持続的給水システム及び衛生促進プロジェクト終了時評価調査（評価分析）</t>
  </si>
  <si>
    <t xml:space="preserve">
ビコーズインスチチュート株式会社
神奈川県鎌倉市笛田４丁目８番９号
(6021001010419)
</t>
  </si>
  <si>
    <t>南部アフリカ地域スタートアップエコシステム強化</t>
  </si>
  <si>
    <t xml:space="preserve">
共同企業体代表者
株式会社ＡＡＩＣ　Ｊａｐａｎ
東京都港区新橋４丁目７番２号
(8010401110769)
構成員
デロイトトーマツベンチャーサポート株式会社
(3010001085516)
構成員
合同会社デロイトトーマツ
(3010001076738)
</t>
    <phoneticPr fontId="3"/>
  </si>
  <si>
    <t>徳島発安心・安全な高付加価値野菜のバリューチェーン構築普及・実証・ビジネス化事業</t>
  </si>
  <si>
    <t xml:space="preserve">
共同企業体代表者
徳島港湾荷役株式会社
徳島県徳島市南沖洲５丁目８番６０号
(5480001001366)
構成員
株式会社農家ソムリエーず
(2480001009040)
構成員
有限会社樫山農園
(8480002007640)
</t>
  </si>
  <si>
    <t>インドネシア国零細起業家の生計向上を目的とした支援団体の能力強化と域内における効果拡大支援（草の根パートナー型）</t>
  </si>
  <si>
    <t xml:space="preserve">
一般社団法人コペルニク・ジャパン
東京都港区赤坂２丁目１７番１－１８０７号
(2010405012496)
</t>
  </si>
  <si>
    <t>モンゴル国草原とゴビ砂漠のエコシステムレジリエンスのための統合モデリングとデジタルネットワークプラットフォームの開発（SATREPS）（業務調整）（現地滞在型）</t>
  </si>
  <si>
    <t>大洋州地域（広域）太平洋島嶼国における沿岸域ブルーエコノミー推進プロジェクト（業務調整／観光連携）（現地滞在型）</t>
  </si>
  <si>
    <t>大洋州地域（広域）太平洋島嶼国における沿岸域ブルーエコノミー推進プロジェクト（チーフアドバイザー／水産ブルーエコノミー振興）（現地滞在型）</t>
  </si>
  <si>
    <t>マレーシア国日本国際工科院ジャパンリンケージオフィス強化プロジェクト（チーフアドバイザー／大学連携）（現地滞在型）</t>
  </si>
  <si>
    <t>「国際開発ジャーナル」（2026年4月号－2027年3月号）定期購読</t>
  </si>
  <si>
    <t xml:space="preserve">
株式会社国際開発ジヤーナル社
東京都文京区湯島２丁目２番６号
(6010401010632)
</t>
  </si>
  <si>
    <t>全世界（広域）円借款事業に係る調達支援業務（2026-2028年度）【有償勘定技術支援】（QCBS-ランプサム型）</t>
  </si>
  <si>
    <t xml:space="preserve">
ＯＰＭＡＣ株式会社
東京都千代田区神田三崎町３丁目３番３号
(4010001013293)
</t>
  </si>
  <si>
    <t>ラオス国サービス受益者の行動選択に働きかける誰ひとり取り残さない母子継続ケア支援事業（草の根パートナー型）</t>
  </si>
  <si>
    <t xml:space="preserve">
特定非営利活動法人ＩＳＡＰＨ
福岡県久留米市津福本町４２２番地聖マリア病院国際事業部内
(9290005004182)
</t>
  </si>
  <si>
    <t>コンゴ民主共和国市民と平和のための警察職能強化プロジェクトフェーズ３（総括／援助協調）（現地滞在型）</t>
  </si>
  <si>
    <t>2026-2028年度課題別研修『基礎教育の格差改善に向けた教育行政強化』委託契約</t>
  </si>
  <si>
    <t xml:space="preserve">
特定非営利活動法人レキオウィングス
沖縄県浦添市内間２丁目２１－３０－４０５
(1360005004216)
</t>
  </si>
  <si>
    <t>フィリピン国BARMMアドバイザー（行政能力強化）（農業・漁業・農地改革省の予算計画策定・執行プロセス支援）</t>
  </si>
  <si>
    <t>2026年度日系サポーター研修「ひょうごラテンコミュニティで学ぶ情報発信と防災」</t>
  </si>
  <si>
    <t xml:space="preserve">
特定非営利活動法人多言語センターＦＡＣＩＬ
兵庫県神戸市長田区海運町３丁目３番８号
(3140005004533)
</t>
  </si>
  <si>
    <t>インドネシア国東部インドネシア離島における遠隔医療を活用した妊娠出産サービスの利用促進プロジェクト（草の根パートナー型）</t>
  </si>
  <si>
    <t xml:space="preserve">
株式会社ＰＳＤ
滋賀県守山市梅田町８５番７号
(2011101076562)
</t>
  </si>
  <si>
    <t>2026年度日系サポーター研修「アジャイル組織で実践的に学ぶ！移民ルーツの若者のためのキャリア教育」コース研修委託契約</t>
  </si>
  <si>
    <t xml:space="preserve">
特定非営利活動法人ｉｍｍｉ　ｌａｂ
京都府京都市伏見区山崎町３６７番地
(1130005017240)
</t>
  </si>
  <si>
    <t>2026年度日系社会研修(多文化共生推進／日系協力型)「①日系ブラジル人児童・生徒へのポルトガル語教育　②日系ブラジル人への生活相談対応」コースに係る委託契約</t>
  </si>
  <si>
    <t xml:space="preserve">
特定非営利活動法人関西ブラジル人コミュニティＣＢＫ
兵庫県神戸市中央区山本通３丁目１９番８号
(4140005004697)
</t>
  </si>
  <si>
    <t>パプアニューギニア国東ニューブリテン州におけるSHEPアプローチを活用した持続可能な複合農業実施能力向上プロジェクト</t>
  </si>
  <si>
    <t>インドネシア国工業開発アドバイザー業務（現地滞在型）</t>
  </si>
  <si>
    <t>メキシコ国トゥラ川流域における統合的流域管理能力強化プロジェクト詳細計画策定調査（統合水資源管理（流域水循環／上下水））</t>
  </si>
  <si>
    <t xml:space="preserve">
株式会社建設技研インターナショナル
東京都中央区日本橋浜町３丁目２１番１号
(6010601035306)
</t>
  </si>
  <si>
    <t>メキシコ国トゥラ川流域における統合的流域管理能力強化プロジェクト詳細計画策定調査（評価分析）</t>
  </si>
  <si>
    <t xml:space="preserve">
合同会社適材適所
東京都千代田区平河町１丁目３番６号ＢＩＺＭＡＲＫＳ麹町３Ｆ
(4010403006498)
</t>
  </si>
  <si>
    <t>フィリピン国サイバーセキュリティ能力向上（実践的サイバー演習の講師育成と環境構築支援）</t>
  </si>
  <si>
    <t xml:space="preserve">
株式会社Ａｒｍｏｒｉｓ
東京都台東区台東１丁目５番１号
(4010501044623)
</t>
  </si>
  <si>
    <t>セネガル国気候変動適応のための水資源管理強化プロジェクト詳細計画策定調査（評価分析）</t>
  </si>
  <si>
    <t xml:space="preserve">
有限会社エムエム・サービス
東京都北区神谷３丁目２３番１８号
(8011502014297)
</t>
  </si>
  <si>
    <t>SDGs QUEST みらい甲子園　JICA国際分野生徒発表会等の運営業務</t>
  </si>
  <si>
    <t xml:space="preserve">
未来教育株式会社
北海道札幌市豊平区月寒東三条１１丁目１番２３号
(2020001092859)
</t>
  </si>
  <si>
    <t>カンボジア国カンボジア地雷対策センターデータ管理能力強化・DX化のための情報収集・確認調査（QCBS‐ランプサム型）</t>
  </si>
  <si>
    <t xml:space="preserve">
共同企業体代表者
株式会社オリエンタルコンサルタンツグローバル
東京都新宿区西新宿３丁目２０番２号
(2011001100372)
構成員
株式会社日本開発サービス
(4010401022480)
</t>
  </si>
  <si>
    <t>全世界市場志向型農業振興に係る広域支援促進調査（SHEPアプローチ）</t>
  </si>
  <si>
    <t xml:space="preserve">
有限会社アイエムジー
神奈川県横浜市瀬谷区宮沢３丁目３２番地６
(4020002055838)
</t>
  </si>
  <si>
    <t>日墨戦略的グローバル・パートナーシップ研修計画「知的財産権」</t>
  </si>
  <si>
    <t xml:space="preserve">
学校法人常翔学園
大阪府大阪市旭区大宮５丁目１６番１号
(8120005004778)
</t>
  </si>
  <si>
    <t>日墨戦略的グローバル・パートナーシップ研修計画「日本のデザインと伝統技術」</t>
  </si>
  <si>
    <t xml:space="preserve">
国立大学法人京都工芸繊維大学
京都府京都市左京区松ケ崎橋上町１番地
(2130005005533)
</t>
  </si>
  <si>
    <t>ナイジェリア国連邦首都区における栄養改善能力向上</t>
  </si>
  <si>
    <t xml:space="preserve">
株式会社ＪＩＮ
埼玉県さいたま市大宮区下町１丁目４２－２
(4030001019801)
</t>
  </si>
  <si>
    <t>ブラジル国セラード地域における劣化牧野回復及び持続的な農地転換プロジェクト推進のための情報収集・確認調査（QCBS-ランプサム型）</t>
  </si>
  <si>
    <t xml:space="preserve">
株式会社オリエンタルコンサルタンツグローバル
東京都新宿区西新宿３丁目２０番２号
(2011001100372)
</t>
  </si>
  <si>
    <t>2026-2029年度ファイルメーカー同時接続ライセンスの更新</t>
  </si>
  <si>
    <t xml:space="preserve">
Ａｐｐｌｅ　Ｊａｐａｎ合同会社
東京都港区六本木６丁目１０番１号六本木ヒルズ
(3011103003992)
</t>
  </si>
  <si>
    <t>2025年度53期 日墨戦略的グローバル・パートナーシップ研修計画「情報科学・エンジニアリング」（2026年度来日）</t>
  </si>
  <si>
    <t xml:space="preserve">
学校法人立命館
京都府京都市中京区西ノ京東栂尾町８番地
(9130005004289)
</t>
  </si>
  <si>
    <t>2026年度（日系）日本最大の食糧生産基地で学ぶ6次産業化およびスマート農業を活用した地域経済活性化と農業農村開発コース</t>
  </si>
  <si>
    <t xml:space="preserve">
一般社団法人とかち地域活性化支援機構
北海道帯広市西二十二条北２丁目２３番地９
(1460105002142)
</t>
  </si>
  <si>
    <t>エジプト国統合配水システム改善</t>
  </si>
  <si>
    <t xml:space="preserve">
株式会社三祐コンサルタンツ
愛知県名古屋市東区代官町３５番１６号
(6180001036144)
</t>
  </si>
  <si>
    <t>ポーランドにおけるウクライナ避難民の教育環境改善及び生計向上にかかる基礎情報収集・確認調査（免許書き換え及び学校就業促進支援）</t>
  </si>
  <si>
    <t xml:space="preserve">
FUNDACJA ”POLSKIE CENTRUM POMOCY MIEDZYNARODOWEJ”
ul. SARMACKA， nr 14， lok. 15， miejsc. WARSZAWA， kod 02-972， poczta WARSZAWA，kraj POLSKA
</t>
    <phoneticPr fontId="3"/>
  </si>
  <si>
    <t>ポーランド／欧州地域ポーランドにおけるウクライナ避難民の教育環境改善及び生計向上にかかる基礎情報収集・確認調査（課外活動事業）</t>
  </si>
  <si>
    <t xml:space="preserve">
Plan　International　Poland
PRZEMYSLOWA St.， No. 30， apt. ---， city WARSAW， zip code 00-448， postal code WARSAW， country POLAND
</t>
    <phoneticPr fontId="3"/>
  </si>
  <si>
    <t>インド国 2026年度 高速鉄道事業に係る能力強化支援【有償勘定技術支援】</t>
  </si>
  <si>
    <t xml:space="preserve">
東日本旅客鉄道株式会社
東京都渋谷区代々木2-2-2
(9011001029597)
</t>
  </si>
  <si>
    <t>東南アジアメコン河流域カスケードダム運用・操作の衛星データ活用と気候変動適応策に係る情報収集・確認調査（QCBS-ランプサム型）</t>
  </si>
  <si>
    <t xml:space="preserve">
共同企業体代表者
日本工営株式会社
東京都千代田区麹町５丁目４番地
(2010001016851)
構成員
株式会社Ｇａｉａ　Ｖｉｓｉｏｎ
(1011001142787)
</t>
  </si>
  <si>
    <t>2026～2028年度課題別研修課題別研修「中南米　市場志向型農業振興―SHEPアプローチ―（行政官）（B）」にかかる研修委託契約</t>
  </si>
  <si>
    <t xml:space="preserve">
関内イノベーションイニシアティブ株式会社
神奈川県横浜市中区北仲通３丁目３３番地
(5020001088697)
</t>
  </si>
  <si>
    <t>パレスチナ難民キャンプにおけるコミュニティ主導の生計向上プロジェクト（チーフアドバイザー／生計向上／組織間連携）（現地滞在型）</t>
  </si>
  <si>
    <t>2026・2027年度北海道大学大学院工学研究院（特別プログラム）</t>
  </si>
  <si>
    <t xml:space="preserve">
国立大学法人北海道大学
北海道札幌市北区北八条西５丁目
(6430005004014)
</t>
  </si>
  <si>
    <t>パレスチナ難民キャンプにおけるコミュニティ主導の生計向上プロジェクト（社会的包摂／ 平和構築／業務調整）（現地滞在型）</t>
  </si>
  <si>
    <t>東ティモール国産業開発政策実施能力強化プロジェクト詳細計画策定調査（評価分析）</t>
  </si>
  <si>
    <t>エチオピア国理数科教育マネジメント業務（現地滞在型）</t>
  </si>
  <si>
    <t>タイ国国際頭脳循環プラットフォームとしてのAUN／SEED-Net拡充プロジェクト（アセアン高度人材育成アドバイザー）（現地滞在型）</t>
  </si>
  <si>
    <t>パラオ国果実生産・販売促進のためのミバエ類防除システム開発プロジェクト向け機材（ハイドロジェル）</t>
  </si>
  <si>
    <t xml:space="preserve">
株式会社アグリマート
東京都中央区京橋１丁目１９番８号
(4010001101503)
</t>
  </si>
  <si>
    <t>2026-2028年度課題別研修「固形廃棄物管理の基礎」に係る研修委託契約</t>
  </si>
  <si>
    <t xml:space="preserve">
一般財団法人日本環境衛生センター
神奈川県川崎市川崎区四谷上町１０番６号
(2020005010230)
</t>
  </si>
  <si>
    <t>2026年度日系社会研修「農業廃棄物から高付加価値ナノセルロース資源を抽出する技術習得のための研修」に係る研修委託契約</t>
  </si>
  <si>
    <t xml:space="preserve">
国立大学法人徳島大学
徳島県徳島市新蔵町２丁目２４番地
(4480005002568)
</t>
  </si>
  <si>
    <t>タンザニア国コメ振興能力強化プロジェクト（灌漑地区組織運営改善）</t>
  </si>
  <si>
    <t>2026年度日系社会研修「女性起業家の養成講座」にかかる研修委託契約</t>
  </si>
  <si>
    <t xml:space="preserve">
特定非営利活動法人グローカル四国
香川県高松市生島町６０２－５
(6470005005702)
</t>
  </si>
  <si>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3"/>
  </si>
  <si>
    <t>（注1）単価契約である場合には、件名に「単価契約」と記載するとともに、契約金額欄には予定調達総額を記載する。</t>
    <rPh sb="1" eb="2">
      <t>チュウ</t>
    </rPh>
    <rPh sb="4" eb="8">
      <t>タンカケイヤク</t>
    </rPh>
    <rPh sb="11" eb="13">
      <t>バアイ</t>
    </rPh>
    <rPh sb="16" eb="18">
      <t>ケンメイ</t>
    </rPh>
    <rPh sb="20" eb="24">
      <t>タンカケイヤク</t>
    </rPh>
    <rPh sb="26" eb="28">
      <t>キサイ</t>
    </rPh>
    <rPh sb="35" eb="40">
      <t>ケイヤクキンガクラン</t>
    </rPh>
    <rPh sb="42" eb="46">
      <t>ヨテイチョウタツ</t>
    </rPh>
    <rPh sb="46" eb="48">
      <t>ソウガク</t>
    </rPh>
    <rPh sb="49" eb="51">
      <t>キサイ</t>
    </rPh>
    <phoneticPr fontId="3"/>
  </si>
  <si>
    <t>（注2）必要があるときは、各欄の配置を著しく変更することなく所要の変更を加えることその他所要の調整を加えることができる。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3"/>
  </si>
  <si>
    <t>（注3）「研修員（学位課程就学者）受入委託契約」は、研修員１名あたりの上限単価を定める契約であり、契約金額欄には契約期間全体の予定総額を記載する。</t>
  </si>
  <si>
    <t>独立行政法人国際協力機構
緒方貞子平和開発研究所
分任契約担当役副所長
亀井 温子
東京都新宿区市谷本村町10-5</t>
    <phoneticPr fontId="3"/>
  </si>
  <si>
    <t>参加意思確認公募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</si>
</sst>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ゴシック"/>
      <family val="3"/>
      <charset val="128"/>
    </font>
    <font>
      <sz val="6"/>
      <name val="ＭＳ Ｐゴシック"/>
      <family val="2"/>
      <charset val="128"/>
      <scheme val="minor"/>
    </font>
    <font>
      <sz val="8"/>
      <color theme="1"/>
      <name val="ＭＳ ゴシック"/>
      <family val="3"/>
      <charset val="128"/>
    </font>
    <font>
      <sz val="9"/>
      <color theme="1"/>
      <name val="ＭＳ ゴシック"/>
      <family val="3"/>
      <charset val="128"/>
    </font>
    <font>
      <sz val="11"/>
      <color theme="1"/>
      <name val="ＭＳ ゴシック"/>
      <family val="3"/>
      <charset val="128"/>
    </font>
  </fonts>
  <fills count="2">
    <fill>
      <patternFill patternType="none"/>
    </fill>
    <fill>
      <patternFill patternType="gray125"/>
    </fill>
  </fills>
  <borders count="23">
    <border>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75">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14" fontId="2" fillId="0" borderId="0" xfId="0" applyNumberFormat="1" applyFont="1">
      <alignment vertical="center"/>
    </xf>
    <xf numFmtId="38" fontId="2" fillId="0" borderId="0" xfId="1" applyFont="1" applyFill="1">
      <alignment vertical="center"/>
    </xf>
    <xf numFmtId="38" fontId="2" fillId="0" borderId="0" xfId="1" applyFont="1" applyFill="1" applyAlignment="1">
      <alignment vertical="center" shrinkToFit="1"/>
    </xf>
    <xf numFmtId="9" fontId="2" fillId="0" borderId="0" xfId="2"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right" vertical="center"/>
    </xf>
    <xf numFmtId="0" fontId="4" fillId="0" borderId="0" xfId="0" applyFont="1">
      <alignment vertical="center"/>
    </xf>
    <xf numFmtId="0" fontId="4" fillId="0" borderId="9"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vertical="center" wrapText="1"/>
    </xf>
    <xf numFmtId="14" fontId="4" fillId="0" borderId="12" xfId="0" applyNumberFormat="1" applyFont="1" applyBorder="1" applyAlignment="1">
      <alignment horizontal="center" vertical="center"/>
    </xf>
    <xf numFmtId="38" fontId="4" fillId="0" borderId="12" xfId="1" applyFont="1" applyFill="1" applyBorder="1" applyAlignment="1">
      <alignment horizontal="right" vertical="center"/>
    </xf>
    <xf numFmtId="38" fontId="4" fillId="0" borderId="12" xfId="1" applyFont="1" applyFill="1" applyBorder="1" applyAlignment="1">
      <alignment horizontal="right" vertical="center" shrinkToFit="1"/>
    </xf>
    <xf numFmtId="9" fontId="4" fillId="0" borderId="12" xfId="2" applyFont="1" applyFill="1" applyBorder="1" applyAlignment="1">
      <alignment horizontal="right"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13" xfId="0" applyFont="1" applyBorder="1" applyAlignment="1">
      <alignment vertical="center" wrapText="1"/>
    </xf>
    <xf numFmtId="0" fontId="5" fillId="0" borderId="0" xfId="0" applyFont="1">
      <alignment vertical="center"/>
    </xf>
    <xf numFmtId="0" fontId="4" fillId="0" borderId="14" xfId="0" applyFont="1" applyBorder="1" applyAlignment="1">
      <alignment horizontal="center" vertical="center"/>
    </xf>
    <xf numFmtId="0" fontId="4" fillId="0" borderId="15" xfId="0" applyFont="1" applyBorder="1" applyAlignment="1">
      <alignment vertical="center" wrapText="1"/>
    </xf>
    <xf numFmtId="14" fontId="4" fillId="0" borderId="15" xfId="0" applyNumberFormat="1" applyFont="1" applyBorder="1" applyAlignment="1">
      <alignment horizontal="center" vertical="center"/>
    </xf>
    <xf numFmtId="38" fontId="4" fillId="0" borderId="15" xfId="1" applyFont="1" applyFill="1" applyBorder="1" applyAlignment="1">
      <alignment horizontal="right" vertical="center"/>
    </xf>
    <xf numFmtId="38" fontId="4" fillId="0" borderId="15" xfId="1" applyFont="1" applyFill="1" applyBorder="1" applyAlignment="1">
      <alignment horizontal="right" vertical="center" shrinkToFit="1"/>
    </xf>
    <xf numFmtId="9" fontId="4" fillId="0" borderId="15" xfId="2" applyFont="1" applyFill="1" applyBorder="1" applyAlignment="1">
      <alignment horizontal="right" vertical="center"/>
    </xf>
    <xf numFmtId="0" fontId="4" fillId="0" borderId="15" xfId="0" applyFont="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vertical="center" wrapText="1"/>
    </xf>
    <xf numFmtId="14" fontId="4" fillId="0" borderId="16" xfId="0" applyNumberFormat="1" applyFont="1" applyBorder="1" applyAlignment="1">
      <alignment horizontal="center" vertical="center"/>
    </xf>
    <xf numFmtId="38" fontId="4" fillId="0" borderId="16" xfId="1" applyFont="1" applyFill="1" applyBorder="1" applyAlignment="1">
      <alignment horizontal="right" vertical="center"/>
    </xf>
    <xf numFmtId="38" fontId="4" fillId="0" borderId="16" xfId="1" applyFont="1" applyFill="1" applyBorder="1" applyAlignment="1">
      <alignment horizontal="right" vertical="center" shrinkToFit="1"/>
    </xf>
    <xf numFmtId="9" fontId="4" fillId="0" borderId="16" xfId="2" applyFont="1" applyFill="1" applyBorder="1" applyAlignment="1">
      <alignment horizontal="right" vertical="center"/>
    </xf>
    <xf numFmtId="0" fontId="4" fillId="0" borderId="16" xfId="0" applyFont="1" applyBorder="1" applyAlignment="1">
      <alignment horizontal="center" vertical="center"/>
    </xf>
    <xf numFmtId="0" fontId="4" fillId="0" borderId="16" xfId="0" applyFont="1" applyBorder="1" applyAlignment="1">
      <alignment horizontal="center" vertical="center" wrapText="1"/>
    </xf>
    <xf numFmtId="0" fontId="4" fillId="0" borderId="17" xfId="0" applyFont="1" applyBorder="1" applyAlignment="1">
      <alignment vertical="center" wrapText="1"/>
    </xf>
    <xf numFmtId="0" fontId="6" fillId="0" borderId="0" xfId="0" applyFont="1">
      <alignment vertical="center"/>
    </xf>
    <xf numFmtId="0" fontId="6" fillId="0" borderId="0" xfId="0" applyFont="1" applyAlignment="1">
      <alignment horizontal="center" vertical="center"/>
    </xf>
    <xf numFmtId="14" fontId="6" fillId="0" borderId="0" xfId="0" applyNumberFormat="1" applyFont="1">
      <alignment vertical="center"/>
    </xf>
    <xf numFmtId="38" fontId="6" fillId="0" borderId="0" xfId="1" applyFont="1" applyFill="1" applyBorder="1" applyAlignment="1">
      <alignment horizontal="right" vertical="center"/>
    </xf>
    <xf numFmtId="38" fontId="6" fillId="0" borderId="0" xfId="1" applyFont="1" applyFill="1" applyBorder="1" applyAlignment="1">
      <alignment horizontal="right" vertical="center" shrinkToFit="1"/>
    </xf>
    <xf numFmtId="9" fontId="6" fillId="0" borderId="0" xfId="2" applyFont="1" applyFill="1" applyBorder="1" applyAlignment="1">
      <alignment horizontal="right" vertical="center"/>
    </xf>
    <xf numFmtId="38" fontId="6" fillId="0" borderId="0" xfId="1" applyFont="1" applyFill="1">
      <alignment vertical="center"/>
    </xf>
    <xf numFmtId="38" fontId="6" fillId="0" borderId="0" xfId="1" applyFont="1" applyFill="1" applyAlignment="1">
      <alignment vertical="center" shrinkToFit="1"/>
    </xf>
    <xf numFmtId="9" fontId="6" fillId="0" borderId="0" xfId="2" applyFont="1" applyFill="1" applyAlignment="1">
      <alignment horizontal="right" vertical="center"/>
    </xf>
    <xf numFmtId="0" fontId="4" fillId="0" borderId="8" xfId="0" applyFont="1" applyBorder="1" applyAlignment="1">
      <alignment horizontal="center" vertical="center"/>
    </xf>
    <xf numFmtId="0" fontId="4" fillId="0" borderId="9" xfId="0" applyFont="1" applyBorder="1" applyAlignment="1">
      <alignment vertical="center" wrapText="1"/>
    </xf>
    <xf numFmtId="14" fontId="4" fillId="0" borderId="9" xfId="0" applyNumberFormat="1" applyFont="1" applyBorder="1" applyAlignment="1">
      <alignment horizontal="center" vertical="center"/>
    </xf>
    <xf numFmtId="38" fontId="4" fillId="0" borderId="9" xfId="1" applyFont="1" applyFill="1" applyBorder="1" applyAlignment="1">
      <alignment horizontal="right" vertical="center"/>
    </xf>
    <xf numFmtId="38" fontId="4" fillId="0" borderId="9" xfId="1" applyFont="1" applyFill="1" applyBorder="1" applyAlignment="1">
      <alignment horizontal="right" vertical="center" shrinkToFit="1"/>
    </xf>
    <xf numFmtId="9" fontId="4" fillId="0" borderId="9" xfId="2" applyFont="1" applyFill="1" applyBorder="1" applyAlignment="1">
      <alignment horizontal="right" vertical="center"/>
    </xf>
    <xf numFmtId="0" fontId="4" fillId="0" borderId="9" xfId="0" applyFont="1" applyBorder="1" applyAlignment="1">
      <alignment horizontal="center" vertical="center"/>
    </xf>
    <xf numFmtId="0" fontId="4" fillId="0" borderId="10" xfId="0" applyFont="1" applyBorder="1" applyAlignment="1">
      <alignment vertical="center" wrapText="1"/>
    </xf>
    <xf numFmtId="0" fontId="4" fillId="0" borderId="2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8" xfId="0" applyFont="1" applyBorder="1" applyAlignment="1">
      <alignment horizontal="center" vertical="center" wrapText="1"/>
    </xf>
    <xf numFmtId="0" fontId="2" fillId="0" borderId="0" xfId="0" applyFont="1" applyAlignment="1">
      <alignment horizontal="center" vertical="center" wrapText="1"/>
    </xf>
    <xf numFmtId="0" fontId="4" fillId="0" borderId="1" xfId="0" applyFont="1" applyBorder="1" applyAlignment="1">
      <alignment horizontal="center" vertical="center"/>
    </xf>
    <xf numFmtId="0" fontId="4" fillId="0" borderId="19" xfId="0" applyFont="1" applyBorder="1" applyAlignment="1">
      <alignment horizontal="center" vertical="center"/>
    </xf>
    <xf numFmtId="0" fontId="4" fillId="0" borderId="2" xfId="0" applyFont="1" applyBorder="1" applyAlignment="1">
      <alignment horizontal="center" vertical="center" wrapText="1"/>
    </xf>
    <xf numFmtId="0" fontId="4" fillId="0" borderId="20" xfId="0" applyFont="1" applyBorder="1" applyAlignment="1">
      <alignment horizontal="center" vertical="center" wrapText="1"/>
    </xf>
    <xf numFmtId="14" fontId="4" fillId="0" borderId="3" xfId="0" applyNumberFormat="1" applyFont="1" applyBorder="1" applyAlignment="1">
      <alignment horizontal="center" vertical="center" wrapText="1"/>
    </xf>
    <xf numFmtId="14" fontId="4" fillId="0" borderId="21" xfId="0" applyNumberFormat="1" applyFont="1" applyBorder="1" applyAlignment="1">
      <alignment horizontal="center" vertical="center" wrapText="1"/>
    </xf>
    <xf numFmtId="38" fontId="4" fillId="0" borderId="3" xfId="1" applyFont="1" applyFill="1" applyBorder="1" applyAlignment="1">
      <alignment horizontal="center" vertical="center" wrapText="1"/>
    </xf>
    <xf numFmtId="38" fontId="4" fillId="0" borderId="21" xfId="1" applyFont="1" applyFill="1" applyBorder="1" applyAlignment="1">
      <alignment horizontal="center" vertical="center" wrapText="1"/>
    </xf>
    <xf numFmtId="38" fontId="4" fillId="0" borderId="3" xfId="1" applyFont="1" applyFill="1" applyBorder="1" applyAlignment="1">
      <alignment horizontal="center" vertical="center" shrinkToFit="1"/>
    </xf>
    <xf numFmtId="38" fontId="4" fillId="0" borderId="21" xfId="1" applyFont="1" applyFill="1" applyBorder="1" applyAlignment="1">
      <alignment horizontal="center" vertical="center" shrinkToFit="1"/>
    </xf>
    <xf numFmtId="9" fontId="4" fillId="0" borderId="3" xfId="2" applyFont="1" applyFill="1" applyBorder="1" applyAlignment="1">
      <alignment horizontal="center" vertical="center" wrapText="1"/>
    </xf>
    <xf numFmtId="9" fontId="4" fillId="0" borderId="21" xfId="2" applyFont="1" applyFill="1" applyBorder="1" applyAlignment="1">
      <alignment horizontal="center"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personal/onedrive-opesupportdept_jica_go_jp/Documents/330_&#22269;&#38555;&#21332;&#21147;&#35519;&#36948;&#37096;/2_&#37096;&#20869;&#20840;&#21729;/100_&#35336;&#30011;&#12539;&#35519;&#36948;&#25126;&#30053;&#35506;/00_&#35506;&#23554;&#29992;/20_&#32113;&#35336;&#29677;/01_&#22865;&#32004;&#21488;&#24115;/03_&#22865;&#32004;&#21488;&#24115;&#21462;&#12426;&#12414;&#12392;&#12417;/&#22865;&#32004;&#21488;&#24115;&#19968;&#25324;&#29256;/2026&#24180;&#24230;/&#32113;&#35336;&#29677;&#20316;&#26989;&#29992;&#65288;&#19968;&#25324;&#29256;&#65289;/&#9733;2026&#24180;&#24230;%20&#22865;&#32004;&#21488;&#24115;&#19968;&#25324;&#29256;&#12304;&#26412;&#37030;&#12305;&#9733;.xlsx" TargetMode="External"/><Relationship Id="rId2" Type="http://schemas.openxmlformats.org/officeDocument/2006/relationships/externalLinkPath" Target="https://jica365-my.sharepoint.com/personal/onedrive-opesupportdept_jica_go_jp/Documents/330_&#22269;&#38555;&#21332;&#21147;&#35519;&#36948;&#37096;/2_&#37096;&#20869;&#20840;&#21729;/100_&#35336;&#30011;&#12539;&#35519;&#36948;&#25126;&#30053;&#35506;/00_&#35506;&#23554;&#29992;/20_&#32113;&#35336;&#29677;/01_&#22865;&#32004;&#21488;&#24115;/03_&#22865;&#32004;&#21488;&#24115;&#21462;&#12426;&#12414;&#12392;&#12417;/&#22865;&#32004;&#21488;&#24115;&#19968;&#25324;&#29256;/2026&#24180;&#24230;/&#32113;&#35336;&#29677;&#20316;&#26989;&#29992;&#65288;&#19968;&#25324;&#29256;&#65289;/&#9733;2026&#24180;&#24230;%20&#22865;&#32004;&#21488;&#24115;&#19968;&#25324;&#29256;&#12304;&#26412;&#37030;&#12305;&#9733;.xlsx" TargetMode="External"/><Relationship Id="rId1" Type="http://schemas.openxmlformats.org/officeDocument/2006/relationships/externalLinkPath" Target="/personal/onedrive-opesupportdept_jica_go_jp/Documents/330_&#22269;&#38555;&#21332;&#21147;&#35519;&#36948;&#37096;/2_&#37096;&#20869;&#20840;&#21729;/100_&#35336;&#30011;&#12539;&#35519;&#36948;&#25126;&#30053;&#35506;/00_&#35506;&#23554;&#29992;/20_&#32113;&#35336;&#29677;/01_&#22865;&#32004;&#21488;&#24115;/03_&#22865;&#32004;&#21488;&#24115;&#21462;&#12426;&#12414;&#12392;&#12417;/&#22865;&#32004;&#21488;&#24115;&#19968;&#25324;&#29256;/2026&#24180;&#24230;/&#32113;&#35336;&#29677;&#20316;&#26989;&#29992;&#65288;&#19968;&#25324;&#29256;&#65289;/&#9733;2026&#24180;&#24230;%20&#22865;&#32004;&#21488;&#24115;&#19968;&#25324;&#29256;&#12304;&#26412;&#37030;&#12305;&#97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本邦】"/>
      <sheetName val="CYDEENデータ"/>
      <sheetName val="公表対象外"/>
      <sheetName val="VLOOKUP用"/>
      <sheetName val="契約の範囲外"/>
      <sheetName val="調達業務種別"/>
      <sheetName val="選定方法・根拠規程"/>
      <sheetName val="草の根・民連"/>
    </sheetNames>
    <sheetDataSet>
      <sheetData sheetId="0"/>
      <sheetData sheetId="1">
        <row r="8">
          <cell r="R8" t="str">
            <v>徳島発安心・安全な高付加価値野菜のバリューチェーン構築普及・実証・ビジネス化事業</v>
          </cell>
          <cell r="S8" t="str">
            <v>ベトナム</v>
          </cell>
          <cell r="T8" t="str">
            <v>2018/09/18</v>
          </cell>
          <cell r="U8" t="str">
            <v>2018年度第2回普及・実証・ビジネス化（中小）</v>
          </cell>
          <cell r="V8" t="str">
            <v>会計規程第23条11号 企画競争により契約相手方を決定するとき</v>
          </cell>
          <cell r="W8" t="str">
            <v>民間連携／科技協</v>
          </cell>
          <cell r="X8" t="str">
            <v>事業委託契約-民間連携事業</v>
          </cell>
          <cell r="AF8" t="str">
            <v>企画競争（提案公募方式）</v>
          </cell>
        </row>
        <row r="9">
          <cell r="R9" t="str">
            <v>2023-2026年度緊急調達スタンドバイ業務</v>
          </cell>
          <cell r="S9" t="str">
            <v>全世界（広域）</v>
          </cell>
          <cell r="T9" t="str">
            <v>2023/12/18</v>
          </cell>
          <cell r="U9" t="str">
            <v>以下の２つの方法により、機材を迅速に発注・選定する_x000D_
（１）即時発注パターン（タイプA）_x000D_
（２）見積合わせパターン（タイプB）</v>
          </cell>
          <cell r="V9" t="str">
            <v>会計規程第23条11号 企画競争により契約相手方を決定するとき</v>
          </cell>
          <cell r="W9" t="str">
            <v>その他（一般）</v>
          </cell>
          <cell r="X9" t="str">
            <v>物品購入-物品・機材購入</v>
          </cell>
          <cell r="Z9" t="str">
            <v>単価契約</v>
          </cell>
          <cell r="AF9" t="str">
            <v>企画競争</v>
          </cell>
        </row>
        <row r="10">
          <cell r="R10" t="str">
            <v>インドネシア国零細起業家の生計向上を目的とした支援団体の能力強化と域内における効果拡大支援（草の根パートナー型）</v>
          </cell>
          <cell r="S10" t="str">
            <v>インドネシア</v>
          </cell>
          <cell r="T10" t="str">
            <v>2024/06/28</v>
          </cell>
          <cell r="U10" t="str">
            <v>草の根パートナー型</v>
          </cell>
          <cell r="V10" t="str">
            <v>会計規程第23条11号 企画競争により契約相手方を決定するとき</v>
          </cell>
          <cell r="W10" t="str">
            <v>草の根技術協力事業</v>
          </cell>
          <cell r="X10" t="str">
            <v>事業委託契約-草の根技術協力事業</v>
          </cell>
          <cell r="AF10" t="str">
            <v>企画競争（提案公募方式）</v>
          </cell>
        </row>
        <row r="11">
          <cell r="R11" t="str">
            <v>インドネシア国東部インドネシア離島における遠隔医療を活用した妊娠出産サービスの利用促進プロジェクト（草の根パートナー型）</v>
          </cell>
          <cell r="S11" t="str">
            <v>インドネシア</v>
          </cell>
          <cell r="T11" t="str">
            <v>2024/06/28</v>
          </cell>
          <cell r="U11" t="str">
            <v>草の根パートナー型</v>
          </cell>
          <cell r="V11" t="str">
            <v>会計規程第23条11号 企画競争により契約相手方を決定するとき</v>
          </cell>
          <cell r="W11" t="str">
            <v>草の根技術協力事業</v>
          </cell>
          <cell r="X11" t="str">
            <v>事業委託契約-草の根技術協力事業</v>
          </cell>
          <cell r="AF11" t="str">
            <v>企画競争（提案公募方式）</v>
          </cell>
        </row>
        <row r="12">
          <cell r="R12" t="str">
            <v>ラオス国サービス受益者の行動選択に働きかける誰ひとり取り残さない母子継続ケア支援事業（草の根パートナー型）</v>
          </cell>
          <cell r="S12" t="str">
            <v>ラオス</v>
          </cell>
          <cell r="T12" t="str">
            <v>2024/06/28</v>
          </cell>
          <cell r="U12" t="str">
            <v>草の根パートナー型</v>
          </cell>
          <cell r="V12" t="str">
            <v>会計規程第23条11号 企画競争により契約相手方を決定するとき</v>
          </cell>
          <cell r="W12" t="str">
            <v>草の根技術協力事業</v>
          </cell>
          <cell r="X12" t="str">
            <v>事業委託契約-草の根技術協力事業</v>
          </cell>
          <cell r="AF12" t="str">
            <v>企画競争（提案公募方式）</v>
          </cell>
        </row>
        <row r="13">
          <cell r="R13" t="str">
            <v>インドネシア国下水道事業経営能力向上プロジェクト【有償勘定技術支援】</v>
          </cell>
          <cell r="S13" t="str">
            <v>インドネシア</v>
          </cell>
          <cell r="T13" t="str">
            <v>2025/12/17</v>
          </cell>
          <cell r="U13" t="str">
            <v>【背景】_x000D_
　インドネシア共和国では経済成長に伴い都市化が進み、基本的な都市基盤の整備が求められているが、都市規模の集約型汚水処理普及率は5％に未満とされており、また、首都ジャカルタにおいても未だ12％程度とされており、生活排水による河川・地下水の汚染、それらに起因した都市の衛生問題が懸念される。_x000D_
　同国は、2020～2024年国家中期開発計画において、2024年までに、適切な衛生設備を利用できる住宅に住む世帯が、ベースライン（2018年）の74.6％から90％に、安全な(処理を伴う) 衛生設備を利用できる住宅に住む世帯が7.42％から15％に増加することを目指すとしているが、同国の下水道管理組織では大規模な下水道整備に係る戦略策定や運営経験が不足しており、円借款事業完成後の適切な運営・維持管理を確保するためには、アセット管理能力、経営計画策定や財務面を含む組織的な下水道管理能力の向上が必要な状況である。またバリ州デンパサールにおいては、1994～2014年に実施された円借款「デンパサール下水道整備事業」及び自国予算により下水道インフラ施設が整備されたが、一部の施設は既に供用開始以来15年以上を経過し、老朽化や管路腐食による事故が生じており、施設・設備の適切な維持管理とアセット管理に係る能力向上が必要な状況である。_x000D_
【目的】_x000D_
　本事業は、対象地域（ジャカルタ特別州第1区・第6区及びデンパサール既存施設）において、適切なアセット管理と持続可能な維持管理に係る組織的・技術的能力向上を通じ、下水道事業のビジネスプラン（経営計画）策定能力強化に基づいた健全で持続可能な下水道事業運営の確立を図り、もってジャカルタ特別州とバリ州における下水道システムの持続可能な運営・維持管理の実現に寄与することを目的としている。_x000D_
【業務内容】_x000D_
本業務は、①専門家派遣、②ローカルコンサルタントによる各種調査、③本邦研修、④機材供与・工事等を含む。</v>
          </cell>
          <cell r="V13" t="str">
            <v>会計規程第23条11号 企画競争により契約相手方を決定するとき</v>
          </cell>
          <cell r="W13" t="str">
            <v>コンサルタント等契約（業務実施）</v>
          </cell>
          <cell r="X13" t="str">
            <v>コンサルタント等契約-業務実施契約－【事業実施・支援業務】円借款付帯プロジェクト</v>
          </cell>
          <cell r="Y13" t="str">
            <v>52.41</v>
          </cell>
          <cell r="AF13" t="str">
            <v>企画競争</v>
          </cell>
        </row>
        <row r="14">
          <cell r="R14" t="str">
            <v>スリランカ国効果的な公共投資管理のための能力強化プロジェクトフェーズ２</v>
          </cell>
          <cell r="S14" t="str">
            <v>スリランカ</v>
          </cell>
          <cell r="T14" t="str">
            <v>2025/12/17</v>
          </cell>
          <cell r="U14" t="str">
            <v>【活動内容】以下の成果達成のための技術支援を行う。_x000D_
（1）ISPPを活用したプロジェクトの立案および評価を含む、改善された公共投資計画プロセスが全ての省庁で運用される。 _x000D_
（2）公共投資プロジェクトのモニタリングおよび評価の改善された仕組みが、国家計画（NPD）、プロジェクト管理・モニタリング局（DPMM）、パイロット省庁で運用される。 _x000D_
（3）NPD、DPMM、および関連省庁において、公的投資プロジェクトの計画、モニタリング、評価に関する能力が強化される。</v>
          </cell>
          <cell r="V14" t="str">
            <v>会計規程第23条11号 企画競争により契約相手方を決定するとき</v>
          </cell>
          <cell r="W14" t="str">
            <v>コンサルタント等契約（業務実施）</v>
          </cell>
          <cell r="X14" t="str">
            <v>コンサルタント等契約-業務実施契約－【事業実施・支援業務】技術協力プロジェクト</v>
          </cell>
          <cell r="AF14" t="str">
            <v>企画競争</v>
          </cell>
        </row>
        <row r="15">
          <cell r="R15" t="str">
            <v>2026－2030年度研修員等に係る航空券手配及び送迎に関する業務委託</v>
          </cell>
          <cell r="S15" t="str">
            <v>全世界（広域）</v>
          </cell>
          <cell r="T15" t="str">
            <v>2025/11/21</v>
          </cell>
          <cell r="U15" t="str">
            <v>(1)	研修員等の渡航に関する航空券手配、宿泊手配、第三国査証取得_x000D_
(2)	研修員等の来日時・帰国時における送迎_x000D_
(3)	研修員等の渡航・送迎に関する情報提供・渡航支援対応_x000D_
(4)	(1)、(2)に関する変更対応・緊急時対応</v>
          </cell>
          <cell r="V15" t="str">
            <v>会計規程第21条1項 公告して申込みさせることによる一般競争に付さなければならない</v>
          </cell>
          <cell r="W15" t="str">
            <v>その他（一般）</v>
          </cell>
          <cell r="X15" t="str">
            <v>その他業務・サービス-その他業務・サービス</v>
          </cell>
          <cell r="AF15" t="str">
            <v>一般競争入札（総合評価落札方式）</v>
          </cell>
        </row>
        <row r="16">
          <cell r="R16" t="str">
            <v>海外投融資業務（社債等の取得）に関するグローバルカストディサービス</v>
          </cell>
          <cell r="S16" t="str">
            <v>全世界（広域）</v>
          </cell>
          <cell r="U16" t="str">
            <v>JICAが取得する社債等について、決済・保管・管理などのグローバルカストディサービスを提供する。</v>
          </cell>
          <cell r="V16" t="str">
            <v>会計規程第23条1号 契約の性質又は目的が競争を許さないとき</v>
          </cell>
          <cell r="W16" t="str">
            <v>その他（一般）</v>
          </cell>
          <cell r="X16" t="str">
            <v>その他業務・サービス-その他業務・サービス</v>
          </cell>
          <cell r="AD16" t="str">
            <v>情報保全フラグ</v>
          </cell>
          <cell r="AF16" t="str">
            <v>見積合わせ</v>
          </cell>
        </row>
        <row r="17">
          <cell r="R17" t="str">
            <v>2026-2030年度研修監理員新規登録及び格付変更試験実施業務（単価契約）</v>
          </cell>
          <cell r="S17" t="str">
            <v>全世界（広域）</v>
          </cell>
          <cell r="T17" t="str">
            <v>2026/01/09</v>
          </cell>
          <cell r="U17" t="str">
            <v>2026年度～2030年度において以下のとおり試験を実施する。_x000D_
（１）新規登録試験_x000D_
新規登録のため通訳能力試験（語学試験）を行う。_x000D_
（２）格付変更試験_x000D_
既登録者を対象として格付変更（ランクアップ）のための通訳能力試験（語学試験）を行う。_x000D_
本業務においては、通訳能力試験（語学試験）の試験問題作成・採点及び試験運営を委託すること_x000D_
により、限られた期間内に試験実施を効率的に実施することを目的とする。_x000D_
（※）研修監理員：JICAが開発途上国の関係者（行政官、技術者、研究者等）を日本に招いて実施_x000D_
する研修員受入事業等において、開発援助の担い手（地方自治体・大学・NGO・公益法人・民間_x000D_
企業・有識者等）と研修参加者との間に立ち通訳・同行・連絡調整等を通じて研修の実施を支える_x000D_
役割を担う要員。登録制。</v>
          </cell>
          <cell r="V17" t="str">
            <v>（不落随意契約根拠）第23条16号 競争に付しても入札者がないとき、又は再度の入札に付しても落札者がないとき、若しくは落札者が契約を結ばないとき</v>
          </cell>
          <cell r="W17" t="str">
            <v>その他（一般）</v>
          </cell>
          <cell r="X17" t="str">
            <v>その他業務・サービス-その他業務・サービス</v>
          </cell>
          <cell r="Z17" t="str">
            <v>単価契約</v>
          </cell>
          <cell r="AF17" t="str">
            <v>不落随意契約</v>
          </cell>
        </row>
        <row r="18">
          <cell r="R18" t="str">
            <v>パキスタン国パンジャブ州インフォーマル経済セクターの女性起業家能力強化プロジェクト</v>
          </cell>
          <cell r="S18" t="str">
            <v>パキスタン</v>
          </cell>
          <cell r="T18" t="str">
            <v>2025/12/17</v>
          </cell>
          <cell r="U18" t="str">
            <v>【背景】パキスタンでは、女性起業家がビジネスを成長させるための研修、金融、ネットワークなどへのアクセスが限られている。企業や金融機関も女性のニーズを十分に理解しておらず、サービス提供が限定的である。背景には、ジェンダー規範や家事・ケア労働を女性の役割とする考え方があり、女性は多くの制約に直面している。また、女性起業家に対する支援は脆弱層かエリート層に偏っており、中間層の女性起業家への包括的支援が不足している。成長意欲のある女性起業家であっても能力強化の機会を得にくく、高付加価値市場への参入や金融アクセスの支援が重要である。こうした状況を踏まえ、パキスタン政府は官民の関係機関を動員し、包括的な支援を提供する「国家女性起業政策と活動計画（WEP）」を策定し、2025年中の承認を目指している。中小企業開発庁（SMEDA）が中心的役割を担い、女性起業家支援の継続的推進が期待されている。_x000D_
【目的】本事業は、官民パートナーシップにより実施するパイロット活動を通じて女性起業家支援パッケージ（WEBPA）を開発するとともに、その普及のための計画策定を支援し、もって、パンジャブ州の女性起業家の事業成長のためのサービス提供が拡大する。_x000D_
【業務内容】中小企業開発庁（SMEDA）の能力強化、及びWEBPA 開発のためのパイロット活動を承認・監理する、マルチステークホルダーによるフォーラムとワーキンググループを設置・運営する。パイロット活動としてプレインキュベーションプログラム、インキュベーションプログラム、金融包摂プログラムを計画実施し、その結果を踏まえてWEBPAを提案する。SMEDAによるWEBPA普及のための計画策定を支援し、フォーラムから承認を得て所感当局へ提出される。</v>
          </cell>
          <cell r="V18" t="str">
            <v>会計規程第23条11号 企画競争により契約相手方を決定するとき</v>
          </cell>
          <cell r="W18" t="str">
            <v>コンサルタント等契約（業務実施）</v>
          </cell>
          <cell r="X18" t="str">
            <v>コンサルタント等契約-業務実施契約－【事業実施・支援業務】技術協力プロジェクト</v>
          </cell>
          <cell r="AF18" t="str">
            <v>企画競争</v>
          </cell>
        </row>
        <row r="19">
          <cell r="R19" t="str">
            <v>大洋州地域（広域）太平洋島嶼国における沿岸域ブルーエコノミー推進プロジェクト（チーフアドバイザー／水産ブルーエコノミー振興）（現地滞在型）</v>
          </cell>
          <cell r="S19" t="str">
            <v>大洋州地域（広域）</v>
          </cell>
          <cell r="T19" t="str">
            <v>2026/01/14</v>
          </cell>
          <cell r="U19" t="str">
            <v>【期待される成果】_x000D_
　本専門家は、他の専門家と協働して活動を計画・実施することを通じ、技術協力プロジェクト全体の成果の発現を目指す。本専門家に記載される成果は以下の通り。_x000D_
【チーフアドバイザー】_x000D_
・プロジェクト関係者間の意思疎通が円滑に図られ、プロジェクトの投入（日本側の投入のみならず、カウンターパート（C／P）の配置、ローカルコスト予算等の先方の投入）が計画的に執行され、プロジェクトの活動が計画通りに実施される。_x000D_
・日本側の事務、会計、庶務が規則通りにかつ効果的に行われる。_x000D_
【水産ブルーエコノミー振興】_x000D_
・研修や実証活動を通じて、行政官や沿岸漁業者のコミュニティの観光関連産業との連携に係る能力が強化される。_x000D_
・沿岸漁業者のコミュニティから観光関連産業へ水産食品とそれ以外の商品の提供が促進される。_x000D_
・沿岸漁業者のコミュニティと観光関連産業との連携による、資源の保全・管理活動が推進される。_x000D_
_x000D_
_x000D_
【活動内容】_x000D_
　任地をフィジーとする。プロジェクト全体の統括管理を行うとともに、水産業と観光業の連携によるブルーエコノミー推進に関する技術指導を担当する。両国間の全体調整を行うと共に、特にフィジーについて水産省を主とした関係機関との連携強化を行う。日本人長期派遣専門家の「沿岸資源管理／沿岸漁業振興」（任地バヌアツ）と「業務調整／観光連携」（任地フィジー）及び、域内の第三国専門家（養殖技術・沿岸資源調査・コミュニティ開発・水産加工等を想定）と協力し活動を実施する。</v>
          </cell>
          <cell r="V19" t="str">
            <v>会計規程第23条11号 企画競争により契約相手方を決定するとき</v>
          </cell>
          <cell r="W19" t="str">
            <v>コンサルタント等契約（業務実施単独型）</v>
          </cell>
          <cell r="X19" t="str">
            <v>コンサルタント等契約-業務実施契約（単独型）－専門家業務</v>
          </cell>
          <cell r="Y19" t="str">
            <v>24</v>
          </cell>
          <cell r="AE19" t="str">
            <v>現地滞在型案件</v>
          </cell>
          <cell r="AF19" t="str">
            <v>企画競争</v>
          </cell>
        </row>
        <row r="20">
          <cell r="R20" t="str">
            <v>大洋州地域（広域）太平洋島嶼国における沿岸域ブルーエコノミー推進プロジェクト（業務調整／観光連携）（現地滞在型）</v>
          </cell>
          <cell r="S20" t="str">
            <v>大洋州地域（広域）</v>
          </cell>
          <cell r="T20" t="str">
            <v>2026/01/14</v>
          </cell>
          <cell r="U20" t="str">
            <v>【期待される成果】_x000D_
　本専門家は、他の専門家と協働して活動を計画・実施することを通じ、技術協力プロジェクト全体の成果の発現を目指す。本専門家に記載される成果は以下の通り。_x000D_
【業務調整】_x000D_
・日本側投入に関する、契約・経理事務、公金管理、物品管理及び調達手続きが関連規定に則り、効率的に行われる。 _x000D_
・広報活動により、プロジェクト活動や成果が広く認知される。_x000D_
【観光連携】_x000D_
・行政官や沿岸漁業者のコミュニティの観光関連産業との連携に係る能力が強化される。_x000D_
・沿岸漁業者のコミュニティから観光関連産業へ水産食品とそれ以外の商品の提供が促進される。_x000D_
・沿岸漁業者のコミュニティと観光関連産業との連携による、資源の保全・管理活動が推進される。_x000D_
_x000D_
【活動内容】_x000D_
　任地をフィジーとする。_x000D_
＜業務調整＞_x000D_
　プロジェクトの投入管理、会計、広報、庶務を行う。また、プロジェクト関係者間のコミュニケーションの円滑化を図るとともに、関係機関との会議の開催補助と参加を通じ、実績の把握を行う。_x000D_
＜観光連携＞_x000D_
　観光関連産業向けの水産物のニーズ調査を行い、沿岸漁業コミュニティと観光連携産業における関係者間のネットワーク構築を支援しプロジェクト活動を促進する。また、日本人長期派遣専門家の「チーフアドバイザー／ブルーエコノミー振興」（任地フィジー）、「沿岸資源管理／沿岸漁業振興」（任地バヌアツ）及び、短期専門家（観光連携／マーケティング）と協力し、水産食品やエコツアーのプロモーション活動・観光連携型の沿岸資源管理活動の支援を実施する。</v>
          </cell>
          <cell r="V20" t="str">
            <v>会計規程第23条11号 企画競争により契約相手方を決定するとき</v>
          </cell>
          <cell r="W20" t="str">
            <v>コンサルタント等契約（業務実施単独型）</v>
          </cell>
          <cell r="X20" t="str">
            <v>コンサルタント等契約-業務実施契約（単独型）－専門家業務</v>
          </cell>
          <cell r="Y20" t="str">
            <v>24</v>
          </cell>
          <cell r="AE20" t="str">
            <v>現地滞在型案件</v>
          </cell>
          <cell r="AF20" t="str">
            <v>企画競争</v>
          </cell>
        </row>
        <row r="21">
          <cell r="R21" t="str">
            <v>ペルー国事前防災投資促進（現地滞在型）</v>
          </cell>
          <cell r="S21" t="str">
            <v>ペルー</v>
          </cell>
          <cell r="T21" t="str">
            <v>2026/02/04</v>
          </cell>
          <cell r="U21" t="str">
            <v>【業務内容】本業務の業務従事者は、JICA（本部・事務所）及び他の専門家等と適宜相談しな_x000D_
がら、ペルー国側カウンターパートと密に協議してプロジェクト実施方針を検討し、プロジェ_x000D_
クトを実施する。_x000D_
【主な活動内容】SINAGERD法等における事前防災投資の位置づけ及び実施状況を分析する。_x000D_
関係機関の連携強化に向けた助言や会合等の開催を行う。PCM災害リスク管理局が作成した地_x000D_
震対策マルチセクター計画のモニタリング体制の構築を支援する。リマ首都圏におけるパイ_x000D_
ロット案件の選定について、パイロット省の重要建築物の耐震補強、建て替え計画策定のため_x000D_
の助言・支援を行う。</v>
          </cell>
          <cell r="V21" t="str">
            <v>会計規程第23条11号 企画競争により契約相手方を決定するとき</v>
          </cell>
          <cell r="W21" t="str">
            <v>コンサルタント等契約（業務実施単独型）</v>
          </cell>
          <cell r="X21" t="str">
            <v>コンサルタント等契約-業務実施契約（単独型）－専門家業務</v>
          </cell>
          <cell r="AE21" t="str">
            <v>現地滞在型案件</v>
          </cell>
          <cell r="AF21" t="str">
            <v>企画競争</v>
          </cell>
        </row>
        <row r="22">
          <cell r="R22" t="str">
            <v>2026-2027年度PCM研修業務</v>
          </cell>
          <cell r="S22" t="str">
            <v>全世界（広域）</v>
          </cell>
          <cell r="T22" t="str">
            <v>2026/01/30</v>
          </cell>
          <cell r="U22" t="str">
            <v>かかる背景・目的の下、本業務では研修受講者が、PCMの概念を利用したプロジェクト運営管理・事業管_x000D_
理手法に加え、2014年度に導入された新モニタリング手法を踏まえた事業マネジメントスキルを習得し、_x000D_
JICAが実施する技術協力事業を計画・立案、運営、監理する能力を向上できるよう、研修および研修内容_x000D_
の見直しを実施するものである。</v>
          </cell>
          <cell r="V22" t="str">
            <v>会計規程第21条1項 公告して申込みさせることによる一般競争に付さなければならない</v>
          </cell>
          <cell r="W22" t="str">
            <v>その他（一般）</v>
          </cell>
          <cell r="X22" t="str">
            <v>その他業務・サービス-その他業務・サービス</v>
          </cell>
          <cell r="AF22" t="str">
            <v>一般競争入札（総合評価落札方式）</v>
          </cell>
        </row>
        <row r="23">
          <cell r="R23" t="str">
            <v>カンボジア国カンボジア地雷対策センターデータ管理能力強化・DX化のための情報収集・確認調査（QCBS‐ランプサム型）</v>
          </cell>
          <cell r="S23" t="str">
            <v>カンボジア</v>
          </cell>
          <cell r="T23" t="str">
            <v>2026/01/28</v>
          </cell>
          <cell r="U23" t="str">
            <v>本業務はカンボジア全土を対象に、CMACを中心とした情報収集・分析を実施する。調査手法は既存資料、現地調査、再委託、オンライン調査を組み合わせる。調査項目は次の四分野に整理される。_x000D_
1. 現場データの高精度化・デジタル化：GNSS適用性評価、ドローン撮影標準化、タブレット入力化、探知機データ統一化。_x000D_
2. データベース強化：構造把握と拡張案、APIやETL設計、国際標準化、セキュリティ強化。_x000D_
3. 本部業務の電子化：文書、契約、人事、会計のデジタル化、既存システム連携、変更管理計画。_x000D_
4. 可視化と分析：KPI設定、GISやダッシュボード設計、成果公開方針。_x000D_
さらに、日本招へいや欧州などの先進事例視察を通じてDX推進の知見を獲得し、CMACに適用可能な部分を整理する。加えて、南南協力や三角協力を視野に、短期から中長期的なJICA協力の可能性を検討し、機材検証やデジタル化促進に関する分析と提案を行う。</v>
          </cell>
          <cell r="V23" t="str">
            <v>会計規程第23条11号 企画競争により契約相手方を決定するとき</v>
          </cell>
          <cell r="W23" t="str">
            <v>コンサルタント等契約（業務実施）</v>
          </cell>
          <cell r="X23" t="str">
            <v>コンサルタント等契約-業務実施契約－【調査業務】基礎情報収集・確認調査</v>
          </cell>
          <cell r="AA23" t="str">
            <v>QCBS案件</v>
          </cell>
          <cell r="AF23" t="str">
            <v>企画競争</v>
          </cell>
        </row>
        <row r="24">
          <cell r="R24" t="str">
            <v>全世界（広域）円借款事業に係る調達支援業務（2026-2028年度）【有償勘定技術支援】（QCBS-ランプサム型）</v>
          </cell>
          <cell r="S24" t="str">
            <v>全世界（広域）</v>
          </cell>
          <cell r="T24" t="str">
            <v>2026/01/28</v>
          </cell>
          <cell r="U24" t="str">
            <v>●実施機関に対し現地業務にて、プロポーザル招請状（RFP）及び詳細評価基準の作成支援、プロポーザル評価のガイダンスを行う。_x000D_
●現地業務期間・国内業務期間を通して、コンサルタント雇用ガイドラインを遵守した適正なコンサルタント選定手続きに係る指導・助言を行う。また、実施機関からの照会・相談に対応し、RFP等の最終化までフィードバックを行う。_x000D_
●要請があれば、派遣国におけるJICA事務所員及び実施機関以外の円借款事業関係者に対して、調達監理能力強化のセミナーを実施する。</v>
          </cell>
          <cell r="V24" t="str">
            <v>会計規程第23条11号 企画競争により契約相手方を決定するとき</v>
          </cell>
          <cell r="W24" t="str">
            <v>コンサルタント等契約（業務実施）</v>
          </cell>
          <cell r="X24" t="str">
            <v>コンサルタント等契約-業務実施契約－【事業実施・支援業務】資金協力等に対する実施促進業務</v>
          </cell>
          <cell r="AA24" t="str">
            <v>QCBS案件</v>
          </cell>
          <cell r="AF24" t="str">
            <v>企画競争</v>
          </cell>
        </row>
        <row r="25">
          <cell r="R25" t="str">
            <v>フィリピン国サイバーセキュリティ能力向上（実践的サイバー演習の講師育成と環境構築支援）</v>
          </cell>
          <cell r="S25" t="str">
            <v>フィリピン</v>
          </cell>
          <cell r="T25" t="str">
            <v>2026/01/14</v>
          </cell>
          <cell r="U25" t="str">
            <v>下記のための活動を実施する。_x000D_
成果1：政府機関、重要インフラ事業者、大学を含む重要インフラ防護関係者のサイバーセキュリティ対応能力及び情報通信技術省の人材育成能力が強化される。</v>
          </cell>
          <cell r="V25" t="str">
            <v>会計規程第23条11号 企画競争により契約相手方を決定するとき</v>
          </cell>
          <cell r="W25" t="str">
            <v>コンサルタント等契約（業務実施）</v>
          </cell>
          <cell r="X25" t="str">
            <v>コンサルタント等契約-業務実施契約－【事業実施・支援業務】技術協力個別案件</v>
          </cell>
          <cell r="AD25" t="str">
            <v>情報保全フラグ</v>
          </cell>
          <cell r="AF25" t="str">
            <v>企画競争</v>
          </cell>
        </row>
        <row r="26">
          <cell r="R26" t="str">
            <v>2026年度～2027年度円借款事業に係る調達関連一次チェック外部業務委託（ロットA）（単価契約）</v>
          </cell>
          <cell r="S26" t="str">
            <v>全世界（広域）</v>
          </cell>
          <cell r="T26" t="str">
            <v>2026/01/09</v>
          </cell>
          <cell r="U26" t="str">
            <v>【業務の内容】_x000D_
・調達関連書類が円借款の調達ガイドライン、コンサルタント雇用ガイドライン、標準入札書類等に沿っているか、基本的な準拠性の確認作業_x000D_
・確認作業を行った調達関連作業の情報に基づく資料の作成</v>
          </cell>
          <cell r="V26" t="str">
            <v>会計規程第21条1項 公告して申込みさせることによる一般競争に付さなければならない</v>
          </cell>
          <cell r="W26" t="str">
            <v>その他（一般）</v>
          </cell>
          <cell r="X26" t="str">
            <v>その他業務・サービス-その他業務・サービス</v>
          </cell>
          <cell r="Z26" t="str">
            <v>単価契約</v>
          </cell>
          <cell r="AF26" t="str">
            <v>一般競争入札（総合評価落札方式）</v>
          </cell>
        </row>
        <row r="27">
          <cell r="R27" t="str">
            <v>パレスチナ難民キャンプにおけるコミュニティ主導の生計向上プロジェクト（チーフアドバイザー／生計向上／組織間連携）（現地滞在型）</v>
          </cell>
          <cell r="S27" t="str">
            <v>パレスチナ</v>
          </cell>
          <cell r="T27" t="str">
            <v>2026/01/21</v>
          </cell>
          <cell r="U27" t="str">
            <v>主な業務内容は以下。詳細は企画競争説明書を参照のこと。_x000D_
（チーフアドバイザー） _x000D_
プロジェクトチームの日本側責任者として、CPと密に協議してプロジェクト実施方針を検討し、他の専門家と構成する日本側チームをまとめ、プロジェクトを統括する。 _x000D_
合同調整委員会（JCC）を設置、実施し、必要に応じてプロジェクト関係機関との連絡・調整・協調の枠組みや定期会議等を検討、実施する。 _x000D_
その他、総括業務。_x000D_
_x000D_
（生計向上） _x000D_
プロジェクト実施地に過去の生計向上支援プロジェクト及び調査をレビューし、優良な生計向上活動の把握や課題の分析を行う。 _x000D_
ベースライン及びエンドライン調査を行う。 _x000D_
難民キャンプにおける特に脆弱層を対象とした生計向上活動の総括的助言を行う。 _x000D_
難民キャンプにおいて、生活向上および経済的エンパワーメント支援ニーズを有する人々を MoSDを含む PA関連省庁等の提供するサービスにつなぐためのリファラル機能を強化するためのケースマネージャー・ソーシャルワーカーに対する研修の設計・実施・評価を行う。_x000D_
パイロットプロジェクトの設計・実施・評価を行う。_x000D_
持続可能な生計向上モデルの構築とベストプラクティスをまとめる。_x000D_
_x000D_
（組織間連携） _x000D_
DoRA、MoSD、国連パレスチナ難民救済事業機関（UNRWA）間の難民キャンプにおける生計向上と経済的エンパワーメントのための調整枠組みにかかる課題を洗い出し、改善する。 _x000D_
本案件は上記以外にも難民キャンプ内アクターを含む関連機関が複数に渡るため、これらの主体の連携を強化し、案件の効果の発揮に努める。</v>
          </cell>
          <cell r="V27" t="str">
            <v>会計規程第23条11号 企画競争により契約相手方を決定するとき</v>
          </cell>
          <cell r="W27" t="str">
            <v>コンサルタント等契約（業務実施単独型）</v>
          </cell>
          <cell r="X27" t="str">
            <v>コンサルタント等契約-業務実施契約（単独型）－専門家業務</v>
          </cell>
          <cell r="AE27" t="str">
            <v>現地滞在型案件</v>
          </cell>
          <cell r="AF27" t="str">
            <v>企画競争</v>
          </cell>
        </row>
        <row r="28">
          <cell r="R28" t="str">
            <v>パレスチナ難民キャンプにおけるコミュニティ主導の生計向上プロジェクト（社会的包摂／ 平和構築／業務調整）（現地滞在型）</v>
          </cell>
          <cell r="S28" t="str">
            <v>パレスチナ</v>
          </cell>
          <cell r="T28" t="str">
            <v>2026/01/21</v>
          </cell>
          <cell r="U28" t="str">
            <v>以下は主な業務内容。詳細は企画競争説明書を参照のこと。_x000D_
（社会包摂） _x000D_
ジェンダー、障害者、若者等に対する包摂性を考慮した研修及びパイロットプロジェクトの設計を支援する。_x000D_
パイロットプロジェクトに参加しないキャンプ内住民（男性、宗教指導者、家族等含む）への啓発活動の企画・実施を支援する。 _x000D_
難民キャンプ内外の関係機関との調整及び連携強化・社会的包摂を促進するためのコミュニティ対話を支援する。 _x000D_
難民キャンプの生計向上・経済的エンパワメント分野のリソース（組織・人的・資金）について取りまとめを行う。 _x000D_
_x000D_
（平和構築） _x000D_
「Do No Harm」アプローチに基づくリスク評価と助言を行う。_x000D_
政治・治安動向のモニタリングと分析を行う。 _x000D_
パレスチナ難民という立場の特異性を踏まえ、近隣国3との関係性やUNRWAの存在意義を十分に理解したうえで、本事業実施へのリスクを分析し、本事業が実施地の社会経済・政治的状況に負の影響を与えないよう配慮する。 _x000D_
平和構築・社会的包摂の視点を持ってパイロットプロジェクトの評価と教訓の取りまとめを行う。 _x000D_
_x000D_
（業務調整） _x000D_
その他、業務調整。</v>
          </cell>
          <cell r="V28" t="str">
            <v>会計規程第23条11号 企画競争により契約相手方を決定するとき</v>
          </cell>
          <cell r="W28" t="str">
            <v>コンサルタント等契約（業務実施単独型）</v>
          </cell>
          <cell r="X28" t="str">
            <v>コンサルタント等契約-業務実施契約（単独型）－専門家業務</v>
          </cell>
          <cell r="AE28" t="str">
            <v>現地滞在型案件</v>
          </cell>
          <cell r="AF28" t="str">
            <v>企画競争</v>
          </cell>
        </row>
        <row r="29">
          <cell r="R29" t="str">
            <v>コンゴ民主共和国市民と平和のための警察職能強化プロジェクトフェーズ３（総括／援助協調）（現地滞在型）</v>
          </cell>
          <cell r="S29" t="str">
            <v>コンゴ民主共和国</v>
          </cell>
          <cell r="T29" t="str">
            <v>2026/01/21</v>
          </cell>
          <cell r="U29" t="str">
            <v>【背景】_x000D_
　コンゴ民主共和国は、政府の行動計画（2024-2028）で、国土及び国民財産の保護を目標に設定し、その達成手段として国家警察（PNC）の能力強化・予算確保が掲げている。_x000D_
　警察改革は、「警察改革監視委員会(CSRP)」を中心に、国家警察の「警察改革ユニット(CRP)」が実施を担う形で進められている。_x000D_
　「地域警察ドクトリン」が策定され、警察と市民の間の信頼関係の構築を重視した活動の全国的な定着を目指している。_x000D_
　JICAは、技術協力プロジェクト（フェーズ2）において、「地域警察育成・実施パッケージ」を実施し、その教訓に基づき「地域警察実施マニュアル」の策定を支援した。_x000D_
フェーズ3では、マニュアルに沿った活動の展開と定着を広く支援する。_x000D_
_x000D_
【目的】_x000D_
　「総括／援助協調」専門家として、プロジェクト全体の統括管理を行う。</v>
          </cell>
          <cell r="V29" t="str">
            <v>会計規程第23条11号 企画競争により契約相手方を決定するとき</v>
          </cell>
          <cell r="W29" t="str">
            <v>コンサルタント等契約（業務実施単独型）</v>
          </cell>
          <cell r="X29" t="str">
            <v>コンサルタント等契約-業務実施契約（単独型）－専門家業務</v>
          </cell>
          <cell r="AE29" t="str">
            <v>現地滞在型案件</v>
          </cell>
          <cell r="AF29" t="str">
            <v>企画競争</v>
          </cell>
        </row>
        <row r="30">
          <cell r="R30" t="str">
            <v>ウクライナ向けヒートポンプ式暖房システムの調達及び設置業務（フェーズ２　ロット1）</v>
          </cell>
          <cell r="S30" t="str">
            <v>ウクライナ</v>
          </cell>
          <cell r="T30" t="str">
            <v>2026/01/23</v>
          </cell>
          <cell r="U30" t="str">
            <v>（１）機材ならびに材料の調達 _x000D_
参考機材リスト（別紙1－2）に記載されたヒートポンプ式暖房システムにかかる機材据付工事ならびに付帯工事に必要な材料の調達を行う。 _x000D_
_x000D_
（２）機材の設置 _x000D_
設置場所リスト（別紙1－3）に記載された場所に指定された機材を設置する _x000D_
_x000D_
（３）機材据付工事 _x000D_
システム図(電気設備・機械設備)（別紙1－3）を参考として別紙2に指定された場所に機材据付工事を行う。</v>
          </cell>
          <cell r="V30" t="str">
            <v>会計規程第21条1項 公告して申込みさせることによる一般競争に付さなければならない</v>
          </cell>
          <cell r="W30" t="str">
            <v>その他（一般）</v>
          </cell>
          <cell r="X30" t="str">
            <v>その他業務・サービス-その他業務・サービス</v>
          </cell>
          <cell r="AF30" t="str">
            <v>一般競争入札（最低価格落札方式）</v>
          </cell>
        </row>
        <row r="31">
          <cell r="R31" t="str">
            <v>2026-2027年度NGO等向け基礎からはじめる国際協力事業研修</v>
          </cell>
          <cell r="S31" t="str">
            <v>全世界（広域）</v>
          </cell>
          <cell r="T31" t="str">
            <v>2026/02/20</v>
          </cell>
          <cell r="U31" t="str">
            <v>計画・立案コース：9回_x000D_
モニタリング・評価コース ：6回</v>
          </cell>
          <cell r="V31" t="str">
            <v>会計規程第21条1項 公告して申込みさせることによる一般競争に付さなければならない</v>
          </cell>
          <cell r="W31" t="str">
            <v>その他（一般）</v>
          </cell>
          <cell r="X31" t="str">
            <v>その他業務・サービス-その他業務・サービス</v>
          </cell>
          <cell r="AF31" t="str">
            <v>一般競争入札（総合評価落札方式）</v>
          </cell>
        </row>
        <row r="32">
          <cell r="R32" t="str">
            <v>ベトナム国食と環境の安全・安心を実現するハイテク簡易オペレーション分析デバイスの開発と人材育成（業務調整）（現地滞在型）</v>
          </cell>
          <cell r="S32" t="str">
            <v>ベトナム</v>
          </cell>
          <cell r="T32" t="str">
            <v>2026/02/12</v>
          </cell>
          <cell r="U32" t="str">
            <v>（運営管理業務）_x000D_
・	研究代表者の運営管理業務を補佐し、また相手国機関との協議を踏まえ、協力計画(実施計画、年間計画)のとりまとめを行う。_x000D_
・	年間計画(専門家派遣計画、研修員受入計画、機材供与計画、在外事業強化費執行計画等)の進捗状況の管理を行う。_x000D_
・	合同調整委員会への参加等を通じ、相手国側の調整担当者等と連絡調整を行うことにより、相手国機関のプロジェクト実施計画(インプットの規模等、プロジェクトを取り巻く環境)の把握を行う。_x000D_
・	事業の進捗状況の管理のため、モニタリングシートの作成を支援する。_x000D_
・	各種の広報活動を通してプロジェクトを積極的に宣伝する。_x000D_
・	プロジェクトの円滑な実施に支障が生じた場合、関係機関、JICA事務所等と連携し、その解決にあたる。_x000D_
・	日本側チームの活動に伴う公金管理、物品管理、事務・会計・庶務を取りまとめ、その計画的な執行を図る。_x000D_
・	各種セミナーや会議等の開催にあたり、会場確保や参加者とりまとめ等の会議開催支援を行う。_x000D_
・	日本人チームの不在時に、現地におけるカウンターパートによる活動の実施を支援する。_x000D_
（促進業務）_x000D_
・	相手国、JICA、日本人専門家間の連絡・調整役として、JICA事務所及びJICA本部等と協議をしつつ活動の効率化を図る。_x000D_
・	年次計画の進行に支障となる事項(供与機材の管理、カウンターパートの配置、相手国の予算、行政改革の影響等）に常時注意を払い、問題が生じた場合には、相手国、日本大使館、JICA事務所等と十分に協議し、その打開策を見つけ出すとともにその解決の促進を図る。_x000D_
・	本事業の研究成果の社会実装を見据え、日本・相手国側の関係機関と連携しながら活動を支援する。</v>
          </cell>
          <cell r="V32" t="str">
            <v>会計規程第23条11号 企画競争により契約相手方を決定するとき</v>
          </cell>
          <cell r="W32" t="str">
            <v>コンサルタント等契約（業務実施単独型）</v>
          </cell>
          <cell r="X32" t="str">
            <v>コンサルタント等契約-業務実施契約（単独型）－専門家業務</v>
          </cell>
          <cell r="Y32" t="str">
            <v>30.23</v>
          </cell>
          <cell r="AE32" t="str">
            <v>現地滞在型案件</v>
          </cell>
          <cell r="AF32" t="str">
            <v>企画競争</v>
          </cell>
        </row>
        <row r="33">
          <cell r="R33" t="str">
            <v>地球ひろば20周年イベントに関する企画・実施業務</v>
          </cell>
          <cell r="S33" t="str">
            <v>全世界（広域）</v>
          </cell>
          <cell r="T33" t="str">
            <v>2026/01/23</v>
          </cell>
          <cell r="U33" t="str">
            <v>かかる背景の下、本業務では、地球ひろば20周年イベントのために、委託先によるコンサルテーション及びイベント準備を行う。　【契約の種類】イベント広報・コンサルテーション</v>
          </cell>
          <cell r="V33" t="str">
            <v>会計規程第21条1項 公告して申込みさせることによる一般競争に付さなければならない</v>
          </cell>
          <cell r="W33" t="str">
            <v>その他（一般）</v>
          </cell>
          <cell r="X33" t="str">
            <v>その他業務・サービス-広告・広報業務</v>
          </cell>
          <cell r="AF33" t="str">
            <v>一般競争入札（総合評価落札方式）</v>
          </cell>
        </row>
        <row r="34">
          <cell r="R34" t="str">
            <v>全世界（広域）気候変動対策分野課題対応能力強化支援業務（2026 年度-2027 年度）（QCBS-ランプサム型）</v>
          </cell>
          <cell r="S34" t="str">
            <v>全世界（広域）</v>
          </cell>
          <cell r="T34" t="str">
            <v>2026/02/12</v>
          </cell>
          <cell r="U34" t="str">
            <v>【背景】JICAは、2023年にJICAサステナビリティ方針を公表し、「全新規事業をパリ協定に整合する形で実施することを目指す」目標を掲げ、組織的な気候変動への取り組みを強化している。その他にも、開発課題に中期的かつ戦略的に対応するため、2021年に気候変動を含む20の課題においてJICA グローバル・アジェンダを策定し、気候変動JGAでは、「コベネフィット型気候変動対策」と「パリ協定実施促進」を気候変動対策推進の柱として設定した。気候変動主流化の促進のため、関係部による、開発課題と気候変動対策の双方に対応した案件形成、実施が必要な状況にある。JICAでは、これらの気候変動への取り組みを強化するため、関連する知見を調査により深め、開発途上国への支援を通じて蓄積した知見を発信、支援効果を計測すること、関連する制度整備と実施が必要である。_x000D_
【目的】本業務は、気候変動対策に係る調査・分析等を通じて、JICAにおける全新規事業をパリ協定の目標と整合させるための支援をすること、JICAにおける気候変動対策分野の課題対応能力強化を目的とする。_x000D_
【活動内容】サステナビリティ方針に基づく気候変動に関連したガイダンス作成に必要な業務、ジャストトランジション（公正な移行）に係るガイダンス作成に必要な業務、開発途上国の主要関係機関に対するエンゲージメント支援業務、気候変動に関連する特定課題の調査</v>
          </cell>
          <cell r="V34" t="str">
            <v>会計規程第23条11号 企画競争により契約相手方を決定するとき</v>
          </cell>
          <cell r="W34" t="str">
            <v>コンサルタント等契約（業務実施）</v>
          </cell>
          <cell r="X34" t="str">
            <v>コンサルタント等契約-業務実施契約－その他</v>
          </cell>
          <cell r="Y34" t="str">
            <v>18</v>
          </cell>
          <cell r="AA34" t="str">
            <v>QCBS案件</v>
          </cell>
          <cell r="AF34" t="str">
            <v>企画競争</v>
          </cell>
        </row>
        <row r="35">
          <cell r="R35" t="str">
            <v>モンゴル国草原とゴビ砂漠のエコシステムレジリエンスのための統合モデリングとデジタルネットワークプラットフォームの開発（SATREPS）（業務調整）（現地滞在型）</v>
          </cell>
          <cell r="S35" t="str">
            <v>モンゴル</v>
          </cell>
          <cell r="T35" t="str">
            <v>2026/02/12</v>
          </cell>
          <cell r="U35" t="str">
            <v>・担当業務　：業務調整_x000D_
・業務の種類：専門家業務_x000D_
・業務量の目途：24人月_x000D_
・業務の内容：_x000D_
（運営管理業務）_x000D_
①研究代表者の運営管理業務を補佐し、また相手国機関との協議を踏まえ、協力計画(実施計画、年間計画)のとりまとめを行う。_x000D_
②年間計画(専門家派遣計画、研修員受入計画、機材供与計画、在外事業強化費執行計画等)の進捗状況の管理を行う。_x000D_
③合同調整委員会への参加等を通じ、相手国機関のプロジェクト実施計画(インプットの規模等、プロジェクトを取り巻く環境)の把握を行う。_x000D_
④事業の進捗状況の管理のため、モニタリングシートの作成を支援する。_x000D_
⑤各種の広報活動を通してプロジェクトを積極的に宣伝する。_x000D_
⑥プロジェクトの円滑な実施に支障が生じた場合、関係機関、JICA事務所等と連携し、その解決にあたる。_x000D_
⑦日本側チームの活動に伴う公金管理、物品管理、事務・会計・庶務を取りまとめ、その計画的な執行を図る。_x000D_
⑧各種セミナーや会議等の開催にあたり、会場確保や参加者とりまとめ等の会議 開催支援を行う。_x000D_
⑨日本人チームの不在時に、現地におけるカウンターパートによる活動の実施を支援する。_x000D_
_x000D_
（事業促進業務）_x000D_
①相手国、JICA、日本人専門家間の連絡・調整役として、JICA事務所等と協議をしつつ活動の効率化を図る。_x000D_
②年次計画の進行に支障となる事項(供与機材の管理、CPの配置、相手国の予算等）に常時注意を払い、問題が生じた場合には、相手国、日本大使館、JICA事務所等について十分に協議し、その打開策を見つけ出すとともにその解決の促進を図る。_x000D_
③本事業の研究成果の社会実装を見据え、日本・相手国側の関係機関と連携し ながら活動を支援する。</v>
          </cell>
          <cell r="V35" t="str">
            <v>会計規程第23条11号 企画競争により契約相手方を決定するとき</v>
          </cell>
          <cell r="W35" t="str">
            <v>コンサルタント等契約（業務実施単独型）</v>
          </cell>
          <cell r="X35" t="str">
            <v>コンサルタント等契約-業務実施契約（単独型）－専門家業務</v>
          </cell>
          <cell r="Y35" t="str">
            <v>24</v>
          </cell>
          <cell r="AE35" t="str">
            <v>現地滞在型案件</v>
          </cell>
          <cell r="AF35" t="str">
            <v>企画競争</v>
          </cell>
        </row>
        <row r="36">
          <cell r="R36" t="str">
            <v>2026年度NHK放送受信契約</v>
          </cell>
          <cell r="U36" t="str">
            <v>NHK放送受信契約</v>
          </cell>
          <cell r="V36" t="str">
            <v>会計規程第23条1号 契約の性質又は目的が競争を許さないとき</v>
          </cell>
          <cell r="W36" t="str">
            <v>その他（一般）</v>
          </cell>
          <cell r="X36" t="str">
            <v>その他業務・サービス-光熱水料・通信費</v>
          </cell>
          <cell r="AF36" t="str">
            <v>特命随意契約</v>
          </cell>
        </row>
        <row r="37">
          <cell r="R37" t="str">
            <v>2026年度本部（二番町センタービル）におけるCS放送の受信契約</v>
          </cell>
          <cell r="U37" t="str">
            <v>CNNj及びBBCニュースの受信契約</v>
          </cell>
          <cell r="V37" t="str">
            <v>会計規程第23条1号 契約の性質又は目的が競争を許さないとき</v>
          </cell>
          <cell r="W37" t="str">
            <v>その他（一般）</v>
          </cell>
          <cell r="X37" t="str">
            <v>その他業務・サービス-光熱水料・通信費</v>
          </cell>
          <cell r="AF37" t="str">
            <v>特命随意契約</v>
          </cell>
        </row>
        <row r="38">
          <cell r="R38" t="str">
            <v>全世界（広域）グローバルサウス向けAI人材育成・エコシステム形成にかかる情報収集・確認調査（QCBS-ランプサム型）</v>
          </cell>
          <cell r="S38" t="str">
            <v>全世界（広域）</v>
          </cell>
          <cell r="T38" t="str">
            <v>2026/01/28</v>
          </cell>
          <cell r="U38" t="str">
            <v>【背景】人工知能 (AI) は、世界的にもデジタルトランスフォーメーションの推進に欠かせないものとなっており、グローバルサウス（GS）諸国の経済成長にも多大なる貢献が見込まれている。多くのGS諸国において、AI人材育成は、重要な施策の1つである一方、実践的なスキルや産業ニーズとの乖離は課題となっている。特に、GS諸国の多くの民間企業等は、現地でのAI人材不足からAI利活用を通じた新しいビジネス・サービスの開発などで後塵を拝していることから実践的なスキルを備えたAIの人材育成はGS諸国の喫緊の課題になっている。_x000D_
_x000D_
【目的】実践的スキルを備えたAI人材育成、AIを活用したビジネス創出のエコシステム形成推進を進めるため、①GS向けAI人材育成教育コースプログラムの実施、②企業等と優秀人材のマッチング、③AI利活用の共同概念実証又は開発プロジェクトの実施の3ステップを1サイクルとしたパイロット事業として実施する。右を通じて今後JICAが対象とすべきAI人材を定義づけるとともに、JICAのAI人材育成支援の有効性を検証する。_x000D_
_x000D_
【業務内容】_x000D_
(1) AI人材育成教育コースの実施_x000D_
GS諸国の現地教育機関、研究機関、企業等と連携し、実践的スキルを備えたAIの人材育成プログラムを2026年度中に2回を実施する。_x000D_
(2) AI人材育成プログラム修了者のネットワーキング支援（企業等との共同概念実証・開発プロジェクトの計画と実施）_x000D_
上記(1)コースを修了した成績優秀者と日本のAI研究者・起業家・企業との交流の場を企画・実施する。_x000D_
(3) AI利活用の共同研究等エコシステム_x000D_
上記（２）参加者のうち、自立的起業や社会実装化の可能性がある者に対して、本邦・現地研究機関又は企業と更なる連携強化を目的とした共同概念実証・開発プロジェクト等実施を支援する。_x000D_
(4) AI人材育成にかかる提言 _x000D_
上記(1)～(3)のパイロット事業の結果を踏まえ、GS諸国のAI人材育成に係るJICAへの提言を取りまとめる。</v>
          </cell>
          <cell r="V38" t="str">
            <v>会計規程第23条11号 企画競争により契約相手方を決定するとき</v>
          </cell>
          <cell r="W38" t="str">
            <v>コンサルタント等契約（業務実施）</v>
          </cell>
          <cell r="X38" t="str">
            <v>コンサルタント等契約-業務実施契約－【調査業務】基礎情報収集・確認調査</v>
          </cell>
          <cell r="Y38" t="str">
            <v>30.2</v>
          </cell>
          <cell r="AA38" t="str">
            <v>QCBS案件</v>
          </cell>
          <cell r="AF38" t="str">
            <v>企画競争</v>
          </cell>
        </row>
        <row r="39">
          <cell r="R39" t="str">
            <v>パプアニューギニア国東ニューブリテン州におけるSHEPアプローチを活用した持続可能な複合農業実施能力向上プロジェクト</v>
          </cell>
          <cell r="S39" t="str">
            <v>パプアニューギニア</v>
          </cell>
          <cell r="T39" t="str">
            <v>2026/02/04</v>
          </cell>
          <cell r="U39" t="str">
            <v>【目的】東ニューブリテン州において、SIFSの検証・分析、Eco-SHEPアプローチ を用いた普及手法の開発、Eco-SHEPを指導する農業普及サービス関連職員の能力強化、小規模農家によるEco-SHEPアプローチを用いたSIFS概念に基づく農業活動の実践を行うことにより、SHEPアプローチを用いたSIFSのコンセプトに基づく農業普及活動を継続的に実施できる組織体制の構築を図り、もって、SHEPアプローチを用いたSIFSが東ニューブリテン州内で普及されることに寄与するもの。_x000D_
【業務内容】カウンターパートを支援し下記の成果の達成を目指す。_x000D_
1）既存のSIFSの事例が文化的・経済的・自然環境的観点から検証・分析され、Eco-SHEPアプローチを用いた普及手法を開発する。_x000D_
2）農家と研究者などのステークホルダー間の研究及び知識のギャップを特定する。_x000D_
3）Eco-SHEPアプローチを指導する農業普及サービス関連職員の能力を強化する。_x000D_
4）プロジェクト対象地区において、小規模農家によってEco-SHEPアプローチを用いたSIFSのコンセプトに基づく農業活動が実践される。_x000D_
5）研究成果が後続のEco-SHEPアプローチ実践に取り入れられる。</v>
          </cell>
          <cell r="V39" t="str">
            <v>会計規程第23条11号 企画競争により契約相手方を決定するとき</v>
          </cell>
          <cell r="W39" t="str">
            <v>コンサルタント等契約（業務実施）</v>
          </cell>
          <cell r="X39" t="str">
            <v>コンサルタント等契約-業務実施契約－【事業実施・支援業務】技術協力プロジェクト</v>
          </cell>
          <cell r="AF39" t="str">
            <v>企画競争</v>
          </cell>
        </row>
        <row r="40">
          <cell r="R40" t="str">
            <v>2026-2027年度円借款業務および海外投融資業務にかかるRPAライセンスの調達</v>
          </cell>
          <cell r="S40" t="str">
            <v>全世界（広域）</v>
          </cell>
          <cell r="T40" t="str">
            <v>2026/02/20</v>
          </cell>
          <cell r="U40" t="str">
            <v>(製品)_x000D_
現行業務でも利用しているライセンスの後継となる、以下２種類のRPAライセンスを調達する。_x000D_
_x000D_
①UiPath Flex Automation Developer Named User_x000D_
　　ロボットの作成、編集が可能な開発向けライセンス_x000D_
②UiPath Flex Attended Named User_x000D_
　　ロボット実行が可能なユーザー向けライセンス_x000D_
　_x000D_
(数量)_x000D_
①UiPath Flex Automation Developer Named User：ライセンス数量　6_x000D_
②UiPath Flex Attended Named User：ライセンス数量　8</v>
          </cell>
          <cell r="V40" t="str">
            <v>会計規程第21条1項 公告して申込みさせることによる一般競争に付さなければならない</v>
          </cell>
          <cell r="W40" t="str">
            <v>その他（一般）</v>
          </cell>
          <cell r="X40" t="str">
            <v>その他業務・サービス-その他業務・サービス</v>
          </cell>
          <cell r="AF40" t="str">
            <v>一般競争入札（最低価格落札方式）</v>
          </cell>
        </row>
        <row r="41">
          <cell r="R41" t="str">
            <v>マレーシア国日本国際工科院ジャパンリンケージオフィス強化プロジェクト（産学連携／業務調整）（現地滞在型）</v>
          </cell>
          <cell r="S41" t="str">
            <v>マレーシア</v>
          </cell>
          <cell r="T41" t="str">
            <v>2026/02/04</v>
          </cell>
          <cell r="U41" t="str">
            <v>【背景】_x000D_
マレーシア日本国際工科院（MJIIT）は、マレーシア工科大学（UTM）の傘下に2011年に設立され、日本型工学教育を基盤とした人材育成を進めてきた。我が国は円借款事業および技術協力を通じて、教育・研究資機材の整備、日本人教員の派遣、防災分野の能力強化などを支援し、2018年からは「MJIIT強化プロジェクト」により、研究室中心教育（iKohza）の確立、産学連携機能の強化、本邦大学との協力関係構築を進めてきた。しかし、2023年の終了時評価では、産学連携センターの調整機能不足や情報連携の未整備などの課題が指摘され、外部との連携機会を十分に活かせていない状況が明らかになった。_x000D_
　こうした課題に対応するため、MJIITは産学連携・大学間連携を一元的に推進する組織として「マレーシア・ジャパンリンケージオフィス（MJL）」の設立を構想し、JICAに支援を要請。2023年7月より技術協力プロジェクト「マレーシア日本国際工科院 マレーシア・ジャパンリンケージオフィス強化プロジェクト」を実施している。_x000D_
【目的】_x000D_
本業務は、MJIITにおける産学連携・大学間連携を戦略的かつ持続的に推進するため、マレーシア・ジャパンリンケージオフィス（MJL）の設立と運営を支援し、プロジェクト全体の円滑な実施を促進することを目的とする。_x000D_
【主な活動内容】_x000D_
（産学連携）_x000D_
・MJIIT内に設置される産学連携ユニットと共に、MJIITで実施しうる産学連携強化に向けた活動計画の策定支援を行う。_x000D_
・MJIIT発のスピンオフ企業と日系企業・大学とのマッチング支援を行う。_x000D_
（業務調整）_x000D_
・プロジェクト活動に伴う総務、広報、労務、安全管理業務を他専門家と協力して実施する。_x000D_
・プロジェクトの年間計画の策定、進捗状況の把握、情報共有に向けて必要な業務を行う。</v>
          </cell>
          <cell r="V41" t="str">
            <v>会計規程第23条11号 企画競争により契約相手方を決定するとき</v>
          </cell>
          <cell r="W41" t="str">
            <v>コンサルタント等契約（業務実施単独型）</v>
          </cell>
          <cell r="X41" t="str">
            <v>コンサルタント等契約-業務実施契約（単独型）－専門家業務</v>
          </cell>
          <cell r="Y41" t="str">
            <v>23.77</v>
          </cell>
          <cell r="AE41" t="str">
            <v>現地滞在型案件</v>
          </cell>
          <cell r="AF41" t="str">
            <v>企画競争</v>
          </cell>
        </row>
        <row r="42">
          <cell r="R42" t="str">
            <v>南部アフリカ地域スタートアップエコシステム強化</v>
          </cell>
          <cell r="S42" t="str">
            <v>アフリカ地域（広域）</v>
          </cell>
          <cell r="T42" t="str">
            <v>2026/01/28</v>
          </cell>
          <cell r="U42" t="str">
            <v>【背景と目的】_x000D_
南アフリカはBRICSの一角を成すものの、資源依存や高失業率を背景に経済成長が低迷しており、国家開発計画では起業家精神やイノベーションの促進を重要な柱としている。スタートアップ（SU）エコシステムはアフリカ「BIG4」として発展しているが、法規制の未整備、人材流出、資金アクセス格差などが成長の阻害要因となっている。_x000D_
_x000D_
ボツワナは鉱業収入を基盤に成長してきたが、ダイヤモンド需要の低迷により2024年はマイナス成長に転じ、経済の脆弱性と高失業率が課題となっている。政府は中小零細企業支援のため、起業家教育やイノベーション推進を掲げているものの、SUエコシステムは世界的にも低位に留まっている。_x000D_
_x000D_
ジンバブエは国家開発計画「Vision 2030」において、資源依存から知識基盤型経済への転換を掲げ、イノベーション促進や起業家育成を重視している。若者の起業意欲は高い一方、支援施設の質・規模不足や資金調達の困難が課題であり、SUエコシステムは依然として未成熟である。_x000D_
_x000D_
こうした状況を踏まえ、南アフリカ、ボツワナ、ジンバブエの各国政府は、SUエコシステムを強化し、社会課題の解決に資するイノベーティブなSUの持続的な創出・育成を図るため、開発調査型技術協力の実施を日本政府に要請した。本業務では、各国との討議議事録（RD）に基づき、各国でのSUエコシステム強化に係る活動を実施するとともに、3か国合同の活動（本邦研修、パイロット事業等）を通じて、域内におけるSUエコシステムの連携促進・ネットワーク強化を図る。_x000D_
_x000D_
【主な活動内容】_x000D_
1.SUエコシステムの調査・分析_x000D_
2.SUエコシステム強化に向けた政策（案）の策定_x000D_
3.SUエコシステム強化に係るパイロット事業の実施_x000D_
4.SUに関連する法律・制度の見直しに関する提案_x000D_
（※1-3は3か国共通、4は南アフリカのみ対象）_x000D_
_x000D_
【人月合計】50.26人月</v>
          </cell>
          <cell r="V42" t="str">
            <v>会計規程第23条11号 企画競争により契約相手方を決定するとき</v>
          </cell>
          <cell r="W42" t="str">
            <v>コンサルタント等契約（業務実施）</v>
          </cell>
          <cell r="X42" t="str">
            <v>コンサルタント等契約-業務実施契約－【事業実施・支援業務】開発計画調査型技術協力（技術協力プロジェクト）</v>
          </cell>
          <cell r="AF42" t="str">
            <v>企画競争</v>
          </cell>
        </row>
        <row r="43">
          <cell r="R43" t="str">
            <v>JICAコンサルタント等業務実施契約及び研修委託契約に係る経費実態調査</v>
          </cell>
          <cell r="S43" t="str">
            <v>全世界（広域）</v>
          </cell>
          <cell r="T43" t="str">
            <v>2026/01/23</v>
          </cell>
          <cell r="U43" t="str">
            <v>JICAのコンサルタント等契約や研修委託契約における単価設定が、業界の実態や昨今の物価高・人件費の変動と乖離していないかについて確認する必要がある。かかる背景の下、本業務では、コンサルタント等契約や研修委託契約におけるそれぞれの積算基準の適正性を検証し、報酬単価改訂に反映するために、実態調査と分析を行う。_x000D_
_x000D_
【契約の種類】請負契約</v>
          </cell>
          <cell r="V43" t="str">
            <v>会計規程第21条1項 公告して申込みさせることによる一般競争に付さなければならない</v>
          </cell>
          <cell r="W43" t="str">
            <v>その他（一般）</v>
          </cell>
          <cell r="X43" t="str">
            <v>その他業務・サービス-その他業務・サービス</v>
          </cell>
          <cell r="AF43" t="str">
            <v>一般競争入札（総合評価落札方式）</v>
          </cell>
        </row>
        <row r="44">
          <cell r="R44" t="str">
            <v>エチオピア国理数科教育マネジメント業務（現地滞在型）</v>
          </cell>
          <cell r="S44" t="str">
            <v>エチオピア</v>
          </cell>
          <cell r="T44" t="str">
            <v>2026/02/25</v>
          </cell>
          <cell r="U44" t="str">
            <v>案件概要表に記載の通り（背景、目的、業務内容）。</v>
          </cell>
          <cell r="V44" t="str">
            <v>会計規程第23条11号 企画競争により契約相手方を決定するとき</v>
          </cell>
          <cell r="W44" t="str">
            <v>コンサルタント等契約（業務実施単独型）</v>
          </cell>
          <cell r="X44" t="str">
            <v>コンサルタント等契約-業務実施契約（単独型）－専門家業務</v>
          </cell>
          <cell r="Y44" t="str">
            <v>24</v>
          </cell>
          <cell r="AE44" t="str">
            <v>現地滞在型案件</v>
          </cell>
          <cell r="AF44" t="str">
            <v>企画競争</v>
          </cell>
        </row>
        <row r="45">
          <cell r="R45" t="str">
            <v>ナイジェリア無償資金協力事業「社会課題に取り組むスタートアップ企業を支援する環境整備計画」におけるファンドマネジャー調達にかかる国際競争入札図書なら びに出資契約書レビュー業務</v>
          </cell>
          <cell r="S45" t="str">
            <v>ナイジェリア</v>
          </cell>
          <cell r="U45" t="str">
            <v>ナイジェリア無償資金協力事業「社会課題に取り組むスタートアップ企業を支援する環境整備計画」におけるファンドマネジャー調達にかかる国際競争入札図書及びLPAに対する法律上の意見、助言業務。</v>
          </cell>
          <cell r="V45" t="str">
            <v>会計規程第23条1号 契約の性質又は目的が競争を許さないとき</v>
          </cell>
          <cell r="W45" t="str">
            <v>その他（一般）</v>
          </cell>
          <cell r="X45" t="str">
            <v>その他業務・サービス-その他業務・サービス</v>
          </cell>
          <cell r="AF45" t="str">
            <v>特命随意契約</v>
          </cell>
        </row>
        <row r="46">
          <cell r="R46" t="str">
            <v>東南アジアメコン河流域カスケードダム運用・操作の衛星データ活用と気候変動適応策に係る情報収集・確認調査（QCBS-ランプサム型）</v>
          </cell>
          <cell r="S46" t="str">
            <v>東南アジア（広域）</v>
          </cell>
          <cell r="T46" t="str">
            <v>2026/02/18</v>
          </cell>
          <cell r="U46" t="str">
            <v>本調査では、単にモデルを回して結果を提示するのではなく、その結果を基に「誰に、何を、どのように言えるか」を念頭に置きつつ、流域における環境社会配慮面の課題の解決に向けた対応として、具体的にダムの運用をどのように改善すべきか、またそのために求められる政策や制度の検討に資する情報を整理することを目指している。_x000D_
そのため、ステイクホルダーが求める情報を把握し、必要な指標や評価シナリオを協議しながら、提示・提言を行うことを念頭に調査を進める。_x000D_
具体的には、メコン河流域における気候変動およびダム開発・運用が流況変化やトンレサップ脈動に与える影響をシミュレートし、それらによる洪水・渇水・生態系変化への影響を科学的（定量的）に評価して分かり易くビジュアル化し、関係者の間での共通認識を醸成して行動変容を促す一助とすることを目指す。_x000D_
  _x000D_
（１）メコン流域全体の洪水・渇水リスク評価（気候変動およびダム開発・運用に伴う流量変化をモデル化し、洪水・渇水・生態系へのリスクを評価して可視化する。この際、支流のダム運用が本流に与えうる影響の評価も併せて行う）_x000D_
（２）トンレサップ湖の脈動変化の解明とその生態系へのリスク評価（現状を再現しつつ、気候変動下およびダム運用最適化における生態系、特にたんぱく源となっている魚類へのリスク評価）　_x000D_
（３）CaMa-Flood等のモデルを活用し、洪水・渇水・生態系変化に加え、ダム開発・運用に伴うリスクを定量化・可視化する。その結果を関係者（政府、事業者、投資家、科学者、MRC等）に共有し、複数回の協議やステイクホルダー会議を通じて、必要な指標・評価シナリオ・情報共有の形式を合意形成し、気候変動対応とダム運用最適化に向けた行動変容を促す。</v>
          </cell>
          <cell r="V46" t="str">
            <v>会計規程第23条11号 企画競争により契約相手方を決定するとき</v>
          </cell>
          <cell r="W46" t="str">
            <v>コンサルタント等契約（業務実施）</v>
          </cell>
          <cell r="X46" t="str">
            <v>コンサルタント等契約-業務実施契約－【調査業務】基礎情報収集・確認調査</v>
          </cell>
          <cell r="Y46" t="str">
            <v>20.5</v>
          </cell>
          <cell r="AA46" t="str">
            <v>QCBS案件</v>
          </cell>
          <cell r="AF46" t="str">
            <v>企画競争</v>
          </cell>
        </row>
        <row r="47">
          <cell r="R47" t="str">
            <v>金融市場情報データベース端末利用に係るブルームバーグ・エ ル・ピー社との契約更新</v>
          </cell>
          <cell r="S47" t="str">
            <v>全世界（広域）</v>
          </cell>
          <cell r="U47" t="str">
            <v>・ブラウザ版アカウント利用：数量2個_x000D_
・共有アカウント利用：数量1個_x000D_
・専門端末レンタル：数量1個</v>
          </cell>
          <cell r="V47" t="str">
            <v>会計規程第23条1号 契約の性質又は目的が競争を許さないとき</v>
          </cell>
          <cell r="W47" t="str">
            <v>その他（一般）</v>
          </cell>
          <cell r="X47" t="str">
            <v>その他業務・サービス-その他業務・サービス</v>
          </cell>
          <cell r="AF47" t="str">
            <v>特命随意契約</v>
          </cell>
        </row>
        <row r="48">
          <cell r="R48" t="str">
            <v>ポーランド／欧州地域ポーランドにおけるウクライナ避難民の教育環境改善及び生計向上にかかる基礎情報収集・確認調査（課外活動事業）</v>
          </cell>
          <cell r="S48" t="str">
            <v>ポーランド</v>
          </cell>
          <cell r="T48" t="str">
            <v>2026/01/19</v>
          </cell>
          <cell r="U48" t="str">
            <v>①	事前調査、参加者の募集（1か月間／2026年2月） _x000D_
・机上調査や教育関係者へのヒアリング通じ、主にポーランド公立校に通うウクライナ避難民の子どもの概況や教育面での課題を事前調査する。_x000D_
・上記調査を踏まえ、パイロット事業の詳細計画を策定する。_x000D_
・義務教育課程にある7歳から18歳以下の子どもを募集し、普段の生活、学校生活、学習、進路を中心としたアンケートを作成し、子どもに対して実施する。_x000D_
_x000D_
②	パイロット事業（9か月間／2026年3月～11月） _x000D_
・募集した子どもに対して課外活動を実施する。可能な限り多くの課外活動にポーランド人の子どもが参加するようにする（その他の国籍の避難民の子供が参加することも妨げないが、ウクライナ人及びポーランド人が大多数を占めるようにする）。実施頻度は毎週末ベースとし、一部活動は平日や長期休暇中も実施する。_x000D_
・ポーランドの子どもとの交流を目的とした、両国の子どもが協働する形での非言語活動 _x000D_
・ポーランド社会との相互理解を目的とした、一般のポーランド市民や民間団体・企業等が参加する形での活動・イベントの企画・実施 _x000D_
・ウクライナ避難民の子どもが進路について考える機会を提供することを目的とした、職場・工場見学等の企業訪問（または企業による訪問）および進路に関するディスカッション等の実施 _x000D_
・子どもの心理的ケアを目的とした課外活動 _x000D_
・その他、ポーランド語クラスなど本事業の目的と合致して必要と見なされる課外活動_x000D_
 _x000D_
③	最終報告（1か月間／2026年12月） _x000D_
・パイロット事業の結果を受け、①での事前調査及びアンケートと比較・分析して最終報告書を作成する。</v>
          </cell>
          <cell r="V48" t="str">
            <v>会計規程第23条11号 企画競争により契約相手方を決定するとき</v>
          </cell>
          <cell r="W48" t="str">
            <v>その他（一般）</v>
          </cell>
          <cell r="X48" t="str">
            <v>その他業務・サービス-その他業務・サービス</v>
          </cell>
          <cell r="AF48" t="str">
            <v>企画競争</v>
          </cell>
        </row>
        <row r="49">
          <cell r="R49" t="str">
            <v>ポーランドにおけるウクライナ避難民の教育環境改善及び生計向上にかかる基礎情報収集・確認調査（免許書き換え及び学校就業促進支援）</v>
          </cell>
          <cell r="S49" t="str">
            <v>ポーランド</v>
          </cell>
          <cell r="T49" t="str">
            <v>2026/01/19</v>
          </cell>
          <cell r="U49" t="str">
            <v>①	事前調査（1か月間／2026年2月）_x000D_
・机上調査や、免許書き換え後、雇用を得た対象者へのヒアリングを通じて、免許書換およびその後の雇用獲得に関する現状及び課題をまとめる。_x000D_
・ウクライナ人を雇用する医療機関へのヒアリングを通じて、ウクライナ人の雇用に関するニーズを把握、分析する。_x000D_
・上記の活動で得られた情報に基づき、免許書き換えから就職するうえでの主要な制度、仕組み、ステークホルダー、および既存の実施策を分析する。_x000D_
_x000D_
②	 パイロット（9か月間／2026年2月～11月）_x000D_
・ウクライナの教員免許及び医療分野のディプロマを有する在ポーランドのウクライナ避難民のうち書き換えを希望する対象者を募集する。_x000D_
・免許書き換えにかかるポーランドの高等教育（大学等）とのやり取り等を通じた行政手続きを支援する。_x000D_
・書き換え支援の対象者、及び既に書き換えを了したもののポーランドで教育及び医療をはじめとする分野での職に就きたい人を対象に、事前調査で得た分析をもとに、就職に向けたサポートを行う（空きポストの共有、採用面接対応、ポーランド語能力強化支援、就職セミナーの実施または外部セミナーの紹介、就職に向けた相談先のリファラル紹介等） 。_x000D_
_x000D_
③	 最終報告（1か月間／2026年12月） _x000D_
・事前調査、および免許書き換え及び就業支援の結果をもとに、免許書き換えにおける課題や効果的な就業支援の方法を分析し、最終報告書に取りまとめる。適宜UNICEFやUNHCR等の国際機関とも連携・情報共有を行う。</v>
          </cell>
          <cell r="V49" t="str">
            <v>会計規程第23条11号 企画競争により契約相手方を決定するとき</v>
          </cell>
          <cell r="W49" t="str">
            <v>その他（一般）</v>
          </cell>
          <cell r="X49" t="str">
            <v>その他業務・サービス-その他業務・サービス</v>
          </cell>
          <cell r="AF49" t="str">
            <v>企画競争</v>
          </cell>
        </row>
        <row r="50">
          <cell r="R50" t="str">
            <v>エジプト国E-JUST・日本・アフリカ科学技術イノベーションネットワークプロジェクト（業務調整／大学連携）（現地滞在型）</v>
          </cell>
          <cell r="S50" t="str">
            <v>エジプト</v>
          </cell>
          <cell r="T50" t="str">
            <v>2026/02/12</v>
          </cell>
          <cell r="U50" t="str">
            <v>【背景】本事業は、E-JUSTを対象に社会課題解決に資する高等教育研究機関としての質の向上に取り組むことにより、E-JUST、本邦大学、アフリカ域内大学研究者等による国際共同研究の形成促進を図り、もって国際頭脳循環に資する「日本・アフリカ拠点大学ネットワーク」の構築に寄与するものである。_x000D_
_x000D_
【目的】プロジェクトの業務調整としてチーフアドバイザー及びその他専門家と連携しつつ、プロジェクト関係者間のコミュニケーションの円滑化を図り、効果的なプロジェクトの推進に寄与する。_x000D_
_x000D_
【業務内容】_x000D_
＜業務調整＞ プロジェクトの投入管理、各種報告書の作成、会計、広報、庶務を行う。また、プロジェクト関係者間の窓口として、コミュニケーションの円滑化を図る。_x000D_
＜大学連携＞本邦大学及びアフリカ域内大学関係者等の受入に係る支援等を通じて、共同研究の円滑な促進に加え、それら取り組み等にかかる情報発信を行う。</v>
          </cell>
          <cell r="V50" t="str">
            <v>会計規程第23条11号 企画競争により契約相手方を決定するとき</v>
          </cell>
          <cell r="W50" t="str">
            <v>コンサルタント等契約（業務実施単独型）</v>
          </cell>
          <cell r="X50" t="str">
            <v>コンサルタント等契約-業務実施契約（単独型）－専門家業務</v>
          </cell>
          <cell r="Y50" t="str">
            <v>24</v>
          </cell>
          <cell r="AE50" t="str">
            <v>現地滞在型案件</v>
          </cell>
          <cell r="AF50" t="str">
            <v>企画競争</v>
          </cell>
        </row>
        <row r="51">
          <cell r="R51" t="str">
            <v>マレーシア国日本国際工科院ジャパンリンケージオフィス強化プロジェクト（チーフアドバイザー／大学連携）（現地滞在型）</v>
          </cell>
          <cell r="S51" t="str">
            <v>マレーシア</v>
          </cell>
          <cell r="T51" t="str">
            <v>2026/02/12</v>
          </cell>
          <cell r="U51" t="str">
            <v>【背景】_x000D_
マレーシア日本国際工科院（MJIIT）は、マレーシア工科大学（UTM）の傘下に2011年に設立され、日本型工学教育を基盤とした人材育成を進めてきた。我が国は円借款事業および技術協力を通じて、教育・研究資機材の整備、日本人教員の派遣、防災分野の能力強化などを支援し、2018年からは「MJIIT強化プロジェクト」により、研究室中心教育（iKohza）の確立、産学連携機能の強化、本邦大学との協力関係構築を進めてきた。しかし、2023年の終了時評価では、産学連携センターの人員・経験不足に起因する不十分な調整機能、MJIITの情報管理や共有・展開の未整備に起因する組織的データ活用に係る課題等が指摘され、外部との連携機会を十分に活かせていない状況が明らかになった。_x000D_
　こうした課題に対応するため、MJIITは産学連携・大学間連携を一元的に推進する組織として「マレーシア・ジャパンリンケージオフィス（MJL）」の設立を構想し、JICAに支援を要請。2023年7月より技術協力プロジェクト「マレーシア日本国際工科院 マレーシア・ジャパンリンケージオフィス強化プロジェクト」を実施している。_x000D_
【目的】_x000D_
本業務は、MJIITにおける産学連携・大学間連携を戦略的かつ持続的に推進するため、マレーシア・ジャパンリンケージオフィス（MJL）の運営を支援し、プロジェクト全体の円滑な実施を促進することを目的とする。_x000D_
【主な活動内容】_x000D_
（プロジェクト総括業務）_x000D_
・プロジェクトの代表者として、マレーシア工科大学、MJIITのマネジメント・関係部署および日本側関係機関（大使館、JICA、本邦大学コンソーシアム、その他）と連携しながら、本事業の運営管理全般に関する企画・計画立案、実施促進を行う。JICA側と協議しながらプロジェクトの各年度の活動・投入計画案を策定し、円滑な活動を実施する。</v>
          </cell>
          <cell r="V51" t="str">
            <v>会計規程第23条11号 企画競争により契約相手方を決定するとき</v>
          </cell>
          <cell r="W51" t="str">
            <v>コンサルタント等契約（業務実施単独型）</v>
          </cell>
          <cell r="X51" t="str">
            <v>コンサルタント等契約-業務実施契約（単独型）－専門家業務</v>
          </cell>
          <cell r="Y51" t="str">
            <v>23.07</v>
          </cell>
          <cell r="AE51" t="str">
            <v>現地滞在型案件</v>
          </cell>
          <cell r="AF51" t="str">
            <v>企画競争</v>
          </cell>
        </row>
        <row r="52">
          <cell r="R52" t="str">
            <v>メキシコ国トゥラ川流域における統合的流域管理能力強化プロジェクト詳細計画策定調査（統合水資源管理（流域水循環／上下水））</v>
          </cell>
          <cell r="S52" t="str">
            <v>メキシコ</v>
          </cell>
          <cell r="T52" t="str">
            <v>2026/03/11</v>
          </cell>
          <cell r="U52" t="str">
            <v>【業務内容】_x000D_
技術協力プロジェクトの仕組み、手続き等を十分に把握の上、他の調査団員と協議、調整しつつ、担当分野に係る協力計画策定（特に統合水資源管理推進のための、流域水循環管理、上下水、気候変動分野の分析等）のために必要な調査を行う。</v>
          </cell>
          <cell r="V52" t="str">
            <v>会計規程第23条11号 企画競争により契約相手方を決定するとき</v>
          </cell>
          <cell r="W52" t="str">
            <v>コンサルタント等契約（業務実施単独型）</v>
          </cell>
          <cell r="X52" t="str">
            <v>コンサルタント等契約-業務実施契約（単独型）－調査団参団</v>
          </cell>
          <cell r="AF52" t="str">
            <v>企画競争</v>
          </cell>
        </row>
        <row r="53">
          <cell r="R53" t="str">
            <v>ウガンダ国持続的なコメ振興プロジェクト（チーフアドバイザー／稲作技術）（現地滞在型）</v>
          </cell>
          <cell r="S53" t="str">
            <v>ウガンダ</v>
          </cell>
          <cell r="T53" t="str">
            <v>2026/01/28</v>
          </cell>
          <cell r="U53" t="str">
            <v>【背景】_x000D_
ウガンダにおいて農業はGDPの約24％、就業人口の約68％を占める基幹産業である。他の主食と比べ調理が簡単で食味も良いことから、コメの消費量は増加しており、自給率は61％と輸入依存が続いている。JICAは2000年代から稲作支援を実施し、コメ振興プロジェクトフェーズⅠ・Ⅱ では研究・普及体制強化や高収量・高品質品種開発を推進した。_x000D_
本事業は、ウガンダ北部の陸稲地域及び東部の水稲灌漑地域において、農業研究機関から稲作農家までの種子サプライチェーンの強化、持続的な稲作栽培技術の開発、及び技術普及を行うことにより、持続的な稲作栽培技術の開発と実践を図り、もって農家のコメ生産の持続性と収益性の改善に寄与するものである。_x000D_
【活動内容】_x000D_
（総括業務）_x000D_
・日本側責任者としてプロジェクト全体を統括し、カウンターパート（CP）と協議して方針を策定する。_x000D_
・合同調整委員会やタスクフォースにて、進捗・成果・課題を報告し、対応策を協議する。_x000D_
_x000D_
（稲作技術）_x000D_
①NaCRRIによる上流種子の生産管理を支援する。_x000D_
②NARO傘下のNaCRRIや地域農業調査開発研究所（ZARDI） において、各研究所の研究計画に沿い、CPと共同で持続的な稲作技術に関する試験研究を実施し、普及に適用可能な技術を選定する。_x000D_
③NaCRRIおよびZARDIのCPと共同で持続的稲作ガイドラインを作成する。_x000D_
④持続的稲作技術の開発に関するNAROと他機関（大学等）との連携を推進する。_x000D_
⑤他の専門家と協力して、プロジェクト目標達成に必要な業務を行う。</v>
          </cell>
          <cell r="V53" t="str">
            <v>会計規程第23条11号 企画競争により契約相手方を決定するとき</v>
          </cell>
          <cell r="W53" t="str">
            <v>コンサルタント等契約（業務実施単独型）</v>
          </cell>
          <cell r="X53" t="str">
            <v>コンサルタント等契約-業務実施契約（単独型）－専門家業務</v>
          </cell>
          <cell r="Y53" t="str">
            <v>35.5</v>
          </cell>
          <cell r="AE53" t="str">
            <v>現地滞在型案件</v>
          </cell>
          <cell r="AF53" t="str">
            <v>企画競争</v>
          </cell>
        </row>
        <row r="54">
          <cell r="R54" t="str">
            <v>パラオ国果実生産・販売促進のためのミバエ類防除システム開発プロジェクト（果物販売促進・マーケティング支援業務）</v>
          </cell>
          <cell r="S54" t="str">
            <v>パラオ</v>
          </cell>
          <cell r="T54" t="str">
            <v>2026/01/28</v>
          </cell>
          <cell r="U54" t="str">
            <v>【背景、目的】_x000D_
パラオ国では農業発展における深刻な課題としてミバエ被害があり、果物栽培及び商業化を大きく阻害しており、パラオ政府の要請によりミバエの防除とそれによる果物の生産拡大と販売促進を目的とした「果実生産・販売促進のためのミバエ類防除システム開発プロジェクト」が2025年1月に開始されている。_x000D_
パラオ国では果物の市場価値が高い一方で、農家の販売促進・マーケティング能力が十分ではなく、収益向上に向けた戦略や流通ネットワーク整備が課題となっている。本業務では、プロジェクトで実施するミバエ被害軽減を通じた果物の生産基盤の強化に加えて、果物の市場競争力向上を目指し、流通網構築やマーケティング戦略策定を包括的に支援し、JICA専門家チームや農業・漁業・環境省、現地関係団体と連携し、プロジェクトによりミバエ対策がなされた果物のブランド化や販売促進活動の強化により生産から販売まで一貫した能力向上を図り、パラオ国の農業の自立的発展に寄与することを目的としている。_x000D_
なお、対象果物はパパイヤとグアバの2種類が確定しているが今後変更される可能性がある。_x000D_
_x000D_
【業務概要】_x000D_
本業務従事者は、当該プロジェクトの「果物販売促進・マーケティング」分野の専門家として、農業・漁業・環境省農業局（BOA）と協働し、対象農家の販売促進能力向上及び流通ネットワーク整備を支援する。_x000D_
　本業務で期待される成果は以下の4点。_x000D_
・果物の販売促進戦略及びブランディング案が作成される_x000D_
・国内市場向け流通ネットワークが構築に向けた道筋が整理される_x000D_
・マーケティング技術が対象農家により習得、実践される_x000D_
・農業・漁業・環境省に「果物販売促進・マーケティング戦略」が提出される</v>
          </cell>
          <cell r="V54" t="str">
            <v>会計規程第23条11号 企画競争により契約相手方を決定するとき</v>
          </cell>
          <cell r="W54" t="str">
            <v>コンサルタント等契約（業務実施単独型）</v>
          </cell>
          <cell r="X54" t="str">
            <v>コンサルタント等契約-業務実施契約（単独型）－専門家業務</v>
          </cell>
          <cell r="AF54" t="str">
            <v>企画競争</v>
          </cell>
        </row>
        <row r="55">
          <cell r="R55" t="str">
            <v>パラオ国持続可能な観光開発アドバイザー（現地滞在型）</v>
          </cell>
          <cell r="S55" t="str">
            <v>パラオ</v>
          </cell>
          <cell r="T55" t="str">
            <v>2026/01/28</v>
          </cell>
          <cell r="U55" t="str">
            <v>【背景】パラオ共和国のGDPおよび雇用において観光産業は極めて重要な役割を担っている。JICAは2020年3月に大洋州14カ国を対象に「大洋州地域における観光開発分野 情報収集・確認調査」を実施し、対象国の観光セクターに関する基礎情報を明らかにするとともに、特にパラオ共和国に対する今後の協力策が提案された。当該調査を通じ、パラオの観光戦略に関しては具体的な施策や実施主体などが不明瞭な点が指摘されている他、観光商品としての既存資源の活用が限定的、主要市場からのアクセスコストが高い、急激な観光客数増加による観光地の過密化、外国資本による投資が多く地元住民への裨益が限定的、低価格志向によるブランド力低下等の課題が挙げられている。右調査を経て、同国の観光収入の最大化を図りつつ観光産業の持続的な発展を進めるべく、個別専門家の派遣が要請された。JICAは2024年より2年間アドバイザーを派遣し、同国の持続可能な観光推進体制強化に資するパイロット活動を実施してきた。本専門家は右専門家の実施してきた活動を引継ぎつつ、観光関連行政機関・民間事業者間の更なる連携体制強化を支援する。_x000D_
【業務内容】_x000D_
・CPと協働したパイロット活動の継続実施_x000D_
・効果的なマーケティング・プロモーション活動の実施支援_x000D_
・観光産業に携わる官民ステークホルダー会議等の場を設置し、持続可能な観光を推進していくための体制整備を支援_x000D_
・各種活動の教訓を集約し、同国の観光政策やアクションプランに反映されるよう助言</v>
          </cell>
          <cell r="V55" t="str">
            <v>会計規程第23条11号 企画競争により契約相手方を決定するとき</v>
          </cell>
          <cell r="W55" t="str">
            <v>コンサルタント等契約（業務実施単独型）</v>
          </cell>
          <cell r="X55" t="str">
            <v>コンサルタント等契約-業務実施契約（単独型）－専門家業務</v>
          </cell>
          <cell r="Y55" t="str">
            <v>12.3</v>
          </cell>
          <cell r="AE55" t="str">
            <v>現地滞在型案件</v>
          </cell>
          <cell r="AF55" t="str">
            <v>企画競争</v>
          </cell>
        </row>
        <row r="56">
          <cell r="R56" t="str">
            <v>ジョージア国母子健康手帳を活用した母子継続ケアの質向上プロジェクト（母子保健）（現地滞在型）</v>
          </cell>
          <cell r="S56" t="str">
            <v>ジョージア</v>
          </cell>
          <cell r="T56" t="str">
            <v>2026/02/04</v>
          </cell>
          <cell r="U56" t="str">
            <v>【背景】 _x000D_
ジョージア政府は、「Georgia Maternal and New-born Health Strategy 2017-2030」で、母親やその家族の、母子保健サービスにアクセスするタイミングや合併症などのリスクに係る認識が欠如していることが、リスク特定の遅れを生み、予防可能な妊産婦・新生児死亡に繋がっていると分析している。現状ジョージアには予防接種カードや産前健診カードなどの母子の健康記録のための家庭用保健記録などツールが存在していないため、新たに家庭用保健記録として母子手帳を導入することで、母親やその家族に対して意識啓発を行い、能動的な受診行動を促すと共に、患者と医療従事者のコミュニケーションの機会を創出し、母子継続ケアの質を向上する必要がある。また、健康記録を残すことにより、医療従事者・施設間における連携の強化も図り、サービスの継続性や、適切なレベル・タイミングにおける医療サービスへのアクセスを確保することが求められている。 _x000D_
_x000D_
【活動内容】  _x000D_
・各活動の実施や報告書作成、持続性担保に向けたカウンターパートとの協議を技術的に支援する。 _x000D_
・母子手帳の全国展開戦略及びロードマップ策定、母子手帳と全国展開に向けた関連資料の改訂を技術的に支援する。 _x000D_
・その他、広報活動等の連携促進業務。</v>
          </cell>
          <cell r="V56" t="str">
            <v>会計規程第23条11号 企画競争により契約相手方を決定するとき</v>
          </cell>
          <cell r="W56" t="str">
            <v>コンサルタント等契約（業務実施単独型）</v>
          </cell>
          <cell r="X56" t="str">
            <v>コンサルタント等契約-業務実施契約（単独型）－専門家業務</v>
          </cell>
          <cell r="Y56" t="str">
            <v>12.27</v>
          </cell>
          <cell r="AE56" t="str">
            <v>現地滞在型案件</v>
          </cell>
          <cell r="AF56" t="str">
            <v>企画競争</v>
          </cell>
        </row>
        <row r="57">
          <cell r="R57" t="str">
            <v>SDGs QUEST みらい甲子園　JICA国際分野生徒発表会等の運営業務</v>
          </cell>
          <cell r="S57" t="str">
            <v>全世界（広域）</v>
          </cell>
          <cell r="U57" t="str">
            <v>みらい甲子園本大会の各エリア大会実行委員（2025年度は25地域大会開催）が行う一次審査用プランを未来教育株式会社が選定するが、本契約では、その一次審査対象プランからさらに国際分野に関連するプランを選定する。その後、選定されたプランの応募チームに動画作成（最終審査用、本大会共通）を依頼し、JICA及びJICAが指定する外部審査員が動画にて審査を行い、JICA賞を選定する。JICA賞受賞チームには、JICAが主催する発表会と授賞式、ワークショップ等を本大会とは別途開催を予定しており、それに係る審査データのやり取り、生徒への連絡、旅費の支払い、発表会及び授賞式等の運営を実施することを目的とする。</v>
          </cell>
          <cell r="V57" t="str">
            <v>会計規程第23条1号 契約の性質又は目的が競争を許さないとき</v>
          </cell>
          <cell r="W57" t="str">
            <v>その他（一般）</v>
          </cell>
          <cell r="X57" t="str">
            <v>その他業務・サービス-その他業務・サービス</v>
          </cell>
          <cell r="AF57" t="str">
            <v>特命随意契約</v>
          </cell>
        </row>
        <row r="58">
          <cell r="R58" t="str">
            <v>インドネシア国工業開発アドバイザー業務（現地滞在型）</v>
          </cell>
          <cell r="S58" t="str">
            <v>インドネシア</v>
          </cell>
          <cell r="T58" t="str">
            <v>2026/02/12</v>
          </cell>
          <cell r="U58" t="str">
            <v>DG KPAII職員を中心にMOIの関連部局、センター及び傘下教育機関等に対する側面支援を行う。具体的には主に以下の活動が含まれる。_x000D_
・日本の協力を通じた産業セクターの能力向上のための、人材、工業原材料、技術、技術革新及び資金調達など、日本からの産業資源の協力に向けた情報とアクセスの促進_x000D_
・工業省の政策・施策等に関する情報収集及び日本側関係組織の今後の関与に関する検討の支援_x000D_
・インダストリー4.0の実装促進_x000D_
・産業開発と国際協力の強化に貢献する、ビジネスマッチングや南南協力などの取組の促進_x000D_
・工業省と日本側（JICA、他政府機関、経済団体等）との間で行われる協力の調整 (実施中案件への側面支援含む)</v>
          </cell>
          <cell r="V58" t="str">
            <v>会計規程第23条11号 企画競争により契約相手方を決定するとき</v>
          </cell>
          <cell r="W58" t="str">
            <v>コンサルタント等契約（業務実施単独型）</v>
          </cell>
          <cell r="X58" t="str">
            <v>コンサルタント等契約-業務実施契約（単独型）－専門家業務</v>
          </cell>
          <cell r="Y58" t="str">
            <v>24</v>
          </cell>
          <cell r="AE58" t="str">
            <v>現地滞在型案件</v>
          </cell>
          <cell r="AF58" t="str">
            <v>企画競争</v>
          </cell>
        </row>
        <row r="59">
          <cell r="R59" t="str">
            <v>JICAのメディア分野における助言業務（報酬単価型）</v>
          </cell>
          <cell r="U59" t="str">
            <v>①南スーダン「表現の自由・情報へのアクセス保護を通じたメディア環境改善プロジェクト」、ウクライナ「公共放送組織体制強化プロジェクトフェーズ３」、コソボ「コソボ公共放送局能力向上プロジェクトフェーズ３」、課題別研修「民主国家におけるメディアの役割－情報へのアクセスと権力監視」実施にかかる助言 _x000D_
②南スーダン「表現の自由・情報へのアクセス保護を通じたメディア環境改善プロジェクト」、ウクライナ「公共放送組織体制強化プロジェクトフェーズ３」の本邦研修同行・研修中の議論への参加 _x000D_
③コソボ「コソボ公共放送局能力向上プロジェクトフェーズ３」の最終JCCへの参加</v>
          </cell>
          <cell r="V59" t="str">
            <v>会計規程第23条1号 契約の性質又は目的が競争を許さないとき</v>
          </cell>
          <cell r="W59" t="str">
            <v>その他（一般）</v>
          </cell>
          <cell r="X59" t="str">
            <v>その他業務・サービス-その他業務・サービス</v>
          </cell>
          <cell r="AF59" t="str">
            <v>特命随意契約</v>
          </cell>
        </row>
        <row r="60">
          <cell r="R60" t="str">
            <v>ナイジェリア国連邦首都区における栄養改善能力向上</v>
          </cell>
          <cell r="S60" t="str">
            <v>ナイジェリア</v>
          </cell>
          <cell r="T60" t="str">
            <v>2026/02/25</v>
          </cell>
          <cell r="U60" t="str">
            <v>【背景】_x000D_
ナイジェリアは、国家計画「Nigeria Agenda2050」において栄養改善を人的資本開発の基盤として位置づけているが、約1，144万人の5歳未満児が慢性栄養不良である発育阻害の状態にあるなど、栄養課題は依然深刻である。_x000D_
JICAは、「連邦首都区における栄養改善能力強化プロジェクト（以下、先行事業）」において、連邦首都区におけるマルチセクターでの食を通じた栄養改善事業を実施し、食を通じた栄養改善のアプローチを開発した。その結果、農家による多様で栄養価の高い農作物の増産、乳幼児・母親・妊婦の食事の質と量の改善などの成果を上げた。また、連邦首都区政府内に多分野間の調整機能を有する食品・栄養局（FND）が新設され、先行事業の成果をFNDを通じて同アプローチを連邦首都区内でさらに拡大することが期待されているが、そのためにはFNDの体制強化が必要となっている。さらに、将来的に全国展開するためのマルチセクター栄養改善モデルを構築するために、先行事業で構築した食を通じた栄養改善アプローチの効率化が必要とされている。_x000D_
_x000D_
【目的】_x000D_
先行事業で開発された食を通じた栄養改善アプローチをさらに効率化し、FNDと地方行政区の運営・調整能力を強化することにより、連邦首都区において、他地域への展開を想定したマルチセクター栄養改善モデルと教訓をとりまとめる。_x000D_
_x000D_
【活動内容】_x000D_
連邦首都区内において、関係機関と共に以下の活動を実施する。_x000D_
・先行事業の成果物・政策文書のレビュー、食を通じた栄養改善アプローチの効率化案及び実施方針の策定_x000D_
・地方行政区による指導者研修・普及活動の主体的実施支援、及びモデルグループを通じた住民間の学びの促進_x000D_
・FNDの計画立案・予算調整・モニタリング能力強化に係る研修・技術支援_x000D_
・事業成果と教訓の文書化及び他州展開のためのガイドラインの整備</v>
          </cell>
          <cell r="V60" t="str">
            <v>会計規程第23条11号 企画競争により契約相手方を決定するとき</v>
          </cell>
          <cell r="W60" t="str">
            <v>コンサルタント等契約（業務実施）</v>
          </cell>
          <cell r="X60" t="str">
            <v>コンサルタント等契約-業務実施契約－【事業実施・支援業務】技術協力個別案件</v>
          </cell>
          <cell r="AF60" t="str">
            <v>企画競争</v>
          </cell>
        </row>
        <row r="61">
          <cell r="R61" t="str">
            <v>エジプト国統合配水システム改善</v>
          </cell>
          <cell r="S61" t="str">
            <v>エジプト</v>
          </cell>
          <cell r="T61" t="str">
            <v>2026/02/25</v>
          </cell>
          <cell r="U61" t="str">
            <v>【背景】_x000D_
エジプトは降水量が非常に少なく、年間平均降水量は僅か２０mm程度である。一方でエジプトでは、急速な人口増加や農地の拡大により、水需要が増加している。農業部門は他の部門よりもはるかに多くの水を使用しているため、公平な水配分と灌漑効率の向上が必須となる。日本は長年にわたり、バハル・ユセフ水路系の水利施設の整備に協力してきたが、現在円借款で整備が進む、バハル・ユセフ水路の最上流に当たる新ダイルート堰群が2026年4月に完工することで、一連の大規模工事は終わる。一方で、新ダイルート堰群（NDGRs）の下流域には広大な農地と長大な水路系が存在し、ハード協力に加えて、配水ネットワークの管理が重要である。エジプト側は日本による配水管理の知見を同水路系に適用すべく、技術協力の協力の要請があった。_x000D_
【目的】_x000D_
NDGRsとその下流の幹線水路（特にバハル・ユセフ水路）の統合的な配水管理のため、関係者の能力向上を図る。_x000D_
【活動内容】_x000D_
活動１：NDGRs下流域の水位観測所における HQ曲線の作成／更新及び作成・更新方法の指導。_x000D_
活動２：バハルヨセフ水路の維持管理計画の策定_x000D_
活動３：バハルヨセフ水路における水配分や水管理にかかるマニュアルの作成_x000D_
活動４：日本で行われている水利施設のアセットマネジメントの概念と手法の紹介</v>
          </cell>
          <cell r="V61" t="str">
            <v>会計規程第23条11号 企画競争により契約相手方を決定するとき</v>
          </cell>
          <cell r="W61" t="str">
            <v>コンサルタント等契約（業務実施）</v>
          </cell>
          <cell r="X61" t="str">
            <v>コンサルタント等契約-業務実施契約－【事業実施・支援業務】技術協力個別案件</v>
          </cell>
          <cell r="Y61" t="str">
            <v>10.51</v>
          </cell>
          <cell r="AF61" t="str">
            <v>企画競争</v>
          </cell>
        </row>
        <row r="62">
          <cell r="R62" t="str">
            <v>フィリピン国BARMMアドバイザー（行政能力強化）（農業・漁業・農地改革省の予算計画策定・執行プロセス支援）</v>
          </cell>
          <cell r="S62" t="str">
            <v>フィリピン</v>
          </cell>
          <cell r="T62" t="str">
            <v>2026/03/11</v>
          </cell>
          <cell r="U62" t="str">
            <v>【業務内容】_x000D_
CPに対する主な支援業務は主に以下が想定されるがこれに限らない。_x000D_
・既存のMAFARによるSHEP活動の進捗及び翌年度の計画を把握したうえで、「バンサモロ自治政府能力向上プロジェクト」の成果物である「3ヵ年普及計画」及び「バンサモロSHEP事業運営ガイドライン」に基づき、CPと共に、翌年度のSHEP事業実施に必要な予算計画を作成する。_x000D_
・SHEP事業実施に関し、翌年度予算の確保に必要な省内外のプロセスを特定する。_x000D_
・上記で作成した翌年度予算計画について、上記で特定した予算確保のプロセスにおいて必要な対応がなされるよう技術支援を行う。必要に応じ、MFBMに派遣されている専門家と連携し、MFBM関係者の協力を得る、あるいは、MFBMとMAFAR間での担当レベルでの課題共有や改善策の検討を行う。</v>
          </cell>
          <cell r="V62" t="str">
            <v>会計規程第23条11号 企画競争により契約相手方を決定するとき</v>
          </cell>
          <cell r="W62" t="str">
            <v>コンサルタント等契約（業務実施単独型）</v>
          </cell>
          <cell r="X62" t="str">
            <v>コンサルタント等契約-業務実施契約（単独型）－専門家業務</v>
          </cell>
          <cell r="AF62" t="str">
            <v>企画競争</v>
          </cell>
        </row>
        <row r="63">
          <cell r="R63" t="str">
            <v>タイ国国際頭脳循環プラットフォームとしてのAUN／SEED-Net拡充プロジェクト（アセアン高度人材育成アドバイザー）（現地滞在型）</v>
          </cell>
          <cell r="S63" t="str">
            <v>タイ</v>
          </cell>
          <cell r="T63" t="str">
            <v>2026/02/18</v>
          </cell>
          <cell r="U63" t="str">
            <v>【背景】_x000D_
 2001年にAUNのサブネットワークとして設立されたAUN／SEED Netは、ASEAN26大学と日本の18大学から成る工学系人材育成および研究協力の中核的枠組みとして発展してきた。我が国はJICAを通じ、2003年以降4期にわたる技術協力を実施し、日 ASEANの科学技術協力に貢献してきた。現在はAUNへの運営移管を目的とした移行期間にあり、SEED／Net事務局はAUN事務局内に統合されている。_x000D_
　さらに、AUN／SEED Netの有力国であるタイは、「タイランド4.0」および高等教育 科学研究 イノベーション政策（2020－2027）の下、知識基盤型人材育成と国際的な頭脳循環を重視しており、AUN SEED Netのネットワークを活用した日 ASEANのSTI協力強化が求められている。このような背景のもと、2024年8月、タイ政府よりJICAに対し正式な支援要請がなされた。_x000D_
【主な活動内容】_x000D_
（アドバイザリー業務）_x000D_
・AUN／SEED-Netのネットワークに次世代が持続的に統合されるよう、研究者研修者間のネットワーク強化が促進される。 _x000D_
・競争的外部資金の獲得を含め、ASEAN域内及び本邦日本の大学との共同研究・教育活動がメンバー大学等と本邦関係機関との間で実施され、自律的・持続的な関係構築と研究・教育活動がが強化される。 _x000D_
・AUN／SEED-Net を持続的なプラットフォームとして、ASEAN域外も含めた関係機関との国際頭脳循環連携が促進される。 _x000D_
_x000D_
（業務調整）_x000D_
・公金管理・経理事務や物品管理事務につき、JICA会計規程等に則り適正に実施する。 _x000D_
・プロジェクト活動に伴いメンバー大学と締結する契約に係る証憑の精査、精算行為等を行う。 _x000D_
・調査・広報活動等において、必要資料の作成を行う。</v>
          </cell>
          <cell r="V63" t="str">
            <v>会計規程第23条11号 企画競争により契約相手方を決定するとき</v>
          </cell>
          <cell r="W63" t="str">
            <v>コンサルタント等契約（業務実施単独型）</v>
          </cell>
          <cell r="X63" t="str">
            <v>コンサルタント等契約-業務実施契約（単独型）－専門家業務</v>
          </cell>
          <cell r="Y63" t="str">
            <v>24</v>
          </cell>
          <cell r="AE63" t="str">
            <v>現地滞在型案件</v>
          </cell>
          <cell r="AF63" t="str">
            <v>企画競争</v>
          </cell>
        </row>
        <row r="64">
          <cell r="R64" t="str">
            <v>パプアニューギニア国テーリングダム設計基準に係る情報収集・確認調査（一般競争入札（総合評価落札方式‐ランプサム型））</v>
          </cell>
          <cell r="S64" t="str">
            <v>パプアニューギニア</v>
          </cell>
          <cell r="T64" t="str">
            <v>2026/03/04</v>
          </cell>
          <cell r="U64" t="str">
            <v>【背景・目的】パプアニューギニア（PNG）は、天然ガス、金、銅、石油等の豊富な資源に恵まれており、銅に関しては日本の輸入の約1割を占めていることから、我が国の資源確保上、重要な国である。また今後も多くの鉱山開発が見込まれており、持続的な鉱業開発が求められている。しかしながら操業中の鉱山の多くが鉱滓の河川排出による処理を行っており、今後さらなる鉱業開発を進めるためには、環境負荷を軽減するためにも鉱滓ダムを用いた鉱滓処理の必要性が増している。_x000D_
本業務では、PNG国の環境特性に配慮した鉱滓ダムの設計基準について現在の状況の情報収集・整理を行い、今後の持続的鉱業開発に資する案件形成の可能性を検討することを目的に調査を実施するものである。_x000D_
_x000D_
【業務内容】PNGの鉱滓ダムの設計基準について確認を行い、国際的な基準やPNGの環境特性、地震・多雨などの防災分野をはじめとする日本の経験を踏まえ、PNG設計基準の課題の整理を行う。またモデルケースとして実際に建設予定のOk Tedi川下流の鉱滓ダムを対象に分析を行い、同過程で得られた留意点についても整理を行う。</v>
          </cell>
          <cell r="V64" t="str">
            <v>会計規程第21条1項 公告して申込みさせることによる一般競争に付さなければならない</v>
          </cell>
          <cell r="W64" t="str">
            <v>コンサルタント等契約（業務実施）</v>
          </cell>
          <cell r="X64" t="str">
            <v>コンサルタント等契約-業務実施契約－【調査業務】基礎情報収集・確認調査</v>
          </cell>
          <cell r="AF64" t="str">
            <v>一般競争入札（総合評価落札方式）</v>
          </cell>
        </row>
        <row r="65">
          <cell r="R65" t="str">
            <v>ベナン国アトランティック県アラダ病院建設・整備計画フォローアップ協力（調査）</v>
          </cell>
          <cell r="S65" t="str">
            <v>ベナン</v>
          </cell>
          <cell r="T65" t="str">
            <v>2026/02/26</v>
          </cell>
          <cell r="U65" t="str">
            <v>コンサルタント契約_x000D_
①施設、機材の稼働状況の確認と不具合の原因分析_x000D_
②不具合個所に対する対策案の立案_x000D_
③運営維持管理体制の確認</v>
          </cell>
          <cell r="V65" t="str">
            <v>会計規程第23条1号 契約の性質又は目的が競争を許さないとき</v>
          </cell>
          <cell r="W65" t="str">
            <v>コンサルタント等契約（業務実施）</v>
          </cell>
          <cell r="X65" t="str">
            <v>コンサルタント等契約-業務実施契約－【調査業務】フォローアップ事業（調査）</v>
          </cell>
          <cell r="AF65" t="str">
            <v>特命随意契約</v>
          </cell>
        </row>
        <row r="66">
          <cell r="R66" t="str">
            <v>コートジボワール国持続可能なサプライチェーンを通じた国産米振興プロジェクト詳細計画策定調査（評価分析）</v>
          </cell>
          <cell r="S66" t="str">
            <v>コートジボワール</v>
          </cell>
          <cell r="T66" t="str">
            <v>2026/02/25</v>
          </cell>
          <cell r="U66" t="str">
            <v>技術協力プロジェクトの仕組み及び手続きを十分に把握の上、他調査団員、JICA職員等と協議・調整し、評価分析について、協力計画策定のための必要な調査及び分析を行う。なお、本調査期間中でコートジボワール政府と確認した内容を協議議事録（Minutes of Meetings）にて確認する予定であり、その協議等の支援を行う。また、本業務従事者は、担当分野に係る調査事項を含めた取りまとめ資料を作成する。</v>
          </cell>
          <cell r="V66" t="str">
            <v>会計規程第23条11号 企画競争により契約相手方を決定するとき</v>
          </cell>
          <cell r="W66" t="str">
            <v>コンサルタント等契約（業務実施単独型）</v>
          </cell>
          <cell r="X66" t="str">
            <v>コンサルタント等契約-業務実施契約（単独型）－調査団参団</v>
          </cell>
          <cell r="Y66" t="str">
            <v>1.37</v>
          </cell>
          <cell r="AF66" t="str">
            <v>企画競争</v>
          </cell>
        </row>
        <row r="67">
          <cell r="R67" t="str">
            <v>セネガル国気候変動適応のための水資源管理強化プロジェクト詳細計画策定調査（評価分析）</v>
          </cell>
          <cell r="S67" t="str">
            <v>セネガル</v>
          </cell>
          <cell r="T67" t="str">
            <v>2026/03/04</v>
          </cell>
          <cell r="U67" t="str">
            <v>【背景】_x000D_
本体プロジェクトはセネガル国において、ため池や塩害防止提などの小規模灌漑施設の普及や維持管理に係る現状や課題を分析し、その結果をもって農家および農家組織を対象とした研修マニュアルを策定・普及すると共に、研修実施機関の能力強化を目的とした開発調査型技術協力プロジェクトを実施するものであり、本案件はその立ち上げに向け実施される詳細計画策定調査に係るものである。_x000D_
_x000D_
【目的】_x000D_
プロジェクトのアウトプットやアウトカム、活動等や実施体制を整理し、基本的な枠組みに関する先方政府関係機関との協議を経て、プロジェクトに係る合意文書締結を目的とする。_x000D_
_x000D_
【内容】_x000D_
本業務従事者は、開発調査型技術協力プロジェクトの仕組み及び手続きを十分に把握の上、他の調査団員として派遣されるJICA職員等と協議・調整しつつ、担当分野に係る協力計画の策定及び評価６基準（妥当性、整合性、有効性、インパクト、効率性、持続性）に基づく事前評価に必要なデータ・情報を収集・整理するとともに、協力計画策定のために必要な調査を行う。なお、JICA事業評価における評価基準・手続きについては監督職員より情報提供を行う。また、以下仏文で作成することとなっている文書については、機械翻訳を用いて仏文に変換の上、通訳やセネガル事務所ナショナルスタッフ等の確認を得る。</v>
          </cell>
          <cell r="V67" t="str">
            <v>会計規程第23条11号 企画競争により契約相手方を決定するとき</v>
          </cell>
          <cell r="W67" t="str">
            <v>コンサルタント等契約（業務実施単独型）</v>
          </cell>
          <cell r="X67" t="str">
            <v>コンサルタント等契約-業務実施契約（単独型）－調査団参団</v>
          </cell>
          <cell r="Y67" t="str">
            <v>1.23</v>
          </cell>
          <cell r="AF67" t="str">
            <v>企画競争</v>
          </cell>
        </row>
        <row r="68">
          <cell r="R68" t="str">
            <v>ウズベキスタン国 ウズベキスタン日本人材開発センター・ビジネス人材育成・交流機能強化プロジェクトフェーズ３（ビジネスコース（生産管理））</v>
          </cell>
          <cell r="S68" t="str">
            <v>ウズベキスタン</v>
          </cell>
          <cell r="T68" t="str">
            <v>2026/02/25</v>
          </cell>
          <cell r="U68" t="str">
            <v>【ビジネスコースの実施】_x000D_
・ビジネスコースでの「生産管理」を中心としたカイゼンにかかる講義  の実施、及び同講義の実施を通じたウズベキスタン人講師の育成。_x000D_
_x000D_
【企業研修・コンサルテーションの実施】_x000D_
・企業を訪問し製造業の「生産管理」や、サービス業へのカイゼン導入などにかかる講義・指導を実施</v>
          </cell>
          <cell r="V68" t="str">
            <v>会計規程第23条11号 企画競争により契約相手方を決定するとき</v>
          </cell>
          <cell r="W68" t="str">
            <v>コンサルタント等契約（業務実施単独型）</v>
          </cell>
          <cell r="X68" t="str">
            <v>コンサルタント等契約-業務実施契約（単独型）－専門家業務</v>
          </cell>
          <cell r="AF68" t="str">
            <v>企画競争</v>
          </cell>
        </row>
        <row r="69">
          <cell r="R69" t="str">
            <v>全世界市場志向型農業振興に係る広域支援促進調査（SHEPアプローチ）</v>
          </cell>
          <cell r="S69" t="str">
            <v>全世界（広域）</v>
          </cell>
          <cell r="T69" t="str">
            <v>2026/02/25</v>
          </cell>
          <cell r="U69" t="str">
            <v>＜コンサルタント等契約（業務実施契約　単独型）＞ 【背景】●●、【目的】●●、【業務内容】●●</v>
          </cell>
          <cell r="V69" t="str">
            <v>会計規程第23条11号 企画競争により契約相手方を決定するとき</v>
          </cell>
          <cell r="W69" t="str">
            <v>コンサルタント等契約（業務実施単独型）</v>
          </cell>
          <cell r="X69" t="str">
            <v>コンサルタント等契約-業務実施契約（単独型）－調査団参団</v>
          </cell>
          <cell r="Y69" t="str">
            <v>4.47</v>
          </cell>
          <cell r="AF69" t="str">
            <v>企画競争</v>
          </cell>
        </row>
        <row r="70">
          <cell r="R70" t="str">
            <v>インドネシア・ASEAN高等教育アドバイザー業務（報酬単価型）</v>
          </cell>
          <cell r="S70" t="str">
            <v>全世界（広域）</v>
          </cell>
          <cell r="U70" t="str">
            <v>1）　日本とインドネシア・ASEAN間の国際頭脳循環促進のための政策研究及び提言 _x000D_
・インドネシア・ASEAN諸国から日本の科学技術分野の大学・大学院への留学生を増加させる方策や、両者間の共同研究・共同教育を促進する方策について政策研究と提言を行う。  _x000D_
・日本とインドネシア・ASEAN諸国の間で研究者・技術者等の高度専門職の往来を活性化するための資格制度の共通化や相互認証に係る政策研究と提言を行う。 _x000D_
２）　JICA事業への助言_x000D_
・インドネシアやASEANを中心とするJICAの高等教育・科学技術分野の事業に関して助言を行う。_x000D_
・JICAの対インドネシア高等教育協力の成果及び同協力がインドネシアの産業発展や地域間格差の是正、脱炭素社会の実現等に与えたインパクトの分析・取り纏めを行う。_x000D_
・上記以外のJICAの関連分野の事業に関しても必要に応じて助言を行う。</v>
          </cell>
          <cell r="V70" t="str">
            <v>会計規程第23条1号 契約の性質又は目的が競争を許さないとき</v>
          </cell>
          <cell r="W70" t="str">
            <v>その他（一般）</v>
          </cell>
          <cell r="X70" t="str">
            <v>その他業務・サービス-その他業務・サービス</v>
          </cell>
          <cell r="AF70" t="str">
            <v>特命随意契約</v>
          </cell>
        </row>
        <row r="71">
          <cell r="R71" t="str">
            <v>ブラジル国セラード地域における劣化牧野回復及び持続的な農地転換プロジェクト推進のための情報収集・確認調査（QCBS-ランプサム型）</v>
          </cell>
          <cell r="S71" t="str">
            <v>ブラジル</v>
          </cell>
          <cell r="T71" t="str">
            <v>2026/03/04</v>
          </cell>
          <cell r="U71" t="str">
            <v>【背景】_x000D_
ブラジル政府は「劣化牧野を持続可能な農業生産と森林に転換するための国家プログラム（PNCPD）」に係る大統領令を発表し、持続可能な農業の促進を通じた食料増産、森林伐採の抑制及び自然植生の回復を同時に推進することを国家戦略として掲げている。右戦略を踏まえ、日伯両政府は「日・ブラジル・グリーン・パートナーシップ・イニシアティブ（GPI）」を立ち上げ、日本・ブラジル両国の民間企業、研究機関の技術を活用し、劣化牧野を回復することで、食料生産性の向上を図り、世界の食糧供給の安定化に貢献することを掲げている。_x000D_
_x000D_
【目的】_x000D_
ブラジル国内における劣化牧野の回復および農地転換に資する本邦企業（スタートアップを含む）の技術・製品の海外展開を促進するため、所要手続きや市場等の基礎情報や、本邦企業とブラジルの民間企業、農業協同組合、農家等とのパートナーシップ強化に向けた基礎情報を収集する。また、実証事業の設計・実施を通じて、土壌改良資材、バイオスティミュラント、精密・デジタル農業技術に関する本邦企業の製品・技術の現地適合性について圃場試験を通じて可視化し、これらの成果を踏まえ、今後のJICAによる協力方針（案）を検討・提言することを目的とする。_x000D_
_x000D_
【業務内容】_x000D_
上記目的に基づき、以下を実施する。_x000D_
(1)	本邦企業技術のパートナーシップ構築や実証事業の設計のための基礎情報の収集_x000D_
(2)	資材適合性判定を目標とした実証事業の設計・参画スキームの構築_x000D_
(3)	実証事業の実施および監理_x000D_
(4)	事業化に向けたデータ要件の整理とエビデンス構築_x000D_
(5)	パートナーシップ構築のためのマッチングイベント等の運営管理_x000D_
(6)	今後のJICAによる協力方針（案）を検討し、提言を取りまとめる</v>
          </cell>
          <cell r="V71" t="str">
            <v>会計規程第23条11号 企画競争により契約相手方を決定するとき</v>
          </cell>
          <cell r="W71" t="str">
            <v>コンサルタント等契約（業務実施）</v>
          </cell>
          <cell r="X71" t="str">
            <v>コンサルタント等契約-業務実施契約－【調査業務】基礎情報収集・確認調査</v>
          </cell>
          <cell r="Y71" t="str">
            <v>6.5</v>
          </cell>
          <cell r="AA71" t="str">
            <v>QCBS案件</v>
          </cell>
          <cell r="AF71" t="str">
            <v>企画競争</v>
          </cell>
        </row>
        <row r="72">
          <cell r="R72" t="str">
            <v>JICA留学生への付加的教育およびネットワーキング機会提供等にかかる業務委託契約（フェーズⅢ）</v>
          </cell>
          <cell r="S72" t="str">
            <v>全世界（広域）</v>
          </cell>
          <cell r="T72" t="str">
            <v>2026/03/06</v>
          </cell>
          <cell r="U72" t="str">
            <v>JICA留学生に対して、受入大学が提供する学位課程・特別プログラムに加え、コース横断的な教育およびネットワーキング機会を提供する。本業務では、コース主管部門の意向を踏まえ、JICAと留学生、また留学生同士のネットワーク構築を目的としたJICA留学生ネットワーキングセミナー、日本の民間企業・公的機関との交流機会となる企業交流会・インターンシップ、日本語を含む日本に関する知識習得の機会を提供する。また、プログラム主管部と留学生・指導教員のネットワーク強化、学業・生活面における課題の早期把握を目的としたモニタリングの実施支援を行う。_x000D_
（１）上記の実施にあたり、モニタリングシートによる情報収集を含む留学生情報の整備、留学生向けの有益な情報発信、ならびに各プログラム参加に必要な移動・宿泊等のロジ支援を行う。_x000D_
（２）修了生情報の更新を行うとともに、修了生向け情報発信の支援を実施する。</v>
          </cell>
          <cell r="V72" t="str">
            <v>会計規程第21条1項 公告して申込みさせることによる一般競争に付さなければならない</v>
          </cell>
          <cell r="W72" t="str">
            <v>その他（一般）</v>
          </cell>
          <cell r="X72" t="str">
            <v>その他業務・サービス-その他業務・サービス</v>
          </cell>
          <cell r="AF72" t="str">
            <v>一般競争入札（総合評価落札方式）</v>
          </cell>
        </row>
        <row r="73">
          <cell r="R73" t="str">
            <v>メキシコ国トゥラ川流域における統合的流域管理能力強化プロジェクト詳細計画策定調査（評価分析）</v>
          </cell>
          <cell r="S73" t="str">
            <v>メキシコ</v>
          </cell>
          <cell r="T73" t="str">
            <v>2026/03/11</v>
          </cell>
          <cell r="U73" t="str">
            <v>【業務内容】_x000D_
技術協力プロジェクトの仕組み、手続き等を十分に把握の上、他の調査団員と協議、調整しつつ、担当分野に係る協力計画策定（特に協力枠組みの検討等）のために必要な調査を行う。また、報告書（案）全体の取りまとめに協力する。</v>
          </cell>
          <cell r="V73" t="str">
            <v>会計規程第23条11号 企画競争により契約相手方を決定するとき</v>
          </cell>
          <cell r="W73" t="str">
            <v>コンサルタント等契約（業務実施単独型）</v>
          </cell>
          <cell r="X73" t="str">
            <v>コンサルタント等契約-業務実施契約（単独型）－調査団参団</v>
          </cell>
          <cell r="AF73" t="str">
            <v>企画競争</v>
          </cell>
        </row>
        <row r="74">
          <cell r="R74" t="str">
            <v>モザンビーク国ニアッサ州持続的給水システム及び衛生促進プロジェクト終了時評価調査（評価分析）</v>
          </cell>
          <cell r="S74" t="str">
            <v>モザンビーク</v>
          </cell>
          <cell r="T74" t="str">
            <v>2026/03/11</v>
          </cell>
          <cell r="U74" t="str">
            <v>【業務担当分野】評価分析_x000D_
【人月合計】約1.43人月_x000D_
【現地派遣期間】2026年5月上旬～2026年5月下旬_x000D_
【渡航回数】1回_x000D_
【特記事項】プレ公示の内容は若干の変更の可能性があります。</v>
          </cell>
          <cell r="V74" t="str">
            <v>会計規程第23条11号 企画競争により契約相手方を決定するとき</v>
          </cell>
          <cell r="W74" t="str">
            <v>コンサルタント等契約（業務実施単独型）</v>
          </cell>
          <cell r="X74" t="str">
            <v>コンサルタント等契約-業務実施契約（単独型）－調査団参団</v>
          </cell>
          <cell r="Y74" t="str">
            <v>1.43</v>
          </cell>
          <cell r="AF74" t="str">
            <v>企画競争</v>
          </cell>
        </row>
        <row r="75">
          <cell r="R75" t="str">
            <v>パラオ国果実生産・販売促進のためのミバエ類防除システム開発プロジェクト向け機材（ハイドロジェル）</v>
          </cell>
          <cell r="S75" t="str">
            <v>パラオ</v>
          </cell>
          <cell r="T75" t="str">
            <v>2026/03/25</v>
          </cell>
          <cell r="U75" t="str">
            <v>以下の薬剤の調達と仕向地までの輸送_x000D_
（1）調達薬剤名・数量：ハイドロジェルベイト剤　8000kg _x000D_
（2）出荷国：日本 _x000D_
（3）仕向地：パラオ国コロール港 _x000D_
（4）荷受人：JICA Palau Office_x000D_
     George Ngirarsaol Commercial Building Koror PALAU 96940_x000D_
     Tel ＋680-488-5373_x000D_
（5）引渡期限：_x000D_
第1回（3000kg）2026年5月20日_x000D_
第2回（3000kg）2026年10月10日_x000D_
第3回（2000kg）2027年4月10日</v>
          </cell>
          <cell r="V75" t="str">
            <v>会計規程第23条1号 契約の性質又は目的が競争を許さないとき</v>
          </cell>
          <cell r="W75" t="str">
            <v>本邦機材調達（購入・輸送）</v>
          </cell>
          <cell r="X75" t="str">
            <v>物品購入（機材調達）-物品・機材購入</v>
          </cell>
          <cell r="AF75" t="str">
            <v>特命随意契約</v>
          </cell>
        </row>
        <row r="76">
          <cell r="R76" t="str">
            <v>東ティモール国産業開発政策実施能力強化プロジェクト詳細計画策定調査（評価分析）</v>
          </cell>
          <cell r="S76" t="str">
            <v>東ティモール</v>
          </cell>
          <cell r="T76" t="str">
            <v>2026/03/18</v>
          </cell>
          <cell r="U76" t="str">
            <v>【背景】JICAは東ティモールにおいて、2014年以降、産業開発アドバイザーの派遣等を通じて、非石油部門の産業育成、民間セクター発展、国際統合（WTO・ASEAN加盟）に向けた制度整備の支援を継続して実施してきた。特に2024年以降は、商工省（MCI）とともに「製造業アクションプラン（MAP）」の策定支援を行い、優先産業の選定、産業政策の方向性整理、省庁横断調整の仕組みづくりに取り組んできた。合わせて、東南アジア地域との経済連携を見据え、ERIAを含む関係機関との政策対話を通じ、東ティモールが国際基準に沿った制度整備を進めるための基礎的データ整理・政策レビューを行ってきた。これらの取り組みを通じて、産業政策に関する基本的な方向性の提示、MAP草案の整備、省庁間の調整機能の萌芽といった成果が見られつつある。一方で、東ティモールでは非石油部門の産業基盤が依然として脆弱であり、また政策実施に不可欠な行政能力（政策立案・施策設計・モニタリング）、根拠となる産業データの整備・分析、企業情報管理、官民対話の仕組みはいまだ十分に確立していない。こうした背景のもと、東ティモール政府は、これまでJICAが支援してきたMAP策定やWTO・ASEAN加盟対応を踏まえた協力をさらに発展させ、産業政策の実施能力を強化することを目的として、我が国に対し新規の技術協力プロジェクトの実施を要請したものである。 【業務内容】 技術協力プロジェクトの仕組み及び手続きを十分に把握の上、他調査団員、JICA職員等と協議・調整し、評価分析について、協力計画策定のための必要な調査及び分析を行う。なお、本調査期間中で東ティモール政府と確認した内容を協議議事録（Minutes of Meetings）にて確認する予定であり、その協議等の支援を行う。</v>
          </cell>
          <cell r="V76" t="str">
            <v>会計規程第23条11号 企画競争により契約相手方を決定するとき</v>
          </cell>
          <cell r="W76" t="str">
            <v>コンサルタント等契約（業務実施単独型）</v>
          </cell>
          <cell r="X76" t="str">
            <v>コンサルタント等契約-業務実施契約（単独型）－調査団参団</v>
          </cell>
          <cell r="Y76" t="str">
            <v>1.2</v>
          </cell>
          <cell r="AF76" t="str">
            <v>企画競争</v>
          </cell>
        </row>
        <row r="77">
          <cell r="R77" t="str">
            <v>タンザニア国コメ振興能力強化プロジェクト（灌漑地区組織運営改善）</v>
          </cell>
          <cell r="S77" t="str">
            <v>タンザニア</v>
          </cell>
          <cell r="T77" t="str">
            <v>2026/03/18</v>
          </cell>
          <cell r="U77" t="str">
            <v>【背景】_x000D_
JICAは、タンザニアにおいてコメ振興能力強化プロジェクトを2023年6月より実施中である。 本事業は、稲作研修の持続性の向上、天水稲作技術を普及させるための研修手法の確立・実践、農家の生産性・収益性をより高めるよう特定課題研修の改善等の活動を行うことにより、適切なコメ生産技術が全国の優先コメ生産地区の農家に普及することをもって、タンザニア全国のコメ生産量の増大に寄与することを目的としている。プロジェクトでは、特定課題研修として、水利組合を通じて灌漑施設が適切に維持管理されるようになることで、水が安定して適切に灌漑地区内に配分されるようになり、灌漑地区全体の農業生産性と収益性が向上することを目指して灌漑地区組織運営改善研修を実施している。昨年度から今年度にかけて研修後のモニタリングを実施しており、その結果を踏まえ、研修効果を確実に発現させるため、研修内容の見直しと、効果を高めるためのアプローチの確立が求められている。_x000D_
_x000D_
_x000D_
【活動内容】_x000D_
・タスクグループ会議を実施し、現地視察における調査事項の作成、その結果に基づいた研修内容の見直し（ガイドライン及び研修教材の更新）、研修効果を高めるためのアプローチの検討について支援する。_x000D_
・選定された灌漑地区にて、農家や県灌漑担当官等の関係者を対象に研修効果に関連する要因の調査を実施する。_x000D_
・研修指導者向けに灌漑地区組織運営改善研修のTOTを実施する。</v>
          </cell>
          <cell r="V77" t="str">
            <v>会計規程第23条11号 企画競争により契約相手方を決定するとき</v>
          </cell>
          <cell r="W77" t="str">
            <v>コンサルタント等契約（業務実施単独型）</v>
          </cell>
          <cell r="X77" t="str">
            <v>コンサルタント等契約-業務実施契約（単独型）－専門家業務</v>
          </cell>
          <cell r="Y77" t="str">
            <v>1.17</v>
          </cell>
          <cell r="AF77" t="str">
            <v>企画競争</v>
          </cell>
        </row>
        <row r="78">
          <cell r="R78" t="str">
            <v>2026年度-2030年度　JICA市ヶ谷ビル　建物管理・運営業務</v>
          </cell>
          <cell r="S78" t="str">
            <v>日本</v>
          </cell>
          <cell r="T78" t="str">
            <v>2025/09/22</v>
          </cell>
          <cell r="U78" t="str">
            <v>JICA市ヶ谷ビルに係る①総括業務、②総合案内業務、③会議室管理業務、④設備管理業務（工事調達支援を含む）、⑤設営業務、⑥警備業務、⑦清掃業務、⑧遠隔監視業務、⑨食堂運営業務。</v>
          </cell>
          <cell r="V78" t="str">
            <v>（不落随意契約根拠）第23条16号 競争に付しても入札者がないとき、又は再度の入札に付しても落札者がないとき、若しくは落札者が契約を結ばないとき</v>
          </cell>
          <cell r="W78" t="str">
            <v>その他（一般）</v>
          </cell>
          <cell r="X78" t="str">
            <v>その他業務・サービス-建物管理・保守</v>
          </cell>
          <cell r="AF78" t="str">
            <v>不落随意契約</v>
          </cell>
        </row>
        <row r="79">
          <cell r="R79" t="str">
            <v>2026年度～2027年度「EIU Viewpoint Country Analysis Advanced」オンラインサービスの購読契約</v>
          </cell>
          <cell r="S79" t="str">
            <v>全世界（広域）</v>
          </cell>
          <cell r="U79" t="str">
            <v>「EIU Country Analysis Advanced」オンラインサービス利用契約（詳細は別紙1契約書（案）の附属書Ⅰ参照）_x000D_
①	購読対象国：119か国・地域（別添2購読対象国リスト参照）_x000D_
②	ユーザー数：250（IP認証方式及びID・パスワード認証方式）</v>
          </cell>
          <cell r="V79" t="str">
            <v>会計規程第23条1号 契約の性質又は目的が競争を許さないとき</v>
          </cell>
          <cell r="W79" t="str">
            <v>その他（一般）</v>
          </cell>
          <cell r="X79" t="str">
            <v>その他業務・サービス-その他業務・サービス</v>
          </cell>
          <cell r="AB79" t="str">
            <v>政府調達</v>
          </cell>
          <cell r="AF79" t="str">
            <v>特命随意契約</v>
          </cell>
        </row>
        <row r="80">
          <cell r="R80" t="str">
            <v>SDSNとの共同研究にかかる委託契約／2030年以降の新たな国際開発目標における指標フレームワークに関する研究</v>
          </cell>
          <cell r="S80" t="str">
            <v>全世界（広域）</v>
          </cell>
          <cell r="U80" t="str">
            <v>本件業務では、以下の内容を含む緒方研究所との共同研究を実施する。_x000D_
_x000D_
(1)研究者・統計専門家（各国統計局、国連機関など）を対象としたポスト2030指標体系の優先事項に関するグローバル意見調査 _x000D_
(2)収集データの分析 _x000D_
(3)ポスト2030指標体系に関する提言をまとめた報告書の作成 _x000D_
(4)対面イベントの開催 _x000D_
(5)ウェビナーの開催</v>
          </cell>
          <cell r="V80" t="str">
            <v>会計規程第23条1号 契約の性質又は目的が競争を許さないとき</v>
          </cell>
          <cell r="W80" t="str">
            <v>その他（一般）</v>
          </cell>
          <cell r="X80" t="str">
            <v>その他業務・サービス-その他業務・サービス</v>
          </cell>
          <cell r="AF80" t="str">
            <v>特命随意契約</v>
          </cell>
        </row>
        <row r="81">
          <cell r="R81" t="str">
            <v>日墨戦略的グローバル・パートナーシップ研修計画「日本のデザインと伝統技術」</v>
          </cell>
          <cell r="S81" t="str">
            <v>メキシコ</v>
          </cell>
          <cell r="T81" t="str">
            <v>2025/05/26</v>
          </cell>
          <cell r="U81" t="str">
            <v>研修業務委託</v>
          </cell>
          <cell r="V81" t="str">
            <v>会計規程第23条1号 契約の性質又は目的が競争を許さないとき</v>
          </cell>
          <cell r="W81" t="str">
            <v>本邦研修員受入事業</v>
          </cell>
          <cell r="X81" t="str">
            <v>事業委託契約-本邦研修員受入事業-国別研修</v>
          </cell>
          <cell r="AF81" t="str">
            <v>参加意思確認公募</v>
          </cell>
        </row>
        <row r="82">
          <cell r="R82" t="str">
            <v>日墨戦略的グローバル・パートナーシップ研修計画「知的財産権」</v>
          </cell>
          <cell r="S82" t="str">
            <v>メキシコ</v>
          </cell>
          <cell r="T82" t="str">
            <v>2025/05/26</v>
          </cell>
          <cell r="U82" t="str">
            <v>研修業務委託</v>
          </cell>
          <cell r="V82" t="str">
            <v>会計規程第23条1号 契約の性質又は目的が競争を許さないとき</v>
          </cell>
          <cell r="W82" t="str">
            <v>本邦研修員受入事業</v>
          </cell>
          <cell r="X82" t="str">
            <v>事業委託契約-本邦研修員受入事業-国別研修</v>
          </cell>
          <cell r="AF82" t="str">
            <v>参加意思確認公募</v>
          </cell>
        </row>
        <row r="83">
          <cell r="R83" t="str">
            <v>全世界（広域）／全世界2026年度～2030年度JICA九州車両運行管理業務</v>
          </cell>
          <cell r="S83" t="str">
            <v>全世界（広域）</v>
          </cell>
          <cell r="T83" t="str">
            <v>2025/10/07</v>
          </cell>
          <cell r="U83" t="str">
            <v>発注者が保有する公用車両3台（以下、管理車両と称す）に対して、車両運行管理責任者、車両運行者及び整備管理者を配置し、以下の業務を行う。_x000D_
（１）管理車両の車両運行計画の策定及び調整_x000D_
（２）管理車両の運転業務_x000D_
（３）管理車両の日常点検整備、清掃、修理及び整備確認者による確認_x000D_
（４）燃料等の購入及び給油_x000D_
（５）備品及び消耗品の選定並びに管理_x000D_
（６）事故の際の処理及び補償に関する事項_x000D_
（７）車検（定期点検整備を含む）及び自動車損害賠償責任保険等にかかる手続き_x000D_
（８）自動車任意保険の加入 、更新手続き、事故発生時の手続き_x000D_
（９）役所申請に関すること_x000D_
（１０）その他上記に付帯する事項</v>
          </cell>
          <cell r="V83" t="str">
            <v>会計規程第21条1項 公告して申込みさせることによる一般競争に付さなければならない</v>
          </cell>
          <cell r="W83" t="str">
            <v>その他（一般）</v>
          </cell>
          <cell r="X83" t="str">
            <v>その他業務・サービス-その他業務・サービス</v>
          </cell>
          <cell r="AF83" t="str">
            <v>一般競争入札（総合評価落札方式）</v>
          </cell>
        </row>
        <row r="84">
          <cell r="R84" t="str">
            <v>2026-2028年度JICA駒ヶ根IT環境運用管理支援に係る業務</v>
          </cell>
          <cell r="S84" t="str">
            <v>全世界（広域）</v>
          </cell>
          <cell r="T84" t="str">
            <v>2025/07/29</v>
          </cell>
          <cell r="U84" t="str">
            <v>(1)	ネットワーク環境保守管理業務_x000D_
(2)	端末機器管理支援業務_x000D_
(3)	機構が保有する各種管理簿の更新作業支援_x000D_
(4)	機構が実施する点検作業の実施支援_x000D_
(5)	ヘルプデスク業務_x000D_
(6)	オンライン会議実施支援業務_x000D_
(7)	ICT活用推進支援業務_x000D_
(8)	業務実施報告</v>
          </cell>
          <cell r="V84" t="str">
            <v>会計規程第21条1項 公告して申込みさせることによる一般競争に付さなければならない</v>
          </cell>
          <cell r="W84" t="str">
            <v>その他（一般）</v>
          </cell>
          <cell r="X84" t="str">
            <v>その他業務・サービス-システム関連</v>
          </cell>
          <cell r="AD84" t="str">
            <v>情報保全フラグ</v>
          </cell>
          <cell r="AF84" t="str">
            <v>一般競争入札（総合評価落札方式）</v>
          </cell>
        </row>
        <row r="85">
          <cell r="R85" t="str">
            <v>2026-2028年度JICA海外協力隊駒ヶ根青年海外協力隊訓練所語学訓練業務</v>
          </cell>
          <cell r="S85" t="str">
            <v>全世界（広域）</v>
          </cell>
          <cell r="T85" t="str">
            <v>2025/09/18</v>
          </cell>
          <cell r="U85" t="str">
            <v>青年海外協力隊事業の一環である長期派遣隊員向けの派遣前訓練における語学訓練業務</v>
          </cell>
          <cell r="V85" t="str">
            <v>会計規程第21条1項 公告して申込みさせることによる一般競争に付さなければならない</v>
          </cell>
          <cell r="W85" t="str">
            <v>その他（一般）</v>
          </cell>
          <cell r="X85" t="str">
            <v>その他業務・サービス-その他業務・サービス</v>
          </cell>
          <cell r="AF85" t="str">
            <v>一般競争入札（総合評価落札方式）</v>
          </cell>
        </row>
        <row r="86">
          <cell r="R86" t="str">
            <v>2026-2028年度駒ヶ根青年海外協力隊訓練所施設管理・運営業務</v>
          </cell>
          <cell r="S86" t="str">
            <v>全世界（広域）</v>
          </cell>
          <cell r="T86" t="str">
            <v>2025/09/18</v>
          </cell>
          <cell r="U86" t="str">
            <v>施設管理・運営</v>
          </cell>
          <cell r="V86" t="str">
            <v>会計規程第21条1項 公告して申込みさせることによる一般競争に付さなければならない</v>
          </cell>
          <cell r="W86" t="str">
            <v>その他（一般）</v>
          </cell>
          <cell r="X86" t="str">
            <v>その他業務・サービス-建物管理・保守</v>
          </cell>
          <cell r="AF86" t="str">
            <v>一般競争入札（総合評価落札方式）</v>
          </cell>
        </row>
        <row r="87">
          <cell r="R87" t="str">
            <v>全世界（広域）／全世界2026-2028年度 JICA海外協力隊 二本松青年海外協力隊訓練所語学訓練業務</v>
          </cell>
          <cell r="S87" t="str">
            <v>全世界（広域）</v>
          </cell>
          <cell r="T87" t="str">
            <v>2025/09/18</v>
          </cell>
          <cell r="U87" t="str">
            <v>語学訓練にかかる業務を行う（語学講師派遣、訓練生への効率的な語学学習指導、等）。</v>
          </cell>
          <cell r="V87" t="str">
            <v>会計規程第21条1項 公告して申込みさせることによる一般競争に付さなければならない</v>
          </cell>
          <cell r="W87" t="str">
            <v>その他（一般）</v>
          </cell>
          <cell r="X87" t="str">
            <v>その他業務・サービス-その他業務・サービス</v>
          </cell>
          <cell r="AF87" t="str">
            <v>一般競争入札（総合評価落札方式）</v>
          </cell>
        </row>
        <row r="88">
          <cell r="R88" t="str">
            <v>2026年度 市民向け国際理解促進に係るイベント等運営支援業務</v>
          </cell>
          <cell r="S88" t="str">
            <v>全世界（広域）</v>
          </cell>
          <cell r="T88" t="str">
            <v>2025/12/22</v>
          </cell>
          <cell r="U88" t="str">
            <v>（1） 国際協力イベントへの出展支援　30回_x000D_
（2） 国際理解促進セミナーの運営支援　5回_x000D_
（3） JICA海外事業現場訪問（スタディツアー）調整支援　50回</v>
          </cell>
          <cell r="V88" t="str">
            <v>会計規程第21条1項 公告して申込みさせることによる一般競争に付さなければならない</v>
          </cell>
          <cell r="W88" t="str">
            <v>その他（一般）</v>
          </cell>
          <cell r="X88" t="str">
            <v>その他業務・サービス-その他業務・サービス</v>
          </cell>
          <cell r="AF88" t="str">
            <v>一般競争入札（総合評価落札方式）</v>
          </cell>
        </row>
        <row r="89">
          <cell r="R89" t="str">
            <v>全世界（広域）／全世界2026年度－2028年度 JICA九州 学校教育及び市民向け国際理解推進業務委託契約</v>
          </cell>
          <cell r="S89" t="str">
            <v>全世界（広域）</v>
          </cell>
          <cell r="T89" t="str">
            <v>2025/12/12</v>
          </cell>
          <cell r="U89" t="str">
            <v>（１）	国際協力出前講座_x000D_
（２）	JICAきゅうしゅう地球ひろば訪問プログラム（JICA九州の施設を活用してのプログラム提供）_x000D_
（３）	JICAきゅうしゅう地球ひろば企画運営管理（JICA九州内の施設を活用しての展示企画）_x000D_
（４）	JICA研修員との交流_x000D_
（５）	高校生国際協力実体験プログラム_x000D_
（６）	市民参加協力イベント_x000D_
（７）	上記（１）～（６）における広報</v>
          </cell>
          <cell r="V89" t="str">
            <v>会計規程第21条1項 公告して申込みさせることによる一般競争に付さなければならない</v>
          </cell>
          <cell r="W89" t="str">
            <v>その他（一般）</v>
          </cell>
          <cell r="X89" t="str">
            <v>その他業務・サービス-その他業務・サービス</v>
          </cell>
          <cell r="AF89" t="str">
            <v>一般競争入札（総合評価落札方式）</v>
          </cell>
        </row>
        <row r="90">
          <cell r="R90" t="str">
            <v>2026～2028年度 JICA横浜開発教育教員向け研修支援業務</v>
          </cell>
          <cell r="S90" t="str">
            <v>全世界（広域）</v>
          </cell>
          <cell r="T90" t="str">
            <v>2025/11/28</v>
          </cell>
          <cell r="U90" t="str">
            <v>＜一般契約＞教員向け研修事業実施支援の業務委託契約</v>
          </cell>
          <cell r="V90" t="str">
            <v>会計規程第21条1項 公告して申込みさせることによる一般競争に付さなければならない</v>
          </cell>
          <cell r="W90" t="str">
            <v>その他（一般）</v>
          </cell>
          <cell r="X90" t="str">
            <v>その他業務・サービス-その他業務・サービス</v>
          </cell>
          <cell r="AF90" t="str">
            <v>一般競争入札（総合評価落札方式）</v>
          </cell>
        </row>
        <row r="91">
          <cell r="R91" t="str">
            <v>2026年-2028年度日系社会研修員受入事業導入・実施支援業務</v>
          </cell>
          <cell r="S91" t="str">
            <v>北米・中南米地域（広域）</v>
          </cell>
          <cell r="T91" t="str">
            <v>2025/12/03</v>
          </cell>
          <cell r="U91" t="str">
            <v>業務委託契約</v>
          </cell>
          <cell r="V91" t="str">
            <v>（不落随意契約根拠）第23条16号 競争に付しても入札者がないとき、又は再度の入札に付しても落札者がないとき、若しくは落札者が契約を結ばないとき</v>
          </cell>
          <cell r="W91" t="str">
            <v>その他（一般）</v>
          </cell>
          <cell r="X91" t="str">
            <v>その他業務・サービス-その他業務・サービス</v>
          </cell>
          <cell r="AF91" t="str">
            <v>不落随意契約</v>
          </cell>
        </row>
        <row r="92">
          <cell r="R92" t="str">
            <v>全世界（広域）／全世界2026－2028年度 JICA九州 開発教育指導者向け研修に係る業務委託契約</v>
          </cell>
          <cell r="S92" t="str">
            <v>全世界（広域）</v>
          </cell>
          <cell r="T92" t="str">
            <v>2025/12/12</v>
          </cell>
          <cell r="U92" t="str">
            <v>（１）	教師海外研修_x000D_
（２）	開発教育指導者研修_x000D_
（３）	上記（１）（２）における広報</v>
          </cell>
          <cell r="V92" t="str">
            <v>会計規程第21条1項 公告して申込みさせることによる一般競争に付さなければならない</v>
          </cell>
          <cell r="W92" t="str">
            <v>その他（一般）</v>
          </cell>
          <cell r="X92" t="str">
            <v>その他業務・サービス-その他業務・サービス</v>
          </cell>
          <cell r="AF92" t="str">
            <v>一般競争入札（総合評価落札方式）</v>
          </cell>
        </row>
        <row r="93">
          <cell r="R93" t="str">
            <v>2026-28年度 JICAプラザよこはま開発教育支援業務</v>
          </cell>
          <cell r="S93" t="str">
            <v>全世界（広域）</v>
          </cell>
          <cell r="T93" t="str">
            <v>2025/12/19</v>
          </cell>
          <cell r="U93" t="str">
            <v>JICA横浜訪問プログラムの企画・実施_x000D_
JICA国際協力出前講座の実施調整_x000D_
JICA横浜研修員の学校訪問プログラムの調整・補助_x000D_
大学連携講座企画運営補助_x000D_
インターン受入_x000D_
海外のJICA事業現場訪問（スタディツアー）受付・連絡調整_x000D_
JICA横浜ギャラリー展示業務_x000D_
国際協力・多文化共生セミナー・協力隊セミナー・イベント企画・運営補助_x000D_
施設利用および後援・協力申請受付事務、問合せ対応</v>
          </cell>
          <cell r="V93" t="str">
            <v>会計規程第21条1項 公告して申込みさせることによる一般競争に付さなければならない</v>
          </cell>
          <cell r="W93" t="str">
            <v>その他（一般）</v>
          </cell>
          <cell r="X93" t="str">
            <v>その他業務・サービス-その他業務・サービス</v>
          </cell>
          <cell r="AF93" t="str">
            <v>一般競争入札（総合評価落札方式）</v>
          </cell>
        </row>
        <row r="94">
          <cell r="R94" t="str">
            <v>全世界（広域）／全世界2026年度～2028年度JICA東京IT環境運用支援業務</v>
          </cell>
          <cell r="S94" t="str">
            <v>全世界（広域）</v>
          </cell>
          <cell r="T94" t="str">
            <v>2025/12/22</v>
          </cell>
          <cell r="U94" t="str">
            <v>（1）センター内ネットワークと端末等の正常な動作を図り、IT関連機器等を利用する各種業務の実施を支援する。_x000D_
（2）JICA東京で実施される業務の特性を理解し、ITを活用した業務の効率化及び改善、付加価値向上等を推進する。_x000D_
_x000D_
具体的には以下のとおり。_x000D_
（1）IT環境運用保守に係る業務_x000D_
　　1) ネットワーク管理_x000D_
　　2) 端末管理（対象：JICA東京職員等の端末、持込み端末。なおJICA‐WAN接続PC複合機、プリンターは対象外）_x000D_
（2）ヘルプデスク業務（JICA本部ヘルプデスクで対応可能なものは本契約の業務対象外）_x000D_
（3）JICA東京の個別の指示に基づき実施する業務（研修コースにより個別に対応が必要なもの等）_x000D_
（4）JICA東京の指示に基づくシステム運用保守業務_x000D_
（5）その他業務（打合せ参加、改善に係る調査・提案、関連資料作成、実施等）_x000D_
1)　2026年度以降のLAN環境改善にかかる技術的助言および支援_x000D_
2)　大規模改修工事に伴うIT環境関連業務_x000D_
3)　IT業務にかかる入札資料等の作成支援</v>
          </cell>
          <cell r="V94" t="str">
            <v>会計規程第21条1項 公告して申込みさせることによる一般競争に付さなければならない</v>
          </cell>
          <cell r="W94" t="str">
            <v>その他（一般）</v>
          </cell>
          <cell r="X94" t="str">
            <v>その他業務・サービス-システム関連</v>
          </cell>
          <cell r="AF94" t="str">
            <v>一般競争入札（総合評価落札方式）</v>
          </cell>
        </row>
        <row r="95">
          <cell r="R95" t="str">
            <v>2026-2030年度 JICA中部 施設管理・運営業務</v>
          </cell>
          <cell r="S95" t="str">
            <v>全世界（広域）</v>
          </cell>
          <cell r="T95" t="str">
            <v>2026/01/22</v>
          </cell>
          <cell r="U95" t="str">
            <v>（１）業務名称 _x000D_
　2026-2030年度 中部センター施設管理・運営業務 _x000D_
（２）業務内容 _x000D_
　別紙2-1「入札説明書（案）」のとおり。  _x000D_
（３）成果物 _x000D_
　業務実施報告書（月報、年報）、その他仕様書に定める図書等</v>
          </cell>
          <cell r="V95" t="str">
            <v>（不落随意契約根拠）第23条16号 競争に付しても入札者がないとき、又は再度の入札に付しても落札者がないとき、若しくは落札者が契約を結ばないとき</v>
          </cell>
          <cell r="W95" t="str">
            <v>その他（一般）</v>
          </cell>
          <cell r="X95" t="str">
            <v>その他業務・サービス-建物管理・保守</v>
          </cell>
          <cell r="AD95" t="str">
            <v>情報保全フラグ</v>
          </cell>
          <cell r="AF95" t="str">
            <v>不落随意契約</v>
          </cell>
        </row>
        <row r="96">
          <cell r="R96" t="str">
            <v>全世界（広域）／全世界北陸センター事務所賃料</v>
          </cell>
          <cell r="S96" t="str">
            <v>全世界（広域）</v>
          </cell>
          <cell r="U96" t="str">
            <v>北陸センター事務所賃貸借契約</v>
          </cell>
          <cell r="V96" t="str">
            <v>会計規程第23条1号 契約の性質又は目的が競争を許さないとき</v>
          </cell>
          <cell r="W96" t="str">
            <v>その他（一般）</v>
          </cell>
          <cell r="X96" t="str">
            <v>賃貸借-事務所・土地賃貸借契約</v>
          </cell>
          <cell r="AF96" t="str">
            <v>特命随意契約</v>
          </cell>
        </row>
        <row r="97">
          <cell r="R97" t="str">
            <v>2026年度日系社会研修「女性起業家の養成講座」にかかる研修委託契約</v>
          </cell>
          <cell r="S97" t="str">
            <v>北米・中南米地域（広域）</v>
          </cell>
          <cell r="T97" t="str">
            <v>2025/04/03</v>
          </cell>
          <cell r="U97" t="str">
            <v>研修業務委託</v>
          </cell>
          <cell r="V97" t="str">
            <v>会計規程第23条11号 企画競争により契約相手方を決定するとき</v>
          </cell>
          <cell r="W97" t="str">
            <v>本邦研修員受入事業</v>
          </cell>
          <cell r="X97" t="str">
            <v>事業委託契約-本邦研修員受入事業-日系研修</v>
          </cell>
          <cell r="AF97" t="str">
            <v>企画競争（提案公募方式）</v>
          </cell>
        </row>
        <row r="98">
          <cell r="R98" t="str">
            <v>2026年度JICA関西における熱需給契約(単価契約)</v>
          </cell>
          <cell r="S98" t="str">
            <v>全世界（広域）</v>
          </cell>
          <cell r="U98" t="str">
            <v>2025年度JICA関西における熱需給契約</v>
          </cell>
          <cell r="V98" t="str">
            <v>会計規程第23条1号 契約の性質又は目的が競争を許さないとき</v>
          </cell>
          <cell r="W98" t="str">
            <v>その他（一般）</v>
          </cell>
          <cell r="X98" t="str">
            <v>その他業務・サービス-光熱水料・通信費</v>
          </cell>
          <cell r="Z98" t="str">
            <v>単価契約</v>
          </cell>
          <cell r="AF98" t="str">
            <v>特命随意契約</v>
          </cell>
        </row>
        <row r="99">
          <cell r="R99" t="str">
            <v>2025年度国別研修「メキシコ乾燥地農業技術研修プログラム」に係る研修委託契約</v>
          </cell>
          <cell r="S99" t="str">
            <v>メキシコ</v>
          </cell>
          <cell r="U99" t="str">
            <v>2025年度国別研修「メキシコ乾燥地農業技術研修プログラム」に係る研修委託契約</v>
          </cell>
          <cell r="V99" t="str">
            <v>会計規程第23条1号 契約の性質又は目的が競争を許さないとき</v>
          </cell>
          <cell r="W99" t="str">
            <v>本邦研修員受入事業</v>
          </cell>
          <cell r="X99" t="str">
            <v>事業委託契約-本邦研修員受入事業-国別研修</v>
          </cell>
          <cell r="AF99" t="str">
            <v>特命随意契約</v>
          </cell>
        </row>
        <row r="100">
          <cell r="R100" t="str">
            <v>2026年度日系社会研修「農業廃棄物から高付加価値ナノセルロース資源を抽出する技術習得のための研修」に係る研修委託契約</v>
          </cell>
          <cell r="S100" t="str">
            <v>北米・中南米地域（広域）</v>
          </cell>
          <cell r="T100" t="str">
            <v>2025/04/03</v>
          </cell>
          <cell r="U100" t="str">
            <v>研修委託契約の締結</v>
          </cell>
          <cell r="V100" t="str">
            <v>会計規程第23条11号 企画競争により契約相手方を決定するとき</v>
          </cell>
          <cell r="W100" t="str">
            <v>本邦研修員受入事業</v>
          </cell>
          <cell r="X100" t="str">
            <v>事業委託契約-本邦研修員受入事業-日系研修</v>
          </cell>
          <cell r="AF100" t="str">
            <v>企画競争（提案公募方式）</v>
          </cell>
        </row>
        <row r="101">
          <cell r="R101" t="str">
            <v>プロジェクト・ヒストリー漫画制作業務（2026年度）</v>
          </cell>
          <cell r="S101" t="str">
            <v>全世界（広域）</v>
          </cell>
          <cell r="T101" t="str">
            <v>2026/02/06</v>
          </cell>
          <cell r="U101" t="str">
            <v>著書プロジェクト・ヒストリーの2作品の漫画を日本語と英語の2言語で作成する。</v>
          </cell>
          <cell r="V101" t="str">
            <v>会計規程第21条1項 公告して申込みさせることによる一般競争に付さなければならない</v>
          </cell>
          <cell r="W101" t="str">
            <v>その他（一般）</v>
          </cell>
          <cell r="X101" t="str">
            <v>その他業務・サービス-広告・広報業務</v>
          </cell>
          <cell r="AF101" t="str">
            <v>一般競争入札（総合評価落札方式）</v>
          </cell>
        </row>
        <row r="102">
          <cell r="R102" t="str">
            <v>宇宙国際頭脳循環プログラム事務局支援業務</v>
          </cell>
          <cell r="S102" t="str">
            <v>全世界（広域）</v>
          </cell>
          <cell r="T102" t="str">
            <v>2026/01/30</v>
          </cell>
          <cell r="U102" t="str">
            <v>【背景】本邦産官学の関係機関が連携し、宇宙・衛星技術と衛星データの利活用を推進する人材育成プラットフォームを構築すると共に、中長期視点から人的ネットワーク強化を図ることを目的とする「宇宙国際頭脳循環プログラム」の支援業務を行う。_x000D_
_x000D_
【業務内容】_x000D_
（１）プログラム準備・運営委員会開催 _x000D_
（２）長期研修の受入支援 _x000D_
（３）招へい実施支援 _x000D_
（４）産官学連携及び研修の付加的教育プログラムの企画・支援 _x000D_
（５）本邦有識者等の海外派遣業務支援、国際会議・学会の参加支援 _x000D_
（６）共創事例創出支援 _x000D_
（７）他国宇宙状況情報収集調査 _x000D_
【想定業務量】_x000D_
約39人月</v>
          </cell>
          <cell r="V102" t="str">
            <v>会計規程第21条1項 公告して申込みさせることによる一般競争に付さなければならない</v>
          </cell>
          <cell r="W102" t="str">
            <v>その他（一般）</v>
          </cell>
          <cell r="X102" t="str">
            <v>その他業務・サービス-事務支援・事務局運営</v>
          </cell>
          <cell r="AF102" t="str">
            <v>一般競争入札（総合評価落札方式）</v>
          </cell>
        </row>
        <row r="103">
          <cell r="R103" t="str">
            <v>2026-2027年度内部収益率の分析強化業務（単価契約）</v>
          </cell>
          <cell r="S103" t="str">
            <v>全世界（広域）</v>
          </cell>
          <cell r="T103" t="str">
            <v>2026/01/23</v>
          </cell>
          <cell r="U103" t="str">
            <v>（１）個別案件IRR算出妥当性の確認：_x000D_
JICAが提供する円借款候補案件の審査前後の案件計画調書（或いは審査調書）に記載されたIRRについて、以下の点を中心に妥当性を確認する。契約期間を通じて25件程度のレビューを想定しているが、件数は案件形成状況により変動することから、本業務は1件当たりの単価契約とする。_x000D_
ア)算出前提条件（算出数値、プロジェクトライフ、便益・費用項目）_x000D_
イ)算出の要否（経済的IRR（EIRR）・財務的IRR（FIRR））_x000D_
ウ)EIRRにかかるWith、Withoutケース設定の妥当性確認_x000D_
エ)EIRRにかかる算入便益の項目妥当性確認_x000D_
オ)EIRR・FIRRに使用される数値の根拠や計算方法の正確性確認_x000D_
カ)プロジェクトライフの妥当性確認_x000D_
（２）講習会開催：_x000D_
JICA関係者に対し、IRR算出方法の妥当性の確認を通じて得られた問題点や実務面での改善点（IRR算出マニュアル及びIRR算出の手引きの改訂にかかる提案を含む）について整理し、JICA関係者向けのオンライン講習会を年度毎に開催する（契約期間を通じて計2回の開催を想定）。_x000D_
（３）報告書作成：_x000D_
レビューを実施した全案件に係る共通指摘事項及び今後の改善点、並びにIRRマニュアル及び手引きの改訂にかかる提案を総論として纏めた上で、中間報告書（2027年3月上旬頃）、最終報告書（2028年3月上旬頃）を作成する。_x000D_
なお、本業務では、「（１）個別案件IRR算出妥当性の確認」を通じて蓄積された問題点・改善点等を、「（２）講習会開催」及び「（３）報告書作成」を通じて機構関係者へフィードバックすることが実務的に有用であり、上記（１）～（３）の業務は相互に関係し不可分と判断できることから、本業務を一般契約により一体として発注する理由が認められる。</v>
          </cell>
          <cell r="V103" t="str">
            <v>会計規程第21条1項 公告して申込みさせることによる一般競争に付さなければならない</v>
          </cell>
          <cell r="W103" t="str">
            <v>その他（一般）</v>
          </cell>
          <cell r="X103" t="str">
            <v>その他業務・サービス-その他業務・サービス</v>
          </cell>
          <cell r="AF103" t="str">
            <v>一般競争入札（総合評価落札方式）</v>
          </cell>
        </row>
        <row r="104">
          <cell r="R104" t="str">
            <v>第二の太陽の船復原に係る業務委託（第七年次）</v>
          </cell>
          <cell r="S104" t="str">
            <v>エジプト</v>
          </cell>
          <cell r="U104" t="str">
            <v>第六年次に続き、第二の船復原展示に向けた業務を下記の通り実施する。_x000D_
_x000D_
（１）部材の準備（於：GEM敷地内の復原準備場（大型テント倉庫））_x000D_
　第二の船の部材を当初形状に復し、第二段階の強化処理を施す。この作業は溶剤を使用するため、博物館内ではなく復原準備場で行う。_x000D_
（２）第二の船の復原（於：クフ王の船博物館）_x000D_
　準備を終えた部材をクフ王の船博物館に搬送し、鉄製スケルトンに取り付けて第二の船を復原する。</v>
          </cell>
          <cell r="V104" t="str">
            <v>会計規程第23条1号 契約の性質又は目的が競争を許さないとき</v>
          </cell>
          <cell r="W104" t="str">
            <v>その他（一般）</v>
          </cell>
          <cell r="X104" t="str">
            <v>その他業務・サービス-その他業務・サービス</v>
          </cell>
          <cell r="AF104" t="str">
            <v>特命随意契約</v>
          </cell>
        </row>
        <row r="105">
          <cell r="R105" t="str">
            <v>「国際開発ジャーナル」（2026年4月号－2027年3月号）定期購読</v>
          </cell>
          <cell r="S105" t="str">
            <v>全世界（広域）</v>
          </cell>
          <cell r="U105" t="str">
            <v>月刊誌「国際開発ジャーナル」を最大500名分が閲覧できる電子媒体（PDF）1部を購入する。_x000D_
・著作権を保護するため、電子媒体（PDF）1部にはPWを付与したものを購入する。_x000D_
・購入する月刊誌は2026年4月号～2027年3月号の12か月分とする。</v>
          </cell>
          <cell r="V105" t="str">
            <v>会計規程第23条1号 契約の性質又は目的が競争を許さないとき</v>
          </cell>
          <cell r="W105" t="str">
            <v>その他（一般）</v>
          </cell>
          <cell r="X105" t="str">
            <v>その他業務・サービス-その他業務・サービス</v>
          </cell>
          <cell r="AF105" t="str">
            <v>特命随意契約</v>
          </cell>
        </row>
        <row r="106">
          <cell r="R106" t="str">
            <v>2026・2027年度北海道大学大学院工学研究院（特別プログラム）</v>
          </cell>
          <cell r="S106" t="str">
            <v>全世界（広域）</v>
          </cell>
          <cell r="U106" t="str">
            <v>資源の絆プログラムの研修員に関し、海外フィールド調査を大学に委託し実施する。</v>
          </cell>
          <cell r="V106" t="str">
            <v>会計規程第23条1号 契約の性質又は目的が競争を許さないとき</v>
          </cell>
          <cell r="W106" t="str">
            <v>本邦研修員受入事業</v>
          </cell>
          <cell r="X106" t="str">
            <v>事業委託契約-本邦研修員受入事業-特別プログラム</v>
          </cell>
          <cell r="AF106" t="str">
            <v>特命随意契約</v>
          </cell>
        </row>
        <row r="107">
          <cell r="R107" t="str">
            <v>インド国 2026年度 高速鉄道事業に係る能力強化支援【有償勘定技術支援】</v>
          </cell>
          <cell r="S107" t="str">
            <v>インド</v>
          </cell>
          <cell r="T107" t="str">
            <v>2026/04/03</v>
          </cell>
          <cell r="U107" t="str">
            <v>アドバイザリーを行う。</v>
          </cell>
          <cell r="V107" t="str">
            <v>会計規程第23条1号 契約の性質又は目的が競争を許さないとき</v>
          </cell>
          <cell r="W107" t="str">
            <v>コンサルタント等契約（業務実施）</v>
          </cell>
          <cell r="X107" t="str">
            <v>コンサルタント等契約-業務実施契約－その他</v>
          </cell>
          <cell r="AF107" t="str">
            <v>特命随意契約</v>
          </cell>
        </row>
        <row r="108">
          <cell r="R108" t="str">
            <v>2026-2029年度ファイルメーカー同時接続ライセンスの更新</v>
          </cell>
          <cell r="S108" t="str">
            <v>全世界（広域）</v>
          </cell>
          <cell r="U108" t="str">
            <v>ファイルメーカーのソフトウェアライセンス購入</v>
          </cell>
          <cell r="V108" t="str">
            <v>会計規程第23条1号 契約の性質又は目的が競争を許さないとき</v>
          </cell>
          <cell r="W108" t="str">
            <v>その他（一般）</v>
          </cell>
          <cell r="X108" t="str">
            <v>その他業務・サービス-その他業務・サービス</v>
          </cell>
          <cell r="AF108" t="str">
            <v>特命随意契約</v>
          </cell>
        </row>
        <row r="109">
          <cell r="R109" t="str">
            <v>トルコ／欧州地域トルコ・日本科学技術大学（TJU）開学に向けた大学事務局支援</v>
          </cell>
          <cell r="S109" t="str">
            <v>トルコ</v>
          </cell>
          <cell r="U109" t="str">
            <v>1)外務省が設置する、コンソーシアム委員会「Japan Consortium and Advising Committee for TJU」への参加、及び同委員会の委員長として同委員会のとりまとめを行う。_x000D_
2)外務省等の日本政府、TJU理事会、TJUの役職員及びJICA等の関係者と緊密に連絡を取りつつ、TJUの組織・制度の構築、教員・学生のリクルート、先行開設分野の教育プログラムや研究テーマ・体制等の検討、教育・研究用機材・施設の整備等に係る検討とトルコ側への助言を行う。</v>
          </cell>
          <cell r="V109" t="str">
            <v>会計規程第23条1号 契約の性質又は目的が競争を許さないとき</v>
          </cell>
          <cell r="W109" t="str">
            <v>その他（一般）</v>
          </cell>
          <cell r="X109" t="str">
            <v>その他業務・サービス-その他業務・サービス</v>
          </cell>
          <cell r="AF109" t="str">
            <v>特命随意契約</v>
          </cell>
        </row>
        <row r="110">
          <cell r="R110" t="str">
            <v>外部専門機関による支援業務</v>
          </cell>
          <cell r="S110" t="str">
            <v>全世界（広域）</v>
          </cell>
          <cell r="U110" t="str">
            <v>・内部調査結果の検証および再発防止策案への助言（2026年4月～7月）_x000D_
・全在外拠点に対する悉皆的アンケート調査の実施支援（2026年4月～5月上旬）_x000D_
・在外拠点を対象とした特別監査への参画（2026年6月～9月）_x000D_
・説明会の実施（本部関係者向け）（2026年9月）</v>
          </cell>
          <cell r="V110" t="str">
            <v>会計規程第23条1号 契約の性質又は目的が競争を許さないとき</v>
          </cell>
          <cell r="W110" t="str">
            <v>その他（一般）</v>
          </cell>
          <cell r="X110" t="str">
            <v>その他業務・サービス-その他業務・サービス</v>
          </cell>
          <cell r="AD110" t="str">
            <v>情報保全フラグ</v>
          </cell>
          <cell r="AF110" t="str">
            <v>特命随意契約</v>
          </cell>
        </row>
        <row r="111">
          <cell r="R111" t="str">
            <v>（国際大学）2026年度共同事業における教員雇用に係る業務</v>
          </cell>
          <cell r="S111" t="str">
            <v>全世界（広域）</v>
          </cell>
          <cell r="T111" t="str">
            <v>2026/03/23</v>
          </cell>
          <cell r="U111" t="str">
            <v>2024年度連携プログラム実施（教員人件費）</v>
          </cell>
          <cell r="V111" t="str">
            <v>会計規程第23条1号 契約の性質又は目的が競争を許さないとき</v>
          </cell>
          <cell r="W111" t="str">
            <v>その他（一般）</v>
          </cell>
          <cell r="X111" t="str">
            <v>その他業務・サービス-その他業務・サービス</v>
          </cell>
          <cell r="AF111" t="str">
            <v>特命随意契約</v>
          </cell>
        </row>
        <row r="112">
          <cell r="R112" t="str">
            <v>（GRIPS）共同事業における教員雇用に係る業務</v>
          </cell>
          <cell r="S112" t="str">
            <v>全世界（広域）</v>
          </cell>
          <cell r="T112" t="str">
            <v>2026/03/23</v>
          </cell>
          <cell r="U112" t="str">
            <v>2026年度連携プログラム実施。</v>
          </cell>
          <cell r="V112" t="str">
            <v>会計規程第23条1号 契約の性質又は目的が競争を許さないとき</v>
          </cell>
          <cell r="W112" t="str">
            <v>その他（一般）</v>
          </cell>
          <cell r="X112" t="str">
            <v>その他業務・サービス-その他業務・サービス</v>
          </cell>
          <cell r="AF112" t="str">
            <v>特命随意契約</v>
          </cell>
        </row>
        <row r="113">
          <cell r="R113" t="str">
            <v>【ムーディーズ・ジャパン】2026年度信用格付費用（外債・国内債）</v>
          </cell>
          <cell r="S113" t="str">
            <v>全世界（広域）</v>
          </cell>
          <cell r="U113" t="str">
            <v>・機構の信用力に対する意見である発行体格付の付与_x000D_
・機構の各債券に対する返済能力についての意見である格付の付与</v>
          </cell>
          <cell r="V113" t="str">
            <v>会計規程第23条1号 契約の性質又は目的が競争を許さないとき</v>
          </cell>
          <cell r="W113" t="str">
            <v>その他（一般）</v>
          </cell>
          <cell r="X113" t="str">
            <v>その他業務・サービス-その他業務・サービス</v>
          </cell>
          <cell r="AF113" t="str">
            <v>特命随意契約</v>
          </cell>
        </row>
        <row r="114">
          <cell r="R114" t="str">
            <v>【スタンダードプアーズ】2026年度信用格付費用（外債・国内債）</v>
          </cell>
          <cell r="S114" t="str">
            <v>全世界（広域）</v>
          </cell>
          <cell r="U114" t="str">
            <v>・機構の信用力に対する意見である発行体格付の付与_x000D_
・機構の各債券に対する返済能力についての意見である格付の付与</v>
          </cell>
          <cell r="V114" t="str">
            <v>会計規程第23条1号 契約の性質又は目的が競争を許さないとき</v>
          </cell>
          <cell r="W114" t="str">
            <v>その他（一般）</v>
          </cell>
          <cell r="X114" t="str">
            <v>その他業務・サービス-その他業務・サービス</v>
          </cell>
          <cell r="AF114" t="str">
            <v>特命随意契約</v>
          </cell>
        </row>
        <row r="115">
          <cell r="R115" t="str">
            <v>【格付投資情報センター】2026年度信用格付契約</v>
          </cell>
          <cell r="S115" t="str">
            <v>全世界（広域）</v>
          </cell>
          <cell r="U115" t="str">
            <v>・機構の信用力に対する意見である発行体格付の付与_x000D_
・機構の各債券に対する返済能力についての意見である格付の付与</v>
          </cell>
          <cell r="V115" t="str">
            <v>会計規程第23条1号 契約の性質又は目的が競争を許さないとき</v>
          </cell>
          <cell r="W115" t="str">
            <v>その他（一般）</v>
          </cell>
          <cell r="X115" t="str">
            <v>その他業務・サービス-その他業務・サービス</v>
          </cell>
          <cell r="AF115" t="str">
            <v>特命随意契約</v>
          </cell>
        </row>
        <row r="116">
          <cell r="R116" t="str">
            <v>全世界（広域）／全世界資源・エネルギー分野における情報収集</v>
          </cell>
          <cell r="S116" t="str">
            <v>全世界（広域）</v>
          </cell>
          <cell r="U116" t="str">
            <v>エネルギー需給、世界の化石燃料（石油・天然ガス等）市場動向、エネルギートランジション／脱炭素分野、国内外のエネルギー関連機関等の情報を得ることを目的に、以下項目のサービス提供を受ける。_x000D_
（１）日本政府及び世界各国のエネルギーに関する各種レポート、情報提供_x000D_
（２）エネルギー分野の事業計画、実施等に必要となる事項に関して個別の意見交換及び質問対応_x000D_
（３）エネルギー分野に関する各種セミナー・イベントへの参加機会提供_x000D_
（４）賛助会員限定の研修（有料）への参加機会提供_x000D_
　上記サービスの提供は、IEEJの賛助会員に提供されるサービスと同等である（賛助会員のサービス内容については別紙２および３を参照）が、総務部より「会員サービス内容が情報提供に限定されるのであれば、機構が法人として賛助会員となるのではなく、社会基盤部として個別にサービス提供の契約を締結すべき。」との指示があったため、賛助会員ではなく、サービス提供契約を締結するもの。_x000D_
　なお、2021年10月以降、2025年3月31日まで、IEEJと上記内容の契約を締結している。</v>
          </cell>
          <cell r="V116" t="str">
            <v>会計規程第23条1号 契約の性質又は目的が競争を許さないとき</v>
          </cell>
          <cell r="W116" t="str">
            <v>その他（一般）</v>
          </cell>
          <cell r="X116" t="str">
            <v>その他業務・サービス-その他業務・サービス</v>
          </cell>
          <cell r="AF116" t="str">
            <v>特命随意契約</v>
          </cell>
        </row>
        <row r="117">
          <cell r="R117" t="str">
            <v>全世界（広域）／全世界JICA九州施設管理運営業務委託（2026年度～2030年度）</v>
          </cell>
          <cell r="S117" t="str">
            <v>全世界（広域）</v>
          </cell>
          <cell r="T117" t="str">
            <v>2025/11/27</v>
          </cell>
          <cell r="U117" t="str">
            <v>施設管理・運営業務。詳細は入札説明書のとおり。</v>
          </cell>
          <cell r="V117" t="str">
            <v>会計規程第21条1項 公告して申込みさせることによる一般競争に付さなければならない</v>
          </cell>
          <cell r="W117" t="str">
            <v>その他（一般）</v>
          </cell>
          <cell r="X117" t="str">
            <v>その他業務・サービス-建物管理・保守</v>
          </cell>
          <cell r="AF117" t="str">
            <v>一般競争入札（総合評価落札方式）</v>
          </cell>
        </row>
        <row r="118">
          <cell r="R118" t="str">
            <v>2026-2030年度 JICA関西施設管理・運営業務</v>
          </cell>
          <cell r="S118" t="str">
            <v>全世界（広域）</v>
          </cell>
          <cell r="T118" t="str">
            <v>2026/01/23</v>
          </cell>
          <cell r="U118" t="str">
            <v>総括業務 _x000D_
フロント業務 _x000D_
一般清掃業務および客室整備業務、特別清掃業務 _x000D_
警備業務 _x000D_
設備運用管理業務 _x000D_
設備定期点検保守等業務 _x000D_
会議室・セミナー室等設営業務 _x000D_
寝具類リース契約およびリネンサプライ品の設置業務 _x000D_
植栽管理業務 _x000D_
食堂運営業務 _x000D_
自動販売機設置・運営業務</v>
          </cell>
          <cell r="V118" t="str">
            <v>会計規程第21条1項 公告して申込みさせることによる一般競争に付さなければならない</v>
          </cell>
          <cell r="W118" t="str">
            <v>その他（一般）</v>
          </cell>
          <cell r="X118" t="str">
            <v>その他業務・サービス-建物管理・保守</v>
          </cell>
          <cell r="AF118" t="str">
            <v>一般競争入札（総合評価落札方式）</v>
          </cell>
        </row>
        <row r="119">
          <cell r="R119" t="str">
            <v>2026年度－2028年度 JICA関西車両運行管理業務(単価契約)</v>
          </cell>
          <cell r="S119" t="str">
            <v>全世界（広域）</v>
          </cell>
          <cell r="T119" t="str">
            <v>2026/02/04</v>
          </cell>
          <cell r="U119" t="str">
            <v>本契約では、関西センターが保有・リースしている管理車両（必要に応じてレンタカー含む）を使用して以下の業務を行う。_x000D_
（１）	運行計画策定業務_x000D_
（２）	運行業務_x000D_
（３）	点検・整備業務_x000D_
（４）	燃料等購入・給油業務_x000D_
（５）	通行料・ETC料金、駐車場代管理業務_x000D_
（６）	備品・消耗品管理業務_x000D_
（７）	事故対応および補償に関する業務_x000D_
（８）	自動車保険（任意保険）に関する業務_x000D_
（９）	行政事務に関する業務_x000D_
（１０）上記に付帯する業務</v>
          </cell>
          <cell r="V119" t="str">
            <v>会計規程第21条1項 公告して申込みさせることによる一般競争に付さなければならない</v>
          </cell>
          <cell r="W119" t="str">
            <v>その他（一般）</v>
          </cell>
          <cell r="X119" t="str">
            <v>その他業務・サービス-その他業務・サービス</v>
          </cell>
          <cell r="AF119" t="str">
            <v>一般競争入札（総合評価落札方式）</v>
          </cell>
        </row>
        <row r="120">
          <cell r="R120" t="str">
            <v>2026-2030年度開発教育支援／地域交流支援運営業務</v>
          </cell>
          <cell r="S120" t="str">
            <v>全世界（広域）</v>
          </cell>
          <cell r="T120" t="str">
            <v>2026/01/05</v>
          </cell>
          <cell r="U120" t="str">
            <v>北海道における開発教育支援事業の運営を依頼する。ほっかいどう地球ひろば運営、国際協力出前講座の調整業務、国際協力体験プログラム・指導者向け研修の運営、研修員と地域の交流促進事業、広報コンテンツ作成等を通じ国際協力への理解を促進することを目的とする。</v>
          </cell>
          <cell r="V120" t="str">
            <v>会計規程第21条1項 公告して申込みさせることによる一般競争に付さなければならない</v>
          </cell>
          <cell r="W120" t="str">
            <v>その他（一般）</v>
          </cell>
          <cell r="X120" t="str">
            <v>その他業務・サービス-その他業務・サービス</v>
          </cell>
          <cell r="AF120" t="str">
            <v>一般競争入札（総合評価落札方式）</v>
          </cell>
        </row>
        <row r="121">
          <cell r="R121" t="str">
            <v>2026-2028年度JICA駒ヶ根車両運行管理業務</v>
          </cell>
          <cell r="S121" t="str">
            <v>日本</v>
          </cell>
          <cell r="T121" t="str">
            <v>2025/11/17</v>
          </cell>
          <cell r="U121" t="str">
            <v>2026年度から2028年度までの３年間における、JICA駒ヶ根の公用車２台についての運行管理。</v>
          </cell>
          <cell r="V121" t="str">
            <v>会計規程第21条1項 公告して申込みさせることによる一般競争に付さなければならない</v>
          </cell>
          <cell r="W121" t="str">
            <v>その他（一般）</v>
          </cell>
          <cell r="X121" t="str">
            <v>その他業務・サービス-その他業務・サービス</v>
          </cell>
          <cell r="Y121" t="str">
            <v>36</v>
          </cell>
          <cell r="AF121" t="str">
            <v>一般競争入札（総合評価落札方式）</v>
          </cell>
        </row>
        <row r="122">
          <cell r="R122" t="str">
            <v>2026-2030年度　研修事業に係る圃場整備及び農業研修支援等業務</v>
          </cell>
          <cell r="S122" t="str">
            <v>全世界（広域）</v>
          </cell>
          <cell r="T122" t="str">
            <v>2026/02/18</v>
          </cell>
          <cell r="U122" t="str">
            <v>JICA筑波の所有する施設や圃場の管理（公示案の中の研修委託業務概要のとおり）。円滑な農業分野研修を実現するために「研修事業に係る圃場整備及び農業研修支援業務委託契約」を締結し、以下の業務を委託する。_x000D_
① JICA筑波の農業分野の研修員受入事業実施に際して使用される農業研修施設（圃場、温室・網室等）の管理、施設・農業機械・農具・資材の維持管理_x000D_
② 農業機械の操作、ならびに研修の事前準備と事後整理等の農作業補助</v>
          </cell>
          <cell r="V122" t="str">
            <v>会計規程第23条1号 契約の性質又は目的が競争を許さないとき</v>
          </cell>
          <cell r="W122" t="str">
            <v>その他（一般）</v>
          </cell>
          <cell r="X122" t="str">
            <v>その他業務・サービス-その他業務・サービス</v>
          </cell>
          <cell r="AF122" t="str">
            <v>参加意思確認公募</v>
          </cell>
        </row>
        <row r="123">
          <cell r="R123" t="str">
            <v>全世界（広域）／全世界九州センター光熱水料(単価契約)</v>
          </cell>
          <cell r="S123" t="str">
            <v>全世界（広域）</v>
          </cell>
          <cell r="T123" t="str">
            <v>2026/01/13</v>
          </cell>
          <cell r="U123" t="str">
            <v>予定契約電力　２３２ｋｗ_x000D_
予定使用電力量　４９９，５３３ｋｗｈ_x000D_
予定力率　１００％_x000D_
使用期間　自　２０２６年４月１日_x000D_
　　　　　至　２０２７年３月３１日</v>
          </cell>
          <cell r="V123" t="str">
            <v>会計規程第21条1項 公告して申込みさせることによる一般競争に付さなければならない</v>
          </cell>
          <cell r="W123" t="str">
            <v>その他（一般）</v>
          </cell>
          <cell r="X123" t="str">
            <v>その他業務・サービス-光熱水料・通信費</v>
          </cell>
          <cell r="Z123" t="str">
            <v>単価契約</v>
          </cell>
          <cell r="AF123" t="str">
            <v>一般競争入札（最低価格落札方式）</v>
          </cell>
        </row>
        <row r="124">
          <cell r="R124" t="str">
            <v>全世界（広域）／全世界九州センター図書室運営・管理業務</v>
          </cell>
          <cell r="S124" t="str">
            <v>全世界（広域）</v>
          </cell>
          <cell r="T124" t="str">
            <v>2026/01/20</v>
          </cell>
          <cell r="U124" t="str">
            <v>図書室の管理・運営業務</v>
          </cell>
          <cell r="V124" t="str">
            <v>会計規程第21条1項 公告して申込みさせることによる一般競争に付さなければならない</v>
          </cell>
          <cell r="W124" t="str">
            <v>その他（一般）</v>
          </cell>
          <cell r="X124" t="str">
            <v>その他業務・サービス-その他業務・サービス</v>
          </cell>
          <cell r="AF124" t="str">
            <v>一般競争入札（総合評価落札方式）</v>
          </cell>
        </row>
        <row r="125">
          <cell r="R125" t="str">
            <v>全世界（広域）／全世界2026-2028年度 開発教育支援プログラム及び国際理解促進に係る業務委託契約</v>
          </cell>
          <cell r="S125" t="str">
            <v>全世界（広域）</v>
          </cell>
          <cell r="T125" t="str">
            <v>2026/01/16</v>
          </cell>
          <cell r="U125" t="str">
            <v>図書資料室運営業務:当センターの図書資料室での図書管理、貸出、研修員に対する利用案内等_x000D_
研修員学校訪問に係る業務:訪問予定校に対する説明会の実施、学校・研修員・関係者との各種調整・手配、当日の同行等_x000D_
研修員地域交流事業:異文化や国際理解の促進を目的とした、来日研修員と地域住民との交流プログラムの企画・調整・実施等_x000D_
センター訪問プログラム:センター訪問受け入れに係る実施補助等_x000D_
センター訪問外部講師調整:センター訪問における外部講師に依頼する際の講師との日程調整_x000D_
館内展示の作成:国際協力や道東地域に関連した展示の作成、設置等_x000D_
展示物の管理・外部貸し出し:当センターが所有する展示物のリスト化、管理、外部貸出に係る調整・手続き等_x000D_
ラジオ放送:国際協力をテーマにしたラジオ番組Hello JICAfe Stationの収録スケジュール調整、スクリプト作成、ラジオ局・出演者との連絡・調整等。出演者は協力隊OV、草の根、研修事業の関係者を含む</v>
          </cell>
          <cell r="V125" t="str">
            <v>（不落随意契約根拠）第23条16号 競争に付しても入札者がないとき、又は再度の入札に付しても落札者がないとき、若しくは落札者が契約を結ばないとき</v>
          </cell>
          <cell r="W125" t="str">
            <v>その他（一般）</v>
          </cell>
          <cell r="X125" t="str">
            <v>その他業務・サービス-その他業務・サービス</v>
          </cell>
          <cell r="AF125" t="str">
            <v>不落随意契約</v>
          </cell>
        </row>
        <row r="126">
          <cell r="R126" t="str">
            <v>全世界（広域）／全世界2026～2028年度 市民参加型開発教育支援に係る業務委託契約</v>
          </cell>
          <cell r="S126" t="str">
            <v>全世界（広域）</v>
          </cell>
          <cell r="T126" t="str">
            <v>2026/01/16</v>
          </cell>
          <cell r="U126" t="str">
            <v>外部施設等での企画展示：異文化理解、JICA 事業への認知向上を目的として道東地域全域の住民に対し実施する外部施設等でのイベントの企画・調整・実施等（年間6件）_x000D_
_x000D_
小規模イベント：異文化理解、JICA 事業への認知向上を目的として道東地域全域の住民に対し実施する外部施設等でのイベントの企画・調整・実施等（年間6件）。上記外部施設等での企画に対して小規模なものを想定。</v>
          </cell>
          <cell r="V126" t="str">
            <v>会計規程第21条1項 公告して申込みさせることによる一般競争に付さなければならない</v>
          </cell>
          <cell r="W126" t="str">
            <v>その他（一般）</v>
          </cell>
          <cell r="X126" t="str">
            <v>その他業務・サービス-その他業務・サービス</v>
          </cell>
          <cell r="AF126" t="str">
            <v>一般競争入札（総合評価落札方式）</v>
          </cell>
        </row>
        <row r="127">
          <cell r="R127" t="str">
            <v>2026年度JICA中部の庁舎で使用する電気の調達(単価契約)</v>
          </cell>
          <cell r="S127" t="str">
            <v>全世界（広域）</v>
          </cell>
          <cell r="T127" t="str">
            <v>2026/01/15</v>
          </cell>
          <cell r="U127" t="str">
            <v>中部センター（JICA中部）における現在の電力供給契約が2026年3月31日までであることから、2026年4月1日以降の電力の供給先を選定する必要がある。「電気の供給を受ける契約」については、「国等における温室効果ガス等の排出の削減に配慮した契約の促進に関する法律」（平成19年法律第56号）（以下、「環境配慮契約法」）第5条において、「国及び独立行政法人等における温室効果ガス等の排出の削減に配慮した契約の推進に関する基本方針」（以下、「基本方針」）にその基本事項を国が定めるべき契約とされ、独立行政法人においてもその推進が必要となっている。また、同基本方針においては、「電力の供給を受ける契約のうち、入札に付する契約については、当分の間、入札に参加する者に必要な資格として、温室効果ガス等の排出の程度を示す係数、環境への負荷の低減に関する取組の状況（再生可能エネルギーの導入状況、未利用エネルギーの活用状況）並びに電源構成及び温室効果ガス等の排出の程度を示す係数の開示の状況等を定めた上で、当該入札に係る申込みをした者のうち、上記資格を満足する者の中から当該申込みに係る価格に基づき落札者を決定する方式 （以下、「裾切り方式」）によるものとする」旨、規定されている。</v>
          </cell>
          <cell r="V127" t="str">
            <v>（不落随意契約根拠）第23条16号 競争に付しても入札者がないとき、又は再度の入札に付しても落札者がないとき、若しくは落札者が契約を結ばないとき</v>
          </cell>
          <cell r="W127" t="str">
            <v>その他（一般）</v>
          </cell>
          <cell r="X127" t="str">
            <v>その他業務・サービス-光熱水料・通信費</v>
          </cell>
          <cell r="Z127" t="str">
            <v>単価契約</v>
          </cell>
          <cell r="AF127" t="str">
            <v>不落随意契約</v>
          </cell>
        </row>
        <row r="128">
          <cell r="R128" t="str">
            <v>2026年度-2027年度 JICA東京自動車運行管理業務委託（単価契約）</v>
          </cell>
          <cell r="S128" t="str">
            <v>全世界（広域）</v>
          </cell>
          <cell r="T128" t="str">
            <v>2026/01/15</v>
          </cell>
          <cell r="U128" t="str">
            <v>車両の管理・保管業務、運行管理業務及び整備業務</v>
          </cell>
          <cell r="V128" t="str">
            <v>会計規程第21条1項 公告して申込みさせることによる一般競争に付さなければならない</v>
          </cell>
          <cell r="W128" t="str">
            <v>その他（一般）</v>
          </cell>
          <cell r="X128" t="str">
            <v>その他業務・サービス-その他業務・サービス</v>
          </cell>
          <cell r="AF128" t="str">
            <v>一般競争入札（総合評価落札方式）</v>
          </cell>
        </row>
        <row r="129">
          <cell r="R129" t="str">
            <v>2026年度第1四半期JICA東京灯油調達（単価契約）</v>
          </cell>
          <cell r="S129" t="str">
            <v>全世界（広域）</v>
          </cell>
          <cell r="T129" t="str">
            <v>2026/01/26</v>
          </cell>
          <cell r="U129" t="str">
            <v>灯油の購入</v>
          </cell>
          <cell r="V129" t="str">
            <v>会計規程第21条1項 公告して申込みさせることによる一般競争に付さなければならない</v>
          </cell>
          <cell r="W129" t="str">
            <v>その他（一般）</v>
          </cell>
          <cell r="X129" t="str">
            <v>その他業務・サービス-光熱水料・通信費</v>
          </cell>
          <cell r="AF129" t="str">
            <v>一般競争入札（最低価格落札方式）</v>
          </cell>
        </row>
        <row r="130">
          <cell r="R130" t="str">
            <v>2026年度日墨戦略的グローバル・パートナーシップ研修「起業とイノベーション・エコシステム形成」に係る研修委託契約</v>
          </cell>
          <cell r="S130" t="str">
            <v>メキシコ</v>
          </cell>
          <cell r="T130" t="str">
            <v>2026/01/29</v>
          </cell>
          <cell r="U130" t="str">
            <v>研修委託契約の締結</v>
          </cell>
          <cell r="V130" t="str">
            <v>会計規程第23条1号 契約の性質又は目的が競争を許さないとき</v>
          </cell>
          <cell r="W130" t="str">
            <v>本邦研修員受入事業</v>
          </cell>
          <cell r="X130" t="str">
            <v>事業委託契約-本邦研修員受入事業-国別研修</v>
          </cell>
          <cell r="AF130" t="str">
            <v>企画競争</v>
          </cell>
        </row>
        <row r="131">
          <cell r="R131" t="str">
            <v>2026-2028年度課題別研修『基礎教育の格差改善に向けた教育行政強化』委託契約</v>
          </cell>
          <cell r="S131" t="str">
            <v>全世界（広域）</v>
          </cell>
          <cell r="T131" t="str">
            <v>2026/01/28</v>
          </cell>
          <cell r="U131" t="str">
            <v>2026ー2028年度に実施する課題別研修『基礎教育の格差改善に向けた教育行政強化』の委託契約</v>
          </cell>
          <cell r="V131" t="str">
            <v>会計規程第23条1号 契約の性質又は目的が競争を許さないとき</v>
          </cell>
          <cell r="W131" t="str">
            <v>本邦研修員受入事業</v>
          </cell>
          <cell r="X131" t="str">
            <v>事業委託契約-本邦研修員受入事業-課題別研修</v>
          </cell>
          <cell r="AF131" t="str">
            <v>参加意思確認公募</v>
          </cell>
        </row>
        <row r="132">
          <cell r="R132" t="str">
            <v>2026年度　JICA関西の庁舎で使用する電気の調達(単価契約)</v>
          </cell>
          <cell r="S132" t="str">
            <v>全世界（広域）</v>
          </cell>
          <cell r="T132" t="str">
            <v>2026/01/30</v>
          </cell>
          <cell r="U132" t="str">
            <v>JICA関西で使用する電気を供給する。</v>
          </cell>
          <cell r="V132" t="str">
            <v>（不落随意契約根拠）第23条16号 競争に付しても入札者がないとき、又は再度の入札に付しても落札者がないとき、若しくは落札者が契約を結ばないとき</v>
          </cell>
          <cell r="W132" t="str">
            <v>その他（一般）</v>
          </cell>
          <cell r="X132" t="str">
            <v>その他業務・サービス-光熱水料・通信費</v>
          </cell>
          <cell r="Z132" t="str">
            <v>単価契約</v>
          </cell>
          <cell r="AF132" t="str">
            <v>不落随意契約</v>
          </cell>
        </row>
        <row r="133">
          <cell r="R133" t="str">
            <v>2026-2028年度課題別研修「固形廃棄物管理の基礎」に係る研修委託契約</v>
          </cell>
          <cell r="S133" t="str">
            <v>全世界（広域）</v>
          </cell>
          <cell r="T133" t="str">
            <v>2026/02/18</v>
          </cell>
          <cell r="U133" t="str">
            <v>開発途上国から研修員として日本に招いた固形廃棄物管理分野の開発の中核を担う人材に対し、所定の案件目標を到達するべく、中南米諸国の実状に見合う固形廃棄物管理・処理計画および運用のために必要な知識や技術に係る研修の実施。</v>
          </cell>
          <cell r="V133" t="str">
            <v>会計規程第23条1号 契約の性質又は目的が競争を許さないとき</v>
          </cell>
          <cell r="W133" t="str">
            <v>本邦研修員受入事業</v>
          </cell>
          <cell r="X133" t="str">
            <v>事業委託契約-本邦研修員受入事業-課題別研修</v>
          </cell>
          <cell r="AF133" t="str">
            <v>参加意思確認公募</v>
          </cell>
        </row>
        <row r="134">
          <cell r="R134" t="str">
            <v>2026年度課題別研修「エネルギー政策」に係る研修委託契約</v>
          </cell>
          <cell r="S134" t="str">
            <v>全世界（広域）</v>
          </cell>
          <cell r="U134" t="str">
            <v>【背景・目的】_x000D_
　近年の急速な経済発展に伴い、世界のエネルギー需要は開発途上国を中心に今後さらに増大することが予想される。これに対し、エネルギーの安定供給や環境への適切な配慮がなされなければ、エネルギー需給の逼迫による価格高騰、二酸化炭素排出の増加といった問題が顕著になる可能性があり、開発途上国の持続可能な開発や日本を含めた世界の経済や環境に大きな影響が出ることが懸念されている。_x000D_
　現在、開発途上各国においても低脱炭素社会実現に向けた取り組みとエネルギー安全保障や国産資源の有効活用、経済性等を両立させる視点が求められるようになり、包括的なエネルギー政策・需給見通し策定、また脱炭素化に向けたエネルギー・トランジションの計画策定・実施する必要性に迫られている。_x000D_
　本研修は、上記課題の解決に資することを目的に、参加各国へ日本および世界のエネルギー事情・エネルギー政策の変遷と現状についての知識を提供し、適切に管理されたエネルギー関連データに基づく需要予測や供給計画、エネルギー需給バランスの最適化に係る政策立案のための今後の活動を支援するものである。_x000D_
_x000D_
【業務内容】_x000D_
　開発途上国のエネルギー分野の開発の中核を担う行政官に対し、低脱炭素化に向けたエネルギー政策の立案に資する行動計画案が作成されることを目的とし、研修目標達成のためにエネルギー政策に関する必要な知識や技術に関する研修を行う。</v>
          </cell>
          <cell r="V134" t="str">
            <v>会計規程第23条1号 契約の性質又は目的が競争を許さないとき</v>
          </cell>
          <cell r="W134" t="str">
            <v>本邦研修員受入事業</v>
          </cell>
          <cell r="X134" t="str">
            <v>事業委託契約-本邦研修員受入事業-課題別研修</v>
          </cell>
          <cell r="AF134" t="str">
            <v>特命随意契約</v>
          </cell>
        </row>
        <row r="135">
          <cell r="R135" t="str">
            <v>2026 年度課題別研修「英語圏アフリカ 市場志向型農業振興 ―SHEPアプローチ―（行政官）（A）及び（B）」にかかる研修委託契約</v>
          </cell>
          <cell r="S135" t="str">
            <v>全世界（広域）</v>
          </cell>
          <cell r="T135" t="str">
            <v>2026/03/09</v>
          </cell>
          <cell r="U135" t="str">
            <v>かかる目的の下、本業務では、SHEPアプローチ普及のために、JICA経済開発部が作成した別紙日程案に基づき、コースリーダーの指示に従って研修を実施を行う。</v>
          </cell>
          <cell r="V135" t="str">
            <v>会計規程第21条1項 公告して申込みさせることによる一般競争に付さなければならない</v>
          </cell>
          <cell r="W135" t="str">
            <v>本邦研修員受入事業</v>
          </cell>
          <cell r="X135" t="str">
            <v>事業委託契約-本邦研修員受入事業-課題別研修</v>
          </cell>
          <cell r="AF135" t="str">
            <v>一般競争入札（総合評価落札方式）</v>
          </cell>
        </row>
        <row r="136">
          <cell r="R136" t="str">
            <v>2026年度日系研修「日系人を含む在日外国人生徒に対するスポーツ振興及びスポーツ教育」に係る委託契約</v>
          </cell>
          <cell r="S136" t="str">
            <v>北米・中南米地域（広域）</v>
          </cell>
          <cell r="T136" t="str">
            <v>2025/04/03</v>
          </cell>
          <cell r="U136" t="str">
            <v>研修業務委託</v>
          </cell>
          <cell r="V136" t="str">
            <v>会計規程第23条11号 企画競争により契約相手方を決定するとき</v>
          </cell>
          <cell r="W136" t="str">
            <v>本邦研修員受入事業</v>
          </cell>
          <cell r="X136" t="str">
            <v>事業委託契約-本邦研修員受入事業-日系研修</v>
          </cell>
          <cell r="AF136" t="str">
            <v>企画競争（提案公募方式）</v>
          </cell>
        </row>
        <row r="137">
          <cell r="R137" t="str">
            <v>2026年度JICA東京昇降機設備保守契約</v>
          </cell>
          <cell r="S137" t="str">
            <v>全世界（広域）</v>
          </cell>
          <cell r="U137" t="str">
            <v>昇降機保守業務</v>
          </cell>
          <cell r="V137" t="str">
            <v>会計規程第23条1号 契約の性質又は目的が競争を許さないとき</v>
          </cell>
          <cell r="W137" t="str">
            <v>その他（一般）</v>
          </cell>
          <cell r="X137" t="str">
            <v>その他業務・サービス-建物管理・保守</v>
          </cell>
          <cell r="AF137" t="str">
            <v>特命随意契約</v>
          </cell>
        </row>
        <row r="138">
          <cell r="R138" t="str">
            <v>2026年度公有財産貸付契約（センター敷地の借受）</v>
          </cell>
          <cell r="S138" t="str">
            <v>全世界（広域）</v>
          </cell>
          <cell r="U138" t="str">
            <v>北海道センター敷地の借受</v>
          </cell>
          <cell r="V138" t="str">
            <v>（随意契約理由）第23条3号 官公署と契約するとき</v>
          </cell>
          <cell r="W138" t="str">
            <v>その他（一般）</v>
          </cell>
          <cell r="X138" t="str">
            <v>賃貸借-事務所・土地賃貸借契約</v>
          </cell>
          <cell r="AF138" t="str">
            <v>特命随意契約</v>
          </cell>
        </row>
        <row r="139">
          <cell r="R139" t="str">
            <v>2026年度（日系）日本最大の食糧生産基地で学ぶ6次産業化およびスマート農業を活用した地域経済活性化と農業農村開発コース</v>
          </cell>
          <cell r="S139" t="str">
            <v>北米・中南米地域（広域）</v>
          </cell>
          <cell r="T139" t="str">
            <v>2025/04/03</v>
          </cell>
          <cell r="U139" t="str">
            <v>研修委託契約</v>
          </cell>
          <cell r="V139" t="str">
            <v>会計規程第23条11号 企画競争により契約相手方を決定するとき</v>
          </cell>
          <cell r="W139" t="str">
            <v>本邦研修員受入事業</v>
          </cell>
          <cell r="X139" t="str">
            <v>事業委託契約-本邦研修員受入事業-日系研修</v>
          </cell>
          <cell r="AF139" t="str">
            <v>企画競争（提案公募方式）</v>
          </cell>
        </row>
        <row r="140">
          <cell r="R140" t="str">
            <v>2025年度53期 日墨戦略的グローバル・パートナーシップ研修計画「情報科学・エンジニアリング」（2026年度来日、1年次）</v>
          </cell>
          <cell r="S140" t="str">
            <v>メキシコ</v>
          </cell>
          <cell r="T140" t="str">
            <v>2025/05/26</v>
          </cell>
          <cell r="U140" t="str">
            <v>研修委託契約</v>
          </cell>
          <cell r="V140" t="str">
            <v>会計規程第23条1号 契約の性質又は目的が競争を許さないとき</v>
          </cell>
          <cell r="W140" t="str">
            <v>本邦研修員受入事業</v>
          </cell>
          <cell r="X140" t="str">
            <v>事業委託契約-本邦研修員受入事業-国別研修</v>
          </cell>
          <cell r="AF140" t="str">
            <v>参加意思確認公募</v>
          </cell>
        </row>
        <row r="141">
          <cell r="R141" t="str">
            <v>全世界（広域）／全世界沖縄センター敷地の土地賃貸借</v>
          </cell>
          <cell r="S141" t="str">
            <v>全世界（広域）</v>
          </cell>
          <cell r="U141" t="str">
            <v>JICA沖縄センターの用地（敷地）の借受期間（1年間）更新に伴う契約。</v>
          </cell>
          <cell r="V141" t="str">
            <v>会計規程第23条1号 契約の性質又は目的が競争を許さないとき</v>
          </cell>
          <cell r="W141" t="str">
            <v>その他（一般）</v>
          </cell>
          <cell r="X141" t="str">
            <v>賃貸借-事務所・土地賃貸借契約</v>
          </cell>
          <cell r="AF141" t="str">
            <v>特命随意契約</v>
          </cell>
        </row>
        <row r="142">
          <cell r="R142" t="str">
            <v>2026年度日系サポーター研修「アジャイル組織で実践的に学ぶ！移民ルーツの若者のためのキャリア教育」コース研修委託契約</v>
          </cell>
          <cell r="S142" t="str">
            <v>北米・中南米地域（広域）</v>
          </cell>
          <cell r="T142" t="str">
            <v>2025/04/03</v>
          </cell>
          <cell r="U142" t="str">
            <v>研修業務委託</v>
          </cell>
          <cell r="V142" t="str">
            <v>会計規程第23条11号 企画競争により契約相手方を決定するとき</v>
          </cell>
          <cell r="W142" t="str">
            <v>本邦研修員受入事業</v>
          </cell>
          <cell r="X142" t="str">
            <v>事業委託契約-本邦研修員受入事業-日系研修</v>
          </cell>
          <cell r="AF142" t="str">
            <v>企画競争（提案公募方式）</v>
          </cell>
        </row>
        <row r="143">
          <cell r="R143" t="str">
            <v>2026年度日系サポーター研修「ひょうごラテンコミュニティで学ぶ情報発信と防災」</v>
          </cell>
          <cell r="S143" t="str">
            <v>北米・中南米地域（広域）</v>
          </cell>
          <cell r="T143" t="str">
            <v>2025/04/03</v>
          </cell>
          <cell r="U143" t="str">
            <v>研修業務委託</v>
          </cell>
          <cell r="V143" t="str">
            <v>会計規程第23条11号 企画競争により契約相手方を決定するとき</v>
          </cell>
          <cell r="W143" t="str">
            <v>本邦研修員受入事業</v>
          </cell>
          <cell r="X143" t="str">
            <v>事業委託契約-本邦研修員受入事業-日系研修</v>
          </cell>
          <cell r="AF143" t="str">
            <v>企画競争（提案公募方式）</v>
          </cell>
        </row>
        <row r="144">
          <cell r="R144" t="str">
            <v>2026～2028年度課題別研修課題別研修「中南米　市場志向型農業振興―SHEPアプローチ―（行政官）（B）」にかかる研修委託契約</v>
          </cell>
          <cell r="S144" t="str">
            <v>全世界（広域）</v>
          </cell>
          <cell r="U144" t="str">
            <v>研修委託契約</v>
          </cell>
          <cell r="V144" t="str">
            <v>会計規程第23条1号 契約の性質又は目的が競争を許さないとき</v>
          </cell>
          <cell r="W144" t="str">
            <v>本邦研修員受入事業</v>
          </cell>
          <cell r="X144" t="str">
            <v>事業委託契約-本邦研修員受入事業-課題別研修</v>
          </cell>
          <cell r="AF144" t="str">
            <v>特命随意契約</v>
          </cell>
        </row>
        <row r="145">
          <cell r="R145" t="str">
            <v>2026年度JICA北海道（帯広）ガス供給契約（単価契約）</v>
          </cell>
          <cell r="S145" t="str">
            <v>全世界（広域）</v>
          </cell>
          <cell r="U145" t="str">
            <v>ガス供給契約（単価契約）</v>
          </cell>
          <cell r="V145" t="str">
            <v>会計規程第23条1号 契約の性質又は目的が競争を許さないとき</v>
          </cell>
          <cell r="W145" t="str">
            <v>その他（一般）</v>
          </cell>
          <cell r="X145" t="str">
            <v>その他業務・サービス-光熱水料・通信費</v>
          </cell>
          <cell r="AF145" t="str">
            <v>特命随意契約</v>
          </cell>
        </row>
        <row r="146">
          <cell r="R146" t="str">
            <v>2026年度九州センターガス需給契約（単価契約）</v>
          </cell>
          <cell r="S146" t="str">
            <v>全世界（広域）</v>
          </cell>
          <cell r="U146" t="str">
            <v>対象となる種別で最安料金となる西部株式会社の「業務用厨房パッケージ契約」とする。</v>
          </cell>
          <cell r="V146" t="str">
            <v>会計規程第23条1号 契約の性質又は目的が競争を許さないとき</v>
          </cell>
          <cell r="W146" t="str">
            <v>その他（一般）</v>
          </cell>
          <cell r="X146" t="str">
            <v>その他業務・サービス-光熱水料・通信費</v>
          </cell>
          <cell r="Z146" t="str">
            <v>単価契約</v>
          </cell>
          <cell r="AF146" t="str">
            <v>特命随意契約</v>
          </cell>
        </row>
        <row r="147">
          <cell r="R147" t="str">
            <v>2026年度日系社会研修(多文化共生推進／日系協力型)「①日系ブラジル人児童・生徒へのポルトガル語教育　②日系ブラジル人への生活相談対応」コースに係る委託契約</v>
          </cell>
          <cell r="S147" t="str">
            <v>北米・中南米地域（広域）</v>
          </cell>
          <cell r="T147" t="str">
            <v>2025/04/03</v>
          </cell>
          <cell r="U147" t="str">
            <v>研修業務委託</v>
          </cell>
          <cell r="V147" t="str">
            <v>会計規程第23条11号 企画競争により契約相手方を決定するとき</v>
          </cell>
          <cell r="W147" t="str">
            <v>本邦研修員受入事業</v>
          </cell>
          <cell r="X147" t="str">
            <v>事業委託契約-本邦研修員受入事業-日系研修</v>
          </cell>
          <cell r="AF147" t="str">
            <v>企画競争（提案公募方式）</v>
          </cell>
        </row>
        <row r="148">
          <cell r="R148" t="str">
            <v>ベトナム国光触媒脱臭装置の導入を通じた臭気対策の促進に係る案件化調査（中小企業支援型）</v>
          </cell>
          <cell r="S148" t="str">
            <v>ベトナム</v>
          </cell>
          <cell r="T148" t="str">
            <v>2019/10/01</v>
          </cell>
          <cell r="U148" t="str">
            <v>2019年度第二回案件化調査（中小企業支援型）</v>
          </cell>
          <cell r="V148" t="str">
            <v>会計規程第23条11号 企画競争により契約相手方を決定するとき</v>
          </cell>
          <cell r="W148" t="str">
            <v>民間連携／科技協</v>
          </cell>
          <cell r="X148" t="str">
            <v>事業委託契約-民間連携事業</v>
          </cell>
          <cell r="AF148" t="str">
            <v>企画競争（提案公募方式）</v>
          </cell>
        </row>
        <row r="149">
          <cell r="R149" t="str">
            <v>ザンビア国南部州における水・衛生と衛生行動変容の強化プロジェクト（草の根パートナー型）</v>
          </cell>
          <cell r="S149" t="str">
            <v>ザンビア</v>
          </cell>
          <cell r="T149" t="str">
            <v>2024/06/28</v>
          </cell>
          <cell r="U149" t="str">
            <v>草の根パートナー型</v>
          </cell>
          <cell r="V149" t="str">
            <v>会計規程第23条11号 企画競争により契約相手方を決定するとき</v>
          </cell>
          <cell r="W149" t="str">
            <v>草の根技術協力事業</v>
          </cell>
          <cell r="X149" t="str">
            <v>事業委託契約-草の根技術協力事業</v>
          </cell>
          <cell r="AF149" t="str">
            <v>企画競争（提案公募方式）</v>
          </cell>
        </row>
        <row r="150">
          <cell r="R150" t="str">
            <v>モンゴル国積雪寒冷地における道路の維持管理手法の技術移転と道路技術者育成プログラムの構築に関するプロジェクト（地域活性型）</v>
          </cell>
          <cell r="S150" t="str">
            <v>モンゴル</v>
          </cell>
          <cell r="T150" t="str">
            <v>2024/06/28</v>
          </cell>
          <cell r="U150" t="str">
            <v>地域活性型</v>
          </cell>
          <cell r="V150" t="str">
            <v>会計規程第23条11号 企画競争により契約相手方を決定するとき</v>
          </cell>
          <cell r="W150" t="str">
            <v>草の根技術協力事業</v>
          </cell>
          <cell r="X150" t="str">
            <v>事業委託契約-草の根技術協力事業</v>
          </cell>
          <cell r="AF150" t="str">
            <v>企画競争（提案公募方式）</v>
          </cell>
        </row>
        <row r="151">
          <cell r="R151" t="str">
            <v>モンゴル国地域資源を活かしたバイオマス燃料普及プロジェクト（草の根協力支援型）</v>
          </cell>
          <cell r="S151" t="str">
            <v>モンゴル</v>
          </cell>
          <cell r="T151" t="str">
            <v>2024/06/28</v>
          </cell>
          <cell r="U151" t="str">
            <v>草の根協力支援型</v>
          </cell>
          <cell r="V151" t="str">
            <v>会計規程第23条11号 企画競争により契約相手方を決定するとき</v>
          </cell>
          <cell r="W151" t="str">
            <v>草の根技術協力事業</v>
          </cell>
          <cell r="X151" t="str">
            <v>事業委託契約-草の根技術協力事業</v>
          </cell>
          <cell r="AF151" t="str">
            <v>企画競争（提案公募方式）</v>
          </cell>
        </row>
        <row r="152">
          <cell r="R152" t="str">
            <v>2026-2029年度JICA海外協力隊合格後手続き及び課題別派遣前プログラム各種調整支援業務</v>
          </cell>
          <cell r="S152" t="str">
            <v>全世界（広域）</v>
          </cell>
          <cell r="T152" t="str">
            <v>2025/12/12</v>
          </cell>
          <cell r="U152" t="str">
            <v>JICA協力隊事業の後方支援・調整・準備業務とそれに伴う支払い業務</v>
          </cell>
          <cell r="V152" t="str">
            <v>会計規程第21条1項 公告して申込みさせることによる一般競争に付さなければならない</v>
          </cell>
          <cell r="W152" t="str">
            <v>その他（一般）</v>
          </cell>
          <cell r="X152" t="str">
            <v>その他業務・サービス-事務支援・事務局運営</v>
          </cell>
          <cell r="AF152" t="str">
            <v>一般競争入札（総合評価落札方式）</v>
          </cell>
        </row>
        <row r="153">
          <cell r="R153" t="str">
            <v>タイ国気候変動下における食料と栄養の安全保障のための持続可能な養殖技術の社会実装プロジェクト（SATREPS）（業務調整／普及促進）（現地滞在型）</v>
          </cell>
          <cell r="S153" t="str">
            <v>タイ</v>
          </cell>
          <cell r="T153" t="str">
            <v>2026/03/11</v>
          </cell>
          <cell r="U153" t="str">
            <v>【活動内容】_x000D_
＜業務調整＞ _x000D_
プロジェクトの投入管理、各種報告書の作成、会計、広報、庶務を行う。また、プロジェクト関係者間の窓口として、コミュニケーションの円滑化を図るとともに、関係機関との会議の開催補助と参加を通じ、実績の把握を行う。_x000D_
＜普及促進＞_x000D_
対象種の民間養殖家、種苗生産業者、バリューチェーン関係者に対する情報発信、セミナー・ワークショップ等の定期的な開催、プロジェクトへの参加促進を通じて、養殖モデルの商業化に向けた技術普及を行う。_x000D_
_x000D_
【業務担当分野】業務調整／普及促進_x000D_
【人月合計】約24.0人月  _x000D_
【渡航開始の目安】2026年3月中旬</v>
          </cell>
          <cell r="V153" t="str">
            <v>会計規程第23条11号 企画競争により契約相手方を決定するとき</v>
          </cell>
          <cell r="W153" t="str">
            <v>コンサルタント等契約（業務実施単独型）</v>
          </cell>
          <cell r="X153" t="str">
            <v>コンサルタント等契約-業務実施契約（単独型）－専門家業務</v>
          </cell>
          <cell r="AE153" t="str">
            <v>現地滞在型案件</v>
          </cell>
          <cell r="AF153" t="str">
            <v>企画競争</v>
          </cell>
        </row>
        <row r="154">
          <cell r="R154" t="str">
            <v>ブータン国地すべりリスク削減能力強化プロジェクト</v>
          </cell>
          <cell r="S154" t="str">
            <v>ブータン</v>
          </cell>
          <cell r="T154" t="str">
            <v>2026/02/25</v>
          </cell>
          <cell r="U154" t="str">
            <v>【活動内容（一部）】_x000D_
・地すべりの地形判読および評価に係る活動_x000D_
・地すべりの調査・観測・解析に係る活動 _x000D_
・地すべり対策の計画策定・設計および実施に係る活動_x000D_
_x000D_
※留意事項_x000D_
【業務従事者の専門性】_x000D_
本案件では地質調査・解析、地すべり観測に係る専門性を求める。_x000D_
_x000D_
【人月合計】_x000D_
合計約51人月_x000D_
_x000D_
【その他】_x000D_
・契約履行期間を2期に分割予定。_x000D_
・2025年11月にR／D署名予定。_x000D_
・若手育成加点の適用予定。</v>
          </cell>
          <cell r="V154" t="str">
            <v>会計規程第23条11号 企画競争により契約相手方を決定するとき</v>
          </cell>
          <cell r="W154" t="str">
            <v>コンサルタント等契約（業務実施）</v>
          </cell>
          <cell r="X154" t="str">
            <v>コンサルタント等契約-業務実施契約－【事業実施・支援業務】技術協力プロジェクト</v>
          </cell>
          <cell r="AF154" t="str">
            <v>企画競争</v>
          </cell>
        </row>
        <row r="155">
          <cell r="R155" t="str">
            <v>ケニア国地方主導及び官民連携による市場志向型小規模農家支援プロジェクト（業務調整／研修）（現地滞在型）</v>
          </cell>
          <cell r="S155" t="str">
            <v>ケニア</v>
          </cell>
          <cell r="T155" t="str">
            <v>2026/03/18</v>
          </cell>
          <cell r="U155" t="str">
            <v>＜業務調整＞_x000D_
・チーフアドバイザーの運営管理業務を補佐し、また相手国機関との協議を踏まえ、協力計画(実施計画、年間計画)のとりまとめを行う。_x000D_
・年間計画(専門家派遣計画、研修員受入計画、機材供与計画、在外事業強化費執行計画、ローカルコスト負担事業計画)の進捗状況の管理を行う。_x000D_
・合同調整委員会への参加等を通じ、相手国機関のプロジェクト実施計画の把握を行う。_x000D_
・プロジェクト活動及び成果のモニタリングを行うとともに、ベースライン・エンドライン調査の実施を支援し、結果を取りまとめる。_x000D_
・提出する報告書の作成にあたり、チーフアドバイザーを補佐する。_x000D_
・各種の広報活動を通してプロジェクトを積極的に宣伝する。_x000D_
・プロジェクトの専門家の行う技術移転に関する計画立案に関し、協議を行い、実施について支援する。_x000D_
・プロジェクトの円滑実施に支障が生じた場合、関係機関、チーフアドバイザーと連携し、その解決にあたる。_x000D_
・日本側チームの活動に伴う公金管理、物品管理、事務・会計・庶務を取りまとめ、その計画的な執行を図る。_x000D_
・相手国、JICA、日本人専門家間の連絡・調整役として、JICA事務所等と協議をしつつ活動の効率化を図る。_x000D_
・年次計画の進行に支障となる事項(機材通関、C／Pの配置、相手国の予算等）に常時注意を払い、問題が生じた場合には、相手国、日本大使館、JICA事務所等と十分に協議し、その打開策を見つけ出すとともに解決の促進を図る。_x000D_
_x000D_
＜研修＞_x000D_
・プロジェクトで実施する研修カリキュラムの改訂・精緻化を関係者とともに行う。_x000D_
・カウンティが実施するSHEPアプローチに係る研修の計画・モニタリングを支援する。_x000D_
・第三国への日本人専門家・カウンターパート派遣に向けた準備業務及び関係者との調整・実施管理を行い、派遣の結果を記録として取りまとめる。_x000D_
・本邦及び各国関係者を受け入れるための準備業務及び関係者との調整・実施管理を行う。</v>
          </cell>
          <cell r="V155" t="str">
            <v>会計規程第23条11号 企画競争により契約相手方を決定するとき</v>
          </cell>
          <cell r="W155" t="str">
            <v>コンサルタント等契約（業務実施単独型）</v>
          </cell>
          <cell r="X155" t="str">
            <v>コンサルタント等契約-業務実施契約（単独型）－専門家業務</v>
          </cell>
          <cell r="Y155" t="str">
            <v>24</v>
          </cell>
          <cell r="AE155" t="str">
            <v>現地滞在型案件</v>
          </cell>
          <cell r="AF155" t="str">
            <v>企画競争</v>
          </cell>
        </row>
        <row r="156">
          <cell r="R156" t="str">
            <v>研修員等に対する海外旅行保険、キャッシュレス精算業務（2026年度～2029年度）（単価契約）</v>
          </cell>
          <cell r="S156" t="str">
            <v>全世界（広域）</v>
          </cell>
          <cell r="T156" t="str">
            <v>2026/01/23</v>
          </cell>
          <cell r="U156" t="str">
            <v>【背景】_x000D_
　　JICAは開発途上国の技術者、研究者、行政官などを研修員として本邦に受入れ、その技術、知識の向上を図ることにより、それらの国々の経済・社会の開発・発展に必要な人材の育成に寄与することを目的とした、研修員受入事業を行なっており、参加する研修員等の療養費用はJICAが負担すると規定している。_x000D_
【目的】_x000D_
　　事業実施ににあたり、研修員等の疾病、傷害、死亡等に備えた海外旅行傷害保険を付保しており、医療機関での診療、薬局での処方薬等の費用は原則として本人が負担することなく、当該保険で賄うこと、立替払いなし（キャッシュレス）で受診できる仕組みを作る事を目的としている。_x000D_
【業務内容】_x000D_
　　海外旅行傷害保険、キャッシュレス精算サービス_x000D_
【契約の種類】_x000D_
　　保険及び業務委託</v>
          </cell>
          <cell r="V156" t="str">
            <v>会計規程第21条1項 公告して申込みさせることによる一般競争に付さなければならない</v>
          </cell>
          <cell r="W156" t="str">
            <v>その他（一般）</v>
          </cell>
          <cell r="X156" t="str">
            <v>その他業務・サービス-その他業務・サービス</v>
          </cell>
          <cell r="Z156" t="str">
            <v>単価契約</v>
          </cell>
          <cell r="AF156" t="str">
            <v>一般競争入札（総合評価落札方式）</v>
          </cell>
        </row>
        <row r="157">
          <cell r="R157" t="str">
            <v>タイ国東南アジア広域BCG経済、カーボンニュートラルに向けた沿岸生態系のための水熱ベースのバイオリファイナリー(SATREPS)(業務調整)(現地滞在型)</v>
          </cell>
          <cell r="S157" t="str">
            <v>タイ</v>
          </cell>
          <cell r="T157" t="str">
            <v>2026/03/11</v>
          </cell>
          <cell r="U157" t="str">
            <v>【背景】_x000D_
タイ国において、バイオマス原料の選択とその変換技術の開発は極めて重要である。タイの海洋生態系は藻類、海草などが豊富であり、これら水生植物に蓄積された炭素は化石燃料の代替エネルギー源としてカーボンニュートラルの達成に貢献できると期待される。_x000D_
_x000D_
【目的】_x000D_
本事業では、海洋生態系に取り込まれるブルーカーボンの資源化を目指す。高効率な培養技術を確立するとともに、マイクロ波やカーボン触媒を用いてブルーカーボンを化成品、素材、バイオ燃料へと資源化する技術体系を確立する。_x000D_
_x000D_
【業務内容】_x000D_
＜運営管理・調整業務＞_x000D_
１）研究者の活動を支援し、協力計画のとりまとめを行う。_x000D_
２）各種年間計画の進捗状況の管理を行う。_x000D_
３）事業の進捗状況の管理のため、モニタリングシートの作成を支援する。_x000D_
４）プロジェクトの投入管理、各種報告書の作成、会計、広報、庶務を行う。_x000D_
５）ジェンダー主流化や気候変動対策に関する活動の推進、本部への定期的な報告、署名式等の現地調整などを行う。_x000D_
６）日本側の研究者の活動に伴う公金管理、物品管理、事務・会計・庶務を取りまとめ、その計画的な執行を図る。_x000D_
７）日本側の研究者等が現地渡航する際に、必要な安全管理に関する情報の周知業務などにあたる。_x000D_
８）日本側の研究者が機材調達（本邦調達）をする際に、調達方法が研究機関の規程に基づいてなされていることを確認し、調達プロセスを業務進捗報告書に記録する。本邦で調達された機材の免税通関手続きの支援も行う。_x000D_
＜研究促進業務＞_x000D_
１）研究実施機関との連携・調整、藻類培養・抽出技術・水熱変換技術等の研究活動の進捗管理を行う。_x000D_
２）研修・ワークショップ・共同研究等の企画・運営を行う。_x000D_
３）プロジェクト成果の社会実装に向けた関係機関との連携促進などを行う。</v>
          </cell>
          <cell r="V157" t="str">
            <v>会計規程第23条11号 企画競争により契約相手方を決定するとき</v>
          </cell>
          <cell r="W157" t="str">
            <v>コンサルタント等契約（業務実施単独型）</v>
          </cell>
          <cell r="X157" t="str">
            <v>コンサルタント等契約-業務実施契約（単独型）－専門家業務</v>
          </cell>
          <cell r="AE157" t="str">
            <v>現地滞在型案件</v>
          </cell>
          <cell r="AF157" t="str">
            <v>企画競争</v>
          </cell>
        </row>
        <row r="158">
          <cell r="R158" t="str">
            <v>タンザニア国コメ振興能力強化プロジェクト（業務調整・モニタリング）（現地滞在型）</v>
          </cell>
          <cell r="S158" t="str">
            <v>タンザニア</v>
          </cell>
          <cell r="T158" t="str">
            <v>2026/03/25</v>
          </cell>
          <cell r="U158" t="str">
            <v>【背景】（800字　背景～活動内容まで）_x000D_
タンザニアの農業は同国の雇用・GDP・輸出に大きく寄与する基幹産業であり、コメはメイズに次ぐ主要作物として国内消費と輸出の両面で重要性が高い。JICAは1970年代から灌漑稲作技術協力を行い、前フェーズでは灌漑地区の収量を改善したが、灌漑整備率は依然として低く、天水地域の生産性は低い。こうした課題に対応するため、2023年6月にコメ振興能力強化プロジェクト（TANRICE3）を開始している。本事業は、稲作研修の持続性向上、天水稲作技術普及のための研修手法確立、農家の生産性・収益性向上に向けた特定課題研修の改善、灌漑稲作研修の自立性強化を通じ、全国の優先コメ生産地区に適切な技術を普及し、コメ生産量増大に寄与することを目的としている。_x000D_
_x000D_
【活動内容】_x000D_
（業務調整）_x000D_
・協力計画（実施・年間計画）のとりまとめと進捗管理を実施。_x000D_
・日本側チームの事務・会計・庶務業務の取りまとめと効率的な執行を担う。_x000D_
・相手国・JICA・専門家間の連絡調整を通じて活動の円滑化を図る。_x000D_
_x000D_
（モニタリング）_x000D_
・持続的なモニタリングが出来る仕組みの構築を支援する。_x000D_
・研修データ管理アプリを利用して、各研修後にモニタリング実施し、研修所・県事務所・国家灌漑庁などの関係機関による共通理解の形成を図る。_x000D_
_x000D_
(特定課題研修ジェンダーに関する活動)_x000D_
・過去の特定課題研修の内容・成果を確認し、手法や教材を改善する。_x000D_
・効果的な地区を選定し、必要に応じて短期専門家の派遣準備・調整を行う。_x000D_
・特定課題研修を実施し、効果をモニタリングして研修の質向上を図る。</v>
          </cell>
          <cell r="V158" t="str">
            <v>会計規程第23条11号 企画競争により契約相手方を決定するとき</v>
          </cell>
          <cell r="W158" t="str">
            <v>コンサルタント等契約（業務実施単独型）</v>
          </cell>
          <cell r="X158" t="str">
            <v>コンサルタント等契約-業務実施契約（単独型）－専門家業務</v>
          </cell>
          <cell r="Y158" t="str">
            <v>19.33</v>
          </cell>
          <cell r="AE158" t="str">
            <v>現地滞在型案件</v>
          </cell>
          <cell r="AF158" t="str">
            <v>企画競争</v>
          </cell>
        </row>
        <row r="159">
          <cell r="R159" t="str">
            <v>2026-2030年度資金協力業務部事務支援業務</v>
          </cell>
          <cell r="S159" t="str">
            <v>全世界（広域）</v>
          </cell>
          <cell r="T159" t="str">
            <v>2026/02/27</v>
          </cell>
          <cell r="U159" t="str">
            <v>業務内容としては、現在資金協力業務部計画・調整課契約・認証班で担っている業務（無償資金協力事業契約書の認証・承認業務、支払関連業務、無償実施監理システムへの各種入力業務、入札関連業務等）、計画・調整課のその他の事務的業務、実施監理課の案件監理上の一部の事務的業務を支援・補佐するものである。</v>
          </cell>
          <cell r="V159" t="str">
            <v>会計規程第21条1項 公告して申込みさせることによる一般競争に付さなければならない</v>
          </cell>
          <cell r="W159" t="str">
            <v>その他（一般）</v>
          </cell>
          <cell r="X159" t="str">
            <v>その他業務・サービス-その他業務・サービス</v>
          </cell>
          <cell r="AF159" t="str">
            <v>一般競争入札（総合評価落札方式）</v>
          </cell>
        </row>
        <row r="160">
          <cell r="R160" t="str">
            <v>東ティモール国海上保安能力向上プロジェクト向け機材（ボート）</v>
          </cell>
          <cell r="S160" t="str">
            <v>東ティモール</v>
          </cell>
          <cell r="T160" t="str">
            <v>2026/03/06</v>
          </cell>
          <cell r="U160" t="str">
            <v>機材調達</v>
          </cell>
          <cell r="V160" t="str">
            <v>（不落随意契約根拠）第23条16号 競争に付しても入札者がないとき、又は再度の入札に付しても落札者がないとき、若しくは落札者が契約を結ばないとき</v>
          </cell>
          <cell r="W160" t="str">
            <v>本邦機材調達（購入・輸送）</v>
          </cell>
          <cell r="X160" t="str">
            <v>物品購入（機材調達）-物品・機材購入</v>
          </cell>
          <cell r="AF160" t="str">
            <v>不落随意契約</v>
          </cell>
        </row>
        <row r="161">
          <cell r="R161" t="str">
            <v>インドネシア国熱帯地域における持続的野菜生産のためのトウガラシ、トマトの革新的な育種技術開発（SATREPS）（業務調整）（現地滞在型）</v>
          </cell>
          <cell r="S161" t="str">
            <v>インドネシア</v>
          </cell>
          <cell r="T161" t="str">
            <v>2026/03/18</v>
          </cell>
          <cell r="U161" t="str">
            <v>【背景】地球温暖化による異常高温が農業、とりわけ熱帯地域の野菜生産に深刻な影響を与える中、本事業はインドネシア政府研究機関等との協力の下、同国で最重要品目として位置付けられているトウガラシとトマトを対象に、耐暑性・病害抵抗性品種の開発とその技術移転を通じて、持続可能な野菜生産を支える育種プラットフォームの確立を目的として、SATREPS事業として2023年11月より実施されている。_x000D_
_x000D_
【内容】_x000D_
・運営管理業務_x000D_
相手国機関との協議を踏まえつつ、研究代表者を補佐してプロジェクトの運営管理・進捗管理・各種計画や報告書の取りまとめを行う。また、研究員派遣や調達、広報、会計・物品管理、ロジ支援等を含む実務全般を担うとともに、両国関係機関と連携して課題解決を図り、事業の円滑な実施を支援する。_x000D_
・促進業務_x000D_
インドネシア側および日本側の関係機関とJICA間の調整役として事業運営の効率化と課題解決を図るとともに、年次計画の円滑な進行に留意しながら、研究成果の社会実装を見据えた関係機関間連携による活動を支援する。</v>
          </cell>
          <cell r="V161" t="str">
            <v>会計規程第23条11号 企画競争により契約相手方を決定するとき</v>
          </cell>
          <cell r="W161" t="str">
            <v>コンサルタント等契約（業務実施単独型）</v>
          </cell>
          <cell r="X161" t="str">
            <v>コンサルタント等契約-業務実施契約（単独型）－専門家業務</v>
          </cell>
          <cell r="AE161" t="str">
            <v>現地滞在型案件</v>
          </cell>
          <cell r="AF161" t="str">
            <v>企画競争</v>
          </cell>
        </row>
        <row r="162">
          <cell r="R162" t="str">
            <v>ソロモン国食糧の安定的増産を実現する包括的サツマイモ種苗管理システムの実装（SATREPS)（業務調整）（現地滞在型）</v>
          </cell>
          <cell r="S162" t="str">
            <v>ソロモン</v>
          </cell>
          <cell r="T162" t="str">
            <v>2026/03/18</v>
          </cell>
          <cell r="U162" t="str">
            <v>運営管理業務_x000D_
①相手国関係機関との協議を踏まえ、研究代表者の行うプロジェクトの運営管理業務や協力計画の取りまとめを補佐し、RDやSATREPSプロジェクト実施の手引き等に則りプロジェクトの進捗管理を行う。_x000D_
②本邦からの研究員や調査団の派遣計画、外国人研究員の受入計画、各種調達計画（供与機材、事業用物品、各種工事等）、在外事業強化費の執行計画、ローカルコスト負担事業計画等の適切な実施及び進捗管理を行う。_x000D_
③合同調整委員会をはじめとする会議への参加等を通じ、相手国機関のプロジェクト実施計画の把握を行う。_x000D_
④提出する報告書の作成にあたり、研究代表者を補佐する。_x000D_
⑤各種の広報活動を通してプロジェクトを宣伝する。_x000D_
⑥プロジェクトの円滑な実施に支障が生じた場合、研究代表者や両国関係機関と連携し、その解決にあたる。_x000D_
⑦日本側研究機関の活動に伴う公金管理、物品管理、事務・会計・庶務を取りまとめ、その計画的な執行を図り適時にJICAソロモン支所へ報告する。_x000D_
⑧現地調査や研修等の開催にあたり、ロジ調整等の支援を行う。_x000D_
⑨本邦からの研究員が不在の時に、現地カウンターパート機関の活動の実施を支援する。_x000D_
促進業務_x000D_
①カウンターパート機関をはじめとする関係機関、日本側研究機関、JICA間の連絡・調整役として、JICAソロモン支所等と協議をしつつ活動の効率化を図る。_x000D_
②年次計画の進行に支障となる事項（機材通関の遅れ、CPの配置変更、相手国の予算等）に常時注意を払い、問題が生じた場合には、カウンターパート機関、日本大使館、JICAソロモン支所等と十分に協議し、その解決の促進を図る。_x000D_
③本事業の研究成果の社会実装を見据え、日本・相手国側の関係機関と連携しながら活動を支援する。_x000D_
④他ドナーと情報交換を行いながら、本事業との活動の重複を避けると共に連携可能性を模索しながら、活動の促進・効率化を図る。</v>
          </cell>
          <cell r="V162" t="str">
            <v>会計規程第23条11号 企画競争により契約相手方を決定するとき</v>
          </cell>
          <cell r="W162" t="str">
            <v>コンサルタント等契約（業務実施単独型）</v>
          </cell>
          <cell r="X162" t="str">
            <v>コンサルタント等契約-業務実施契約（単独型）－専門家業務</v>
          </cell>
          <cell r="Y162" t="str">
            <v>24</v>
          </cell>
          <cell r="AE162" t="str">
            <v>現地滞在型案件</v>
          </cell>
          <cell r="AF162" t="str">
            <v>企画競争</v>
          </cell>
        </row>
        <row r="163">
          <cell r="R163" t="str">
            <v>インド国経営幹部育成を基盤とした日印共創ビジネス交流促進プラットフォーム構築プロジェクト（チーフアドバイザー）（現地滞在型）</v>
          </cell>
          <cell r="S163" t="str">
            <v>インド</v>
          </cell>
          <cell r="T163" t="str">
            <v>2026/02/04</v>
          </cell>
          <cell r="U163" t="str">
            <v>【背景】インドは年6％台の経済成長率を誇っており、国際通貨基金（IMF）が今年10月に公表した「World EconomicOutlook」によると、2030年には世界第3位の経済規模になることが予想されているものの、雇用創出や多くの国内需要に対する輸入への依存という課題を抱えている。これに対しインドは製造業振興を国家目標として掲げ、グローバル・バリューチェーンへの参入を通じた産業振興のために日本含む外国企業とのリンケージ形成、また産業のイノベーション促進のためにスタートアップ支援や学術機関（大学等）との連携が求められている。_x000D_
【目的】本事業は、JICAがインド工業連盟（CII）及びインドの3大学（IIT-K、IIT-M、IIM-C）に対し実施したプロジェクト（「製造業経営幹部育成支援（VLFM）プロジェクト」（2007 年～2013年）及び「包括的成長のための製造業経営幹部育成支援（CSM）プロジェクト」（2013 年～2021年））で培った人材及びネットワークを活用して日印連携を促進するため、カウンターパートのビジネスを中心とした日印機関共同事業・サービスの構想力及び運営能力強化支援を行うことにより、産官学の日印機関による自立的な共同事業を通じた日印連携のプラットフォーム構築を図り、もってインドの製造業をはじめとした産業の更なる発展に貢献し、包括的な成長に寄与することを目指すものである。_x000D_
【業務内容】本業務従事者はチーフアドバイザーとしてプロジェクト全体の統括及び進捗管理、円滑な実施・運営に貢献し、プロジェクト目標達成のために日印関係機関の調整を行う。活動内容は下記のとおり。_x000D_
・プロジェクト全体の総括・監理_x000D_
・業務調整専門家への指導・助言_x000D_
・ビジネス連携を中心とした産官学の日印機関共同事業の構築・実施支援_x000D_
・共同事業を実施したい日印機関の発掘・関係構築_x000D_
・カウンターパートによる日印共同事業の自立的な構築・実施にかかる能力強化</v>
          </cell>
          <cell r="V163" t="str">
            <v>会計規程第23条11号 企画競争により契約相手方を決定するとき</v>
          </cell>
          <cell r="W163" t="str">
            <v>コンサルタント等契約（業務実施単独型）</v>
          </cell>
          <cell r="X163" t="str">
            <v>コンサルタント等契約-業務実施契約（単独型）－専門家業務</v>
          </cell>
          <cell r="Y163" t="str">
            <v>23.77</v>
          </cell>
          <cell r="AE163" t="str">
            <v>現地滞在型案件</v>
          </cell>
          <cell r="AF163" t="str">
            <v>企画競争</v>
          </cell>
        </row>
        <row r="164">
          <cell r="R164" t="str">
            <v>コートジボワール国スタートアップ・エコシステム強化（現地滞在型）</v>
          </cell>
          <cell r="S164" t="str">
            <v>コートジボワール</v>
          </cell>
          <cell r="T164" t="str">
            <v>2026/02/18</v>
          </cell>
          <cell r="U164" t="str">
            <v>＜コンサルタント等契約　業務実施契約（現地滞在型）＞ _x000D_
【背景】_x000D_
コートジボワール国の強靭な経済基盤を背景に多くのスタートアップが誕生している一方、スタートアップのビジネス開始・拡大段階での資金不足が課題となっている。また、専門性を持った技術協力・資金協力ができるアクセラレーターが相対的に少なく、投融資に繋ぐことができないことからスタートアップ・エコシステム関係者の能力強化とネットワーキングの質の向上を図る必要がある。その他、インキュベーションがアビジャンの一地域に集中していること、知的財産の保護が不十分であること、政府・ドナーの活動が効果的に連携されていないこと等が課題となっている。_x000D_
以上の背景から、スタートアップ・エコシステム強化に関する協力が我が国へ要請された。_x000D_
_x000D_
【目的】_x000D_
スタートアップ・エコシステムの形成・発展に資する戦略・政策などの実施支援を通じて、実施機関における同戦略・政策の実施能力の向上を図る_x000D_
_x000D_
【業務内容】_x000D_
(1)国のスタートアップ法制度の現状分析に基づく戦略策定を支援する_x000D_
(2)同国のスタートアップ・エコシステムに係る情報収集・分析・広報を実施する_x000D_
(3)関係機関との連携・協業の可能性を調査し、協業に向けた活動・ネットワーク強化を支援する_x000D_
(4)インキュベーション、アクセラレーションプログラムの実施と活動を通じた関係者の能力強化を実施する</v>
          </cell>
          <cell r="V164" t="str">
            <v>会計規程第23条11号 企画競争により契約相手方を決定するとき</v>
          </cell>
          <cell r="W164" t="str">
            <v>コンサルタント等契約（業務実施単独型）</v>
          </cell>
          <cell r="X164" t="str">
            <v>コンサルタント等契約-業務実施契約（単独型）－専門家業務</v>
          </cell>
          <cell r="AE164" t="str">
            <v>現地滞在型案件</v>
          </cell>
          <cell r="AF164" t="str">
            <v>企画競争</v>
          </cell>
        </row>
        <row r="165">
          <cell r="R165" t="str">
            <v>マレーシア国持続可能なアブラヤシ農園管理及び循環型経済確立のためのバイオマス利用強化プロジェクト（ビジネス普及支援／業務調整）（現地滞在型）</v>
          </cell>
          <cell r="S165" t="str">
            <v>マレーシア</v>
          </cell>
          <cell r="T165" t="str">
            <v>2026/02/25</v>
          </cell>
          <cell r="U165" t="str">
            <v>【背景】マレーシアは世界第2位のパーム油生産国であり、経済に大きく貢献している。一方で、アブラヤシの古木や剪定葉などの未利用バイオマスが農園に廃棄され、環境問題を引き起こしている。こうした課題に対応するため、日本とマレーシアはSATREPS-OPTプロジェクトを通じて、バイオマスの有効活用技術を開発し、循環型経済の基盤整備を進めた。今後は、得られた成果の普及と新たな技術開発により、持続可能な農園管理の実現が期待されている。_x000D_
【目的】本案件における業務調整／ビジネス普及支援の役割は、プロジェクトの運営管理に加えて、プロジェクトで設定された成果の達成に向けて、短期専門家の指示の下、各機関との調整や予算執行管理等を行い、円滑なプロジェクトの推進に寄与する。これにより将来的にバイオマスの有効活用を促進する社会環境の整備を目指す。_x000D_
【業務内容】以下4つの成果発現のための活動を含む。_x000D_
（１）アブラヤシバイオマス利用促進に向けた認知拡大を目的として研究成果が発信・普及される。_x000D_
（２）バイオテクノロジーに基づく高付加価値なバイオマス利用技術が開発される。_x000D_
（３）技術開発及び循環型バイオエコノミーのアプローチが、民間セクターの参画を得て推進される。_x000D_
（４）持続可能なアブラヤシ農園経営及び循環型経済確立に向けた提言が、国家バイオテクノロジー行動計画のもとでとりまとめられる。</v>
          </cell>
          <cell r="V165" t="str">
            <v>会計規程第23条11号 企画競争により契約相手方を決定するとき</v>
          </cell>
          <cell r="W165" t="str">
            <v>コンサルタント等契約（業務実施単独型）</v>
          </cell>
          <cell r="X165" t="str">
            <v>コンサルタント等契約-業務実施契約（単独型）－専門家業務</v>
          </cell>
          <cell r="AE165" t="str">
            <v>現地滞在型案件</v>
          </cell>
          <cell r="AF165" t="str">
            <v>企画競争</v>
          </cell>
        </row>
        <row r="166">
          <cell r="R166" t="str">
            <v>エクアドル国北米・中南米地域リーシュマニア症およびシャーガス病の感染・病態リスク評価システム開発プロジェクト（SATREPS）(業務調整)（現地滞在型）</v>
          </cell>
          <cell r="S166" t="str">
            <v>エクアドル</v>
          </cell>
          <cell r="T166" t="str">
            <v>2026/03/25</v>
          </cell>
          <cell r="U166" t="str">
            <v>・研究代表者・関係研究者による運営管理業務の補佐。_x000D_
・年間計画取りまとめ、進捗状況管理。_x000D_
・合同調整委員会への参加等の相手国機関との協議を通じ、プロジェクト実施状況の把握・促進。_x000D_
・各種広報活動の推進。_x000D_
・活動に伴う公金管理、物品管理、調達、事務・会計・庶務の取りまとめと計画的な執行管理。_x000D_
・関係機関・関係者間の連絡・調整役として、JICA事務所等と協議しつつ活動の促進・効率化、実施上の課題解決を図る。</v>
          </cell>
          <cell r="V166" t="str">
            <v>会計規程第23条11号 企画競争により契約相手方を決定するとき</v>
          </cell>
          <cell r="W166" t="str">
            <v>コンサルタント等契約（業務実施単独型）</v>
          </cell>
          <cell r="X166" t="str">
            <v>コンサルタント等契約-業務実施契約（単独型）－専門家業務</v>
          </cell>
          <cell r="Y166" t="str">
            <v>24</v>
          </cell>
          <cell r="AE166" t="str">
            <v>現地滞在型案件</v>
          </cell>
          <cell r="AF166" t="str">
            <v>企画競争</v>
          </cell>
        </row>
        <row r="167">
          <cell r="R167" t="str">
            <v>アフリカ地域（広域）アフリカの健康課題解決に向けた保健投資・共創促進に係る情報収集確認調査（QCBS-ランプサム型）</v>
          </cell>
          <cell r="S167" t="str">
            <v>アフリカ地域（広域）</v>
          </cell>
          <cell r="T167" t="str">
            <v>2026/02/18</v>
          </cell>
          <cell r="U167" t="str">
            <v>（１）アフリカにおける健康危機対応に関する調査_x000D_
（２）医薬品（治療薬、診断薬、ワクチン等）に係るアフリカにおける研究開発・臨床試験拠点および臨床試験ネットワークに関する情報収集・分析_x000D_
（３）医薬品規制・認証、域内製造に係るアフリカ各国の状況、地域機関、開発パートナーの動向に関する調査_x000D_
（４）日本・アフリカ企業の保健医療分野投資状況・課題に係る情報収集・分析、保健投資促進策・連携推進体制の現況・課題に係る情報収集・分析、保健投資促進・連携推進体制構築に係る試行的活動の実施_x000D_
（５）現地調査_x000D_
上記調査項目に関連し、ガーナ、ケニア、セネガルにて現地調査を実施する。プロポーザルでの提案や検証により対象国・調査概要を変更することは可能とする。 _x000D_
（６）調査をふまえた今後の協力・共創可能性に係る提言取りまとめ_x000D_
上記調査をふまえて、JICAの今後の協力（技術協力、資金協力および民間連携、海外投融資含む）および関係者との共創の可能性について提言に取りまとめる。</v>
          </cell>
          <cell r="V167" t="str">
            <v>会計規程第23条11号 企画競争により契約相手方を決定するとき</v>
          </cell>
          <cell r="W167" t="str">
            <v>コンサルタント等契約（業務実施）</v>
          </cell>
          <cell r="X167" t="str">
            <v>コンサルタント等契約-業務実施契約－【調査業務】基礎情報収集・確認調査</v>
          </cell>
          <cell r="Y167" t="str">
            <v>13.8</v>
          </cell>
          <cell r="AA167" t="str">
            <v>QCBS案件</v>
          </cell>
          <cell r="AF167" t="str">
            <v>企画競争</v>
          </cell>
        </row>
        <row r="168">
          <cell r="R168" t="str">
            <v>開発途上国におけるサステイナブル・カカオ・プラットフォーム事務局運営業務（2026年度・2027年度）</v>
          </cell>
          <cell r="S168" t="str">
            <v>全世界（広域）</v>
          </cell>
          <cell r="T168" t="str">
            <v>2026/02/27</v>
          </cell>
          <cell r="U168" t="str">
            <v>本業務では、開発途上国におけるサステイナブル・カカオ・プラットフォームの事務局の集中的・効率的な運営と、同プラットフォームの今後の活動体制の構築のために、以下の業務を行う。_x000D_
（１）プラットフォームの運営に係る業務_x000D_
（２）児童労働撤廃分科会の運営に係る業務_x000D_
（３）プラットフォームまたはJICAが主催・共催するイベントに係る業務_x000D_
（４）プラットフォーム継続のための事務局の在り方を含めたプラットフォームの将来計画作成およびその準備活動計画・実施業務</v>
          </cell>
          <cell r="V168" t="str">
            <v>会計規程第21条1項 公告して申込みさせることによる一般競争に付さなければならない</v>
          </cell>
          <cell r="W168" t="str">
            <v>その他（一般）</v>
          </cell>
          <cell r="X168" t="str">
            <v>その他業務・サービス-事務支援・事務局運営</v>
          </cell>
          <cell r="AF168" t="str">
            <v>一般競争入札（総合評価落札方式）</v>
          </cell>
        </row>
        <row r="169">
          <cell r="R169" t="str">
            <v>パプアニューギニア／大洋州地域2026年度　鉱山環境改善にかかる基礎情報確認調査</v>
          </cell>
          <cell r="S169" t="str">
            <v>パプアニューギニア</v>
          </cell>
          <cell r="T169" t="str">
            <v>2026/04/06</v>
          </cell>
          <cell r="U169" t="str">
            <v>以下（ア）（イ）に関する調査研究を行う。_x000D_
(ア)Ok Tedi鉱山からの排滓の二酸化炭素吸着のポテンシャルについて確認を行い、同排滓の二酸化炭素吸着量試算、カーボンクレジット取得の可能性について調査を行う。_x000D_
(イ)Ok Tedi鉱山の鉱山排滓から金、銅などの有用鉱物資源を回収する実験を行う。試料の採取はOk Tediにて行う。鉱山排滓のキャラクタリゼーションや抽出試験および抽出液の化学分析は日本国内にて行う。</v>
          </cell>
          <cell r="V169" t="str">
            <v>会計規程第23条1号 契約の性質又は目的が競争を許さないとき</v>
          </cell>
          <cell r="W169" t="str">
            <v>コンサルタント等契約（業務実施）</v>
          </cell>
          <cell r="X169" t="str">
            <v>コンサルタント等契約－業務実施契約－【調査業務】基礎情報収集・確認調査</v>
          </cell>
          <cell r="Y169" t="str">
            <v>11</v>
          </cell>
          <cell r="AF169" t="str">
            <v>特命随意契約</v>
          </cell>
        </row>
        <row r="170">
          <cell r="R170" t="str">
            <v>京都市との連携による学習用パソコンを活用したウクライナ教育支援（単価契約）</v>
          </cell>
          <cell r="S170" t="str">
            <v>ウクライナ</v>
          </cell>
          <cell r="T170" t="str">
            <v>2026/03/19</v>
          </cell>
          <cell r="U170" t="str">
            <v>京都市からJICAへ贈与される学習用パソコンについて、受領・検品、再整備、梱包、国内輸送、海上・陸上輸送、通関関連手続き、保険付保、並びに輸送書類および作業報告書の作成等を実施し、ウクライナ・キーウ市の指定地まで安全かつ確実に配送する。</v>
          </cell>
          <cell r="V170" t="str">
            <v>会計規程第21条1項 公告して申込みさせることによる一般競争に付さなければならない</v>
          </cell>
          <cell r="W170" t="str">
            <v>本邦機材調達（購入・輸送）</v>
          </cell>
          <cell r="X170" t="str">
            <v>物品購入（機材調達）-物品・機材購入</v>
          </cell>
          <cell r="AF170" t="str">
            <v>一般競争入札（最低価格落札方式）</v>
          </cell>
        </row>
        <row r="171">
          <cell r="R171" t="str">
            <v>カンボジア国シェムリアップ上水道マスタープラン策定プロジェクト（QCBS）</v>
          </cell>
          <cell r="S171" t="str">
            <v>カンボジア</v>
          </cell>
          <cell r="T171" t="str">
            <v>2026/02/25</v>
          </cell>
          <cell r="U171" t="str">
            <v>【背景】_x000D_
シェムリアップ州の州都であるシェムリアップ市とその周辺地域は、世界文化遺産であるアンコール遺跡を擁する観光産業を中心とした都市であり、観光セクターがGDPの12％を占めるカンボジアにとって重要な都市である。シェムリアップ水道公社（SRWSA）は、2023年に円借款によるトンレサップ湖を水源とする6万m3／日の浄水場の運転を開始した。しかし、ライセンスを付与されている地域に対する水道普及率は59％と低く、新しい国際空港の開港など開発も進んでいるため、水道の拡張が急務となっている。また、2030年頃には水需要が供給能力を上回ると予測されており、財務・経営の改善も必要となっている。_x000D_
【目的】_x000D_
本事業は、シェムリアップ水道公社の給水区域において、上水道マスタープランを策定するとともに、優先プロジェクトのフィージビリティ・スタディを実施することにより、安全な飲料水へのアクセスの向上に寄与する。_x000D_
【業務内容】_x000D_
①上水道マスタープランの策定_x000D_
給水や施設の現況確認、社会調査、顧客満足度調査、SRWSAが州の水道整備に果たすべき役割の検討、水需要予測、水源（トンレサップ湖）の利用可能性の検討、戦略的環境アセスメント、マスタープランの策定（施設計画、気候変動対策計画、DX推進計画、サステナビリティ推進計画、運転維持管理計画、財務計画、事業費概算、投資計画等を含む）、優先プロジェクトの選定、等_x000D_
②人材開発計画の策定_x000D_
現状把握、標準作業手順書（SOP）のレビュー、人材の需給ギャップの分析、職員育成プログラム・人材開発計画の作成、等_x000D_
③優先プロジェクトのフィージビリティ・スタディ_x000D_
自然条件調査を含むF／Sの実施、プロジェクト実施計画策定、等_x000D_
④マスタープラン策定に係るSRWSAの能力強化_x000D_
計画策定の過程におけるOJT、カンボジア国内の他の水道公社に対するセミナーの開催、等</v>
          </cell>
          <cell r="V171" t="str">
            <v>会計規程第23条11号 企画競争により契約相手方を決定するとき</v>
          </cell>
          <cell r="W171" t="str">
            <v>コンサルタント等契約（業務実施）</v>
          </cell>
          <cell r="X171" t="str">
            <v>コンサルタント等契約-業務実施契約－【事業実施・支援業務】開発計画調査型技術協力（技術協力プロジェクト）</v>
          </cell>
          <cell r="Y171" t="str">
            <v>49</v>
          </cell>
          <cell r="AA171" t="str">
            <v>QCBS案件</v>
          </cell>
          <cell r="AF171" t="str">
            <v>企画競争</v>
          </cell>
        </row>
        <row r="172">
          <cell r="R172" t="str">
            <v>カメルーン国バリューチェーンの強化を通じたコメ振興プロジェクト（業務調整／研修）（現地滞在型）</v>
          </cell>
          <cell r="S172" t="str">
            <v>カメルーン</v>
          </cell>
          <cell r="T172" t="str">
            <v>2026/03/11</v>
          </cell>
          <cell r="U172" t="str">
            <v>1-1. チーフアドバイザーの運営管理業務を補佐し、協力計画を取りまとめる。年間計画の進捗状況を管理する。 _x000D_
_x000D_
1-2. 合同調整委員会への参加等を通じ、配属機関のプロジェクト実施計画を把握する。 _x000D_
_x000D_
1-3. 報告書及びモニタリングシートの作成にあたり、チーフアドバイザーを補佐する。 _x000D_
_x000D_
1-4. 各種広報媒体を通してプロジェクトを積極的に宣伝する。 _x000D_
_x000D_
1-5. 日本側チームの活動に伴う公金管理、物品管理、事務・会計・庶務を取りまとめ、計画的な執行を図る。 _x000D_
_x000D_
1-6. 相手国、JICA、日本人専門家間の連絡・調整役として、JICAカメルーン事務所等と協議をしつつ活動の効率化を図る。 _x000D_
_x000D_
1-7. 年次計画が滞りなく進行できるよう調整する。  _x000D_
_x000D_
2-1．他の専門家と連携し、各種研修やワークショップの実施体制の強化の側面支援を行う。 _x000D_
_x000D_
2-2．相手国機関および他の専門家と連携し、研修の実施計画を立てて円滑に実施する。 _x000D_
_x000D_
2-3. 実施した研修・ワークショップの実施状況を記録する。 _x000D_
_x000D_
2-4. 実施した研修・ワークショップの結果を踏まえ、実施方法の改善やマニュアル／ガイドラインの更新などについて、相手国機関および他の専門家の活動を側面支援する。</v>
          </cell>
          <cell r="V172" t="str">
            <v>会計規程第23条11号 企画競争により契約相手方を決定するとき</v>
          </cell>
          <cell r="W172" t="str">
            <v>コンサルタント等契約（業務実施単独型）</v>
          </cell>
          <cell r="X172" t="str">
            <v>コンサルタント等契約-業務実施契約（単独型）－専門家業務</v>
          </cell>
          <cell r="Y172" t="str">
            <v>24</v>
          </cell>
          <cell r="AE172" t="str">
            <v>現地滞在型案件</v>
          </cell>
          <cell r="AF172" t="str">
            <v>企画競争</v>
          </cell>
        </row>
        <row r="173">
          <cell r="R173" t="str">
            <v>タイ国エリア交通管制システム拡大によるバンコク都交通渋滞改善対策実施アドバイザー</v>
          </cell>
          <cell r="S173" t="str">
            <v>タイ</v>
          </cell>
          <cell r="T173" t="str">
            <v>2026/03/04</v>
          </cell>
          <cell r="U173" t="str">
            <v>【背景・目的】_x000D_
JICAは、バンコク都庁（Bangkok Metropolitan Administration、以下「BMA」という）およびタイ王国警察と協力し、2019年から2024年にかけて技術協力プロジェクト「タイ王国におけるモデルエリア交通管制システムの構築を通じたバンコク都渋滞改善プロジェクト」（以下、「渋滞改善プロジェクト」という）を実施した。 渋滞改善プロジェクトでは、バンコク市内のパイロット地域において、面的交通制御（Area TrafficControl、以下「ATC」という）システムの導入を通じて交通渋滞の緩和を図ることを目的とし、現在、BMAはATCシステムのさらなる拡張を検討しており、まずは単独制御信号の導入から取り組みを開始している。渋滞改善プロジェクトを通じてBMA職員はATCに関する知識・ノウハウを習得したものの、設計・全体のシステム導入を独自に進めるには技術的な課題が残っている。また、現在JICAは現在、地球規模課題対応国際科学技術協力プログラム（SATREPS）を通じて、「気候変動緩和に貢献する新興大都市におけるデータ駆動型の動的交通マネジメントに関する研究」（以下「3Dプロジェクト」という）を支援しているが、BMA職員の参加は同プロジェクト活動には含まれていない。BMAが3Dプロジェクトの社会実験内容を理解することは、単独制御信号の実装と有効活用に資するものであるため、BMA職員の実務に資する知見・研究成果を別途提供する必要がある。 そのため、BMAはATC拡張および関連分野に精通した専門家の支援を必要としており、「エリア交通管制システム拡大によるバンコク都交通渋滞改善対策実施アドバイザー」の派遣を要請した。_x000D_
_x000D_
【業務内容】_x000D_
①BMAのATCシステム拡張支援のための事業計画（案）策定_x000D_
②3Dプロジェクトとの連携に向けた信号制御技術の潮流や交通工学に関する専門知識の提供</v>
          </cell>
          <cell r="V173" t="str">
            <v>会計規程第23条11号 企画競争により契約相手方を決定するとき</v>
          </cell>
          <cell r="W173" t="str">
            <v>コンサルタント等契約（業務実施）</v>
          </cell>
          <cell r="X173" t="str">
            <v>コンサルタント等契約-業務実施契約－【事業実施・支援業務】技術協力個別案件</v>
          </cell>
          <cell r="AF173" t="str">
            <v>企画競争</v>
          </cell>
        </row>
        <row r="174">
          <cell r="R174" t="str">
            <v>トルコ国建物脆弱性迅速スクリーニングに係る能力向上プロジェクト</v>
          </cell>
          <cell r="S174" t="str">
            <v>トルコ</v>
          </cell>
          <cell r="T174" t="str">
            <v>2026/03/04</v>
          </cell>
          <cell r="U174" t="str">
            <v>【背景】_x000D_
トルコは、面積約78万km2、人口約8566万人を有し、ユーラシア・アフリカ・アラビア各プレートの境界に位置する地震多発国である。1999年のマルマラ地震や2023年のトルコ南東部地震では甚大な被害が生じ、これを契機に2007年の建築物地震規制導入、2012年の都市変容法制定、2018年の耐震基準改正など、建物の耐震性向上に向けた制度整備が進められてきた。第12次国家開発計画でも都市レジリエンス強化が重視されている。しかしながら、依然として全国約2000万棟のうち約600万棟が耐震基準未達とされ、補強・再建が必要とされている。さらに、イスタンブール付近には北アナトリア断層が存在し、将来の大地震リスクが高い。イスタンブール大都市圏庁では、民間建物地震に対する脆弱性評価が行われているが、需要増加に対する対応の遅れや評価手法の適用可能建物種の限定といった課題が残されている。_x000D_
_x000D_
【目的】_x000D_
トルコにおいて、建物脆弱性迅速スクリーニングの手法の改良／拡張及び、自治体向け施策集の策定とパイロット自治体への手法の適用を行うことにより、地震に脆弱な民間建物の耐震補強および建替えを促進するための自治体の能力向上を図り、もって脆弱な建物の耐震補強および建替えの促進に寄与することが目的である。_x000D_
_x000D_
【業務内容】_x000D_
成果１：建物脆弱性迅速スクリーニング手法がイスタンブール大都市圏庁により改良／拡張される。_x000D_
成果２：イスタンブール大都市圏において、建物脆弱性迅速スクリーニングが適用された建物の数／月が増加する。_x000D_
成果３：耐震補強および建替えを促進するための制度面／技術面の新たな施策がパイロット自治体により導入される。_x000D_
成果４：耐震補強および建替えを促進するための自治体向け施策集がトルコ全土の自治体に周知される。</v>
          </cell>
          <cell r="V174" t="str">
            <v>会計規程第23条11号 企画競争により契約相手方を決定するとき</v>
          </cell>
          <cell r="W174" t="str">
            <v>コンサルタント等契約（業務実施）</v>
          </cell>
          <cell r="X174" t="str">
            <v>コンサルタント等契約-業務実施契約－【事業実施・支援業務】技術協力プロジェクト</v>
          </cell>
          <cell r="Y174" t="str">
            <v>27.25</v>
          </cell>
          <cell r="AF174" t="str">
            <v>企画競争</v>
          </cell>
        </row>
        <row r="175">
          <cell r="R175" t="str">
            <v>コンゴ民主共和国コンゴ盆地における森林・気候変動政策支援プロジェクト</v>
          </cell>
          <cell r="S175" t="str">
            <v>コンゴ民主共和国</v>
          </cell>
          <cell r="T175" t="str">
            <v>2026/03/04</v>
          </cell>
          <cell r="U175" t="str">
            <v>【背景】南米アマゾンに次ぐ地球の片肺と呼ばれるコンゴ盆地の熱帯林は、近年周辺地域の急速な人口増加、農地の無秩序な開発とそれに伴うエネルギー生産により、深刻な森林減少・劣化に直面している。コンゴ盆地の約6割を占めるコンゴ民主共和国（以下、コンゴ民）における、コンゴ盆地の持続可能な管理実現に向けた同国政府の取り組みを支援するため、欧州諸国を中心とする国際イニシアティブ（中部アフリカ森林イニシアティブ）、主要ドナーによる共同宣言に基づく資金拠出が継続している。日本政府／JICAは現在、環境・持続可能な開発・新気候経済省と協力して、森林・気候変動対策プログラムを実施しており、日本の森林・気候変動分野におけるこれまでの協力を踏まえ、同省が、森林・気候変動分野における重要な政策を引き続き推進できるような能力強化が期待されている。_x000D_
【目的】本事業は、コンゴ盆地における優先度の高い森林・気候変動対策を実施するための能力強化を図り、もって資金提案書に記載された同盆地における緊急度の高い森林・気候変動対策が実施されることに寄与する。_x000D_
【活動内容】 _x000D_
プロジェクト目標：コンゴ盆地において優先度の高い森林・気候変動対策を実施するための関連計画が策定される。_x000D_
成果１：コンゴ民での森林・気候変動分野におけるコンセプトノートの作成を通じ、当該分野について日本の支援や成果を踏まえた優先的に取り組むべき課題が整理される。_x000D_
成果２：コンセプトノートにて明記される資金計画を踏まえて優先的に取り組むべき課題にかかる活動計画および資金提案書が提出される。</v>
          </cell>
          <cell r="V175" t="str">
            <v>会計規程第23条11号 企画競争により契約相手方を決定するとき</v>
          </cell>
          <cell r="W175" t="str">
            <v>コンサルタント等契約（業務実施）</v>
          </cell>
          <cell r="X175" t="str">
            <v>コンサルタント等契約-業務実施契約－【事業実施・支援業務】技術協力プロジェクト</v>
          </cell>
          <cell r="AF175" t="str">
            <v>企画競争</v>
          </cell>
        </row>
        <row r="176">
          <cell r="R176" t="str">
            <v>ラオス国スタジアム企画運営アドバイザー業務（現地滞在型）</v>
          </cell>
          <cell r="S176" t="str">
            <v>ラオス</v>
          </cell>
          <cell r="T176" t="str">
            <v>2026/03/11</v>
          </cell>
          <cell r="U176" t="str">
            <v>【背景】_x000D_
ラオスでは教育スポーツセクター開発計画（ESSDP 2026～2030）の下、公共スポーツ施設の整備や運営能力強化が重要課題となっている。チャオ・アヌウォン・スタジアムの改築計画が進み、日本での国別研修を通じて運営管理・収益化・地域連携などを含む行動計画（2026～2030）が策定された。同スタジアムは教育・スポーツ双方の学びと交流を促す戦略的施設として位置づけられており、その効率的で持続可能、かつインクルーシブな運営体制の構築が求められてる。_x000D_
_x000D_
【目的】_x000D_
スタジアム完工後に持続可能な運営体制を確立し、ラオス政府が自立的に運営・管理・収益化・地域連携を実行できる体制を整えることを目的とする。_x000D_
_x000D_
【主な業務内容】_x000D_
・新設されるスタジアム担当組織の効率的かつ持続可能な運営体制構築を支援する_x000D_
・持続可能な運営に向けた運営管理方針・利用規則の策定、実行を支援する_x000D_
・民間連携も活用した収益化戦略の策定、および安定的な収益基盤の確立と持続可能なイベント運営を支援する_x000D_
・地域社会との連携を基盤に、誰もが参加できるインクルーシブなイベントや交流の場の持続的な提供を支援する</v>
          </cell>
          <cell r="V176" t="str">
            <v>会計規程第23条11号 企画競争により契約相手方を決定するとき</v>
          </cell>
          <cell r="W176" t="str">
            <v>コンサルタント等契約（業務実施単独型）</v>
          </cell>
          <cell r="X176" t="str">
            <v>コンサルタント等契約-業務実施契約（単独型）－専門家業務</v>
          </cell>
          <cell r="AE176" t="str">
            <v>現地滞在型案件</v>
          </cell>
          <cell r="AF176" t="str">
            <v>企画競争</v>
          </cell>
        </row>
        <row r="177">
          <cell r="R177" t="str">
            <v>ナイジェリア国食糧安全保障推進アドバイザー業務【有償勘定技術支援】</v>
          </cell>
          <cell r="S177" t="str">
            <v>ナイジェリア</v>
          </cell>
          <cell r="T177" t="str">
            <v>2026/03/18</v>
          </cell>
          <cell r="U177" t="str">
            <v>【背景】_x000D_
ナイジェリアの農業セクターは、国土のうち約76.6％もの広大な農業用地と肥沃な土壌、豊富な水資源から、大きな農業生産ポテンシャルを持ち、労働人口の約34％が従事する主要産業の一つであるが、農産物生産の約9割は小規模零細農家が担っており、農業投入材の利用への財政的な制約、脆弱なインフラ、乾燥・洪水等の気象リスク、治安問題、急伸する物価等が影響し、農業生産性の低下に繋がっている。政府は、2023年7月に食糧安全保障緊急事態を宣言し、2025年度における十分な食糧が行き届かない人口は前年度から3割増加し3300万人に達する見通しで、早急な支援が必要となっている。_x000D_
【目的】_x000D_
本事業は、実施中の「食糧安全保障緊急支援借款」及びナイジェリア政府が検討している農業金融ツーステップローン及び灌漑施設整備円借款案件に関し、技術的助言の提供を通じ、上記案件の形成及び実施の促進・効果拡大を図り、もって食糧安全保障に対する脆弱性の改善及びナイジェリア国の経済発展と生活の安定向上に貢献するもの。_x000D_
【活動内容】_x000D_
①実施中の「食糧安全保障緊急支援借款（AfDB協調融資案件）」の政策マトリックスの施策が持続的に_x000D_
実施されるよう、多面的にモニタリングし、事業の効果的な成果発現を分析・助言・指導する。_x000D_
②ナイジェリア政府が検討している農業金融ツーステップローン及び灌漑施設整備円借款案件の現状及び課題の情報収集及び分析を行い、関連省庁・機関・州・企業等事業関係者の中核人材を特定し、実施機関の案件形成・実施及び政策実行能力を強化する。_x000D_
③ナイジェリアにおいてJICAが実施する農業プロジェクトとの連携を強化し、他ドナーや政府機関との_x000D_
調整やJICAの新規案件形成など具体的な活動の側面支援を実施する。また、食糧安全保障の課題を特定_x000D_
するための情報整理、マッピング、ニーズ評価、新規案件形成に向けた助言を提供する。</v>
          </cell>
          <cell r="V177" t="str">
            <v>会計規程第23条11号 企画競争により契約相手方を決定するとき</v>
          </cell>
          <cell r="W177" t="str">
            <v>コンサルタント等契約（業務実施単独型）</v>
          </cell>
          <cell r="X177" t="str">
            <v>コンサルタント等契約-業務実施契約（単独型）－資金協力事業等支援業務</v>
          </cell>
          <cell r="Y177" t="str">
            <v>14.5</v>
          </cell>
          <cell r="AF177" t="str">
            <v>企画競争</v>
          </cell>
        </row>
        <row r="178">
          <cell r="R178" t="str">
            <v>全世界（広域）市場志向型農業振興（SHEP）各種研修にかかる情報収集・確認調査（一般競争入札（総合評価落札方式‐ランプサム型））</v>
          </cell>
          <cell r="S178" t="str">
            <v>全世界（広域）</v>
          </cell>
          <cell r="T178" t="str">
            <v>2026/03/18</v>
          </cell>
          <cell r="U178" t="str">
            <v>【業務従事者の専門分野】_x000D_
SHEPアプローチ_x000D_
_x000D_
【人月合計】_x000D_
5.79人月_x000D_
_x000D_
【関連報告書公開情報】_x000D_
・JICA Net ライブラリー【農業・農村開発】SHEPアプローチ研修 実践編（フルver.）_x000D_
・SHEP ハンドブック_x000D_
_x000D_
【現地派遣期間】_x000D_
2026年6月下旬～2026年12月上旬（渡航回数5回）を予定_x000D_
_x000D_
【その他留意事項】_x000D_
プレ公示の内容は若干の変更の可能性があります。</v>
          </cell>
          <cell r="V178" t="str">
            <v>会計規程第21条1項 公告して申込みさせることによる一般競争に付さなければならない</v>
          </cell>
          <cell r="W178" t="str">
            <v>コンサルタント等契約（業務実施）</v>
          </cell>
          <cell r="X178" t="str">
            <v>コンサルタント等契約-業務実施契約－【調査業務】基礎情報収集・確認調査</v>
          </cell>
          <cell r="Y178" t="str">
            <v>7.19</v>
          </cell>
          <cell r="AF178" t="str">
            <v>一般競争入札（総合評価落札方式）</v>
          </cell>
        </row>
        <row r="179">
          <cell r="R179" t="str">
            <v>全世界（広域）2026年度高等教育分野課題対応力強化のための情報収集・課題分析業務（国内業務）（一般競争入札（総合評価落札方式-ランプサム型））</v>
          </cell>
          <cell r="S179" t="str">
            <v>全世界（広域）</v>
          </cell>
          <cell r="T179" t="str">
            <v>2026/03/18</v>
          </cell>
          <cell r="U179" t="str">
            <v>【背景】_x000D_
高等教育の就学率は、高所得国で平均75％を超えているものの、低所得国では依然として9％程度に留まっており大きな格差が生じている。それに加えて、低所得国の大学では質の高い教育・研究を提供できていないことが課題になっているとともに、大学から輩出される行政官、研究者、技術者等の高度に専門的な知識やスキルを有する高度人材の不足や優秀な人材の他国への頭脳流出といった問題を抱えており、これらの開発課題に早急に取り組む必要がある。日本の科学技術力及び本邦大学の国際的地位の向上にあたって、途上国から優秀な学生・若手研究者を呼び込むとともに、日本人学生・若手研究者が途上国の大学での教育・研究経験を積み、人的関係を構築し、更には国際共同研究や共同教育等の協働・共創を行う「国際頭脳循環」の流れを構築すること重要である。今後、JICAグローバルアジェンダ（拠点大学強化）推進の観点からもJICA内のスキーム間連携（円借款、無償、留学生、SATREPS、JOCV等）の更なる強化、JICA外部との連携、開発援助（ODA）を通じた日本と途上国の国際頭脳循環の促進を通じて、多様なアクターとの協働・共創による、地球規模課題（気候変動、感染症、食糧・エネルギー等）の解決に資する開発インパクトの最大化に向けて取り組むことが期待される。_x000D_
_x000D_
【業務内容】_x000D_
①高等教育分野に関する専門的情報の収集・課題分析（執務参考資料・対外説明資料等の作成支援含む）_x000D_
②支援実績の整理（成果、課題、教訓等）_x000D_
③実施中案件にかかる現状分析・各種調整_x000D_
④形成中案件にかかる情報収集・分析_x000D_
⑤各種会合等にかかる調整（資料作成、出席、発表等含む）_x000D_
⑥広報活動の強化_x000D_
⑦民間連携の促進等</v>
          </cell>
          <cell r="V179" t="str">
            <v>会計規程第21条1項 公告して申込みさせることによる一般競争に付さなければならない</v>
          </cell>
          <cell r="W179" t="str">
            <v>コンサルタント等契約（業務実施）</v>
          </cell>
          <cell r="X179" t="str">
            <v>コンサルタント等契約-業務実施契約－【調査業務】基礎情報収集・確認調査</v>
          </cell>
          <cell r="AF179" t="str">
            <v>一般競争入札（総合評価落札方式）</v>
          </cell>
        </row>
        <row r="180">
          <cell r="R180" t="str">
            <v>南アフリカ共和国障害児および家族のためのレスパイトケアサービス拡大プロジェクト（障害福祉制度）（現地滞在型）</v>
          </cell>
          <cell r="S180" t="str">
            <v>南アフリカ共和国</v>
          </cell>
          <cell r="T180" t="str">
            <v>2026/03/11</v>
          </cell>
          <cell r="U180" t="str">
            <v>【期待される成果】_x000D_
・レスパイトケアサービス提供に係るDSDを含む行政官及びNGO、障害児の親等の関係者（以下、「レスパイトケアサービス提供に係る関係者」とする）との連携が促進され、プロジェクトが円滑に実施される。_x000D_
・レスパイトケアサービス提供に係る関係者にレスパイトケアサービスを実施するための能力が備わる。_x000D_
・南アフリカのリソースを活用した、実現可能で持続性のあるレスパイトケアサービス提供モデルの普及・促進がなされる。_x000D_
_x000D_
【業務の内容】_x000D_
・プロジェクトの進捗状況を把握し、事業の計画的かつ円滑な進捗のための関係者間の調整を行う。_x000D_
・PDM及びPOに沿い、カウンターパートと協働して活動を実施し、必要な技術的支援と調整を行う。また、必要に応じてPDMやPOの見直しに係る情報整理を行い、事業方針の策定を協議する。_x000D_
・カウンターパートとの協議を通じて、プロジェクト活動の計画、実施、定期モニタリング、評価、報告のとりまとめを行う。_x000D_
・合同調整委員会の開催の調整と参加を通じ、プロジェクトの運営管理、活動の進捗状況、計画について報告を行う。_x000D_
・他専門家とともに、JICA事務所及びJICA本部に対し、定期的に進捗状況の資料作成および報告を行う。_x000D_
・他専門家等プロジェクトチームと協力の上、各種報告書（月報、Monitoring Sheet、事業完了報告書等）を作成する。_x000D_
・業務調整担当専門家が行う予算管理、プロジェクト傭上スタッフの業務や労務管理に関して、滞りなく実施されるよう助言する。</v>
          </cell>
          <cell r="V180" t="str">
            <v>会計規程第23条11号 企画競争により契約相手方を決定するとき</v>
          </cell>
          <cell r="W180" t="str">
            <v>コンサルタント等契約（業務実施単独型）</v>
          </cell>
          <cell r="X180" t="str">
            <v>コンサルタント等契約-業務実施契約（単独型）－専門家業務</v>
          </cell>
          <cell r="Y180" t="str">
            <v>19.67</v>
          </cell>
          <cell r="AE180" t="str">
            <v>現地滞在型案件</v>
          </cell>
          <cell r="AF180" t="str">
            <v>企画競争</v>
          </cell>
        </row>
        <row r="181">
          <cell r="R181" t="str">
            <v>ブルンジ国タンガニーカ湖水位上昇によるブジュンブラ市交通インフラへの影響と対策にかかる情報収集・確認調査（一般競争入札（総合評価落札方式‐ランプサム型））</v>
          </cell>
          <cell r="S181" t="str">
            <v>ブルンジ</v>
          </cell>
          <cell r="T181" t="str">
            <v>2026/03/18</v>
          </cell>
          <cell r="U181" t="str">
            <v>＜コンサルタント等契約（業務実施契約）＞ _x000D_
【背景】_x000D_
タンガニーカ湖（以下同湖）はブルンジ他、同湖に面する国々の漁業、農業、湖上輸送に大きく寄与してきたが、近年水位が急激に上昇し、湖岸に位置する経済首都のブジュンブラ市では、道路橋梁、学校の浸水など、甚大な被害が確認されている。_x000D_
　市内の道路は同国の主要交通網であり、同湖沿い道路は湖上輸送の拠点となるブジュンブラ港につながる物流の要である。しかし同湖水位上昇により道路の一部が浸水し、雨季には通行不可、数区画内陸の道路では10m四方の陥没が発生するなど被害が拡大し、これら被害は市内の交通渋滞、物流停滞などの二次被害も引き起こしている。_x000D_
　同湖の水位は今後も上昇していくと考えられ、同湖沿岸近辺の交通インフラへの対策が喫緊の課題となっている。_x000D_
_x000D_
【目的】_x000D_
タンガニーカ湖水面上昇により被害を受けた同湖沿岸道路の被害状況を把握し、水面上昇のシナリオ分析及び現地業者等のキャパシティ評価を踏まえ、沿岸道路の対応策を検討し、ブルンジ政府に対して持続可能な道路整備・維持管理の方策を提案する。_x000D_
_x000D_
【業務内容】_x000D_
（１）公共事業・設備省 道路局及び環境・農業・畜産省、他ドナー機関との面談、情報収集_x000D_
（２）現状調査（同湖の水位上昇・被害の状況）及び同湖水位上昇シナリオの分析_x000D_
（３）被害にかかる自然・環境・社会的条件（治水対策、地盤状況、インフラ構造等）の有無と実態の調査（必要に応じて地盤調査等含む）_x000D_
（３）沿岸道路の短・中期対応策検討、各対応策で想定される施工業者等を含めた実現可能性にかかる比較分析、沿岸道路の道路計画提案_x000D_
（４）優先区間の対策工事にかかるコンセプト提案書及び基本計画の作成、現地施工業者への説明会等の実施</v>
          </cell>
          <cell r="V181" t="str">
            <v>会計規程第21条1項 公告して申込みさせることによる一般競争に付さなければならない</v>
          </cell>
          <cell r="W181" t="str">
            <v>コンサルタント等契約（業務実施）</v>
          </cell>
          <cell r="X181" t="str">
            <v>コンサルタント等契約-業務実施契約－【調査業務】基礎情報収集・確認調査</v>
          </cell>
          <cell r="AF181" t="str">
            <v>一般競争入札（総合評価落札方式）</v>
          </cell>
        </row>
        <row r="182">
          <cell r="R182" t="str">
            <v>ペルー国バナナ萎凋病の診断・警戒システムと発病制御戦略の構築と実装（SATREPS）（業務調整員）（現地滞在型）</v>
          </cell>
          <cell r="S182" t="str">
            <v>ペルー</v>
          </cell>
          <cell r="T182" t="str">
            <v>2026/03/11</v>
          </cell>
          <cell r="U182" t="str">
            <v>(運営管理業務)_x000D_
・研究代表（日本側、ペルー側）の行う運営管理業務を補佐し、また相手国機関との協議を踏まえ、協力計画(実施計画、年間計画)のとりまとめを行う。_x000D_
・年間計画(専門家派遣計画、研修員受入計画、機材供与計画、在外事業強化費執行計画、ローカルコスト負担事業計画)の進捗状況の管理を行う。_x000D_
・合同調整委員会への参加等を通じ、相手国機関のプロジェクト実施計画(インプットの規模等、プロジェクトを取り巻く環境)の把握を行う。_x000D_
・提出する報告書の作成にあたり、研究代表（日本側、ペルー側）を補佐する。_x000D_
・各種の広報活動を通してプロジェクトを積極的に宣伝する。_x000D_
・プロジェクトの専門家の行う技術移転に関する計画立案に関し、協議を行い、実施について支援する。_x000D_
・プロジェクトの円滑な実施に支障が生じた場合、関係機関、研究代表（日本側、ペルー側）と連携し、その解決にあたる。_x000D_
・日本側チームの活動に伴う公金管理、物品管理、事務・会計・庶務を取りまとめ、その計画的な執行を図る。_x000D_
(促進業務)_x000D_
・相手国、JICA、日本人専門家間の連絡・調整役として、JICA事務所等と協議をしつつ活動の効率化を図る。_x000D_
・年次計画の進行に支障となる事項(機材通関、CPの配置、相手国の予算等）に常時注意を払い、問題が生じた場合には、相手国、日本大使館、JICA事務所等について十分に協議し、その打開策を見つけ出すとともにその解決の促進を図る。</v>
          </cell>
          <cell r="V182" t="str">
            <v>会計規程第23条11号 企画競争により契約相手方を決定するとき</v>
          </cell>
          <cell r="W182" t="str">
            <v>コンサルタント等契約（業務実施単独型）</v>
          </cell>
          <cell r="X182" t="str">
            <v>コンサルタント等契約-業務実施契約（単独型）－専門家業務</v>
          </cell>
          <cell r="Y182" t="str">
            <v>23.07</v>
          </cell>
          <cell r="AE182" t="str">
            <v>現地滞在型案件</v>
          </cell>
          <cell r="AF182" t="str">
            <v>企画競争</v>
          </cell>
        </row>
        <row r="183">
          <cell r="R183" t="str">
            <v>キルギス国日本人材開発センターを通じた日・キルギス共創・起業家エコシステム開発プロジェクト（チーフアドバイザー／共同所長）（現地滞在型）</v>
          </cell>
          <cell r="S183" t="str">
            <v>キルギス</v>
          </cell>
          <cell r="T183" t="str">
            <v>2026/03/11</v>
          </cell>
          <cell r="U183" t="str">
            <v>【背景】_x000D_
キルギス共和国は、1991年の独立後、民主化・市場経済化を推進してきているが、輸入や海外出稼ぎへの依存は続き、経済成長は維持しつつも産業構造は脆弱である。同国内では収益性ある事業を実施できる人材やビジネススキル習得機会は限られており、経営者が実践的なビジネスプランを策定し、持続可能な事業へと繋げられるような支援が求められている。_x000D_
【目的】_x000D_
チーフアドバイザー／共同所長_x000D_
【業務内容】_x000D_
組織運営体制向上_x000D_
・自立的な日本センター運営に向けての体制強化 _x000D_
・KRJC中期計画／財務計画の策定・更新・実施支援 _x000D_
ビジネス関連活動の拡大_x000D_
・新規展開（地方での活動やスタートアップ支援等）の計画策定・実施支援</v>
          </cell>
          <cell r="V183" t="str">
            <v>会計規程第23条11号 企画競争により契約相手方を決定するとき</v>
          </cell>
          <cell r="W183" t="str">
            <v>コンサルタント等契約（業務実施単独型）</v>
          </cell>
          <cell r="X183" t="str">
            <v>コンサルタント等契約-業務実施契約（単独型）－専門家業務</v>
          </cell>
          <cell r="Y183" t="str">
            <v>24</v>
          </cell>
          <cell r="AE183" t="str">
            <v>現地滞在型案件</v>
          </cell>
          <cell r="AF183" t="str">
            <v>企画競争</v>
          </cell>
        </row>
        <row r="184">
          <cell r="R184" t="str">
            <v>キルギス国日本人材開発センターを通じた日・キルギス共創・起業家エコシステム開発プロジェクト（ビジネス交流／業務調整）（現地滞在型）</v>
          </cell>
          <cell r="S184" t="str">
            <v>キルギス</v>
          </cell>
          <cell r="T184" t="str">
            <v>2026/03/11</v>
          </cell>
          <cell r="U184" t="str">
            <v>【背景】キルギス共和国は、1991年の独立後、民主化・市場経済化を推進してきているが、輸入や海外出稼ぎへの依存は続き、経済成長は維持しつつも産業構造は脆弱である。同国内では収益性ある事業を実施できる人材やビジネススキル習得機会は限られており、経営者が実践的なビジネスプランを策定し、持続可能な事業へと繋げられるような支援が求められている。_x000D_
【目的】ビジネス交流・業務調整業務_x000D_
【業務内容】_x000D_
ビジネス交流支援_x000D_
・交流拠点機能の強化支援 _x000D_
・ビジネスコース運営強化、現地スタッフのビジネス交流に係る能力向上支援 _x000D_
・新規活動（地方展開やスタートアップ支援）を通じたビジネス交流の促進 _x000D_
業務調整_x000D_
・各種報告書の作成、会計、庶務</v>
          </cell>
          <cell r="V184" t="str">
            <v>会計規程第23条11号 企画競争により契約相手方を決定するとき</v>
          </cell>
          <cell r="W184" t="str">
            <v>コンサルタント等契約（業務実施単独型）</v>
          </cell>
          <cell r="X184" t="str">
            <v>コンサルタント等契約-業務実施契約（単独型）－専門家業務</v>
          </cell>
          <cell r="Y184" t="str">
            <v>24</v>
          </cell>
          <cell r="AE184" t="str">
            <v>現地滞在型案件</v>
          </cell>
          <cell r="AF184" t="str">
            <v>企画競争</v>
          </cell>
        </row>
        <row r="185">
          <cell r="R185" t="str">
            <v>コートジボワール国カカオ輸出促進のための情報収集・確認調査フェーズ2（一般競争入札（総合評価落札方式‐ランプサム型））</v>
          </cell>
          <cell r="S185" t="str">
            <v>コートジボワール</v>
          </cell>
          <cell r="T185" t="str">
            <v>2026/03/25</v>
          </cell>
          <cell r="U185" t="str">
            <v>【背景・目的】農業はコートジボワール経済の基幹で、GDPの約2割と就業の4割超を占め、輸出の4割を支える重要産業である。同国政府は国家開発計画やPNIA2を通じて、生産性向上と持続可能で競争力ある農業の育成を進めている。特にカカオとカシューナッツは世界最大の生産国であり、優先的なバリューチェーンとして位置付けられている。JICAは主に米の生産支援を行ってきたほか、換金作物のサプライチェーン強化の可能性も調査してきた。2025年のカカオ輸出促進調査では、品質・検査体制・安定供給などの課題が明らかとなり、日本企業の参入拡大に向けた協力案が整理された。本調査では、前フェーズで示された課題のうち短期的に実現可能な協力案を具体化し、日本企業参入を促す実践的なロードマップの検討を目的とする。_x000D_
【業務内容】_x000D_
本調査では、前フェーズの成果を踏まえて、コートジボワールのカカオ輸出促進に向けた課題整理と協力方針の具体化を進める。まず、既存レポートや現地報道を基に背景情報を再整理し、日本企業への追加ヒアリングを行ってニーズや参入意向を補足する。現地ではCCC、農業省、LANADA 等との協議を確実に実施するための体制を整え、輸出前検査体制の詳細調査や他ドナー支援状況の確認を行う。また、無償・有償資金協力の可能性や協調融資の余地を探り、特に検査体制強化やカカオ関連インフラへの支援について検討する。現地調査後には必要機材、ソフトコンポーネント、事業費、スケジュール、リスク対応等を整理した報告書を作成し、日本企業の参入を後押しする実践的なロードマップ案を取りまとめる。</v>
          </cell>
          <cell r="V185" t="str">
            <v>会計規程第21条1項 公告して申込みさせることによる一般競争に付さなければならない</v>
          </cell>
          <cell r="W185" t="str">
            <v>コンサルタント等契約（業務実施）</v>
          </cell>
          <cell r="X185" t="str">
            <v>コンサルタント等契約-業務実施契約－【調査業務】基礎情報収集・確認調査</v>
          </cell>
          <cell r="Y185" t="str">
            <v>3.36</v>
          </cell>
          <cell r="AF185" t="str">
            <v>一般競争入札（総合評価落札方式）</v>
          </cell>
        </row>
        <row r="186">
          <cell r="R186" t="str">
            <v>アフリカ地域 NINJA クラスター戦略実施促進にかかる情報収集・確認調査（一般競争入札（総合評価落札方式‐ランプサム型））</v>
          </cell>
          <cell r="S186" t="str">
            <v>アフリカ地域（広域）</v>
          </cell>
          <cell r="T186" t="str">
            <v>2026/03/25</v>
          </cell>
          <cell r="U186" t="str">
            <v>(1)NINJA協力国と日本国内のスタートアップ・エコシステムにかかる調査・分析およびコネクション強化に関する調査_x000D_
①主要都市におけるスタートアップ・エコシステムの現状調査（VCやインキュベーター、大学や自治体といったプレイヤーのマッピング）_x000D_
②国や自治体によるスタートアップ支援策の整理_x000D_
③主要都市におけるスタートアップの資金調達額の推移や主要VCのリストアップ_x000D_
④主要大学における起業関連プログラムのリストアップ_x000D_
⑤主要インキュベーターやアクセラレーターのリストアップ_x000D_
⑥上記で整理したプレイヤーとの連携・貢献モデル検討、コネクション強化_x000D_
(2)NINJA関連イベントの企画・実施・支援_x000D_
①イベントの企画の整理、_x000D_
②NINJA関連イベントの実施準備における関係者（日本国内外のスタートアップ・エコシステムプレイヤーを想定）との調整_x000D_
③イベントに必要な調達（メディア会社等）の実施_x000D_
④NINJA関連イベントの実施・進行支援・結果取りまとめ_x000D_
(3)NINJAにかかる広報・発信強化_x000D_
①NINJA関連イベント等における広報記事や動画等の作成支援_x000D_
②NINJAパンフレット・標準動画の作成・更新_x000D_
③その他、日本国内のNINJAの認知度向上およびサポーター醸成に資する広報活動_x000D_
(4)NINJA実証事業の横串管理機能の実装検討_x000D_
①実証事業の累計の整理_x000D_
②基本プロセス、関連フォーマットの作成（契約変更での対応を想定）_x000D_
③NINJA事業と連携した実証事業実施（契約変更での対応を想定）</v>
          </cell>
          <cell r="V186" t="str">
            <v>会計規程第21条1項 公告して申込みさせることによる一般競争に付さなければならない</v>
          </cell>
          <cell r="W186" t="str">
            <v>コンサルタント等契約（業務実施）</v>
          </cell>
          <cell r="X186" t="str">
            <v>コンサルタント等契約-業務実施契約－【調査業務】基礎情報収集・確認調査</v>
          </cell>
          <cell r="AF186" t="str">
            <v>一般競争入札（総合評価落札方式）</v>
          </cell>
        </row>
        <row r="187">
          <cell r="R187" t="str">
            <v>ソロモン国持続的森林管理展開に向けた能力強化プロジェクト詳細計画策定調査(評価分析)</v>
          </cell>
          <cell r="S187" t="str">
            <v>ソロモン</v>
          </cell>
          <cell r="T187" t="str">
            <v>2026/03/25</v>
          </cell>
          <cell r="U187" t="str">
            <v>本業務従事者は、本調査の団員として、技術協力プロジェクトの仕組み及び手続きを十分把握の上、同調査を実施するJICA職員等と協議・調整しつつ、事前評価や先方政府との合意文書に必要なデータ、情報を、収集・整理・分析し、プロジェクトの全体構成を検討する。</v>
          </cell>
          <cell r="V187" t="str">
            <v>会計規程第23条11号 企画競争により契約相手方を決定するとき</v>
          </cell>
          <cell r="W187" t="str">
            <v>コンサルタント等契約（業務実施単独型）</v>
          </cell>
          <cell r="X187" t="str">
            <v>コンサルタント等契約-業務実施契約（単独型）－調査団参団</v>
          </cell>
          <cell r="Y187" t="str">
            <v>1.02</v>
          </cell>
          <cell r="AF187" t="str">
            <v>企画競争</v>
          </cell>
        </row>
        <row r="188">
          <cell r="R188" t="str">
            <v>モザンビーク国市場志向型都市近郊園芸栽培推進プロジェクト（MOZ-SHEP）（園芸栽培2）</v>
          </cell>
          <cell r="S188" t="str">
            <v>モザンビーク</v>
          </cell>
          <cell r="T188" t="str">
            <v>2026/03/25</v>
          </cell>
          <cell r="U188" t="str">
            <v>【背景】_x000D_
モザンビーク共和国（以下、「同国」という。）政府は、食糧安全保障と経済発展を促進する手段として、作物の多様化や現金収入の確保に重要な役割を果たすとされる園芸振興を進め、優先計画の一つとして、小規模農家を持続可能で競争力を有するバリューチェーンに結びつけていくとしている。_x000D_
上記背景から、「市場志向型農業普及アプローチ（Smallholder Horticulture Empowerment ＆ Promotion）：SHEPアプローチ」を同国南部のマプト首都圏にて実施することで農家による市場を意識した生産を促進し、対象小規模農家の所得向上、並びに都市部の農産物、特に野菜の需要に対応できるようになることを目指すため、2024年6月から本事業が開始された。_x000D_
本専門家は、2025年度にプロジェクトが実施した第1、2バッチ技術研修の結果を確認し適宜カリキュラムや研修教材を改訂し、第３バッチの技術研修を実施するとともに、本専門家不在期間に現地で求められる活動内容を整理し、プロジェクトカウンターパート（以下、「C／P」）主体で実施できるよう調整、遠隔支援することが求められる。_x000D_
【目的】_x000D_
１．対象地域の各種条件を考慮した園芸作物栽培や農業経営管理等に関する研修カリキュラム・マニュアル・教材等の普及コンテンツが作成される。_x000D_
２．成果１に基づき、農業普及員の小規模園芸農家への栽培技術分野に関する指導能力が強化され、普及活動が改善される。_x000D_
３．対象農家の園芸作物栽培及び農業経営管理能力が向上する。_x000D_
【業務内容】_x000D_
①2025年度にプロジェクトが実施した第1、２バッチ技術研修の結果を確認の上、適宜カリキュラムや研修教材を改訂し、第3バッチの技術研修を実施する。_x000D_
②本専門家不在期間に現地で求められる活動内容を整理し、C／P主体で実施できるよう調整、遠隔支援する。</v>
          </cell>
          <cell r="V188" t="str">
            <v>会計規程第23条11号 企画競争により契約相手方を決定するとき</v>
          </cell>
          <cell r="W188" t="str">
            <v>コンサルタント等契約（業務実施単独型）</v>
          </cell>
          <cell r="X188" t="str">
            <v>コンサルタント等契約-業務実施契約（単独型）－専門家業務</v>
          </cell>
          <cell r="Y188" t="str">
            <v>5.5</v>
          </cell>
          <cell r="AF188" t="str">
            <v>企画競争</v>
          </cell>
        </row>
        <row r="189">
          <cell r="R189" t="str">
            <v>ウズベキスタン国ウズベキスタン日本人材開発センター・ビジネス人材育成・交流機能強化プロジェクトフェーズ３（ビジネスコース：マーケティング）</v>
          </cell>
          <cell r="S189" t="str">
            <v>ウズベキスタン</v>
          </cell>
          <cell r="T189" t="str">
            <v>2026/03/18</v>
          </cell>
          <cell r="U189" t="str">
            <v>【ビジネスコースの実施】 _x000D_
・ビジネスコースにおいて、国際的な事例や日本的経営に基づいた「マーケティング」の講義を実施する。 _x000D_
【企業研修・コンサルテーションの実施】 _x000D_
・企業を訪問し、経営戦略を含むマーケティング分野全般について講義・指導を実施する。 _x000D_
【UJCセミナーシリーズの企画・運営】_x000D_
・UJCの新たなビジネスコースとして開講する「UJCセミナーシリーズ」におけるプログラム構築や講師選定を主導する。</v>
          </cell>
          <cell r="V189" t="str">
            <v>会計規程第23条11号 企画競争により契約相手方を決定するとき</v>
          </cell>
          <cell r="W189" t="str">
            <v>コンサルタント等契約（業務実施単独型）</v>
          </cell>
          <cell r="X189" t="str">
            <v>コンサルタント等契約-業務実施契約（単独型）－専門家業務</v>
          </cell>
          <cell r="Y189" t="str">
            <v>4.75</v>
          </cell>
          <cell r="AF189" t="str">
            <v>企画競争</v>
          </cell>
        </row>
        <row r="190">
          <cell r="R190" t="str">
            <v>気候変動と人間活動に対する草原とゴビ砂漠のエコシステムレジリエンスのための統合モデリングとデジタルネットワークプラットフォームの開発</v>
          </cell>
          <cell r="S190" t="str">
            <v>モンゴル</v>
          </cell>
          <cell r="T190" t="str">
            <v>2026/03/18</v>
          </cell>
          <cell r="U190" t="str">
            <v>本業務では以下成果の達成のため、必要な活動を行う。_x000D_
成果１：地上観測と衛星リモートセンシングによるエコシステムに関するデータ集積技術が開発される。_x000D_
成果２：エコシステムに関する高度なデータ解析・モデリングを統合できるデジタルネットワークプラットフォームが開発される。_x000D_
成果３：人間活動と気候変動に関する持続可能性を実現するプラットフォームの利用手法が開発される。_x000D_
成果４：デジタルネットワークプラットフォームの運用人材育成と、利用促進のための他機関との連携が強化される。</v>
          </cell>
          <cell r="V190" t="str">
            <v>会計規程第23条11号 企画競争により契約相手方を決定するとき</v>
          </cell>
          <cell r="W190" t="str">
            <v>民間連携／科技協</v>
          </cell>
          <cell r="X190" t="str">
            <v>事業委託契約-科学技術協力プログラム</v>
          </cell>
          <cell r="AF190" t="str">
            <v>企画競争（提案公募方式）</v>
          </cell>
        </row>
        <row r="191">
          <cell r="R191" t="str">
            <v>ソロモン／大洋州地域食糧の安定的増産を実現する包括的サツマイモ種苗管理システムの実装</v>
          </cell>
          <cell r="S191" t="str">
            <v>ソロモン</v>
          </cell>
          <cell r="T191" t="str">
            <v>2026/04/01</v>
          </cell>
          <cell r="U191" t="str">
            <v>(1)上位目標：サツマイモの安定生産に向けて、モデルサイト以外のエリアにも、包括的サツマイモ種苗管理システム が普及する。_x000D_
(2)プロジェクト目標：モデルサイトにおいて包括的サツマイモ種苗管理システムが確立される。_x000D_
指標及び目標値：_x000D_
(3)成果_x000D_
成果１：サツマイモ遺伝資源保存管理施設の運用が開始され、持続的な保存管理体制が確立される。_x000D_
成果２：サツマイモの病害虫に対する検査・防除技術が開発される。_x000D_
成果３：サツマイモの持続的安定生産を可能とする総合防除体系 が生産者に普及される。_x000D_
成果４：サツマイモの優良苗の生産・検査・配布システムが確立される。</v>
          </cell>
          <cell r="V191" t="str">
            <v>会計規程第23条11号 企画競争により契約相手方を決定するとき</v>
          </cell>
          <cell r="W191" t="str">
            <v>民間連携／科技協</v>
          </cell>
          <cell r="X191" t="str">
            <v>事業委託契約-科学技術協力プログラム</v>
          </cell>
          <cell r="AF191" t="str">
            <v>企画競争（提案公募方式）</v>
          </cell>
        </row>
        <row r="192">
          <cell r="R192" t="str">
            <v>横浜センターLAN環境更改作業及び機器賃貸借・保守業務</v>
          </cell>
          <cell r="S192" t="str">
            <v>全世界（広域）</v>
          </cell>
          <cell r="T192" t="str">
            <v>2025/12/18</v>
          </cell>
          <cell r="U192" t="str">
            <v>本契約では、現行の横浜センターLAN環境および機器を更改し、５年間の機器賃貸借および保守業務を実施することを目的とする。 _x000D_
主な内容は次のとおり（詳細は仕様書のとおり）。_x000D_
・汎用LANの機器更改（既存機器からの切替、新規機器の設計・設定・導入）_x000D_
・既存LANケーブル、光ケーブルの流用と、不足部分への敷設_x000D_
・機器のリース（５年間）_x000D_
・機器の運用保守（５年間）_x000D_
・汎用LANインターネット回線の導入と運用（５年間）</v>
          </cell>
          <cell r="V192" t="str">
            <v>会計規程第21条1項 公告して申込みさせることによる一般競争に付さなければならない</v>
          </cell>
          <cell r="W192" t="str">
            <v>その他（一般）</v>
          </cell>
          <cell r="X192" t="str">
            <v>その他業務・サービス-システム関連</v>
          </cell>
          <cell r="AF192" t="str">
            <v>一般競争入札（総合評価落札方式）</v>
          </cell>
        </row>
        <row r="193">
          <cell r="R193" t="str">
            <v>駒ヶ根青年海外協力隊訓練所 宿泊棟エアコン設置工事に係る設計・施工監理業務</v>
          </cell>
          <cell r="S193" t="str">
            <v>全世界（広域）</v>
          </cell>
          <cell r="T193" t="str">
            <v>2025/11/13</v>
          </cell>
          <cell r="U193" t="str">
            <v>上記工事の設計業務_x000D_
同工事の発注のための調達支援業務_x000D_
同工事の監理業務</v>
          </cell>
          <cell r="V193" t="str">
            <v>会計規程第21条1項 公告して申込みさせることによる一般競争に付さなければならない</v>
          </cell>
          <cell r="W193" t="str">
            <v>その他（一般）</v>
          </cell>
          <cell r="X193" t="str">
            <v>その他業務・サービス-その他業務・サービス</v>
          </cell>
          <cell r="AF193" t="str">
            <v>一般競争入札（総合評価落札方式）</v>
          </cell>
        </row>
        <row r="194">
          <cell r="R194" t="str">
            <v>2026-2028年度課題別研修「仏語圏アフリカ　市場志向型農業振興　―SHEPアプローチ―（行政官）(A)」委託契約</v>
          </cell>
          <cell r="S194" t="str">
            <v>全世界（広域）</v>
          </cell>
          <cell r="T194" t="str">
            <v>2026/02/12</v>
          </cell>
          <cell r="U194" t="str">
            <v>研修委託</v>
          </cell>
          <cell r="V194" t="str">
            <v>会計規程第23条1号 契約の性質又は目的が競争を許さないとき</v>
          </cell>
          <cell r="W194" t="str">
            <v>本邦研修員受入事業</v>
          </cell>
          <cell r="X194" t="str">
            <v>事業委託契約-本邦研修員受入事業-課題別研修</v>
          </cell>
          <cell r="AF194" t="str">
            <v>参加意思確認公募</v>
          </cell>
        </row>
        <row r="195">
          <cell r="R195" t="str">
            <v>2026年度日系社会研修「理学療法学」</v>
          </cell>
          <cell r="S195" t="str">
            <v>北米・中南米地域（広域）</v>
          </cell>
          <cell r="T195" t="str">
            <v>2025/04/03</v>
          </cell>
          <cell r="U195" t="str">
            <v>研修業務委託</v>
          </cell>
          <cell r="V195" t="str">
            <v>会計規程第23条11号 企画競争により契約相手方を決定するとき</v>
          </cell>
          <cell r="W195" t="str">
            <v>本邦研修員受入事業</v>
          </cell>
          <cell r="X195" t="str">
            <v>事業委託契約-本邦研修員受入事業-日系研修</v>
          </cell>
          <cell r="AF195" t="str">
            <v>企画競争（提案公募方式）</v>
          </cell>
        </row>
        <row r="196">
          <cell r="R196" t="str">
            <v>2026～2028年度国別研修「島しょ国向け市場志向型農業振興」</v>
          </cell>
          <cell r="S196" t="str">
            <v>全世界（広域）</v>
          </cell>
          <cell r="T196" t="str">
            <v>2026/03/31</v>
          </cell>
          <cell r="U196" t="str">
            <v>研修委託契約の締結</v>
          </cell>
          <cell r="V196" t="str">
            <v>会計規程第23条1号 契約の性質又は目的が競争を許さないとき</v>
          </cell>
          <cell r="W196" t="str">
            <v>本邦研修員受入事業</v>
          </cell>
          <cell r="X196" t="str">
            <v>事業委託契約-本邦研修員受入事業-国別研修</v>
          </cell>
          <cell r="AF196" t="str">
            <v>参加意思確認公募</v>
          </cell>
        </row>
        <row r="197">
          <cell r="R197" t="str">
            <v>2026～2028年度国別研修「ウズベキスタン・教育の質向上のための教育調査・評価能力強化」に係る研修委託先選定</v>
          </cell>
          <cell r="S197" t="str">
            <v>ウズベキスタン</v>
          </cell>
          <cell r="T197" t="str">
            <v>2026/03/31</v>
          </cell>
          <cell r="U197" t="str">
            <v>研修委託契約の締結</v>
          </cell>
          <cell r="V197" t="str">
            <v>会計規程第23条1号 契約の性質又は目的が競争を許さないとき</v>
          </cell>
          <cell r="W197" t="str">
            <v>本邦研修員受入事業</v>
          </cell>
          <cell r="X197" t="str">
            <v>事業委託契約-本邦研修員受入事業-国別研修</v>
          </cell>
          <cell r="AF197" t="str">
            <v>参加意思確認公募</v>
          </cell>
        </row>
        <row r="198">
          <cell r="R198" t="str">
            <v>事業管理支援システム維持・変更管理支援業務（2026年度）</v>
          </cell>
          <cell r="S198" t="str">
            <v>全世界（広域）</v>
          </cell>
          <cell r="U198" t="str">
            <v>・運用・保守におけるデータ補正や軽微な改修内容等の妥当性確認支援_x000D_
・大幅な変更を伴う改修内容・工数の妥当性確認支援_x000D_
・マスタ変更に係るデータ補正内容・工数の妥当性確認支援</v>
          </cell>
          <cell r="V198" t="str">
            <v>会計規程第23条1号 契約の性質又は目的が競争を許さないとき</v>
          </cell>
          <cell r="W198" t="str">
            <v>その他（一般）</v>
          </cell>
          <cell r="X198" t="str">
            <v>その他業務・サービス-システム関連</v>
          </cell>
          <cell r="AF198" t="str">
            <v>特命随意契約</v>
          </cell>
        </row>
        <row r="199">
          <cell r="R199" t="str">
            <v>モザンビーク国気候変動に対応したコメ生産体系確立プロジェクト詳細計画策定調査（評価分析）</v>
          </cell>
          <cell r="S199" t="str">
            <v>モザンビーク</v>
          </cell>
          <cell r="T199" t="str">
            <v>2026/04/15</v>
          </cell>
          <cell r="U199" t="str">
            <v>【背景】_x000D_
モザンビーク共和国（以下「モザンビーク」）において、農業セクターは全就業人口の約7割、GDPの27％（2021年）を占め、同国民にとって重要なセクターである。近年同国ではコメの需要が拡大しているが、コメ自給率は28.1％に過ぎず、近年の国内のコメ生産量の増加は栽培面積の拡大によるところが大きく、生産性はほとんど変化しておらず、コメ生産性ひいては自給率の向上が喫緊の課題となっている。_x000D_
JICAで実施中の「コメ振興アドバイザー」（2023-2026）の活動を通して、気候変動の影響によって頻発する自然災害が、コメの生産性および流通に大きな影響を与えており、これらの対策が必須であることが明らかとなった。上記背景から、同国政府は洪水期を避けた栽培体系を確立することを目的として本事業を要請した。_x000D_
【目的】_x000D_
①本協力実施に必要な情報の収集・整理、②本協力の実施方法・留意事項に関する確認・検討、③本協力の枠組みに関する実施機関との確認・協議、合意文章の締結を行う。 _x000D_
【業務内容】_x000D_
技術協力プロジェクトの仕組み及び手続きを十分に把握の上、他調査団員、JICA職員等と協議・調整し、評価分析について、協力計画策定のための必要な調査及び分析を行う。なお、本調査期間中でモザンビーク政府と確認した内容を協議議事録（Minutes of  Meetings）にて確認する予定であり、その協議等の支援を行う。また、本業務従事者は、担当分野に係る調査事項を含めた取りまとめ資料を作成する。</v>
          </cell>
          <cell r="V199" t="str">
            <v>会計規程第23条11号 企画競争により契約相手方を決定するとき</v>
          </cell>
          <cell r="W199" t="str">
            <v>コンサルタント等契約（業務実施単独型）</v>
          </cell>
          <cell r="X199" t="str">
            <v>コンサルタント等契約-業務実施契約（単独型）－調査団参団</v>
          </cell>
          <cell r="Y199" t="str">
            <v>1.37</v>
          </cell>
          <cell r="AF199" t="str">
            <v>企画競争</v>
          </cell>
        </row>
        <row r="200">
          <cell r="R200" t="str">
            <v>派遣システムの改修（ログ監視強化、画面改修等）</v>
          </cell>
          <cell r="S200" t="str">
            <v>全世界（広域）</v>
          </cell>
          <cell r="U200" t="str">
            <v>アクセス監視強化、ワークフローの追加、操作性向上などに関する計10項目のシステム改修に係る以下の業務を行う。_x000D_
・詳細要件定義、設計、システム改修、テスト（ユーザテストの支援を含む）、リリース、関連する付帯作業。_x000D_
・該当機能の改修に関連する操作マニュアルの修正</v>
          </cell>
          <cell r="V200" t="str">
            <v>会計規程第23条1号 契約の性質又は目的が競争を許さないとき</v>
          </cell>
          <cell r="W200" t="str">
            <v>その他（一般）</v>
          </cell>
          <cell r="X200" t="str">
            <v>その他業務・サービス-システム関連</v>
          </cell>
          <cell r="AD200" t="str">
            <v>情報保全フラグ</v>
          </cell>
          <cell r="AF200" t="str">
            <v>特命随意契約</v>
          </cell>
        </row>
        <row r="201">
          <cell r="R201" t="str">
            <v>ケニア国気候レジリエンス強化のための統合林業アプローチプロジェクト詳細計画策定調査（評価分析）</v>
          </cell>
          <cell r="S201" t="str">
            <v>ケニア</v>
          </cell>
          <cell r="T201" t="str">
            <v>2026/04/01</v>
          </cell>
          <cell r="U201" t="str">
            <v>【活動内容】技術協力プロジェクトの仕組み、手続き等を十分に把握の上、他の調査団員や実施中案件のJICA関係者（個別専門家など）と協議、調整しつつ、担当分野に係る協力計画策定（特に、これまでJICAが実施したのケニア森林セクターへの支援結果を踏まえた分析等）のために必要な調査を行う。_x000D_
_x000D_
【背景】ケニア国は、約391万ha（国土の6.9％）の森林を有し、森林・樹木資源は農業、観光等の基幹産業を支えるとともに、流域保全や土壌・水資源の維持、生計向上を通じて経済・環境・社会面で重要な役割を果たしている。国家長期開発ビジョン「Vision 2030」においても、森林は成長戦略を支える主要セクターとして位置付けられている。一方、人口増加や農地拡大等を背景とする土地利用変化や非持続的な資源利用により、森林減少・劣化が進行しており、特に国土の約8割を占める乾燥・半乾燥地で顕著である。近年は再植林を上回る森林減少が指摘され、LULUCF分野における対策強化が喫緊の課題となっている。_x000D_
こうした中、ケニア政府は樹木被覆率を2032年までに30％へ引き上げる国家プログラムを掲げ、官民連携による大規模な植林・景観回復を推進している。また、NDCにおいても森林セクターは気候変動の緩和・適応の両面で重要な位置を占めている。我が国は、改良メリアの開発・普及支援等を通じ、制度・技術基盤の強化に貢献してきたが、郡レベルでは苗木供給体制やコミュニティ主体の森林管理の実装面に依然として課題が残っている。</v>
          </cell>
          <cell r="V201" t="str">
            <v>会計規程第23条11号 企画競争により契約相手方を決定するとき</v>
          </cell>
          <cell r="W201" t="str">
            <v>コンサルタント等契約（業務実施単独型）</v>
          </cell>
          <cell r="X201" t="str">
            <v>コンサルタント等契約-業務実施契約（単独型）－調査団参団</v>
          </cell>
          <cell r="Y201" t="str">
            <v>1.23</v>
          </cell>
          <cell r="AF201" t="str">
            <v>企画競争</v>
          </cell>
        </row>
        <row r="202">
          <cell r="R202" t="str">
            <v>「資源の絆プログラム」にかかる委託講座契約（委託講座）(秋田大学)</v>
          </cell>
          <cell r="S202" t="str">
            <v>全世界（広域）</v>
          </cell>
          <cell r="U202" t="str">
            <v>長期研修「資源分野の人材育成プログラム（資源の絆）」で研修員を受入ている秋田大学において、委託講座を設置し、多角化・高度化した資源分野の開発課題において、優秀な研究者・教官の確保、及び研究の先進化・多様化及び途上国研究者の育成を行う。（教員2名、事務スタッフ1名の配置）</v>
          </cell>
          <cell r="V202" t="str">
            <v>会計規程第23条1号 契約の性質又は目的が競争を許さないとき</v>
          </cell>
          <cell r="W202" t="str">
            <v>本邦研修員受入事業</v>
          </cell>
          <cell r="X202" t="str">
            <v>事業委託契約-本邦研修員受入事業-特別プログラム</v>
          </cell>
          <cell r="AF202" t="str">
            <v>特命随意契約</v>
          </cell>
        </row>
        <row r="203">
          <cell r="R203" t="str">
            <v>アフリカ地域インド洋・アフリカ経済圏イニシアティブの具体化（主に対アフリカ協力）に関する情報収集・確認調査（QCBS-ランプサム型）</v>
          </cell>
          <cell r="S203" t="str">
            <v>アフリカ地域（広域）</v>
          </cell>
          <cell r="T203" t="str">
            <v>2026/04/01</v>
          </cell>
          <cell r="U203" t="str">
            <v>本調査では、本イニシアティブの具体化、主にサブサハラ・アフリカ地域におけるソフト面、ハード面でのを検討するため、現状と課題、課題解決に資する協力のあり方について調査する。具体的には以下の各項目に関し、調査を実施し、調査結果（案）の共有・意見交換などを主な目的とするセミナーを日本国内で開催する。時期は、調査結果の進捗も踏まえて、2026年10月頃、開催地は東京を想定し、セミナー詳細は、現地調査結果を踏まえて関係者との協議を経て決定する。_x000D_
_x000D_
調査内容_x000D_
（１）	既存の類似調査・データの収集・整理_x000D_
（２）	インド洋諸国日系企業によるアフリカ進出状況（進出可能性を含む）_x000D_
（３）	アフリカ対象３か国における主要企業等情報の収集_x000D_
（４）	アフリカ対象３か国における貿易・投資環境（ソフト面）の確認_x000D_
（５）	アフリカ対象３か国における貿易・投資環境（ハード面）の確認_x000D_
（６）	インド洋諸国企業によるアフリカビジネス状況と日本企業との連携可能性　_x000D_
（７）	アフリカ貿易・投資の課題解決に向けた関係機関との連携可能性</v>
          </cell>
          <cell r="V203" t="str">
            <v>会計規程第23条11号 企画競争により契約相手方を決定するとき</v>
          </cell>
          <cell r="W203" t="str">
            <v>コンサルタント等契約（業務実施）</v>
          </cell>
          <cell r="X203" t="str">
            <v>コンサルタント等契約-業務実施契約－【調査業務】基礎情報収集・確認調査</v>
          </cell>
          <cell r="AA203" t="str">
            <v>QCBS案件</v>
          </cell>
          <cell r="AF203" t="str">
            <v>企画競争</v>
          </cell>
        </row>
        <row r="204">
          <cell r="R204" t="str">
            <v>アフリカ地域AfCFTA実施支援に関する情報収集・確認調査（主にデジタル貿易）（QCBS-ランプサム型）</v>
          </cell>
          <cell r="S204" t="str">
            <v>アフリカ地域（広域）</v>
          </cell>
          <cell r="T204" t="str">
            <v>2026/04/01</v>
          </cell>
          <cell r="U204" t="str">
            <v>＜コンサルタント等契約（業務実施契約）＞ _x000D_
【背景】_x000D_
アフリカ連合（AU）は「アジェンダ2063」に基づき、ビジネスパーソンと投資の自由な移動を含む大陸単一市場の創設を目指し、2021年運用開始した。2022年から開始したパイロット・フェーズは32か国まで拡大し、通関手続の可視化や民間企業の参加促進など具体的成果が確認されたところ、2025年4月に実施フェーズ移行が決定された。  _x000D_
_x000D_
AfCFTA事務局の戦略計画の中で、デジタル貿易が中核分野に位置付けられ、プロトコルや付属文書の採択後、各国での国内法の整備等が期待されている。他方、AfCFTAデジタル貿易プロトコル及び付属文書は採択されたが、各国の法整備や体制整備等が追い付いておらず、今後想定されているデジタル貿易が促進された環境での経済拡大の恩恵が最大限受けられない可能性が高いとされている。 _x000D_
_x000D_
【目的】_x000D_
本調査では、調査対象国におけるAfCFTAの進捗状況やデジタル貿易の現状、課題等を調査し、サイバーセキュリティ対策の試行的実施し、AfCFTAの最新状況やデジタル産業・貿易分野におけるポテンシャルや市場の情報を提供することで、①当該分野を含めた日本企業の進出、投資促進される、②AfCFTA事務局においてデジタル貿易分野の情報が整理される、そして、デジタル貿易分野における調査結果や日本・JICAの貢献案の提案を踏まえて、③今後のAfCFTA、特にデジタル貿易分野における活動等の検討に活かすことを目的とする。  _x000D_
_x000D_
【業務内容】_x000D_
（１）AfCFTAの概要や現状（原産地証明や他のRECsとの比較）にかかる情報収集、分析 _x000D_
（２）デジタル貿易プロトコルの概要と現状の調査、デジタル産業・貿易の現状等調査、サイバーセキュリティ対策の試行的実施_x000D_
（３）デジタル産業・貿易分野の状況と日系企業のアフリカ進出状況、_x000D_
（４）アフリカ対象３か国におけるデジタル産業・貿易に特化した貿易・投資環境の確認</v>
          </cell>
          <cell r="V204" t="str">
            <v>会計規程第23条11号 企画競争により契約相手方を決定するとき</v>
          </cell>
          <cell r="W204" t="str">
            <v>コンサルタント等契約（業務実施）</v>
          </cell>
          <cell r="X204" t="str">
            <v>コンサルタント等契約-業務実施契約－【調査業務】基礎情報収集・確認調査</v>
          </cell>
          <cell r="Y204" t="str">
            <v>19.4</v>
          </cell>
          <cell r="AA204" t="str">
            <v>QCBS案件</v>
          </cell>
          <cell r="AF204" t="str">
            <v>企画競争</v>
          </cell>
        </row>
        <row r="205">
          <cell r="R205" t="str">
            <v>ウクライナ国日本ウクライナ産業共創促進情報収集・確認調査（ファスト・トラック制度適用案件）（QCBS-ランプサム型）</v>
          </cell>
          <cell r="S205" t="str">
            <v>ウクライナ</v>
          </cell>
          <cell r="T205" t="str">
            <v>2026/04/01</v>
          </cell>
          <cell r="U205" t="str">
            <v>【背景】_x000D_
2022年2月のロシアの全面侵略以降、ウクライナの被害規模は拡大しており、世界銀行等が2026年2月に発表した報告書によると、今後10年で必要な復旧・復興のニーズを約5887億米ドルと見込んでいる。膨大な復興需要に対応するためには、公的支援と並行して、産業振興と民間投資を促進する必要がある。ウクライナでは戦時環境下で、ドローン、サイバーセキュリティ、AI、デジタル公共サービス等、困難な状況下で社会活動を維持しつづけるために各分野で極めて短い開発サイクルでの技術革新がが加速している。本調査は、これらウクライナでの技術革新を日本企業との協業を通じて取り込み、日本を含む各国の社会課題解決へと応用可能性を広げていく可能性を検討するもの。_x000D_
【目的】_x000D_
本調査は「ドローン／ロボティクス」、「サイバー」、「電子政府／AI」の三分野を中心に、ウクライナの技術革新の概況を整理しつつ、当該分野での日本企業（自治体・大学等を含む）・ウクライナ企業との協業を促進し、社会課題解決や産業振興に向けた当該技術の活用を促進するために実施するもの。_x000D_
【業務内容】_x000D_
①三分野の技術革新概況の整理、②三分野を取り巻く日本・ウクライナ双方のステークホルダー・規制・協業を通じた社会課題解決可能性の分析、③本邦への招へいを通じた日本・ウクライナ企業のマッチング支援、④マッチング後の社会課題解決の活動に向けた計画等策定等の支援</v>
          </cell>
          <cell r="V205" t="str">
            <v>会計規程第23条11号 企画競争により契約相手方を決定するとき</v>
          </cell>
          <cell r="W205" t="str">
            <v>コンサルタント等契約（業務実施）</v>
          </cell>
          <cell r="X205" t="str">
            <v>コンサルタント等契約-業務実施契約－【調査業務】基礎情報収集・確認調査</v>
          </cell>
          <cell r="Y205" t="str">
            <v>20.35</v>
          </cell>
          <cell r="AA205" t="str">
            <v>QCBS案件</v>
          </cell>
          <cell r="AF205" t="str">
            <v>企画競争</v>
          </cell>
        </row>
        <row r="206">
          <cell r="R206" t="str">
            <v>全世界（広域）道路アセットマネジメント成熟度指標取りまとめに関する業務（国内業務）</v>
          </cell>
          <cell r="S206" t="str">
            <v>全世界（広域）</v>
          </cell>
          <cell r="T206" t="str">
            <v>2026/04/15</v>
          </cell>
          <cell r="U206" t="str">
            <v>＜コンサルタント等契約（業務実施契約　単独型）＞ _x000D_
【背景】_x000D_
近年、開発途上国では日本の高度成長期以上のインフラ投資が進む一方、日本が過去に支援した道路を含む多くのインフラが今後老朽化し、維持管理・更新費用が各国財政の大きな負担になることが予想される。_x000D_
そのため、開発途上国での道路アセットマネジメント導入・強化が重要であり、JICAは2017年に「道路アセットマネジメントプラットフォーム（RAMP）」を設立し、予防保全型の維持管理の普及を目指してきた。_x000D_
道路分野において今後の開発協力方針を検討し、より効果的な協力につなげるため、2024年度には各国の実態をより簡便に把握できる新成熟度指標を開発した。2025年度には79名・50か国分の新成熟度指標データを得たが、依然として国ごとのサンプル数が不足しているため、今後も継続的な収集を進める方針である。_x000D_
_x000D_
_x000D_
【活動内容】_x000D_
（１）課題別研修参加者、及びRAMP長期研修員から新成熟度指標データを収集（含む調査参加者への回答方法説明）。_x000D_
（２）収集したデータを判読し、各国の新成熟度指標を算出し、地図情報上に取りまとめる。_x000D_
（３）2025年度新成熟度指標調査の結果を参照し、各国の新成熟度指標を更新する。_x000D_
（４）将来的な課題別研修業務プロセスへの組み込みによるデータ収集の効率化方策を検討する。</v>
          </cell>
          <cell r="V206" t="str">
            <v>会計規程第23条11号 企画競争により契約相手方を決定するとき</v>
          </cell>
          <cell r="W206" t="str">
            <v>コンサルタント等契約（業務実施単独型）</v>
          </cell>
          <cell r="X206" t="str">
            <v>コンサルタント等契約-業務実施契約（単独型）－調査・研究業務</v>
          </cell>
          <cell r="AF206" t="str">
            <v>企画競争</v>
          </cell>
        </row>
        <row r="207">
          <cell r="R207" t="str">
            <v>ベトナム国日越大学プロジェクトにかかる大学運営アドバイザー業務（報酬単価型）</v>
          </cell>
          <cell r="S207" t="str">
            <v>ベトナム</v>
          </cell>
          <cell r="U207" t="str">
            <v>以下について日本側関係者及び越側関係者と協力しながら実施する。  _x000D_
１．日越大学の学長室会議構成員およびJICAからの要請に基づく助言・支援 _x000D_
・日越大学発展戦略の実現に向けた日越大学、学長・学長室メンバー、教職員、越側関係者、および日本側関係者への助言等 _x000D_
・日越大学組織体制、教務、人事等に関する制度設計等、学長室体制にかかる支援を含む、大学運営全般に対する支援等 _x000D_
２．日越大学連携校連絡会及びコンソーシアムに関する支援 _x000D_
・日越大学連携校連絡会及びコンソーシアムの組織体制、運営にかかる調整・支援等 _x000D_
・日越大学と本邦大学の教育連携・共同研究・人材育成・教員交流の効果的な実施に向けた助言等 _x000D_
３．日越大学が日本で設立する法人の立ち上げ・運営支援 _x000D_
・法人の目的・機能の整理、運営方針の検討支援等 _x000D_
・日越大学及び関係機関（本邦大学等）との調整・助言及び運営支援等 _x000D_
４．その他、JICA技術協力プロジェクトに関する事項 _x000D_
・JICA技術協力プロジェクトによる支援内容に関する助言等 _x000D_
・日本側関係機関（日本大使館、JICA本部・事務所、本邦大学等）との連携に関する支援、助言等 _x000D_
・各種会議等への出席と助言等</v>
          </cell>
          <cell r="V207" t="str">
            <v>会計規程第23条1号 契約の性質又は目的が競争を許さないとき</v>
          </cell>
          <cell r="W207" t="str">
            <v>その他（一般）</v>
          </cell>
          <cell r="X207" t="str">
            <v>その他業務・サービス-その他業務・サービス</v>
          </cell>
          <cell r="AF207" t="str">
            <v>特命随意契約</v>
          </cell>
        </row>
        <row r="208">
          <cell r="R208" t="str">
            <v>バングラデシュ国食品安全啓発・規制指導強化プロジェクト詳細計画策定調査（評価分析）</v>
          </cell>
          <cell r="S208" t="str">
            <v>バングラデシュ</v>
          </cell>
          <cell r="T208" t="str">
            <v>2026/04/15</v>
          </cell>
          <cell r="U208" t="str">
            <v>技術協力事業の趣旨・目的・制度及び手続き等を十分に把握の上、日本側研究者や調査団員として派遣されるJICA職員等と協力・協議・調整しつつ、評価6項目（妥当性、整合性、有効性、効率性、インパクト、持続性）に基づく事前評価に必要なデータ、情報を収集、整理、分析し事前評価を行う。また、本業務従事者は、担当分野に係る調査事項を取りまとめ報告書（案）を作成する。</v>
          </cell>
          <cell r="V208" t="str">
            <v>会計規程第23条11号 企画競争により契約相手方を決定するとき</v>
          </cell>
          <cell r="W208" t="str">
            <v>コンサルタント等契約（業務実施単独型）</v>
          </cell>
          <cell r="X208" t="str">
            <v>コンサルタント等契約-業務実施契約（単独型）－調査団参団</v>
          </cell>
          <cell r="Y208" t="str">
            <v>1.03</v>
          </cell>
          <cell r="AF208" t="str">
            <v>企画競争</v>
          </cell>
        </row>
        <row r="209">
          <cell r="R209" t="str">
            <v>水稲の再生力を活用した多回収穫稲作技術体系の開発</v>
          </cell>
          <cell r="S209" t="str">
            <v>ウガンダ</v>
          </cell>
          <cell r="T209" t="str">
            <v>2026/04/07</v>
          </cell>
          <cell r="U209" t="str">
            <v>高再生力・高収量の再生イネの品種開発、適切な再生イネ栽培管理技術の開発、不耕起・好気的栽培による土壌炭素貯留とメタンガス排出削減効果の検証、再生イネ栽培システム導入に伴う経済性評価の実施、普及のためのガイドラインの作成を行うことにより、高収量と温室効果ガス削減を実現する持続的な再生イネ栽培システムを開発・確立する。それらにより、再生イネ栽培システムが確立した技術として普及されることに寄与する。</v>
          </cell>
          <cell r="V209" t="str">
            <v>会計規程第23条11号 企画競争により契約相手方を決定するとき</v>
          </cell>
          <cell r="W209" t="str">
            <v>民間連携／科技協</v>
          </cell>
          <cell r="X209" t="str">
            <v>事業委託契約-科学技術協力プログラム</v>
          </cell>
          <cell r="AF209" t="str">
            <v>企画競争（提案公募方式）</v>
          </cell>
        </row>
        <row r="210">
          <cell r="R210" t="str">
            <v>ダッカ首都圏における薬剤耐性菌（AMR）の健康リスクを軽減するための水質モニタリングと浄化技術の導入プロジェクト：バングラデシュ</v>
          </cell>
          <cell r="S210" t="str">
            <v>バングラデシュ</v>
          </cell>
          <cell r="T210" t="str">
            <v>2026/04/06</v>
          </cell>
          <cell r="U210" t="str">
            <v>【背景】_x000D_
水質汚染は世界的な環境および公衆衛生上の重大な課題である。ダッカ首都圏は世界で最も人口密度の高い地域の一つであり、未処理の病院廃水、家庭廃水、産業廃水による環境劣化が深刻な状況に達しており、公衆衛生、生態系、経済成長に対する重大なリスクをもたらしている。_x000D_
【目的】_x000D_
本プロジェクトは、ダッカ首都圏において薬剤耐性菌に関する水質評価および浄化技術の導入を通じて、薬剤耐性菌による健康リスクの軽減を図る持続的な取組みと都市環境の改善に資することを目的としている。_x000D_
【業務内容】_x000D_
本プロジェクトは、ダッカ首都圏における多様な水質汚染源を対象に、水質の系統的な監視および評価を行うことを目的としている。具体的には、水環境におけるモニタリング技術の開発、病院排水処理技術および市場導入モデルの構築、健康リスク評価手法の開発、環境教育プログラムの開発、プロジェクト成果の社会実装、を主に行う。</v>
          </cell>
          <cell r="V210" t="str">
            <v>会計規程第23条11号 企画競争により契約相手方を決定するとき</v>
          </cell>
          <cell r="W210" t="str">
            <v>民間連携／科技協</v>
          </cell>
          <cell r="X210" t="str">
            <v>事業委託契約-科学技術協力プログラム</v>
          </cell>
          <cell r="AF210" t="str">
            <v>企画競争（提案公募方式）</v>
          </cell>
        </row>
        <row r="211">
          <cell r="R211" t="str">
            <v>JICAアフガニスタン事務所の安全管理に係る治安状況分析・助言等に関する業務委託契約（2026年度）（報酬単価型）</v>
          </cell>
          <cell r="S211" t="str">
            <v>アフガニスタン</v>
          </cell>
          <cell r="U211" t="str">
            <v>１）	アフガニスタン治安情勢分析及び安全対策に関する助言（月8日）：オープンソース、現地警備会社（NSS社）、およびUNDSS（United Nations Department of safety and Security、国連安全保安局）等のセキュリティ関連情報の定期的な分析（隔週のレポート作成）及びブリーフィングの実施。_x000D_
２）	現地出張（カブール及び地方）前の現地治安情勢の詳細分析及び安全対策構築支援（月2日）：国際情勢、地域情勢、現地治安情勢の詳細な分析、出張に関する脅威度評価、リスク分析及び安全対策に関する助言（隔月のレポート及びブリーフィングの提供）。</v>
          </cell>
          <cell r="V211" t="str">
            <v>会計規程第23条1号 契約の性質又は目的が競争を許さないとき</v>
          </cell>
          <cell r="W211" t="str">
            <v>その他（一般）</v>
          </cell>
          <cell r="X211" t="str">
            <v>その他業務・サービス-その他業務・サービス</v>
          </cell>
          <cell r="AF211" t="str">
            <v>特命随意契約</v>
          </cell>
        </row>
        <row r="212">
          <cell r="R212" t="str">
            <v>2026年度政府保証外債財務代理人契約</v>
          </cell>
          <cell r="S212" t="str">
            <v>全世界（広域）</v>
          </cell>
          <cell r="T212" t="str">
            <v>2026/02/04</v>
          </cell>
          <cell r="U212" t="str">
            <v>2026年度政府保証外債の財務代理人業務</v>
          </cell>
          <cell r="V212" t="str">
            <v>会計規程第23条11号 企画競争により契約相手方を決定するとき</v>
          </cell>
          <cell r="W212" t="str">
            <v>その他（一般）</v>
          </cell>
          <cell r="X212" t="str">
            <v>その他業務・サービス-その他業務・サービス</v>
          </cell>
          <cell r="AF212" t="str">
            <v>企画競争</v>
          </cell>
        </row>
        <row r="213">
          <cell r="R213" t="str">
            <v>2026年度上半期政府保証外債発行に係る主幹事手数料</v>
          </cell>
          <cell r="S213" t="str">
            <v>全世界（広域）</v>
          </cell>
          <cell r="T213" t="str">
            <v>2026/01/07</v>
          </cell>
          <cell r="U213" t="str">
            <v>主幹事候補会社からの提案を受け、評価結果により、引受証券会社を4社選定</v>
          </cell>
          <cell r="V213" t="str">
            <v>会計規程第23条11号 企画競争により契約相手方を決定するとき</v>
          </cell>
          <cell r="W213" t="str">
            <v>その他（一般）</v>
          </cell>
          <cell r="X213" t="str">
            <v>その他業務・サービス-その他業務・サービス</v>
          </cell>
          <cell r="AF213" t="str">
            <v>企画競争</v>
          </cell>
        </row>
        <row r="214">
          <cell r="R214" t="str">
            <v>2026-2028年度課題別研修「リサイクル推進による循環型社会構築に向けた廃棄物の適正処理技術」における研修委託先調達</v>
          </cell>
          <cell r="S214" t="str">
            <v>全世界（広域）</v>
          </cell>
          <cell r="T214" t="str">
            <v>2026/02/20</v>
          </cell>
          <cell r="U214" t="str">
            <v>研修委託先調達</v>
          </cell>
          <cell r="V214" t="str">
            <v>会計規程第23条1号 契約の性質又は目的が競争を許さないとき</v>
          </cell>
          <cell r="W214" t="str">
            <v>本邦研修員受入事業</v>
          </cell>
          <cell r="X214" t="str">
            <v>事業委託契約-本邦研修員受入事業-課題別研修</v>
          </cell>
          <cell r="AF214" t="str">
            <v>参加意思確認公募</v>
          </cell>
        </row>
        <row r="215">
          <cell r="R215" t="str">
            <v>全世界（広域）／全世界中小企業振興政策</v>
          </cell>
          <cell r="S215" t="str">
            <v>全世界（広域）</v>
          </cell>
          <cell r="T215" t="str">
            <v>2026/03/13</v>
          </cell>
          <cell r="U215" t="str">
            <v>開発途上国の公的機関で中小企業振興に携わる行政官に対し、中小企業振興政策の立案および支援制度整備について必要な知識や能力の向上に向けた研修を実施する。</v>
          </cell>
          <cell r="V215" t="str">
            <v>会計規程第23条1号 契約の性質又は目的が競争を許さないとき</v>
          </cell>
          <cell r="W215" t="str">
            <v>本邦研修員受入事業</v>
          </cell>
          <cell r="X215" t="str">
            <v>事業委託契約-本邦研修員受入事業-課題別研修</v>
          </cell>
          <cell r="AF215" t="str">
            <v>参加意思確認公募</v>
          </cell>
        </row>
        <row r="216">
          <cell r="R216" t="str">
            <v>2026-2028年度課題別研修「民間セクター・市民社会との協働による固形廃棄物管理」に係る研修委託契約</v>
          </cell>
          <cell r="S216" t="str">
            <v>全世界（広域）</v>
          </cell>
          <cell r="T216" t="str">
            <v>2026/03/13</v>
          </cell>
          <cell r="U216" t="str">
            <v>上記目的を達成するための研修委託契約</v>
          </cell>
          <cell r="V216" t="str">
            <v>会計規程第21条1項 公告して申込みさせることによる一般競争に付さなければならない</v>
          </cell>
          <cell r="W216" t="str">
            <v>本邦研修員受入事業</v>
          </cell>
          <cell r="X216" t="str">
            <v>事業委託契約-本邦研修員受入事業-課題別研修</v>
          </cell>
          <cell r="AF216" t="str">
            <v>一般競争入札（総合評価落札方式）</v>
          </cell>
        </row>
        <row r="217">
          <cell r="R217" t="str">
            <v>2026年度日系社会研修（多文化共生推進／日系協力型）「外国にルーツを持つ子どものための日本語・母語教育研修」</v>
          </cell>
          <cell r="S217" t="str">
            <v>北米・中南米地域（広域）</v>
          </cell>
          <cell r="T217" t="str">
            <v>2025/04/03</v>
          </cell>
          <cell r="U217" t="str">
            <v>研修業務委託</v>
          </cell>
          <cell r="V217" t="str">
            <v>会計規程第23条11号 企画競争により契約相手方を決定するとき</v>
          </cell>
          <cell r="W217" t="str">
            <v>本邦研修員受入事業</v>
          </cell>
          <cell r="X217" t="str">
            <v>事業委託契約-本邦研修員受入事業-日系研修</v>
          </cell>
          <cell r="AF217" t="str">
            <v>企画競争（提案公募方式）</v>
          </cell>
        </row>
        <row r="218">
          <cell r="R218" t="str">
            <v>コンゴ民主共和国／アフリカ地域感染症疫学サーベイランスシステム強化プロジェクト　フェーズ２</v>
          </cell>
          <cell r="S218" t="str">
            <v>コンゴ民主共和国</v>
          </cell>
          <cell r="U218" t="str">
            <v>本研修は、感染症サーベイランスおよび健康危機管理・対応の実践的理解を深め、制度的・技術的な連携モデルを構築するための包括的な学習プログラムとして設計されている。その内容は、「制度の理解」「運用の把握」「連携と協働」「地域主導の参加促進」という四つの柱で構成される。</v>
          </cell>
          <cell r="V218" t="str">
            <v>会計規程第23条1号 契約の性質又は目的が競争を許さないとき</v>
          </cell>
          <cell r="W218" t="str">
            <v>本邦研修員受入事業</v>
          </cell>
          <cell r="X218" t="str">
            <v>事業委託契約-本邦研修員受入事業-国別研修</v>
          </cell>
          <cell r="AF218" t="str">
            <v>特命随意契約</v>
          </cell>
        </row>
        <row r="219">
          <cell r="R219" t="str">
            <v>2026-2028年度課題別研修「日本の算数教育の基本的な考え方：基礎的な数的思考力の育成を中心に」に係る研修委託契約</v>
          </cell>
          <cell r="S219" t="str">
            <v>全世界（広域）</v>
          </cell>
          <cell r="U219" t="str">
            <v>2026年度課題別研修「日本の算数教育の基本的な考え方：基礎的な数的思考力の育成を中心に」コースの業務委託</v>
          </cell>
          <cell r="V219" t="str">
            <v>会計規程第23条1号 契約の性質又は目的が競争を許さないとき</v>
          </cell>
          <cell r="W219" t="str">
            <v>本邦研修員受入事業</v>
          </cell>
          <cell r="X219" t="str">
            <v>事業委託契約-本邦研修員受入事業-課題別研修</v>
          </cell>
          <cell r="AF219" t="str">
            <v>特命随意契約</v>
          </cell>
        </row>
        <row r="220">
          <cell r="R220" t="str">
            <v>2026年度日系社会研修「日本文化活動コーディネーター育成（応用）」研修業務委託契約</v>
          </cell>
          <cell r="S220" t="str">
            <v>北米・中南米地域（広域）</v>
          </cell>
          <cell r="T220" t="str">
            <v>2026/04/27</v>
          </cell>
          <cell r="U220" t="str">
            <v>日系社会研修の業務委託契約</v>
          </cell>
          <cell r="V220" t="str">
            <v>会計規程第23条11号 企画競争により契約相手方を決定するとき</v>
          </cell>
          <cell r="W220" t="str">
            <v>本邦研修員受入事業</v>
          </cell>
          <cell r="X220" t="str">
            <v>事業委託契約-本邦研修員受入事業-日系研修</v>
          </cell>
          <cell r="AF220" t="str">
            <v>企画競争（提案公募方式）</v>
          </cell>
        </row>
        <row r="221">
          <cell r="R221" t="str">
            <v>2026年度日系社会研修「食を通じた日系団体活性化」に係る研修委託契約</v>
          </cell>
          <cell r="S221" t="str">
            <v>北米・中南米地域（広域）</v>
          </cell>
          <cell r="T221" t="str">
            <v>2026/04/28</v>
          </cell>
          <cell r="U221" t="str">
            <v>日系社会研修実施に係る研修委託契約</v>
          </cell>
          <cell r="V221" t="str">
            <v>会計規程第23条11号 企画競争により契約相手方を決定するとき</v>
          </cell>
          <cell r="W221" t="str">
            <v>本邦研修員受入事業</v>
          </cell>
          <cell r="X221" t="str">
            <v>事業委託契約-本邦研修員受入事業-日系研修</v>
          </cell>
          <cell r="AF221" t="str">
            <v>企画競争（提案公募方式）</v>
          </cell>
        </row>
        <row r="222">
          <cell r="R222" t="str">
            <v>2026年度日系社会研修「高齢化対策・生活習慣病予防」</v>
          </cell>
          <cell r="S222" t="str">
            <v>北米・中南米地域（広域）</v>
          </cell>
          <cell r="T222" t="str">
            <v>2025/04/04</v>
          </cell>
          <cell r="U222" t="str">
            <v>研修委託契約</v>
          </cell>
          <cell r="V222" t="str">
            <v>会計規程第23条11号 企画競争により契約相手方を決定するとき</v>
          </cell>
          <cell r="W222" t="str">
            <v>本邦研修員受入事業</v>
          </cell>
          <cell r="X222" t="str">
            <v>事業委託契約-本邦研修員受入事業-日系研修</v>
          </cell>
          <cell r="AF222" t="str">
            <v>企画競争（提案公募方式）</v>
          </cell>
        </row>
        <row r="223">
          <cell r="R223" t="str">
            <v>2026年度日系社会研修「日系継承教育（教師育成Ⅰ）」</v>
          </cell>
          <cell r="S223" t="str">
            <v>北米・中南米地域（広域）</v>
          </cell>
          <cell r="T223" t="str">
            <v>2025/04/04</v>
          </cell>
          <cell r="U223" t="str">
            <v>研修委託契約</v>
          </cell>
          <cell r="V223" t="str">
            <v>会計規程第23条11号 企画競争により契約相手方を決定するとき</v>
          </cell>
          <cell r="W223" t="str">
            <v>本邦研修員受入事業</v>
          </cell>
          <cell r="X223" t="str">
            <v>事業委託契約-本邦研修員受入事業-日系研修</v>
          </cell>
          <cell r="AF223" t="str">
            <v>企画競争（提案公募方式）</v>
          </cell>
        </row>
        <row r="224">
          <cell r="R224" t="str">
            <v>2026年度ベトナム国別研修「遠隔医療実施のための制度強化」に係る研修委託契約</v>
          </cell>
          <cell r="S224" t="str">
            <v>ベトナム</v>
          </cell>
          <cell r="U224" t="str">
            <v>上記の目的を達成するための研修委託契約（特命随意契約）</v>
          </cell>
          <cell r="V224" t="str">
            <v>会計規程第23条1号 契約の性質又は目的が競争を許さないとき</v>
          </cell>
          <cell r="W224" t="str">
            <v>本邦研修員受入事業</v>
          </cell>
          <cell r="X224" t="str">
            <v>事業委託契約-本邦研修員受入事業-国別研修</v>
          </cell>
          <cell r="AF224" t="str">
            <v>特命随意契約</v>
          </cell>
        </row>
        <row r="225">
          <cell r="R225" t="str">
            <v>全世界（広域）／全世界研修強化（研修員福利厚生業務経費）</v>
          </cell>
          <cell r="S225" t="str">
            <v>全世界（広域）</v>
          </cell>
          <cell r="U225" t="str">
            <v>研修員福利厚生に係る物品購入</v>
          </cell>
          <cell r="V225" t="str">
            <v>会計規程第23条1号 契約の性質又は目的が競争を許さないとき</v>
          </cell>
          <cell r="W225" t="str">
            <v>その他（一般）</v>
          </cell>
          <cell r="X225" t="str">
            <v>物品購入-物品・機材購入</v>
          </cell>
          <cell r="AF225" t="str">
            <v>特命随意契約</v>
          </cell>
        </row>
        <row r="226">
          <cell r="R226" t="str">
            <v>2026-2028年度課題別研修「総合型地域開発計画管理―エリア・ポテンシャル実現のアプローチ―」コースに係る研修委託契約(第1年次)</v>
          </cell>
          <cell r="S226" t="str">
            <v>全世界（広域）</v>
          </cell>
          <cell r="T226" t="str">
            <v>2026/03/11</v>
          </cell>
          <cell r="U226" t="str">
            <v>契約書附属書　業務実施要領に基づき、研修目的の達成に資する研修プログラム（講義、見学、研修旅行、レポートの作成・発表）の手配、運営および事後処理を実施する。</v>
          </cell>
          <cell r="V226" t="str">
            <v>会計規程第21条1項 公告して申込みさせることによる一般競争に付さなければならない</v>
          </cell>
          <cell r="W226" t="str">
            <v>本邦研修員受入事業</v>
          </cell>
          <cell r="X226" t="str">
            <v>事業委託契約-本邦研修員受入事業-課題別研修</v>
          </cell>
          <cell r="AF226" t="str">
            <v>一般競争入札（総合評価落札方式）</v>
          </cell>
        </row>
        <row r="227">
          <cell r="R227" t="str">
            <v>ウガンダ国西部チェゲグワ県の脆弱な状況下の難民・ホストコミュニティの女性に対する縫製品品質管理・マーケティング技術向上を活用した自立生計支援事業（草の根パートナー型）</v>
          </cell>
          <cell r="S227" t="str">
            <v>ウガンダ</v>
          </cell>
          <cell r="T227" t="str">
            <v>2024/06/28</v>
          </cell>
          <cell r="U227" t="str">
            <v>草の根パートナー型</v>
          </cell>
          <cell r="V227" t="str">
            <v>会計規程第23条11号 企画競争により契約相手方を決定するとき</v>
          </cell>
          <cell r="W227" t="str">
            <v>草の根技術協力事業</v>
          </cell>
          <cell r="X227" t="str">
            <v>事業委託契約-草の根技術協力事業</v>
          </cell>
          <cell r="AF227" t="str">
            <v>企画競争（提案公募方式）</v>
          </cell>
        </row>
        <row r="228">
          <cell r="R228" t="str">
            <v>ウズベキスタン国DX技術の導入・指導による小規模農家の生計向上とブルーベリー新規特産地の形成（草の根協力支援型）</v>
          </cell>
          <cell r="S228" t="str">
            <v>ウズベキスタン</v>
          </cell>
          <cell r="T228" t="str">
            <v>2024/06/28</v>
          </cell>
          <cell r="U228" t="str">
            <v>草の根協力支援型</v>
          </cell>
          <cell r="V228" t="str">
            <v>会計規程第23条11号 企画競争により契約相手方を決定するとき</v>
          </cell>
          <cell r="W228" t="str">
            <v>草の根技術協力事業</v>
          </cell>
          <cell r="X228" t="str">
            <v>事業委託契約-草の根技術協力事業</v>
          </cell>
          <cell r="AF228" t="str">
            <v>企画競争（提案公募方式）</v>
          </cell>
        </row>
        <row r="229">
          <cell r="R229" t="str">
            <v>2026-2029年度国際協力人材研修等事務局業務</v>
          </cell>
          <cell r="S229" t="str">
            <v>全世界（広域）</v>
          </cell>
          <cell r="T229" t="str">
            <v>2026/02/27</v>
          </cell>
          <cell r="U229" t="str">
            <v>以下の各種研修運営に必要な業務（会場予約・設営・備品準備・日程調整・参加者管理・受付・当日の事務的支援・録画・アンケート取りまとめ等のロジスティクス全般の支援）_x000D_
（1)事務所員赴任前研修、(2)職員コアスキル研修（JICAアカデミー、マクロ経済研修・財務分析研修、PCM 研修）、（3)職員向け職階別研修、(4)職員向け内部研修（入構オリエンテーション）、（5)専門家等赴任前オリエンテーション、（6)企画調査員（ボランティア）赴任前研修、（7)インターンシップ・プログラム、(8)能力強化研修</v>
          </cell>
          <cell r="V229" t="str">
            <v>会計規程第21条1項 公告して申込みさせることによる一般競争に付さなければならない</v>
          </cell>
          <cell r="W229" t="str">
            <v>その他（一般）</v>
          </cell>
          <cell r="X229" t="str">
            <v>その他業務・サービス-その他業務・サービス</v>
          </cell>
          <cell r="AF229" t="str">
            <v>一般競争入札（総合評価落札方式）</v>
          </cell>
        </row>
        <row r="230">
          <cell r="R230" t="str">
            <v>タイ国間断灌漑（AWD）稲作におけるスマート灌漑排水システムと温室効果ガス削減プロジェクト（農業土木・水管理）</v>
          </cell>
          <cell r="S230" t="str">
            <v>タイ</v>
          </cell>
          <cell r="T230" t="str">
            <v>2026/04/15</v>
          </cell>
          <cell r="U230" t="str">
            <v>本事業では、カウンターパートと共に砂質土壌地域でのAWD実施のためのマニュアルの作成及び実施に関する技術的指導・助言を行う。また、他ドナーの会合等への参加や民間企業との意見交換により、知見の共有を行うことが期待される。</v>
          </cell>
          <cell r="V230" t="str">
            <v>会計規程第23条11号 企画競争により契約相手方を決定するとき</v>
          </cell>
          <cell r="W230" t="str">
            <v>コンサルタント等契約（業務実施単独型）</v>
          </cell>
          <cell r="X230" t="str">
            <v>コンサルタント等契約-業務実施契約（単独型）－専門家業務</v>
          </cell>
          <cell r="Y230" t="str">
            <v>11.33</v>
          </cell>
          <cell r="AF230" t="str">
            <v>企画競争</v>
          </cell>
        </row>
        <row r="231">
          <cell r="R231" t="str">
            <v>無償資金協力実施監理システムに係る更改計画策定業務</v>
          </cell>
          <cell r="S231" t="str">
            <v>全世界（広域）</v>
          </cell>
          <cell r="T231" t="str">
            <v>2026/04/03</v>
          </cell>
          <cell r="U231" t="str">
            <v>業務の内容_x000D_
（１）実施計画書の作成・提出_x000D_
（２）現状把握と課題分析_x000D_
（３）課題抽出と利便性向上策及び経費削減策の検討_x000D_
（４）更改計画の策定_x000D_
（５）情報セキュリティ対策_x000D_
（６）システム運用保守体制_x000D_
（７）委員会資料準備支援</v>
          </cell>
          <cell r="V231" t="str">
            <v>会計規程第21条1項 公告して申込みさせることによる一般競争に付さなければならない</v>
          </cell>
          <cell r="W231" t="str">
            <v>その他（一般）</v>
          </cell>
          <cell r="X231" t="str">
            <v>その他業務・サービス-システム関連</v>
          </cell>
          <cell r="AF231" t="str">
            <v>一般競争入札（総合評価落札方式）</v>
          </cell>
        </row>
        <row r="232">
          <cell r="R232" t="str">
            <v>全世界（広域）リモートセンシングデータ及び地理空間情報の利活用に関する支援業務（QCBS-ランプサム型）</v>
          </cell>
          <cell r="S232" t="str">
            <v>全世界（広域）</v>
          </cell>
          <cell r="T232" t="str">
            <v>2026/02/12</v>
          </cell>
          <cell r="U232" t="str">
            <v>以下3点の機能を実現する業務を実施する。_x000D_
(1)RSデータ、GIS及びAI技術の利活用促進機能_x000D_
(2)同上技術の知見・情報集積・普及機能_x000D_
(3)同上技術の事業における実施支援機能_x000D_
【定常業務】_x000D_
①RS・GIS・解析サービスの調査・ガイドライン作成および周知活動_x000D_
②GISを活用したJICA事業の企画・実施・アカウンタビリティ向上支援_x000D_
③過去の業務実績の分析・可視化・PR_x000D_
④GIS成果物の管理・保存方法の検討_x000D_
【都度発注業務】_x000D_
⑤RSデータ、GIS、AI技術の利活用に関する助言及びレビュー _x000D_
⑥RSデータ、GIS、AI技術の利活用に関するデータ収集・加工・分析・レポーティング _x000D_
⑦RSデータ、GIS、AI技術の利活用に関する現地調査</v>
          </cell>
          <cell r="V232" t="str">
            <v>会計規程第23条11号 企画競争により契約相手方を決定するとき</v>
          </cell>
          <cell r="W232" t="str">
            <v>コンサルタント等契約（業務実施）</v>
          </cell>
          <cell r="X232" t="str">
            <v>コンサルタント等契約-業務実施契約－その他</v>
          </cell>
          <cell r="AA232" t="str">
            <v>QCBS案件</v>
          </cell>
          <cell r="AF232" t="str">
            <v>企画競争</v>
          </cell>
        </row>
        <row r="233">
          <cell r="R233" t="str">
            <v>全世界（広域）障害主流化セクター別ガイダンスノート作成業務（国内業務）（一般競争入札（総合評価落札方式‐ランプサム型））</v>
          </cell>
          <cell r="S233" t="str">
            <v>全世界（広域）</v>
          </cell>
          <cell r="T233" t="str">
            <v>2026/03/18</v>
          </cell>
          <cell r="U233" t="str">
            <v>【業務内容】_x000D_
本業務は、上記の背景に基づき、JICA事業における障害主流化の促進のため、事業の内外関係者が案件の形成過程からモニタリング・評価・事後監理等のすべての段階において参照すべきガイダンスノートとして、各分野課題における障害主流化にかかる分析、取組や指標の設定を促進するための資料作成をすることを目的としている。対象となる分野は以下のとおり。_x000D_
対象分野：民間セクター開発、農業・村落開発、スポーツと開発、平和構築、ジェンダー平等と女性エンパワメント、デジタル化の促進、持続可能な水資源の確保と水供給、環境管理、自然環境保全、資源・エネルギー、公共財政・金融システム、気候変動（12分野）</v>
          </cell>
          <cell r="V233" t="str">
            <v>会計規程第21条1項 公告して申込みさせることによる一般競争に付さなければならない</v>
          </cell>
          <cell r="W233" t="str">
            <v>コンサルタント等契約（業務実施）</v>
          </cell>
          <cell r="X233" t="str">
            <v>コンサルタント等契約-業務実施契約－その他</v>
          </cell>
          <cell r="Y233" t="str">
            <v>15.75</v>
          </cell>
          <cell r="AF233" t="str">
            <v>一般競争入札（総合評価落札方式）</v>
          </cell>
        </row>
        <row r="234">
          <cell r="R234" t="str">
            <v>全世界（広域）安全かつ効果的・効率的な地雷・不発弾対策の実施に向けた能力強化研修に係る情報収集・確認調査（QCBS-ランプサム型）</v>
          </cell>
          <cell r="S234" t="str">
            <v>全世界（広域）</v>
          </cell>
          <cell r="T234" t="str">
            <v>2026/03/18</v>
          </cell>
          <cell r="U234" t="str">
            <v>【背景】_x000D_
　地雷・不発弾は一般市民の生命・生活を脅かし、社会・経済インフラの整備や復旧・復興を阻害する。紛争中及び紛争直後には迅速な除去活動が求められる一方、地雷・不発弾の調査・探査・除去には長期間を要するため、国連 PKO 等による緊急対応のみでは不十分であり、多くの被害国では中長期的な取組が不可欠となっている。 _x000D_
　このため、地雷・不発弾対策においては、被害国における人材及び組織の能力強化が重要である。被害国政府の地雷対策機関が対策を安全かつ効果的・効率的に実施するためには、組織運営能力、技術力、人材育成等を包括的に強化する協力が求められている。_x000D_
【目的】_x000D_
　本邦及び第三国において地雷対策機関間の学びや知見共有を促進することは、各国の地雷対策機関の組織能力強化を相互補完的に推進する上で重要である。本調査では、効果的な研修協力の可能性を検討するため、関係機関の連携のあり方や研修ニーズを把握・分析し、今後形成が期待されている課題別研修の効果的な企画・実施に資することを目的とする。_x000D_
【業務内容】_x000D_
（１）国内準備調査 _x000D_
インセプション・レポート策定・提出 _x000D_
（２）現地セミナー実施（拠点化強化セミナーの実証調査） _x000D_
①プログラム策定・事前協議　②現地事前準備　③参加者の選定・渡航支援　④現地セミナー実施 _x000D_
（３）本邦招へい実施（試行的課題別研修の実証調査） _x000D_
①プログラム案策定・事前協議　②現地事前準備　③被招へい者の選定・渡航支援　④本邦招へい実施（2027年1月想定） （４）ファイナルレポート（案）策定・提出　①ファイナルレポート（案）の策定_x000D_
②最終報告・協議</v>
          </cell>
          <cell r="V234" t="str">
            <v>会計規程第23条11号 企画競争により契約相手方を決定するとき</v>
          </cell>
          <cell r="W234" t="str">
            <v>コンサルタント等契約（業務実施）</v>
          </cell>
          <cell r="X234" t="str">
            <v>コンサルタント等契約-業務実施契約－【調査業務】基礎情報収集・確認調査</v>
          </cell>
          <cell r="AA234" t="str">
            <v>QCBS案件</v>
          </cell>
          <cell r="AF234" t="str">
            <v>企画競争</v>
          </cell>
        </row>
        <row r="235">
          <cell r="R235" t="str">
            <v>フィリピン国フィリピン沿岸警備隊海上保安能力向上プロジェクト（業務調整）（現地滞在型）</v>
          </cell>
          <cell r="S235" t="str">
            <v>フィリピン</v>
          </cell>
          <cell r="T235" t="str">
            <v>2026/04/01</v>
          </cell>
          <cell r="U235" t="str">
            <v>①チーフアドバイザーの総括管理業務を補佐し、PCGとの協議を踏まえ、協力計画のとりまとめを補佐する。_x000D_
②調査団等と協議・連携し、PCGの犯罪捜査及び船舶の運用・維持管理能力の向上に係る改善策の実行を補佐する。_x000D_
③必要な資機材やサービスの調達・管理を行い、機材供与に係る適切な手続きを行い、PCGの適切な機材管理を促進する。_x000D_
④他国海上保安機関との連携強化を補佐する。_x000D_
⑤モニタリングシート等の報告書作成に際しチーフアドバイザーを補佐する。_x000D_
⑥プロジェクトを適切に広報する。_x000D_
⑦プロジェクトに支障が生じた場合、関係機関、チーフアドバイザーと連携し、解決にあたる。_x000D_
⑧相手国、JICA、日本人専門家、他ドナーとの連絡・調整役として、JICA事務所等と協議しつつ活動の効率化を図る。_x000D_
⑨プロジェクトの進捗に影響を及ぼす事項に注意を払い、問題が生じた場合には、相手国、日本大使館、JICA事務所等と協議し、解決の促進を補佐する。_x000D_
⑩その他、プロジェクト達成のために必要な業務を行う。</v>
          </cell>
          <cell r="V235" t="str">
            <v>会計規程第23条11号 企画競争により契約相手方を決定するとき</v>
          </cell>
          <cell r="W235" t="str">
            <v>コンサルタント等契約（業務実施単独型）</v>
          </cell>
          <cell r="X235" t="str">
            <v>コンサルタント等契約-業務実施契約（単独型）－専門家業務</v>
          </cell>
          <cell r="AE235" t="str">
            <v>現地滞在型案件</v>
          </cell>
          <cell r="AF235" t="str">
            <v>企画競争</v>
          </cell>
        </row>
        <row r="236">
          <cell r="R236" t="str">
            <v>モザンビーク国母子栄養サービス強化プロジェクトフェーズ２（チーフアドバイザー）（現地滞在型）</v>
          </cell>
          <cell r="S236" t="str">
            <v>モザンビーク</v>
          </cell>
          <cell r="T236" t="str">
            <v>2026/04/15</v>
          </cell>
          <cell r="U236" t="str">
            <v>（１）プロジェクト運営管理_x000D_
プロジェクト総括として、保健省および対象州のCP等関係者と協働しながら、全体の計画策定、プロジェクトの年次計画の策定、実施・運営管理にかかるマネジメント業務を行い、活動の円滑な推進を図る。また、他専門家の活動全体を把握し、計画・実施面で指導・助言を行う。_x000D_
（２）モニタリング計画立案・実施・フォロー_x000D_
保健医療従事者向け、コミュニティヘルスワーカー向けの研修教材改訂を主導し、研修実施にかかる全体運営管理を行う。また、保健省の既存のシステムの中で、モニタリング・サポーティブ・スーパービジョンの実施を主導・促進する。_x000D_
（３）ステークホルダーとの協働_x000D_
栄養サービスモデルの円滑な拡大に向けた戦略的基盤の強化を目指し、将来的な全国展開に向けて、様々なステークホルダー（国際機関、民間企業等）の巻き込みを主導・促進する。</v>
          </cell>
          <cell r="V236" t="str">
            <v>会計規程第23条11号 企画競争により契約相手方を決定するとき</v>
          </cell>
          <cell r="W236" t="str">
            <v>コンサルタント等契約（業務実施単独型）</v>
          </cell>
          <cell r="X236" t="str">
            <v>コンサルタント等契約-業務実施契約（単独型）－専門家業務</v>
          </cell>
          <cell r="Y236" t="str">
            <v>24</v>
          </cell>
          <cell r="AE236" t="str">
            <v>現地滞在型案件</v>
          </cell>
          <cell r="AF236" t="str">
            <v>企画競争</v>
          </cell>
        </row>
        <row r="237">
          <cell r="R237" t="str">
            <v>大洋州地域（広域）南西太平洋島嶼国における広域火山災害リスク軽減プロジェクト(SATREPS)（業務調整）（現地滞在型）</v>
          </cell>
          <cell r="S237" t="str">
            <v>フィジー</v>
          </cell>
          <cell r="T237" t="str">
            <v>2026/03/25</v>
          </cell>
          <cell r="U237" t="str">
            <v>x</v>
          </cell>
          <cell r="V237" t="str">
            <v>会計規程第23条11号 企画競争により契約相手方を決定するとき</v>
          </cell>
          <cell r="W237" t="str">
            <v>コンサルタント等契約（業務実施単独型）</v>
          </cell>
          <cell r="X237" t="str">
            <v>コンサルタント等契約-業務実施契約（単独型）－専門家業務</v>
          </cell>
          <cell r="Y237" t="str">
            <v>33.47</v>
          </cell>
          <cell r="AE237" t="str">
            <v>現地滞在型案件</v>
          </cell>
          <cell r="AF237" t="str">
            <v>企画競争</v>
          </cell>
        </row>
        <row r="238">
          <cell r="R238" t="str">
            <v>エジプト国エジプト・日本高専プロジェクト（業務調整／研修計画）（現地滞在型）</v>
          </cell>
          <cell r="S238" t="str">
            <v>エジプト</v>
          </cell>
          <cell r="T238" t="str">
            <v>2026/04/15</v>
          </cell>
          <cell r="U238" t="str">
            <v>【背景】_x000D_
　エジプト・アラブ共和国（以下、エジプト）政府は、2014年11月に「高等教育開発のための政府戦略2015-2030」を公表しており、このなかで教員一人あたりの学生数の多さ、産業界との連携の不足、研究成果の低さ等を高等教育分野の課題として挙げ、適切な質を有した教育・研究の提供、知識・科学技術志向の社会に貢献する人材の育成を使命に掲げている。 _x000D_
　上記の経緯から、教育の質を保証する制度、産業との連携や、質の高い教員の数の確保が必要とされており、2020年8月、エジプト・アラブ共和国アブルナガ大統領補佐官から能化駐エジプト日本大使（当時）に対し、日本の高等教育専門学校（以下、「高専」）システムの導入への協力要請があった。その後、2022年8月に、高専システム導入(EJ-KOSEN開校）にかかる正式要請書を受領した。同要請を受けて、2024年6月に「エジプト・日本高専プロジェクト（EJ-KOSENプロジェクト）」を開始し、2025年9月にカイロ近郊にエジプト初の高等専門学校となるエジプト・日本高専（EJ-KOSEN）が開校した。 _x000D_
_x000D_
【主な活動内容】_x000D_
（組織強化業務） _x000D_
・研修計画が立案され、国立高等専門学校機構（高専機構）を含む、日本の高専と円滑に調整・実施がなされる。 _x000D_
・教職員採用の制度が整備され、人材育成計画が作成される。 _x000D_
・EJ-KOSENの各種制度（学則、入試等）が設計される。  _x000D_
・プロジェクトとカウンターパート間で各ワーキンググループ（WG）の活動が円滑に実施される。 _x000D_
_x000D_
（業務調整業務） _x000D_
・進捗状況に対応した各種報告書が遅滞なく提出される。 _x000D_
・プロジェクトの事務、会計、庶務が規則どおりかつ迅速に行われる。 _x000D_
_x000D_
（プロジェクト全体） _x000D_
・日本と同質の高専教育を保証する国立高専教育国際標準（KIS)認定に準拠したEJ-KOSENの運営体制が構築される。_x000D_
・カリキュラムに基づいた必要な機材・設備の整備が実施され、教育環境が整備される。</v>
          </cell>
          <cell r="V238" t="str">
            <v>会計規程第23条11号 企画競争により契約相手方を決定するとき</v>
          </cell>
          <cell r="W238" t="str">
            <v>コンサルタント等契約（業務実施単独型）</v>
          </cell>
          <cell r="X238" t="str">
            <v>コンサルタント等契約-業務実施契約（単独型）－専門家業務</v>
          </cell>
          <cell r="AE238" t="str">
            <v>現地滞在型案件</v>
          </cell>
          <cell r="AF238" t="str">
            <v>企画競争</v>
          </cell>
        </row>
        <row r="239">
          <cell r="R239" t="str">
            <v>教育協力プラットフォーム運営支援等業務（基礎教育）（2026年度）</v>
          </cell>
          <cell r="S239" t="str">
            <v>全世界（広域）</v>
          </cell>
          <cell r="T239" t="str">
            <v>2026/04/17</v>
          </cell>
          <cell r="U239" t="str">
            <v>主な業務は以下のとおり。 （１）教育協力プラットフォーム関連業務 ①教育協力ウィーク開催支援 ②教育協力プラットフォーム運営管理（２）教育JGA促進に係る関連業務 ①実務者間での勉強会の開催支援 ②長期研修員受け入れ支援 当グループの所掌する長期研修スキームである新留学生プログラム「子どもの学びの改善」にて大学の学位課程（修士・博士）に就学する技術研修員の出願・入学手続き等にかかる業務を含む ③高官の日本招聘受入手続き業務補佐 ④広報業務支援 ⑤能力強化研修⑥GPE連携事業支援 業務は以下を含む。 ア）GPE手引の策定・更新作業イ）GA受託支援 ウ）その他GPE関連業務⑦コミュニティ協働型教育改善クラスター在外補完研修・経験共有フォーラム</v>
          </cell>
          <cell r="V239" t="str">
            <v>会計規程第21条1項 公告して申込みさせることによる一般競争に付さなければならない</v>
          </cell>
          <cell r="W239" t="str">
            <v>その他（一般）</v>
          </cell>
          <cell r="X239" t="str">
            <v>その他業務・サービス-その他業務・サービス</v>
          </cell>
          <cell r="AF239" t="str">
            <v>一般競争入札（総合評価落札方式）</v>
          </cell>
        </row>
        <row r="240">
          <cell r="R240" t="str">
            <v>GX人材育成プログラムの2026年度夏季プログラムに係る支援業務</v>
          </cell>
          <cell r="S240" t="str">
            <v>全世界（広域）</v>
          </cell>
          <cell r="T240" t="str">
            <v>2026/05/08</v>
          </cell>
          <cell r="U240" t="str">
            <v>本業務はGX人材育成プログラムの2026年度の夏季短期プログラム（以下、「本プログラム」という。）を効率的かつ円滑に開催すべく、JICA社会基盤部による準備・開催を支援する。</v>
          </cell>
          <cell r="V240" t="str">
            <v>会計規程第21条1項 公告して申込みさせることによる一般競争に付さなければならない</v>
          </cell>
          <cell r="W240" t="str">
            <v>その他（一般）</v>
          </cell>
          <cell r="X240" t="str">
            <v>その他業務・サービス-その他業務・サービス</v>
          </cell>
          <cell r="AF240" t="str">
            <v>一般競争入札（最低価格落札方式）</v>
          </cell>
        </row>
        <row r="241">
          <cell r="R241" t="str">
            <v>2026年度青年研修「住民主体の農村振興」に係る研修委託契約</v>
          </cell>
          <cell r="S241" t="str">
            <v>全世界（広域）</v>
          </cell>
          <cell r="T241" t="str">
            <v>2026/03/09</v>
          </cell>
          <cell r="U241" t="str">
            <v>研修委託契約の締結</v>
          </cell>
          <cell r="V241" t="str">
            <v>会計規程第23条11号 企画競争により契約相手方を決定するとき</v>
          </cell>
          <cell r="W241" t="str">
            <v>本邦研修員受入事業</v>
          </cell>
          <cell r="X241" t="str">
            <v>事業委託契約-本邦研修員受入事業-青年研修</v>
          </cell>
          <cell r="AF241" t="str">
            <v>企画競争</v>
          </cell>
        </row>
        <row r="242">
          <cell r="R242" t="str">
            <v>2026年度国別研修「SICA地域持続可能な観光／コミュニティベースドツーリズム振興のための能力強化プロジェクト」</v>
          </cell>
          <cell r="S242" t="str">
            <v>エルサルバドル</v>
          </cell>
          <cell r="T242" t="str">
            <v>2026/03/19</v>
          </cell>
          <cell r="U242" t="str">
            <v>本業務では、上記の目的に沿った研修の実施に向けて、研修委託契約を行う。</v>
          </cell>
          <cell r="V242" t="str">
            <v>会計規程第23条1号 契約の性質又は目的が競争を許さないとき</v>
          </cell>
          <cell r="W242" t="str">
            <v>本邦研修員受入事業</v>
          </cell>
          <cell r="X242" t="str">
            <v>事業委託契約-本邦研修員受入事業-国別研修</v>
          </cell>
          <cell r="AF242" t="str">
            <v>参加意思確認公募</v>
          </cell>
        </row>
        <row r="243">
          <cell r="R243" t="str">
            <v>2026年度国別研修ブータン「地域資源を生かした住民主体活動及び官民連携促進」に係る研修委託契約</v>
          </cell>
          <cell r="S243" t="str">
            <v>ブータン</v>
          </cell>
          <cell r="T243" t="str">
            <v>2026/03/31</v>
          </cell>
          <cell r="U243" t="str">
            <v>研修実施に伴う業務全般</v>
          </cell>
          <cell r="V243" t="str">
            <v>会計規程第23条1号 契約の性質又は目的が競争を許さないとき</v>
          </cell>
          <cell r="W243" t="str">
            <v>本邦研修員受入事業</v>
          </cell>
          <cell r="X243" t="str">
            <v>事業委託契約-本邦研修員受入事業-国別研修</v>
          </cell>
          <cell r="AF243" t="str">
            <v>参加意思確認公募</v>
          </cell>
        </row>
        <row r="244">
          <cell r="R244" t="str">
            <v>アフリカ人留学生へのビジネス・プログラムの実施にかかる運営支援業務（フェーズ3）</v>
          </cell>
          <cell r="S244" t="str">
            <v>アフリカ地域（広域）</v>
          </cell>
          <cell r="T244" t="str">
            <v>2026/03/19</v>
          </cell>
          <cell r="U244" t="str">
            <v>（１）留学生募集・選考にかかる情報整理・確認・候補者支援_x000D_
（２）留学生及び日本企業の情報収集・分析・管理_x000D_
（３）ビジネス・プログラム等の実施_x000D_
（４）修了生フォローアップの実施_x000D_
（５）留学生モニタリング支援</v>
          </cell>
          <cell r="V244" t="str">
            <v>会計規程第21条1項 公告して申込みさせることによる一般競争に付さなければならない</v>
          </cell>
          <cell r="W244" t="str">
            <v>その他（一般）</v>
          </cell>
          <cell r="X244" t="str">
            <v>その他業務・サービス-その他業務・サービス</v>
          </cell>
          <cell r="AF244" t="str">
            <v>一般競争入札（総合評価落札方式）</v>
          </cell>
        </row>
        <row r="245">
          <cell r="R245" t="str">
            <v>ベトナム国日越大学強化プロジェクト（産学連携／キャリア支援・広報）（現地滞在型）</v>
          </cell>
          <cell r="S245" t="str">
            <v>ベトナム</v>
          </cell>
          <cell r="T245" t="str">
            <v>2026/04/08</v>
          </cell>
          <cell r="U245" t="str">
            <v>プロジェクトチームの一員として、越側教職員および他のJICA専門家と連携し、以下の業務を実施する。 _x000D_
_x000D_
産学連携_x000D_
日越大学の戦略的な産業界との連携枠組み、活動計画の策定を支援する。 _x000D_
民間企業等からの支援資金（奨学金や研究資金等）の確保を促進し、日越大学の資金受入の仕組み・体制強化への助言、支援を行う。  _x000D_
共同研究の推進、インターンシップ先（日本及び越国内の日本企業）の開拓・調整、寄付講座の形成を支援するとともに、越側職員が持続的に本業務を遂行できるよう助言・指導を行う。  _x000D_
企業と連携したシンポジウムやセミナーなど学術イベントの開催を支援する。 _x000D_
産学連携に関する対応状況を記録したデータベースを越側職員と共に作成し、分析する体制を整備する。_x000D_
外部研究資金に関する競争的資金の情報源リスト、および外部資金のガイドラインと管理方法の作成を支援する。_x000D_
財源の持続可能性を改善・多様化するための企業連携計画の改訂を支援する。 _x000D_
共同研究プロジェクト／研究室／プログラムのために企業へ情報を公開する産学連携ディレクトリおよび広報資料の作成を支援する。_x000D_
日越大学で実施が想定されている実践的訓練プログラムについて、企業との連携の観点から関係者の議論をフォローし、必要な調整を行う。_x000D_
_x000D_
キャリア支援_x000D_
キャリア支援体制の構築、およびプログラムの企画・実施を支援し、学生と卒業生のキャリア目標達成を促進する。_x000D_
学生のインターンシップ、キャリア教育、就職活動を支援する。_x000D_
ジェンダー主流化に配慮した（女性講師が必ず登壇する等）キャリアセミナーを学生向けに実施する。_x000D_
_x000D_
広報_x000D_
日越大学およびプロジェクトに関する広報方針の調整および発信を行う。_x000D_
_x000D_
その他_x000D_
拠点大学クラスターの事業戦略に基づき、成果目標と指標のモニタリングを行うと共に、他案件との連携、知見・教訓の共有を行う。</v>
          </cell>
          <cell r="V245" t="str">
            <v>会計規程第23条11号 企画競争により契約相手方を決定するとき</v>
          </cell>
          <cell r="W245" t="str">
            <v>コンサルタント等契約（業務実施単独型）</v>
          </cell>
          <cell r="X245" t="str">
            <v>コンサルタント等契約-業務実施契約（単独型）－専門家業務</v>
          </cell>
          <cell r="Y245" t="str">
            <v>24</v>
          </cell>
          <cell r="AE245" t="str">
            <v>現地滞在型案件</v>
          </cell>
          <cell r="AF245" t="str">
            <v>企画競争</v>
          </cell>
        </row>
        <row r="246">
          <cell r="R246" t="str">
            <v>ベトナム国 日越大学強化プロジェクト（チーフアドバイザー）（現地滞在型）</v>
          </cell>
          <cell r="S246" t="str">
            <v>ベトナム</v>
          </cell>
          <cell r="T246" t="str">
            <v>2026/04/01</v>
          </cell>
          <cell r="U246" t="str">
            <v>・プロジェクトの代表者として、プロジェクト実施管理全般に関する企画・計画立案、実施促進、要人対応等を行う。  _x000D_
・合同調整委員会（JCC）や各種会議を通じ、プロジェクトの実施管理状況、技術移転の進捗状況、年度計画（専門家派遣計画、研修員受入計画、機材供与計画、現地業務費執行計画）等について、プロジェクト関係者間（越側、本邦支援大学、JICA事務所・本部等）で共有・協議する。  _x000D_
・理事会、学長室会議など大学組織マネジメントに関し、必要な支援、助言、ガイドライン整備を行うとともに、プロジェクト終了後を見据え、日越大学の自立的運営に向け必要な各種調整、および日越大学の発展戦略(中長期および年度計画)の策定検討等を支援する。</v>
          </cell>
          <cell r="V246" t="str">
            <v>会計規程第23条11号 企画競争により契約相手方を決定するとき</v>
          </cell>
          <cell r="W246" t="str">
            <v>コンサルタント等契約（業務実施単独型）</v>
          </cell>
          <cell r="X246" t="str">
            <v>コンサルタント等契約-業務実施契約（単独型）－専門家業務</v>
          </cell>
          <cell r="Y246" t="str">
            <v>24</v>
          </cell>
          <cell r="AE246" t="str">
            <v>現地滞在型案件</v>
          </cell>
          <cell r="AF246" t="str">
            <v>企画競争</v>
          </cell>
        </row>
        <row r="247">
          <cell r="R247" t="str">
            <v>ヨルダン国投資促進アドバイザー（官民合同委員会）</v>
          </cell>
          <cell r="S247" t="str">
            <v>ヨルダン</v>
          </cell>
          <cell r="T247" t="str">
            <v>2026/04/08</v>
          </cell>
          <cell r="U247" t="str">
            <v>【背景・目的】_x000D_
ヨルダンは西アジア・北アフリカ・ヨーロッパを繋ぐ交通の要衝に位置し、不安定な政情が続く中東地域の中で安定した国家運営を続けていることから、海外投資誘致の潜在可能性を有する。2025年11月の日・ヨルダン首脳会談において、ビジネス環境の改善及び両国間の経済関係の強化を目的とする官民合同委員会を設立が合意された。その第１回会合が2026年2月にアンマンで開催され、今後、合同委員会及び作業部会を定期的に開催することが合意された。本業務は、官民合同委員会及び作業部会について、関係政府機関と連携して事務局機能を担い、定期的に開催される会議の準備及び開催を支援し、合同委員会の枠組みが効果的に機能することを支援すること目的として実施する。_x000D_
_x000D_
【業務内容】_x000D_
・日・ヨルダン官民合同委員会の日本側の円滑な事務局機能の実施_x000D_
・日本企業向けのビジネス連携強化に資する情報提供_x000D_
・官民合同委員会を継続的に開催する実施体制（案）の提言と引継ぎの実施</v>
          </cell>
          <cell r="V247" t="str">
            <v>会計規程第23条11号 企画競争により契約相手方を決定するとき</v>
          </cell>
          <cell r="W247" t="str">
            <v>コンサルタント等契約（業務実施）</v>
          </cell>
          <cell r="X247" t="str">
            <v>コンサルタント等契約-業務実施契約－【事業実施・支援業務】技術協力個別案件</v>
          </cell>
          <cell r="AF247" t="str">
            <v>企画競争</v>
          </cell>
        </row>
        <row r="248">
          <cell r="R248" t="str">
            <v>ラオス国マルチステークホルダーとの連携によるフードバリューチェーン振興プロジェクト（第1期）</v>
          </cell>
          <cell r="S248" t="str">
            <v>ラオス</v>
          </cell>
          <cell r="T248" t="str">
            <v>2026/04/01</v>
          </cell>
          <cell r="U248" t="str">
            <v>【目的】_x000D_
本事業は、国内近代市場FVCのポテンシャルが高いビエンチャン都およびビエンチャン都に園芸作物を供給する生産地において、国内近代市場における民間企業、生産者、その他関係機関の現状調査と、同調査結果に基づきFVCに関連するパイロット活動を計画及び実施のうえ、民間・生産者・行政が協働するFVC強化モデルの提案を行うことにより、国内近代市場向けFVCを強化することを目的とする。 _x000D_
_x000D_
【業務内容】カウンターパート機関と共に以下の業務を実施する。 _x000D_
・国内近代市場における民間企業、生産者、その他関係機関の現状調査の実施 _x000D_
・FVCに関連するパイロット活動の計画及び実施 _x000D_
・民間企業・生産者・行政が連携するFVC強化モデルの提案</v>
          </cell>
          <cell r="V248" t="str">
            <v>会計規程第23条11号 企画競争により契約相手方を決定するとき</v>
          </cell>
          <cell r="W248" t="str">
            <v>コンサルタント等契約（業務実施）</v>
          </cell>
          <cell r="X248" t="str">
            <v>コンサルタント等契約-業務実施契約－【事業実施・支援業務】技術協力プロジェクト</v>
          </cell>
          <cell r="Y248" t="str">
            <v>29.2</v>
          </cell>
          <cell r="AF248" t="str">
            <v>企画競争</v>
          </cell>
        </row>
        <row r="249">
          <cell r="R249" t="str">
            <v>フィリピン国持続可能な森林管理と保全のための森林モニタリング能力強化プロジェクト（第1期）</v>
          </cell>
          <cell r="S249" t="str">
            <v>フィリピン</v>
          </cell>
          <cell r="T249" t="str">
            <v>2026/04/01</v>
          </cell>
          <cell r="U249" t="str">
            <v>【背景】_x000D_
フィリピンでは森林被覆率が1930年代の60％から現在は約23％へ大幅に低下した。主因は過伐採、農地・鉱業開発、非持続的な焼畑、山火事などであり、結果として災害や水不足が増大している。政府は社会林業政策や住民参加型森林管理、伐採禁止、植林などを進め、近年は気候変動に強い森林管理計画を策定した。JICAは2012～2024年に住民参加型森林管理を支援し約7万ヘクタールで植林を実施したが、森林火災や違法伐採により維持管理は依然困難である。これを受け、先方政府は森林・植林地を持続的に管理するため、準リアルタイム森林撹乱アラートシステム整備と保全体制強化の技術協力を要請した。_x000D_
なお、モニタリングソフトウェアSMARTをベースとした森林・生物多様性保護システム（Lawin）をUSAIDが過去に開発支援しており、現在先方政府にてこのシステムの改良が進められている。新たなアラートシステムはこの改良版Lawinシステムと連携して運用される想定。_x000D_
_x000D_
【目的】_x000D_
準リアルタイム森林撹乱アラートシステムの活用によって森林モニタリング及び森林火災対応の能力が向上される。_x000D_
_x000D_
【業務内容】_x000D_
本事業は以下の４つの成果から構成される。_x000D_
①準リアルタイム森林撹乱アラートシステムが開発され、改良版Lawinシステムに統合される。_x000D_
②準リアルタイム森林撹乱アラートシステムを活用した改良版Lawin対応モデルが、パイロットサイトで開発される。_x000D_
③プロジェクトサイトにおいて準リアルタイム森林撹乱アラートシステムを活用した改良版Lawin対応モデルが展開される。_x000D_
④改良版Lawinシステムと準リアルタイム森林撹乱アラートシステムの承認に向けた政策提案が行われる。_x000D_
_x000D_
本事業には、本業務実施契約とは別に1名の長期専門家（業務調整／住民参加型森林管理）が派遣される予定である。業務従事者は長期専門家と協力し、業務分担しながら各成果を達成するための活動を担当する。</v>
          </cell>
          <cell r="V249" t="str">
            <v>会計規程第23条11号 企画競争により契約相手方を決定するとき</v>
          </cell>
          <cell r="W249" t="str">
            <v>コンサルタント等契約（業務実施）</v>
          </cell>
          <cell r="X249" t="str">
            <v>コンサルタント等契約-業務実施契約－【事業実施・支援業務】円借款付帯プロジェクト</v>
          </cell>
          <cell r="AF249" t="str">
            <v>企画競争</v>
          </cell>
        </row>
        <row r="250">
          <cell r="R250" t="str">
            <v>ラオス国国道9号線における橋梁架け替え計画準備調査（QCBS-ランプサム型）</v>
          </cell>
          <cell r="S250" t="str">
            <v>ラオス</v>
          </cell>
          <cell r="T250" t="str">
            <v>2026/04/08</v>
          </cell>
          <cell r="U250" t="str">
            <v>【業務内容】_x000D_
(1)第一回現地調査：ラオス国の運輸交通セクターの現状と政府、民間、他ドナー等の最新の関連開発計画の確認と、概略設計や報告書案の作成等に必要な調査、協議、情報収集。_x000D_
(2)国内解析作業：概略設計の策定、概算事業費の積算、準備調査報告書（案）等の作成。_x000D_
(3)第二回現地調査：調査報告書案や先方負担事項等に関して、先方関係者に説明・協議。</v>
          </cell>
          <cell r="V250" t="str">
            <v>会計規程第23条11号 企画競争により契約相手方を決定するとき</v>
          </cell>
          <cell r="W250" t="str">
            <v>コンサルタント等契約（業務実施）</v>
          </cell>
          <cell r="X250" t="str">
            <v>コンサルタント等契約-業務実施契約－【調査業務】協力準備調査（無償資金協力）</v>
          </cell>
          <cell r="Y250" t="str">
            <v>20.42</v>
          </cell>
          <cell r="AA250" t="str">
            <v>QCBS案件</v>
          </cell>
          <cell r="AF250" t="str">
            <v>企画競争</v>
          </cell>
        </row>
        <row r="251">
          <cell r="R251" t="str">
            <v>コンゴ民主共和国産業振興及びビジネス環境整備に関する情報収集・確認調査（一般競争入札（総合評価落札方式）－ ランプサム型）</v>
          </cell>
          <cell r="S251" t="str">
            <v>コンゴ民主共和国</v>
          </cell>
          <cell r="T251" t="str">
            <v>2026/04/08</v>
          </cell>
          <cell r="U251" t="str">
            <v>1.産業振興に関連する開発計画、政策、制度_x000D_
2.コンゴ民の産業構造の分析_x000D_
3.主要な産業セクターの概要_x000D_
4.コンゴ民のビジネス環境_x000D_
5.産業振興支援機関_x000D_
6.ビジネス開発サービス（BDS）の状況_x000D_
7.他ドナー等の産業振興支援、BDS支援_x000D_
8.コンゴ民での日系企業の動向及び今後の参入可能性、投資可能性のある産業・ビジネス_x000D_
9.調査対象地域の産業界からの支援ニーズ_x000D_
10.中小企業支援のパイロットプログラムの企画・実施及び結果取りまとめ_x000D_
11.産業振興・中小企業にかかる課題及びJICAを含む開発パートナーによる協力案</v>
          </cell>
          <cell r="V251" t="str">
            <v>会計規程第21条1項 公告して申込みさせることによる一般競争に付さなければならない</v>
          </cell>
          <cell r="W251" t="str">
            <v>コンサルタント等契約（業務実施）</v>
          </cell>
          <cell r="X251" t="str">
            <v>コンサルタント等契約-業務実施契約－【調査業務】基礎情報収集・確認調査</v>
          </cell>
          <cell r="Y251" t="str">
            <v>6.6</v>
          </cell>
          <cell r="AF251" t="str">
            <v>一般競争入札（総合評価落札方式）</v>
          </cell>
        </row>
        <row r="252">
          <cell r="R252" t="str">
            <v>ケニア国科学技術イノベーション促進のための日本・アフリカ研究ネットワーク構築プロジェクト（業務調整／産学連携）（現地滞在型）</v>
          </cell>
          <cell r="S252" t="str">
            <v>ケニア</v>
          </cell>
          <cell r="T252" t="str">
            <v>2026/04/15</v>
          </cell>
          <cell r="U252" t="str">
            <v>業務調整_x000D_
①相手国機関との協議を踏まえ、他の専門家と協働し、協力計画(実施計画、年間計画等)のとりまとめを行い、進捗状況の管理を行う。_x000D_
②プロジェクト活動に伴う公金管理、物品管理、事務・会計・庶務を取りまとめ、その計画的な執行を図る。_x000D_
③臨時会計役として本プロジェクトが実施する研究グラントを運営・管理する。_x000D_
④本プロジェクトが実施する複数国間の共同研究 に係る費用および渡航計画などの支援・管理を行う。_x000D_
⑤各種の広報活動を通してプロジェクトを積極的に宣伝する。_x000D_
⑥研修員派遣計画を取りまとめ、JKUAT／PAUSTIとの候補者の人選・協議などを調整する。_x000D_
⑦合同調整委員会（JCC）の実施調整を通じ、相手国機関のプロジェクト実施計画の把握・実施を促進する。_x000D_
⑧各種報告書の作成にあたり、チーフアドバイザー或いは主担当となる専門家を補佐する。_x000D_
⑨プロジェクトの円滑な実施に支障が生じた場合、関係機関、他の専門家と連携し、その解決にあたる。_x000D_
⑩相手国、JICA、日本人専門家間の連絡・調整役として、JICA事務所等と協議・活動の取りまとめを行う。_x000D_
⑪プロジェクトの専門家の行う技術移転に関する計画立案に関し、協議を行い、実施について支援する。_x000D_
_x000D_
産学連携_x000D_
①農学 ・工学分野における産学連携活動の計画立案および実施運営等を支援する。_x000D_
②民間セクターからの情報収集と企業ニーズの把握を支援する。_x000D_
③企業ニーズに基づく協働可能分野の特定を支援する。_x000D_
④現地企業 、日系企業、またはアフリカ進出に関心を有する企業と研究者とのマッチングを支援する。_x000D_
⑤民間セクターのニーズに応じた研究や関連活動の実施を支援する。_x000D_
⑥民間セクターとの意見交換および技術情報共有を目的としたセミナー・ワークショップの立案・実施を支援する。 _x000D_
⑦研究事例や活動事例を取りまとめた産学連携促進のための広報素材（パンフレット、ポートフォリオ等）の作成を支援する。</v>
          </cell>
          <cell r="V252" t="str">
            <v>会計規程第23条11号 企画競争により契約相手方を決定するとき</v>
          </cell>
          <cell r="W252" t="str">
            <v>コンサルタント等契約（業務実施単独型）</v>
          </cell>
          <cell r="X252" t="str">
            <v>コンサルタント等契約-業務実施契約（単独型）－専門家業務</v>
          </cell>
          <cell r="Y252" t="str">
            <v>24</v>
          </cell>
          <cell r="AE252" t="str">
            <v>現地滞在型案件</v>
          </cell>
          <cell r="AF252" t="str">
            <v>企画競争</v>
          </cell>
        </row>
        <row r="253">
          <cell r="R253" t="str">
            <v>派遣システムの運用保守（2026-2028年度）</v>
          </cell>
          <cell r="S253" t="str">
            <v>全世界（広域）</v>
          </cell>
          <cell r="U253" t="str">
            <v>本業務では、派遣システムの安定稼働のために、運用保守及びヘルプデスク業務についての業務委託契約を行う。</v>
          </cell>
          <cell r="V253" t="str">
            <v>会計規程第23条1号 契約の性質又は目的が競争を許さないとき</v>
          </cell>
          <cell r="W253" t="str">
            <v>その他（一般）</v>
          </cell>
          <cell r="X253" t="str">
            <v>その他業務・サービス-システム関連</v>
          </cell>
          <cell r="AB253" t="str">
            <v>政府調達</v>
          </cell>
          <cell r="AF253" t="str">
            <v>特命随意契約</v>
          </cell>
        </row>
        <row r="254">
          <cell r="R254" t="str">
            <v>パラグアイ国総合防除によるコムギいもち病の軽減（SATREPS）（業務調整）（現地滞在型）</v>
          </cell>
          <cell r="S254" t="str">
            <v>パラグアイ</v>
          </cell>
          <cell r="T254" t="str">
            <v>2026/04/08</v>
          </cell>
          <cell r="U254" t="str">
            <v>運営管理業務)_x000D_
・研究代表（日本側、パラグアイ側）の行う運営管理業務を補佐し、また相手国機関との協議を踏まえ、協力計画(実施計画、年間計画)のとりまとめを行う。_x000D_
・年間計画(専門家派遣計画、研修員受入計画、機材供与計画、在外事業強化費執行計画、ローカルコスト負担事業計画)の進捗状況の管理を行う。_x000D_
・合同調整委員会への参加等を通じ、相手国機関のプロジェクト実施計画(インプットの規模等、プロジェクトを取り巻く環境)の把握を行う。_x000D_
・提出する報告書の作成にあたり、研究代表（日本側、パラグアイ側）を補佐する。_x000D_
・各種の広報活動を通してプロジェクトを積極的に宣伝する。_x000D_
・プロジェクトの専門家の行う技術移転に関する計画立案に関し、協議を行い、実施について支援する。_x000D_
・プロジェクトの円滑な実施に支障が生じた場合、関係機関、研究代表（日本側、パラグアイ側）と連携し、その解決にあたる。_x000D_
・日本側チームの活動に伴う公金管理、物品管理、事務・会計・庶務を取りまとめ、その計画的な執行を図る。_x000D_
(促進業務)_x000D_
・相手国、JICA、日本人専門家間の連絡・調整役として、JICA事務所等と協議をしつつ活動の効率化を図る。_x000D_
・年次計画の進行に支障となる事項(機材通関、CPの配置、相手国の予算等）に常時注意を払い、問題が生じた場合には、相手国、日本大使館、JICA事務所等について十分に協議し、その打開策を見つけ出すとともにその解決の促進を図る。</v>
          </cell>
          <cell r="V254" t="str">
            <v>会計規程第23条11号 企画競争により契約相手方を決定するとき</v>
          </cell>
          <cell r="W254" t="str">
            <v>コンサルタント等契約（業務実施単独型）</v>
          </cell>
          <cell r="X254" t="str">
            <v>コンサルタント等契約-業務実施契約（単独型）－専門家業務</v>
          </cell>
          <cell r="Y254" t="str">
            <v>24</v>
          </cell>
          <cell r="AE254" t="str">
            <v>現地滞在型案件</v>
          </cell>
          <cell r="AF254" t="str">
            <v>企画競争</v>
          </cell>
        </row>
        <row r="255">
          <cell r="R255" t="str">
            <v>パキスタン国ファイサラバード市における上水道改善事業準備調査【有償勘定技術支援】（QCBS-ランプサム型）</v>
          </cell>
          <cell r="S255" t="str">
            <v>パキスタン</v>
          </cell>
          <cell r="T255" t="str">
            <v>2026/04/22</v>
          </cell>
          <cell r="U255" t="str">
            <v>【調査対象スコープ】_x000D_
①Jhang浄水場及び送配水施設_x000D_
②旧Jal Khanuana浄水場（拡張）及び送配水施設_x000D_
③Gugera Branch Canal(GBC)井戸群及び送配水施設_x000D_
_x000D_
【業務内容】_x000D_
主な業務内容は以下の通り。_x000D_
（１）事業の背景・経緯・目的・内容等の整理_x000D_
（２）自然条件調査・社会条件調査_x000D_
（３）概略設計・事業スケジュール_x000D_
（４）事業実施計画の策定_x000D_
（５）事業費の積算_x000D_
（６）事業実施体制、運営・維持管理体制の検討_x000D_
（７）調達計画の策定_x000D_
（８）本邦技術の活用可能性の検討_x000D_
（９）実施機関負担事項の整理_x000D_
（１０）環境社会配慮に係る調査_x000D_
（１１）本事業実施に当たっての留意事項の整理_x000D_
（１２）コンサルティング・サービスの提案_x000D_
（１３）事業効果の検討_x000D_
（１４）本邦企業説明会の実施_x000D_
（１５）気候変動対策、ジェンダー主流化視点に立った調査・計画_x000D_
（１６）各種報告書・レポートの作成・協議</v>
          </cell>
          <cell r="V255" t="str">
            <v>会計規程第23条11号 企画競争により契約相手方を決定するとき</v>
          </cell>
          <cell r="W255" t="str">
            <v>コンサルタント等契約（業務実施）</v>
          </cell>
          <cell r="X255" t="str">
            <v>コンサルタント等契約-業務実施契約－【調査業務】協力準備調査（有償資金協力）</v>
          </cell>
          <cell r="AA255" t="str">
            <v>QCBS案件</v>
          </cell>
          <cell r="AF255" t="str">
            <v>企画競争</v>
          </cell>
        </row>
        <row r="256">
          <cell r="R256" t="str">
            <v>インド国日印半導体連携促進に係る情報収集・確認調査（QCBS-ランプサム型）</v>
          </cell>
          <cell r="S256" t="str">
            <v>インド</v>
          </cell>
          <cell r="T256" t="str">
            <v>2026/04/15</v>
          </cell>
          <cell r="U256" t="str">
            <v>【背景及び目的】_x000D_
インドは経済成長が続く一方、製造業のGDP比率の低迷や貿易赤字等の課題を抱え、政府は「Make in India」や「自立したインド」等の方針の下、半導体を重点分野として、生産連動型補助金（PLI）、_x000D_
インド半導体ミッション（ISM）等により国内製造基盤の拡充を進めている。他方、商業規模の半導体製造拠点は存在せず需要の多くを輸入に依存している。こうした中、グジャラート州では半導体産業集積が進み、北東部で協力優先度の高いアッサム州でも工場建設が進展しているが、関連企業誘致・連携に必要なインフラ整備、制度改善、人材育成基盤整備が課題である。さらに日印両政府は半導体を最優先協力分野として位置付けている。本調査はインド全土の半導体関連取組の基礎情報を収集・分析に加え、特にグジャラート州及びアッサム州を中心に将来的な日印協力の方向性を検討することを目的とする。_x000D_
【業務内容】_x000D_
既往調査のレビュー、インド半導体産業動向（特に日本アクター関与）のモニタリング、グジャラート州・アッサム州及び電子情報技術省（MeitY）体制に係る基礎情報の整理・評価。グジャラート州では、人材育成（CoEの目的・機能、実施機関候補の洗い出し・評価、運営体制案）、インフラ（グローバル基準と現状計画の整理・政策対応事項）、政策・規制制度（課題整理・改善メカニズム）の3分野を軸に、将来の連携案件候補群の初期的検討（コスト、成果指標、環境社会配慮、ジェンダー要素等を含む）、本邦企業・大学・自治体との意見交換、環境社会配慮調査、協力方針案取りまとめと州政府説明を実施。アッサム州では、同州の位置づけ・重要性と日本の支援意義の整理、人材・インフラ・制度の観点から現状とあるべき姿の整理、連携案件候補の初期的検討（同要素を含む）、本邦招へい、意見交換、環境社会影響調査、協力方針案取りまとめと州政府説明を実施。</v>
          </cell>
          <cell r="V256" t="str">
            <v>会計規程第23条11号 企画競争により契約相手方を決定するとき</v>
          </cell>
          <cell r="W256" t="str">
            <v>コンサルタント等契約（業務実施）</v>
          </cell>
          <cell r="X256" t="str">
            <v>コンサルタント等契約-業務実施契約－【調査業務】基礎情報収集・確認調査</v>
          </cell>
          <cell r="Y256" t="str">
            <v>20.02</v>
          </cell>
          <cell r="AA256" t="str">
            <v>QCBS案件</v>
          </cell>
          <cell r="AF256" t="str">
            <v>企画競争</v>
          </cell>
        </row>
        <row r="257">
          <cell r="R257" t="str">
            <v>モンゴル国モンゴルに蔓延するD型肝炎ウイルス感染の制圧に向けた研究開発（SATREPS）（業務調整）（現地滞在型）</v>
          </cell>
          <cell r="S257" t="str">
            <v>モンゴル</v>
          </cell>
          <cell r="T257" t="str">
            <v>2026/04/22</v>
          </cell>
          <cell r="U257" t="str">
            <v>【背景】ウイルス性肝炎は死亡者数が増加しており、2022年には世界で約130万人が死亡した重大な公衆衛生課題である。特にB型肝炎ウイルス（HBV）と重複感染するD型肝炎ウイルス（HDV）は肝硬変や肝細胞がん（HCC）リスクを大幅に高める。HDV感染者は全世界で約4800万～6000万人と推定されるが、対策は遅れ、検査体制や病態解明も不十分で国際的対応が急務となっている。 モンゴルではHCC罹患率・死亡率が世界最高で、HBV感染者の60％以上がHDVに重複感染しているため、D型肝炎対策は国家的な緊急課題とされる。同国は肝炎撲滅プロジェクト「HealthyLiver Mongolia」を開始しHDV対策を強化しているが、感染診断サービスへのアクセスや疫学的な実態把握、研究基盤は依然脆弱である。このため、持続的に利用可能なHDV診断法の確立や疫学調査を通したHDV感染の実態やリスク因子等の把握、HDV病態理解のための基礎研究、さらにこれらの取り組みを通じた人材育成や組織機能強化を推進することにより、HDV感染制圧に資する研究開発基盤の構築が求められている。 _x000D_
【目的】_x000D_
関係機関との円滑なコミュニケーションのもと、適切な運営管理を行い、プロジェクトの円滑な実施と目標達成に寄与する。_x000D_
【業務内容】_x000D_
・モンゴル側と日本側関係機関の連絡・調整役を担い、活動の効率的実施を促進する。_x000D_
・活動に支障が生じた場合、双方の関係者と連携して解決を支援する。_x000D_
・活動計画および投入計画の進捗管理や定期モニタリングを研究代表者とともに行う。_x000D_
・JICAモンゴル事務所より臨時会計役を委嘱され、公金・物品管理、契約・経理事務を担当する。_x000D_
・現地調達機材の手続きや本邦調達機材の免税通関手続きを促進する。_x000D_
・必要に応じて相手国政府との文書連絡を行う。_x000D_
・プロジェクトに関する各種報告書の作成を支援する。_x000D_
・研究代表者とともに広報・普及活動を行い、情報発信を行う。</v>
          </cell>
          <cell r="V257" t="str">
            <v>会計規程第23条11号 企画競争により契約相手方を決定するとき</v>
          </cell>
          <cell r="W257" t="str">
            <v>コンサルタント等契約（業務実施単独型）</v>
          </cell>
          <cell r="X257" t="str">
            <v>コンサルタント等契約-業務実施契約（単独型）－専門家業務</v>
          </cell>
          <cell r="AE257" t="str">
            <v>現地滞在型案件</v>
          </cell>
          <cell r="AF257" t="str">
            <v>企画競争</v>
          </cell>
        </row>
        <row r="258">
          <cell r="R258" t="str">
            <v>アフリカ地域（広域）先進農業技術の導入を通じた共創型ビジネス展開に係る情報収集・確認調査（QCBS-ランプサム型）</v>
          </cell>
          <cell r="S258" t="str">
            <v>アフリカ地域（広域）</v>
          </cell>
          <cell r="T258" t="str">
            <v>2026/04/01</v>
          </cell>
          <cell r="U258" t="str">
            <v>先行調査等の報告書や関連政策のレビュー、AFICATのコア機能にかかる活動促進（展示会参加、本邦企業のニーズ確認・情報発信、現地関係機関との合意にかかる情報提供）、JICA内外での連携促進を通じたAFICATの取り組み強化（JICA内での情報共有、JICA外の関連団体との連携、各種協議会等の概要把握・連携促進）、AFICATの発展的なシナリオ実現に向けた施策提案。</v>
          </cell>
          <cell r="V258" t="str">
            <v>会計規程第23条11号 企画競争により契約相手方を決定するとき</v>
          </cell>
          <cell r="W258" t="str">
            <v>コンサルタント等契約（業務実施）</v>
          </cell>
          <cell r="X258" t="str">
            <v>コンサルタント等契約-業務実施契約－【調査業務】基礎情報収集・確認調査</v>
          </cell>
          <cell r="Y258" t="str">
            <v>26.4</v>
          </cell>
          <cell r="AA258" t="str">
            <v>QCBS案件</v>
          </cell>
          <cell r="AD258" t="str">
            <v>情報保全フラグ</v>
          </cell>
          <cell r="AF258" t="str">
            <v>企画競争</v>
          </cell>
        </row>
        <row r="259">
          <cell r="R259" t="str">
            <v>ウガンダ国持続的なコメ振興プロジェクト（稲作研修管理／品種登録）（現地滞在型）</v>
          </cell>
          <cell r="S259" t="str">
            <v>ウガンダ</v>
          </cell>
          <cell r="T259" t="str">
            <v>2026/04/08</v>
          </cell>
          <cell r="U259" t="str">
            <v>【背景】_x000D_
ウガンダにおいて農業はGDPの約24％、就業人口の約68％を占める基幹産業である。他の主食と比べ調理が簡単で食味も良いことから、コメの消費量は増加しており、自給率は61％と輸入依存が続いている。JICAは2000年代から稲作支援を実施し、コメ振興プロジェクトフェーズⅠ・Ⅱでは研究・普及体制強化や高収量・高品質品種開発を推進した。_x000D_
本事業は、ウガンダ北部の陸稲地域及び東部の水稲灌漑地域において、農業研究機関から稲作農家までの種子サプライチェーンの強化、持続的な稲作栽培技術の開発、及び技術普及を行うことにより、持続的な稲作栽培技術の開発と実践を図り、もって農家のコメ生産の持続性と収益性の改善に寄与するものである。_x000D_
_x000D_
【活動内容】_x000D_
【稲作研修管理】_x000D_
１）国内研修、外部受託研修（アフリカ域内、国連等）の企画、調整、運営管理を支援する。_x000D_
２）研修の制度化（農相省における研修制度整備）、および自立化（ICT導入、M＆E機能強化、教材パッケージ化等）を推進する。_x000D_
_x000D_
【品種登録】_x000D_
３）プロジェクトにより開発された品種のNPTの実施を支援し、品種登録プロセスをサポートする。_x000D_
４）品種改良に必要な生物ストレス試験および食味・香り・炊飯特性試験を実施する。_x000D_
５）登録された品種の普及展開を図る。_x000D_
６）他の専門家と協力して、プロジェクト目標達成に必要な業務を行う。</v>
          </cell>
          <cell r="V259" t="str">
            <v>会計規程第23条11号 企画競争により契約相手方を決定するとき</v>
          </cell>
          <cell r="W259" t="str">
            <v>コンサルタント等契約（業務実施単独型）</v>
          </cell>
          <cell r="X259" t="str">
            <v>コンサルタント等契約-業務実施契約（単独型）－専門家業務</v>
          </cell>
          <cell r="Y259" t="str">
            <v>30.5</v>
          </cell>
          <cell r="AE259" t="str">
            <v>現地滞在型案件</v>
          </cell>
          <cell r="AF259" t="str">
            <v>企画競争</v>
          </cell>
        </row>
        <row r="260">
          <cell r="R260" t="str">
            <v>全世界（広域）2026年度及び2027年度クラスター戦略「母子手帳の活用を含む質の高い母子継続ケア強化」及び「ライフコースを通じた栄養改善」フラッグシップ研修実施業務 （一般競争入札（総合評価落札方式‐ランプサム型））</v>
          </cell>
          <cell r="S260" t="str">
            <v>全世界（広域）</v>
          </cell>
          <cell r="T260" t="str">
            <v>2026/04/15</v>
          </cell>
          <cell r="U260" t="str">
            <v>業務計画書の作成、研修実施全般に関する業務、講義（実習）の実施に関する業務、見学（研修旅行）の実施に関する事項、オンライン研修の実施に関する特記事項（必要な場合のみ）、研修詳細計画表（案）の策定、研修参加者決定にかかる助言、研修の実施、レビュー（国内）によるモニタリング活動、研修コース内容の見直し・提言クラスター戦略への提言、業務完了報告書の作成、関係者への報告会での説明_x000D_
対象研修_x000D_
以下3コースとも2026年度、2027年度ともに継続予定のため、2年度分を対象とする。_x000D_
①課題別研修「女性と思春期の健康とウェルビーイング」_x000D_
実施時期：2026年、2027年ともに7月中旬～8月上旬予定_x000D_
予定所管JICA国内機関：JICA東京_x000D_
②課題別研修「母子栄養改善」_x000D_
実施時期：2026年、2027年ともに10月上旬～10月下旬予定_x000D_
予定所管JICA国内機関：JICA北海道（帯広）_x000D_
③課題別研修「母子継続ケアとUHC」_x000D_
実施時期：2027年、2028年ともに1月上旬～1月下旬予定_x000D_
予定所管JICA国内機関：JICA東京_x000D_
対象地域_x000D_
研修・レビュー対象：当該年度の研修に参加した全研修員の割当国_x000D_
モニタリング対象：各コース2名程度（クラスター戦略の重点対象国、協力対象国、高ニーズ国を優先</v>
          </cell>
          <cell r="V260" t="str">
            <v>会計規程第21条1項 公告して申込みさせることによる一般競争に付さなければならない</v>
          </cell>
          <cell r="W260" t="str">
            <v>コンサルタント等契約（業務実施）</v>
          </cell>
          <cell r="X260" t="str">
            <v>コンサルタント等契約-業務実施契約－【事業実施・支援業務】技術協力個別案件</v>
          </cell>
          <cell r="AF260" t="str">
            <v>一般競争入札（総合評価落札方式）</v>
          </cell>
        </row>
        <row r="261">
          <cell r="R261" t="str">
            <v>カンボジア国航行安全性向上のための電子海図作製・更新・普及能力強化プロジェクト詳細計画策定調査（評価分析）</v>
          </cell>
          <cell r="S261" t="str">
            <v>カンボジア</v>
          </cell>
          <cell r="T261" t="str">
            <v>2026/04/15</v>
          </cell>
          <cell r="U261" t="str">
            <v>カンボジア唯一の大水深港であるシハヌークビル港は、運輸セクターの上位計画「包括的インターモーダル運輸・物流マスタープラン2023-2033 」（2023年8月）において海上貿易の玄関口と位置付けられており、同港の安定的かつ安全な運営は、カンボジア経済の発展にとって不可欠である。IMO（国際海事機関）で採択されたSOLAS条約（海上における人命の安全のための国際条約）では「海図及び航海用刊行物は、適切なものであり、かつ最新のものでなければならない」と定められており、シハヌークビル港へ入港する本船に対してIMOの規則に沿った情報を提供する必要がある。カンボジア領海の安全はカンボジア国政府が保証しなくてはならないが、現状シハヌークビル港へ入出港する本船が使用する電子海図（ENC）が定期的に更新されておらず、正確な水深が記載されていないことが航路の安全性及び営業上の大きな障害となっている。2027年には円借款「シハヌークビル港新コンテナターミナル整備事業」にて、新コンテナターミナルの開業及び港域の浚渫が予定されており、より深い喫水の船舶の入港が期待されるため、航路の安全確保及び船舶への正確な情報の提供は喫緊の課題である。かかる状況を受け、カンボジア政府から我が国政府に対し電子海図作成・更新等にかかる能力強化を目的として本事業の要請がなされた。 _x000D_
【活動内容】_x000D_
技術協力プロジェクトの仕組み及び手続きを十分に把握の上、他の調査団員として派遣されるJICA職員等と協議・調整しつつ、担当分野に係る協力計画の策定及び評価６基準（妥当性、整合性、有効性、インパクト、効率性、持続性）に基づく事前評価に必要なデータ・情報を収集・整理するとともに、協力計画策定のために必要な調査を行う。</v>
          </cell>
          <cell r="V261" t="str">
            <v>会計規程第23条11号 企画競争により契約相手方を決定するとき</v>
          </cell>
          <cell r="W261" t="str">
            <v>コンサルタント等契約（業務実施単独型）</v>
          </cell>
          <cell r="X261" t="str">
            <v>コンサルタント等契約-業務実施契約（単独型）－調査団参団</v>
          </cell>
          <cell r="AF261" t="str">
            <v>企画競争</v>
          </cell>
        </row>
        <row r="262">
          <cell r="R262" t="str">
            <v>カンボジア国航行安全性向上のための電子海図作製・更新・普及能力強化プロジェクト詳細計画策定調査（海図作製計画）</v>
          </cell>
          <cell r="S262" t="str">
            <v>カンボジア</v>
          </cell>
          <cell r="T262" t="str">
            <v>2026/04/15</v>
          </cell>
          <cell r="U262" t="str">
            <v>カンボジア唯一の大水深港であるシハヌークビル港は、運輸セクターの上位計画「包括的インターモーダル運輸・物流マスタープラン2023-2033 」（2023年8月）において海上貿易の玄関口と位置付けられており、同港の安定的かつ安全な運営は、カンボジア経済の発展にとって不可欠である。IMO（国際海事機関）で採択されたSOLAS条約（海上における人命の安全のための国際条約）では「海図及び航海用刊行物は、適切なものであり、かつ最新のものでなければならない」と定められており、シハヌークビル港へ入港する本船に対してIMOの規則に沿った情報を提供する必要がある。カンボジア領海の安全はカンボジア国政府が保証しなくてはならないが、現状シハヌークビル港へ入出港する本船が使用する電子海図（ENC）が定期的に更新されておらず、正確な水深が記載されていないことが航路の安全性及び営業上の大きな障害となっている。2027年には円借款「シハヌークビル港新コンテナターミナル整備事業」にて、新コンテナターミナルの開業及び港域の浚渫が予定されており、より深い喫水の船舶の入港が期待されるため、航路の安全確保及び船舶への正確な情報の提供は喫緊の課題である。かかる状況を受け、カンボジア政府から我が国政府に対し電子海図作成・更新等にかかる能力強化を目的として本事業の要請がなされた。 _x000D_
【活動内容】_x000D_
本業務では、技術協力プロジェクトの仕組み及び手続きを十分に把握の上、他の業務従事者や調査団員として派遣されるJICA職員等と協議･調整しつつ、担当分野に係る協力計画策定のために必要な調査を行う。</v>
          </cell>
          <cell r="V262" t="str">
            <v>会計規程第23条11号 企画競争により契約相手方を決定するとき</v>
          </cell>
          <cell r="W262" t="str">
            <v>コンサルタント等契約（業務実施単独型）</v>
          </cell>
          <cell r="X262" t="str">
            <v>コンサルタント等契約-業務実施契約（単独型）－調査団参団</v>
          </cell>
          <cell r="AF262" t="str">
            <v>企画競争</v>
          </cell>
        </row>
        <row r="263">
          <cell r="R263" t="str">
            <v>ウガンダ国水稲の再生力を活用した多回収穫稲作技術体系の開発（SATREPS）（業務調整）（現地滞在型）</v>
          </cell>
          <cell r="S263" t="str">
            <v>ウガンダ</v>
          </cell>
          <cell r="T263" t="str">
            <v>2026/04/15</v>
          </cell>
          <cell r="U263" t="str">
            <v>【業務内容】_x000D_
・研究代表者を補佐し、相手国機関と協議して協力計画（実施計画、年間計画）をまとめ、PDM・POに沿ってプロジェクトのマネジメントを行う。_x000D_
・年間計画（研究員派遣、研究員受入、機材調達、在外事業強化費、ローカルコスト負担）の進捗を管理する。_x000D_
・合同調整委員会に参加し、相手国機関のプロジェクト実施計画を把握する。 _x000D_
・報告書作成を支援し、広報活動を通じてプロジェクトを宣伝する。_x000D_
・研究員の研究・技術移転活動・社会実装活動の計画立案・実施を支援する。 _x000D_
・プロジェクト実施に支障が生じた場合、関係機関と連携して解決にあたる。_x000D_
・日本側チームの公金管理、物品管理、事務・会計・庶務を取りまとめ、計画的に執行する。_x000D_
・相手国、ＪＩＣＡ、日本側チーム間の連絡・調整役として、関係者と協議し活動を効率化する。</v>
          </cell>
          <cell r="V263" t="str">
            <v>会計規程第23条11号 企画競争により契約相手方を決定するとき</v>
          </cell>
          <cell r="W263" t="str">
            <v>コンサルタント等契約（業務実施単独型）</v>
          </cell>
          <cell r="X263" t="str">
            <v>コンサルタント等契約-業務実施契約（単独型）－専門家業務</v>
          </cell>
          <cell r="Y263" t="str">
            <v>24</v>
          </cell>
          <cell r="AE263" t="str">
            <v>現地滞在型案件</v>
          </cell>
          <cell r="AF263" t="str">
            <v>企画競争</v>
          </cell>
        </row>
        <row r="264">
          <cell r="R264" t="str">
            <v>スリランカ国市場志向型農業振興（SHEP）アプローチの全国への展開及び拡大のための制度構築プロジェクト詳細計画策定調査（評価分析）</v>
          </cell>
          <cell r="S264" t="str">
            <v>スリランカ</v>
          </cell>
          <cell r="T264" t="str">
            <v>2026/04/22</v>
          </cell>
          <cell r="U264" t="str">
            <v>【背景】_x000D_
スリランカでは、地方部を中心に農業の生産性および農家所得の低さが課題となっており、農業の市場志向化と生計向上を目的として、本事業は市場志向型農業振興（SHEP）アプローチの全国的な展開を進めている。本事業は、政策立案、普及体制の強化、州・県レベルでの展開を通じ、農家の行動変容と農業セクターの構造的改善を目指すものである。_x000D_
本事業の実施にあたっては、事業効果や成果の発現状況を客観的かつ体系的に分析し、事業運営の改善や今後の類似事業への知見蓄積につなげることが不可欠であるため実施を行うものである。_x000D_
_x000D_
【目的】_x000D_
本詳細計画策定調査では、スリランカ国政府より要請された「市場志向型農業振興（SHEP）アプローチの全国への展開及び拡大のための制度構築プロジェクト」」について、先方実施機関との協議を通じてプロジェクトの協力の枠組みを策定し、事前評価を行うとともに、プロジェクトの内容を確認・協議し、スリランカ関係者との間で協議議事録（M／M）にて合意することを目的とする。 _x000D_
_x000D_
【業務内容】_x000D_
本業務従事者は、技術協力事業の趣旨・目的・制度及び手続き等を十分に把握の上、日本側研究者や調査団員として派遣されるJICA職員等と協力・協議・調整しつつ、評価6項目（妥当性、整合性、有効性、効率性、インパクト、持続性）に基づく事前評価に必要なデータ、情報を収集、整理、分析し事前評価を行う。また、本業務従事者は、担当分野に係る調査事項を取りまとめ報告書（案）を作成する。</v>
          </cell>
          <cell r="V264" t="str">
            <v>会計規程第23条11号 企画競争により契約相手方を決定するとき</v>
          </cell>
          <cell r="W264" t="str">
            <v>コンサルタント等契約（業務実施単独型）</v>
          </cell>
          <cell r="X264" t="str">
            <v>コンサルタント等契約-業務実施契約（単独型）－調査団参団</v>
          </cell>
          <cell r="Y264" t="str">
            <v>1.2</v>
          </cell>
          <cell r="AF264" t="str">
            <v>企画競争</v>
          </cell>
        </row>
        <row r="265">
          <cell r="R265" t="str">
            <v>カンボジア国シェムリアップにおける都市課題解決のためのスマートシティアプローチ実装プロジェクトフェーズ２（チーフアドバイザー）（現地滞在型）</v>
          </cell>
          <cell r="S265" t="str">
            <v>カンボジア</v>
          </cell>
          <cell r="T265" t="str">
            <v>2026/04/22</v>
          </cell>
          <cell r="U265" t="str">
            <v>【主な業務内容】本事業は、業務実施契約によるコンサルタントチームが従事している。チーフアドバイザーは、成果発現及び持続性確保のために、以下の活動等を行う。_x000D_
＜運営管理業務＞_x000D_
プロジェクトの日本側総括として、プロジェクト実施管理全般に関する企画・計画立案、実施促進、要人対応等を行う。_x000D_
＜目的達成のための包括的な助言と提言＞_x000D_
PDMに規定されている各活動を、カウンターパート（C／P）・業務調整・コンサルタントと協働して実施し、C／Pの実施体制や資金面を含む産官学民連携の強化、データに基づくスマートシティアプローチの実践、都市間連携、カンボジア国内への知見共有・普及のための助言を行う。その際、都市計画、官民連携、データ利活用、都市経営、ファイナンスなど多角的視点から助言を行う。_x000D_
【業務担当分野】チーフアドバイザー_x000D_
【人月合計】24.0人月_x000D_
【現地派遣期間】2026年9月～2028年8月_x000D_
【渡航開始の目安】2026年9月上旬</v>
          </cell>
          <cell r="V265" t="str">
            <v>会計規程第23条11号 企画競争により契約相手方を決定するとき</v>
          </cell>
          <cell r="W265" t="str">
            <v>コンサルタント等契約（業務実施単独型）</v>
          </cell>
          <cell r="X265" t="str">
            <v>コンサルタント等契約-業務実施契約（単独型）－専門家業務</v>
          </cell>
          <cell r="AE265" t="str">
            <v>現地滞在型案件</v>
          </cell>
          <cell r="AF265" t="str">
            <v>企画競争</v>
          </cell>
        </row>
        <row r="266">
          <cell r="R266" t="str">
            <v>大洋州地域廃棄物管理改善支援プロジェクトフェーズ3（援助協調／業務調整）（現地滞在型）</v>
          </cell>
          <cell r="S266" t="str">
            <v>サモア</v>
          </cell>
          <cell r="T266" t="str">
            <v>2026/04/15</v>
          </cell>
          <cell r="U266" t="str">
            <v>本事業の円滑な運営・実施に向け、SPREP、各国カウンターパート、業務実施コンサルタント、JICA関係者、他ドナー・国際機関等との連絡調整を行うとともに、日本側チームの事務・会計・公金・物品管理等の運営支援を担う。あわせて、他専門家と協働し、プロジェクトの運営管理、進捗把握、関係会合（SC、JCC等）への対応および各種報告書作成の補佐を行う。</v>
          </cell>
          <cell r="V266" t="str">
            <v>会計規程第23条11号 企画競争により契約相手方を決定するとき</v>
          </cell>
          <cell r="W266" t="str">
            <v>コンサルタント等契約（業務実施単独型）</v>
          </cell>
          <cell r="X266" t="str">
            <v>コンサルタント等契約-業務実施契約（単独型）－専門家業務</v>
          </cell>
          <cell r="Y266" t="str">
            <v>21.57</v>
          </cell>
          <cell r="AE266" t="str">
            <v>現地滞在型案件</v>
          </cell>
          <cell r="AF266" t="str">
            <v>企画競争</v>
          </cell>
        </row>
        <row r="267">
          <cell r="R267" t="str">
            <v>2026・2027年度東京都立大学大学院都市環境科学研究科「水道分野中核人材育成コース」(特別プログラム)</v>
          </cell>
          <cell r="S267" t="str">
            <v>全世界（広域）</v>
          </cell>
          <cell r="U267" t="str">
            <v>業務の内容は、留学生による域外実地研修の実施、指導教員の同行による現地指導、教育・研究に必要な試薬や消耗品等の調達等である。</v>
          </cell>
          <cell r="V267" t="str">
            <v>会計規程第23条1号 契約の性質又は目的が競争を許さないとき</v>
          </cell>
          <cell r="W267" t="str">
            <v>本邦研修員受入事業</v>
          </cell>
          <cell r="X267" t="str">
            <v>事業委託契約-本邦研修員受入事業-特別プログラム</v>
          </cell>
          <cell r="AF267" t="str">
            <v>特命随意契約</v>
          </cell>
        </row>
        <row r="268">
          <cell r="R268" t="str">
            <v>海外投融資（融資）システムにおける2026年度機能追加改修対応業務</v>
          </cell>
          <cell r="S268" t="str">
            <v>全世界（広域）</v>
          </cell>
          <cell r="U268" t="str">
            <v>対象課題に関して、業務要件をもとに設計、プログラムの実装、試験、移行業務を実施する。</v>
          </cell>
          <cell r="V268" t="str">
            <v>会計規程第23条1号 契約の性質又は目的が競争を許さないとき</v>
          </cell>
          <cell r="W268" t="str">
            <v>その他（一般）</v>
          </cell>
          <cell r="X268" t="str">
            <v>その他業務・サービス-システム関連</v>
          </cell>
          <cell r="AF268" t="str">
            <v>特命随意契約</v>
          </cell>
        </row>
        <row r="269">
          <cell r="R269" t="str">
            <v>ドミニカ共和国障害主流化による障害者の社会参加促進プロジェクト詳細計画策定調査（評価分析）</v>
          </cell>
          <cell r="S269" t="str">
            <v>ドミニカ共和国</v>
          </cell>
          <cell r="T269" t="str">
            <v>2026/04/22</v>
          </cell>
          <cell r="U269" t="str">
            <v>【活動内容】本業務従事者は、詳細計画策定調査団員として技術協力プロジェクトの仕組み及び手続を十分に把握の上、他の調査団員と協議・調整しつつ、プロジェクトの協力計画形成に資する担当分野の調査を行う。</v>
          </cell>
          <cell r="V269" t="str">
            <v>会計規程第23条11号 企画競争により契約相手方を決定するとき</v>
          </cell>
          <cell r="W269" t="str">
            <v>コンサルタント等契約（業務実施単独型）</v>
          </cell>
          <cell r="X269" t="str">
            <v>コンサルタント等契約-業務実施契約（単独型）－調査団参団</v>
          </cell>
          <cell r="Y269" t="str">
            <v>1</v>
          </cell>
          <cell r="AF269" t="str">
            <v>企画競争</v>
          </cell>
        </row>
        <row r="270">
          <cell r="R270" t="str">
            <v>タンザニア国スポーツと開発政策アドバイザー業務（現地滞在型）</v>
          </cell>
          <cell r="S270" t="str">
            <v>タンザニア</v>
          </cell>
          <cell r="T270" t="str">
            <v>2026/04/22</v>
          </cell>
          <cell r="U270" t="str">
            <v>【背景】1995年に制定されたタンザニアの国家スポーツ政策は女性・障害者・伝統的スポーツを含む進歩的内容だったが制度整備が不十分なまま30年間改訂されていない。一方で2025年に制定された「タンザニア開発ビジョン2050」ではスポーツを国家発展の重要分野として位置付け、経済・健康・ジェンダー・福祉に資するスポーツ振興を推進している。2023年9月から派遣されたJICA専門家の支援で、タンザニア国家スポーツ評議会（NSCT）は国内初のスポーツ参加全国調査を実施し、ジェンダーギャップ解消や学校体育強化、障害者のアクセス改善などを提言した。_x000D_
これを踏まえ、情報・文化・芸術・スポーツ省はNSCTや教育省・保健省・地方自治省（TAMISEMI）と連携し、エビデンスに基づく政策や人材育成を進めるため政策アドバイザーを派遣することとなった。_x000D_
【目的】スポーツ政策の国家実施戦略を確立し、タンザニア全土で政策の実装を可能にする仕組みが構築される_x000D_
【業務内容】以下の成果を達成するために配属先と協力して活動を行う。_x000D_
成果1： スポーツ開発政策促進のための実践的な国家実施戦略が制定され、制度化される。 _x000D_
成果2：関連省庁と協力して、健康増進と地域経済発展を促進するための、コミュニティベースのモデルが実施される。地方自治体のスポーツ行政官やスポーツコーチなどへのトレーニングを含む）。_x000D_
成果3：国内のスポーツ用品生産向上や、AFCON (Africa Cup of Nations) 2027を活用した地域産業や自治体と連携したスポーツツーリズムの推進といった、スポーツ関連の経済的機会が促進される。</v>
          </cell>
          <cell r="V270" t="str">
            <v>会計規程第23条11号 企画競争により契約相手方を決定するとき</v>
          </cell>
          <cell r="W270" t="str">
            <v>コンサルタント等契約（業務実施単独型）</v>
          </cell>
          <cell r="X270" t="str">
            <v>コンサルタント等契約-業務実施契約（単独型）－専門家業務</v>
          </cell>
          <cell r="Y270" t="str">
            <v>36</v>
          </cell>
          <cell r="AE270" t="str">
            <v>現地滞在型案件</v>
          </cell>
          <cell r="AF270" t="str">
            <v>企画競争</v>
          </cell>
        </row>
        <row r="271">
          <cell r="R271" t="str">
            <v>全世界（広域）エネルギートランジションモデル分析に用いるデータセットに係る情報収集・確認調査（国内業務）（一般競争入札（総合評価落札方式‐ランプサム型））</v>
          </cell>
          <cell r="S271" t="str">
            <v>全世界（広域）</v>
          </cell>
          <cell r="T271" t="str">
            <v>2026/04/08</v>
          </cell>
          <cell r="U271" t="str">
            <v>【背景】JICAは、各国に適したカーボンニュートラルと安価で安定的なエネルギー供給の両立を目指し、現実的かつ持続的な電源開発計画を含むエネルギートランジションのマスタープラン策定を重点支援している。併せてGX長期研修プログラムを拡充し、今後も年間20名程度の受け入れを見込んでいる。一方で各国の事情は多様で、エネルギー需給分析に用いるデータは多くが独自収集、非公開であり、C／Pや研修員が自力で整備するのは困難なため、分析に必要なデータセットの構築が不可欠である。さらに太陽光や蓄電池の普及に伴い、リチウム、コバルト、希土類などのクリティカルミネラルの偏在が経済安全保障上の課題となるため、これらを含むデータセットの整備ニーズが高い。_x000D_
【業務内容】エネルギー需給分析に係るデータセットに係る調査、クリティカルミネラルに係るデータセットに係る調査、データセットの構築、データセットの課題、今後の改善の方針に係る分析、エネルギー需給分析モデルに係るJICA職員向けの勉強会開催、最終報告書の作成</v>
          </cell>
          <cell r="V271" t="str">
            <v>会計規程第21条1項 公告して申込みさせることによる一般競争に付さなければならない</v>
          </cell>
          <cell r="W271" t="str">
            <v>コンサルタント等契約（業務実施）</v>
          </cell>
          <cell r="X271" t="str">
            <v>コンサルタント等契約-業務実施契約－【調査業務】基礎情報収集・確認調査</v>
          </cell>
          <cell r="AF271" t="str">
            <v>一般競争入札（総合評価落札方式）</v>
          </cell>
        </row>
        <row r="272">
          <cell r="R272" t="str">
            <v>委託先への情報セキュリティ・個人情報保護に係る検査手順・内容の整備及びパイロット実地検査業務</v>
          </cell>
          <cell r="S272" t="str">
            <v>全世界（広域）</v>
          </cell>
          <cell r="U272" t="str">
            <v>JICAが外部委託先等に対して実施する情報セキュリティ・個人情報保護に係る実地検査において、情報セキュリティ対策等の実効性を確保することを目的に、パイロット実地検査を実施のうえで、各案件主管部門が統一的に利用可能な実地検査手順及び検査内容を策定する。</v>
          </cell>
          <cell r="V272" t="str">
            <v>会計規程第23条1号 契約の性質又は目的が競争を許さないとき</v>
          </cell>
          <cell r="W272" t="str">
            <v>その他（一般）</v>
          </cell>
          <cell r="X272" t="str">
            <v>その他業務・サービス-その他業務・サービス</v>
          </cell>
          <cell r="AD272" t="str">
            <v>情報保全フラグ</v>
          </cell>
          <cell r="AF272" t="str">
            <v>特命随意契約</v>
          </cell>
        </row>
        <row r="273">
          <cell r="R273" t="str">
            <v>タイ国産業の環境負荷低減のための大気汚染物質と温室効果ガス削減プロジェクト詳細計画策定調査（大気汚染対策）</v>
          </cell>
          <cell r="S273" t="str">
            <v>タイ</v>
          </cell>
          <cell r="T273" t="str">
            <v>2026/05/13</v>
          </cell>
          <cell r="U273" t="str">
            <v>【背景】_x000D_
近年、タイでは PM2.5 による大気汚染がますます深刻化しており、公衆衛生および国民の生活の質に重大な脅威をもたらしている。_x000D_
JICAは2022年から2025年に「持続的なPM2.5予防・軽減のための大気管理プロジェクト」を実施し、バンコク首都圏（BMR）を対象として、効果的な大気質管理を支援するための科学的根拠に基づく政策および対策の策定に取り組み、産業、エネルギー、運輸、農業、林業、海運部門を横断する包括的な取組が、BMRにとどまらず、全国レベル、さらには越境レベルでも必要であることが明らかになった。_x000D_
本プロジェクトでは、PM2.5濃度が比較的高く、多数の工場・事業所が立地し、固定発生源の寄与が大きいタイ東部地域へ対象地域を拡大し、タイの主要なGHG排出源である産業分野を対象としてPM2.5大気汚染対策の実施能力の強化を目指すとともに、温室効果ガス（GHG）排出削減といったコベネフィットも追及していくものである。_x000D_
_x000D_
【目的】_x000D_
本詳細計画策定調査は、タイ国政府からの協力要請の背景・内容、同国の関係諸機関の能力・役割分担を確認のうえ、当該国における課題を特定し、プロジェクトの活動内容・実施体制を検討するための情報収集・整理・分析を行う。先方政府関係機関との協議を経て、協力計画を策定し、プロジェクトにかかわる合意文書締結及び事業事前評価を行う。_x000D_
_x000D_
【活動内容】_x000D_
本業務従事者は、技術協力プロジェクトの仕組み・手続きを十分に把握の上、他の業務従事者 及び調査団員として派遣されるJICA 職員等と協力・協議・調整しつつ、担当分野に係る協力 計画策定及び事前評価に必要なデータ・情報を収集・整理するとともに、協力計画策定及び事業事前評価の実施のために必要な調査を行う。</v>
          </cell>
          <cell r="V273" t="str">
            <v>会計規程第23条11号 企画競争により契約相手方を決定するとき</v>
          </cell>
          <cell r="W273" t="str">
            <v>コンサルタント等契約（業務実施単独型）</v>
          </cell>
          <cell r="X273" t="str">
            <v>コンサルタント等契約-業務実施契約（単独型）－調査団参団</v>
          </cell>
          <cell r="AF273" t="str">
            <v>企画競争</v>
          </cell>
        </row>
        <row r="274">
          <cell r="R274" t="str">
            <v>タイ国産業の環境負荷低減のための大気汚染物質と温室効果ガス削減プロジェクト詳細計画策定調査（評価分析）</v>
          </cell>
          <cell r="S274" t="str">
            <v>タイ</v>
          </cell>
          <cell r="T274" t="str">
            <v>2026/05/13</v>
          </cell>
          <cell r="U274" t="str">
            <v>【背景】_x000D_
近年、タイでは PM2.5 による大気汚染がますます深刻化しており、公衆衛生および国民の生活の質に重大な脅威をもたらしている。_x000D_
JICAは2022年から2025年に「持続的なPM2.5予防・軽減のための大気管理プロジェクト」を実施し、バンコク首都圏（BMR）を対象として、効果的な大気質管理を支援するための科学的根拠に基づく政策および対策の策定に取り組み、産業、エネルギー、運輸、農業、林業、海運部門を横断する包括的な取組が、BMRにとどまらず、全国レベル、さらには越境レベルでも必要であることが明らかになった。_x000D_
本プロジェクトでは、PM2.5濃度が比較的高く、多数の工場・事業所が立地し、固定発生源の寄与が大きいタイ東部地域へ対象地域を拡大し、タイの主要なGHG排出源である産業分野を対象としてPM2.5大気汚染対策の実施能力の強化を目指すとともに、温室効果ガス（GHG）排出削減といったコベネフィットも追及していくものである。_x000D_
_x000D_
【目的】_x000D_
本詳細計画策定調査は、タイ国政府からの協力要請の背景・内容、同国の関係諸機関の能力・役割分担を確認のうえ、当該国における課題を特定し、プロジェクトの活動内容・実施体制を検討するための情報収集・整理・分析を行う。先方政府関係機関との協議を経て、協力計画を策定し、プロジェクトにかかわる合意文書締結及び事業事前評価を行う。_x000D_
_x000D_
【活動内容】_x000D_
本業務従事者は、技術協力プロジェクトの仕組み・手続きを十分に把握の上、他業務従事者及び調査団員として派遣されるJICA 職員等と協力・協議・調整し、担当分野に係る協力計画策定及び評価６基準に基づく事前評価に必要なデータ・情報を 収集・整理するとともに、協力計画策定及び事業事前評価の実施のために必要な調査を行う。また、本業務従事者は、他の課題を担当業務とする業務従事者が作成する報告書（案）を含めた報告書（案）全体の取りまとめに協力する。</v>
          </cell>
          <cell r="V274" t="str">
            <v>会計規程第23条11号 企画競争により契約相手方を決定するとき</v>
          </cell>
          <cell r="W274" t="str">
            <v>コンサルタント等契約（業務実施単独型）</v>
          </cell>
          <cell r="X274" t="str">
            <v>コンサルタント等契約-業務実施契約（単独型）－調査団参団</v>
          </cell>
          <cell r="AF274" t="str">
            <v>企画競争</v>
          </cell>
        </row>
        <row r="275">
          <cell r="R275" t="str">
            <v>2026年度パレスチナ国別研修「糖尿病・高血圧の治療及び合併症の予防にかかる保健サービス強化」（ランプサム契約）</v>
          </cell>
          <cell r="S275" t="str">
            <v>パレスチナ</v>
          </cell>
          <cell r="U275" t="str">
            <v>研修委託契約（特命随意契約）</v>
          </cell>
          <cell r="V275" t="str">
            <v>会計規程第23条1号 契約の性質又は目的が競争を許さないとき</v>
          </cell>
          <cell r="W275" t="str">
            <v>本邦研修員受入事業</v>
          </cell>
          <cell r="X275" t="str">
            <v>事業委託契約-本邦研修員受入事業-国別研修</v>
          </cell>
          <cell r="AF275" t="str">
            <v>特命随意契約</v>
          </cell>
        </row>
        <row r="276">
          <cell r="R276" t="str">
            <v>2028年新卒採用募集広報　OBOG訪問プラットフォームの利用</v>
          </cell>
          <cell r="S276" t="str">
            <v>日本</v>
          </cell>
          <cell r="U276" t="str">
            <v>JICAと学生とをつなぐOBOG訪問プラットフォームの提供を中心とするサービスの導入およびその利用環境を提供する。_x000D_
・社員訪問機能利用（社員掲載可能人数：299人まで）_x000D_
・メディア機能への企業・広報情報の掲載（システム利用・企業情報掲載）_x000D_
・イベント集客代行およびインビテーション送付（利用者確保のための広報）（2000通）</v>
          </cell>
          <cell r="V276" t="str">
            <v>会計規程第23条1号 契約の性質又は目的が競争を許さないとき</v>
          </cell>
          <cell r="W276" t="str">
            <v>その他（一般）</v>
          </cell>
          <cell r="X276" t="str">
            <v>その他業務・サービス-その他業務・サービス</v>
          </cell>
          <cell r="AF276" t="str">
            <v>特命随意契約</v>
          </cell>
        </row>
        <row r="277">
          <cell r="R277" t="str">
            <v>モザンビーク国母子栄養サービス強化プロジェクトフェーズ２（母子保健・栄養）（現地滞在型）</v>
          </cell>
          <cell r="S277" t="str">
            <v>モザンビーク</v>
          </cell>
          <cell r="T277" t="str">
            <v>2026/04/22</v>
          </cell>
          <cell r="U277" t="str">
            <v>本専門家は、チーフアドバイザーおよび業務調整／研修監理の専門家と協力し、プロジェクト目標達成に向けた技術的指導・助言を行う。また、保健省や関連機関との連携を推進し、先行案件で開発された栄養サービスモデルの最適化と、その持続的運用を促進する。</v>
          </cell>
          <cell r="V277" t="str">
            <v>会計規程第23条11号 企画競争により契約相手方を決定するとき</v>
          </cell>
          <cell r="W277" t="str">
            <v>コンサルタント等契約（業務実施単独型）</v>
          </cell>
          <cell r="X277" t="str">
            <v>コンサルタント等契約-業務実施契約（単独型）－専門家業務</v>
          </cell>
          <cell r="Y277" t="str">
            <v>24</v>
          </cell>
          <cell r="AE277" t="str">
            <v>現地滞在型案件</v>
          </cell>
          <cell r="AF277" t="str">
            <v>企画競争</v>
          </cell>
        </row>
        <row r="278">
          <cell r="R278" t="str">
            <v>事業管理支援システムの改修業務（2026年度）</v>
          </cell>
          <cell r="S278" t="str">
            <v>全世界（広域）</v>
          </cell>
          <cell r="U278" t="str">
            <v>事業管理支援システムの改修</v>
          </cell>
          <cell r="V278" t="str">
            <v>会計規程第23条1号 契約の性質又は目的が競争を許さないとき</v>
          </cell>
          <cell r="W278" t="str">
            <v>その他（一般）</v>
          </cell>
          <cell r="X278" t="str">
            <v>その他業務・サービス-システム関連</v>
          </cell>
          <cell r="AF278" t="str">
            <v>特命随意契約</v>
          </cell>
        </row>
        <row r="279">
          <cell r="R279" t="str">
            <v>【第1期事業契約】東南アジア広域 BCG 経済カーボンニュートラルに向けた沿岸生態系のための水熱ベースのバイオリファイナリー：タイ</v>
          </cell>
          <cell r="S279" t="str">
            <v>タイ</v>
          </cell>
          <cell r="T279" t="str">
            <v>2026/05/08</v>
          </cell>
          <cell r="U279" t="str">
            <v>「沿岸生態系を活用した水熱ベースバイオリファイナリー技術が構築される。」をプロジェクト目標として、以下5つの成果を達成する。_x000D_
　（１）沿岸域における藻類培養技術が開発・確立される。_x000D_
　（２）藻類から高付加価値生理活性物質の抽出技術が確立される。_x000D_
　（３）水熱ベースバイオリファイナリー技術が触媒やマイクロ波などによって高度化される。_x000D_
　（４）技術・経済・環境面からの統合評価に基づき、統合型バイオマスエネルギーネットワークの最適化モデルが構築される。_x000D_
　（５）水熱ベースの技術について関係者との連携および人材育成が行われるとともに、技術の社会実装が促進される。</v>
          </cell>
          <cell r="V279" t="str">
            <v>会計規程第23条11号 企画競争により契約相手方を決定するとき</v>
          </cell>
          <cell r="W279" t="str">
            <v>民間連携／科技協</v>
          </cell>
          <cell r="X279" t="str">
            <v>事業委託契約-科学技術協力プログラム</v>
          </cell>
          <cell r="AF279" t="str">
            <v>企画競争（提案公募方式）</v>
          </cell>
        </row>
        <row r="280">
          <cell r="R280" t="str">
            <v>2026年度富山大学大学院理工学研究科（特別プログラム）</v>
          </cell>
          <cell r="S280" t="str">
            <v>全世界（広域）</v>
          </cell>
          <cell r="U280" t="str">
            <v>資源の絆プログラムの研修員に関し、海外フィールド調査を大学に委託し実施する。</v>
          </cell>
          <cell r="V280" t="str">
            <v>会計規程第23条1号 契約の性質又は目的が競争を許さないとき</v>
          </cell>
          <cell r="W280" t="str">
            <v>本邦研修員受入事業</v>
          </cell>
          <cell r="X280" t="str">
            <v>事業委託契約-本邦研修員受入事業-特別プログラム</v>
          </cell>
          <cell r="AF280" t="str">
            <v>特命随意契約</v>
          </cell>
        </row>
        <row r="281">
          <cell r="R281" t="str">
            <v>竹橋合同ビル・セキュリティゲート更新工事</v>
          </cell>
          <cell r="S281" t="str">
            <v>全世界（広域）</v>
          </cell>
          <cell r="U281" t="str">
            <v>竹橋合同ビル共用部正面玄関及び通用口設置のセキュリティゲートの更新を実施する。</v>
          </cell>
          <cell r="V281" t="str">
            <v>会計規程第23条1号 契約の性質又は目的が競争を許さないとき</v>
          </cell>
          <cell r="W281" t="str">
            <v>その他（一般）</v>
          </cell>
          <cell r="X281" t="str">
            <v>建設・工事</v>
          </cell>
          <cell r="AF281" t="str">
            <v>特命随意契約</v>
          </cell>
        </row>
        <row r="282">
          <cell r="R282" t="str">
            <v>シンジケートローンに係る外部データベースLoan Manager利用契約（2026年-2030年）</v>
          </cell>
          <cell r="S282" t="str">
            <v>全世界（広域）</v>
          </cell>
          <cell r="U282" t="str">
            <v>ディールロジック・ジャパン・リミテッド社の提供するデータベース（ローンマネジャー）へアクセスするもの。</v>
          </cell>
          <cell r="V282" t="str">
            <v>会計規程第23条1号 契約の性質又は目的が競争を許さないとき</v>
          </cell>
          <cell r="W282" t="str">
            <v>その他（一般）</v>
          </cell>
          <cell r="X282" t="str">
            <v>その他業務・サービス-その他業務・サービス</v>
          </cell>
          <cell r="AF282" t="str">
            <v>特命随意契約</v>
          </cell>
        </row>
        <row r="283">
          <cell r="R283" t="str">
            <v>「地方創生・まちづくり分野プロジェクト アドバイザー」にかかる業務委託契約（報酬単価型）</v>
          </cell>
          <cell r="V283" t="str">
            <v>会計規程第23条1号 契約の性質又は目的が競争を許さないとき</v>
          </cell>
          <cell r="W283" t="str">
            <v>その他（一般）</v>
          </cell>
          <cell r="X283" t="str">
            <v>その他業務・サービス-その他業務・サービス</v>
          </cell>
          <cell r="AF283" t="str">
            <v>特命随意契約</v>
          </cell>
        </row>
        <row r="284">
          <cell r="R284" t="str">
            <v>【市ヶ谷-1】　照明器具LED化工事（国内拠点計画工事（2026））</v>
          </cell>
          <cell r="S284" t="str">
            <v>全世界（広域）</v>
          </cell>
          <cell r="U284" t="str">
            <v>工事請負契約</v>
          </cell>
          <cell r="V284" t="str">
            <v>（小額随意契約理由）第23条4号 予定価格が4,000,000円を超えない工事又は製造をさせるとき</v>
          </cell>
          <cell r="W284" t="str">
            <v>その他（一般）</v>
          </cell>
          <cell r="X284" t="str">
            <v>建設・工事</v>
          </cell>
          <cell r="AF284" t="str">
            <v>見積合わせ</v>
          </cell>
        </row>
        <row r="285">
          <cell r="R285" t="str">
            <v>２０２６年度留学生に対する日本の開発経験の理解促進のための日本理解プログラム（GRIPS)</v>
          </cell>
          <cell r="S285" t="str">
            <v>全世界（広域）</v>
          </cell>
          <cell r="U285" t="str">
            <v>JICA留学生を対象に、日本の近現代史や開発の経験に関する講義（歴史、経済、政治、特別講義等）、視察、留学生間の発表・討論及び日本文化交流等で構成する5日間のプログラムを実施するもの。開催回数は計6回（夏4回、冬2回）とし、各回の参加者は30名、合計180名とする（表1）。開催の手段は原則対面とする。</v>
          </cell>
          <cell r="V285" t="str">
            <v>会計規程第23条1号 契約の性質又は目的が競争を許さないとき</v>
          </cell>
          <cell r="W285" t="str">
            <v>その他（一般）</v>
          </cell>
          <cell r="X285" t="str">
            <v>その他業務・サービス-その他業務・サービス</v>
          </cell>
          <cell r="AF285" t="str">
            <v>特命随意契約</v>
          </cell>
        </row>
        <row r="286">
          <cell r="R286" t="str">
            <v>２０２６年度留学生に対する日本の開発経験の理解促進のための日本理解プログラム（国際大学）</v>
          </cell>
          <cell r="S286" t="str">
            <v>全世界（広域）</v>
          </cell>
          <cell r="U286" t="str">
            <v>2026年度における日本理解プログラムとして、JICA留学生を対象に、日本の近現代史や開発の経験に関する講義（歴史、経済、政治、特別講義等）、視察、留学生間の発表・討論及び日本文化交流等で構成する5日間のプログラムを実施するもの。開催回数は計3回とし、各回の参加者は約30名、合計約90名とする。開催の手段は原則対面とする。</v>
          </cell>
          <cell r="V286" t="str">
            <v>会計規程第23条1号 契約の性質又は目的が競争を許さないとき</v>
          </cell>
          <cell r="W286" t="str">
            <v>その他（一般）</v>
          </cell>
          <cell r="X286" t="str">
            <v>その他業務・サービス-その他業務・サービス</v>
          </cell>
          <cell r="AF286" t="str">
            <v>特命随意契約</v>
          </cell>
        </row>
        <row r="287">
          <cell r="R287" t="str">
            <v>南アフリカ国自動車産業におけるカイゼン・インパクト評価に係る英語書籍</v>
          </cell>
          <cell r="S287" t="str">
            <v>南アフリカ共和国</v>
          </cell>
          <cell r="U287" t="str">
            <v>英語書籍の編集・出版</v>
          </cell>
          <cell r="V287" t="str">
            <v>会計規程第23条1号 契約の性質又は目的が競争を許さないとき</v>
          </cell>
          <cell r="W287" t="str">
            <v>その他（一般）</v>
          </cell>
          <cell r="X287" t="str">
            <v>その他業務・サービス-その他業務・サービス</v>
          </cell>
          <cell r="AF287" t="str">
            <v>見積合わせ</v>
          </cell>
        </row>
        <row r="288">
          <cell r="R288" t="str">
            <v>E-JUST日本アフリカ科学技術イノベーションネットワークプロジェクト 副学長(国際地域連携担当)学長アドバイザー業務(報酬単価型)</v>
          </cell>
          <cell r="V288" t="str">
            <v>会計規程第23条1号 契約の性質又は目的が競争を許さないとき</v>
          </cell>
          <cell r="W288" t="str">
            <v>その他（一般）</v>
          </cell>
          <cell r="X288" t="str">
            <v>その他業務・サービス-その他業務・サービス</v>
          </cell>
          <cell r="AF288" t="str">
            <v>特命随意契約</v>
          </cell>
        </row>
        <row r="289">
          <cell r="R289" t="str">
            <v>2026年度青年研修「再生可能エネルギーB」に係る研修委託契約</v>
          </cell>
          <cell r="S289" t="str">
            <v>全世界（広域）</v>
          </cell>
          <cell r="T289" t="str">
            <v>2026/03/12</v>
          </cell>
          <cell r="U289" t="str">
            <v>研修委託契約</v>
          </cell>
          <cell r="V289" t="str">
            <v>会計規程第23条1号 契約の性質又は目的が競争を許さないとき</v>
          </cell>
          <cell r="W289" t="str">
            <v>本邦研修員受入事業</v>
          </cell>
          <cell r="X289" t="str">
            <v>事業委託契約-本邦研修員受入事業-青年研修</v>
          </cell>
          <cell r="AF289" t="str">
            <v>参加意思確認公募</v>
          </cell>
        </row>
        <row r="290">
          <cell r="R290" t="str">
            <v>2026年度課題別研修「乾燥地における持続可能で強靭な農業のための土地・水・エネルギー管理」に係る研修委託契約</v>
          </cell>
          <cell r="S290" t="str">
            <v>全世界（広域）</v>
          </cell>
          <cell r="U290" t="str">
            <v>2026年度課題別研修「乾燥地における持続可能で強靭な農業のための土地・水・エネルギー管理」に係る研修委託契約</v>
          </cell>
          <cell r="V290" t="str">
            <v>会計規程第23条1号 契約の性質又は目的が競争を許さないとき</v>
          </cell>
          <cell r="W290" t="str">
            <v>本邦研修員受入事業</v>
          </cell>
          <cell r="X290" t="str">
            <v>事業委託契約-本邦研修員受入事業-課題別研修</v>
          </cell>
          <cell r="AF290" t="str">
            <v>特命随意契約</v>
          </cell>
        </row>
        <row r="291">
          <cell r="R291" t="str">
            <v>2026年度課題別研修「地域アグリビジネス振興のためのフードバリューチェーン構築」に係る研修委託先選定</v>
          </cell>
          <cell r="S291" t="str">
            <v>全世界（広域）</v>
          </cell>
          <cell r="T291" t="str">
            <v>2026/04/02</v>
          </cell>
          <cell r="U291" t="str">
            <v>課題別研修の実施</v>
          </cell>
          <cell r="V291" t="str">
            <v>会計規程第23条1号 契約の性質又は目的が競争を許さないとき</v>
          </cell>
          <cell r="W291" t="str">
            <v>本邦研修員受入事業</v>
          </cell>
          <cell r="X291" t="str">
            <v>事業委託契約-本邦研修員受入事業-課題別研修</v>
          </cell>
          <cell r="AF291" t="str">
            <v>参加意思確認公募</v>
          </cell>
        </row>
        <row r="292">
          <cell r="R292" t="str">
            <v>2026年度課題別研修「都市固形廃棄物管理の実務」に係る研修委託契約</v>
          </cell>
          <cell r="S292" t="str">
            <v>全世界（広域）</v>
          </cell>
          <cell r="T292" t="str">
            <v>2026/03/18</v>
          </cell>
          <cell r="U292" t="str">
            <v>研修員が、大阪市等関西の自治体の廃棄物に関する制度や計画の概略、途上国での改善事例などを通じて、廃棄物処理の一連のプロセス（計画→収集→中間処理→最終処分）に関する知識と技術的ノウハウ、ごみ減量化に向けて重要となる啓発・環境教育活動等について学び、これらの知見を応用した自国課題の解決のための能力強化を支援する。</v>
          </cell>
          <cell r="V292" t="str">
            <v>会計規程第23条1号 契約の性質又は目的が競争を許さないとき</v>
          </cell>
          <cell r="W292" t="str">
            <v>本邦研修員受入事業</v>
          </cell>
          <cell r="X292" t="str">
            <v>事業委託契約-本邦研修員受入事業-課題別研修</v>
          </cell>
          <cell r="AF292" t="str">
            <v>参加意思確認公募</v>
          </cell>
        </row>
        <row r="293">
          <cell r="R293" t="str">
            <v>北海道センター（帯広）照明器具LED化工事に係る設計・監理業務</v>
          </cell>
          <cell r="S293" t="str">
            <v>全世界（広域）</v>
          </cell>
          <cell r="T293" t="str">
            <v>2026/04/16</v>
          </cell>
          <cell r="U293" t="str">
            <v>JICA北海道（帯広）施設内及び敷地内にある照明器具870台、非常用照明器具54台、及び調光設備一式（対象室）の更新にかかる以下業務を行う。_x000D_
（１）基本設計業務_x000D_
（２）（１）を踏まえた実施設計・図書の作成_x000D_
（３）概略工程表の作成_x000D_
（４）（２）を踏まえた工事内訳書等の作成_x000D_
（５）調達支援業務_x000D_
（６）監理業務</v>
          </cell>
          <cell r="V293" t="str">
            <v>会計規程第21条1項 公告して申込みさせることによる一般競争に付さなければならない</v>
          </cell>
          <cell r="W293" t="str">
            <v>その他（一般）</v>
          </cell>
          <cell r="X293" t="str">
            <v>その他業務・サービス-その他業務・サービス</v>
          </cell>
          <cell r="AF293" t="str">
            <v>一般競争入札（総合評価落札方式）</v>
          </cell>
        </row>
        <row r="294">
          <cell r="R294" t="str">
            <v>2026年度課題別研修「橋梁維持管理（技術者向け）」に係る研修委託契約</v>
          </cell>
          <cell r="S294" t="str">
            <v>全世界（広域）</v>
          </cell>
          <cell r="T294" t="str">
            <v>2026/04/23</v>
          </cell>
          <cell r="U294" t="str">
            <v>研修委託契約</v>
          </cell>
          <cell r="V294" t="str">
            <v>会計規程第23条1号 契約の性質又は目的が競争を許さないとき</v>
          </cell>
          <cell r="W294" t="str">
            <v>本邦研修員受入事業</v>
          </cell>
          <cell r="X294" t="str">
            <v>事業委託契約-本邦研修員受入事業-課題別研修</v>
          </cell>
          <cell r="AF294" t="str">
            <v>参加意思確認公募</v>
          </cell>
        </row>
        <row r="295">
          <cell r="R295" t="str">
            <v>シエラレオネ国別研修「看護管理・医療機材維持管理」</v>
          </cell>
          <cell r="S295" t="str">
            <v>シエラレオネ</v>
          </cell>
          <cell r="U295" t="str">
            <v>【背景】技術協力プロジェクト「シエラレオネ中央子ども病院サービス向上プロジェクト」は、無償資金協力事業で建設された中央子ども病院(以下、「フリータウン小児医療センター」)への、シエラレオネ国唯一の第三次小児専門病院としての機能移転と合わせて、病院マネジメントの強化、看護の質改善、医療機器維持管理の能力向上等を通じた小児医療サービスにおける質の向上を目的に実施している。【目的】本研修はそのうち看護管理および医療機器維持管理能力の向上を目指し、看護専門家派遣母体である大阪赤十字病院において、前者は看護の質を向上させるために、危機管理を含めた患者安全看護及び小児看護管理等の取り組みを中心に、後者においては維持計画の運用やマニュアル・SOP策定を通じた適切な医療機器管理のあり方等を中心に会得することを目的とするものである。　【契約の種類】研修業務委託</v>
          </cell>
          <cell r="V295" t="str">
            <v>会計規程第23条1号 契約の性質又は目的が競争を許さないとき</v>
          </cell>
          <cell r="W295" t="str">
            <v>本邦研修員受入事業</v>
          </cell>
          <cell r="X295" t="str">
            <v>事業委託契約-本邦研修員受入事業-国別研修</v>
          </cell>
          <cell r="AF295" t="str">
            <v>特命随意契約</v>
          </cell>
        </row>
        <row r="296">
          <cell r="R296" t="str">
            <v>2026年度ケニア国別研修「伝統野菜栽培における土壌管理方法に関する研修」に係る研修委託契約</v>
          </cell>
          <cell r="S296" t="str">
            <v>ケニア</v>
          </cell>
          <cell r="U296" t="str">
            <v>上記目的を達成すべく、本件研修コース実施にかかる業務を委託するもの。</v>
          </cell>
          <cell r="V296" t="str">
            <v>会計規程第23条1号 契約の性質又は目的が競争を許さないとき</v>
          </cell>
          <cell r="W296" t="str">
            <v>本邦研修員受入事業</v>
          </cell>
          <cell r="X296" t="str">
            <v>事業委託契約-本邦研修員受入事業-国別研修</v>
          </cell>
          <cell r="AF296" t="str">
            <v>特命随意契約</v>
          </cell>
        </row>
        <row r="297">
          <cell r="R297" t="str">
            <v>2026年度日系社会研修「阿波踊り技術研修」コースに係る研修委託契約</v>
          </cell>
          <cell r="S297" t="str">
            <v>北米・中南米地域（広域）</v>
          </cell>
          <cell r="T297" t="str">
            <v>2025/04/03</v>
          </cell>
          <cell r="U297" t="str">
            <v>研修業務委託</v>
          </cell>
          <cell r="V297" t="str">
            <v>会計規程第23条11号 企画競争により契約相手方を決定するとき</v>
          </cell>
          <cell r="W297" t="str">
            <v>本邦研修員受入事業</v>
          </cell>
          <cell r="X297" t="str">
            <v>事業委託契約-本邦研修員受入事業-日系研修</v>
          </cell>
          <cell r="AF297" t="str">
            <v>企画競争（提案公募方式）</v>
          </cell>
        </row>
        <row r="298">
          <cell r="R298" t="str">
            <v>2026年度日系社会研修「鍼灸学」に係る研修委託契約</v>
          </cell>
          <cell r="S298" t="str">
            <v>北米・中南米地域（広域）</v>
          </cell>
          <cell r="T298" t="str">
            <v>2025/04/03</v>
          </cell>
          <cell r="U298" t="str">
            <v>研修業務委託</v>
          </cell>
          <cell r="V298" t="str">
            <v>会計規程第23条11号 企画競争により契約相手方を決定するとき</v>
          </cell>
          <cell r="W298" t="str">
            <v>本邦研修員受入事業</v>
          </cell>
          <cell r="X298" t="str">
            <v>事業委託契約-本邦研修員受入事業-日系研修</v>
          </cell>
          <cell r="AF298" t="str">
            <v>企画競争（提案公募方式）</v>
          </cell>
        </row>
        <row r="299">
          <cell r="R299" t="str">
            <v>2026年度JICA駒ヶ根　ワクチン（狂犬病以外）の購入（単価契約）</v>
          </cell>
          <cell r="S299" t="str">
            <v>全世界（広域）</v>
          </cell>
          <cell r="T299" t="str">
            <v>2026/04/06</v>
          </cell>
          <cell r="U299" t="str">
            <v>2026年2次隊から2027年度1次隊の派遣前訓練生に対する予防接種の為に、以下のワクチン契約にて調達する。_x000D_
_x000D_
狂犬病以外_x000D_
_x000D_
仕様の詳細は入札説明書（狂犬病以外）のとおり。_x000D_
なお、発注量が事前に特定できず、契約期間中にわたり継続して業務を依頼することから単価契約とする。</v>
          </cell>
          <cell r="V299" t="str">
            <v>会計規程第21条1項 公告して申込みさせることによる一般競争に付さなければならない</v>
          </cell>
          <cell r="W299" t="str">
            <v>その他（一般）</v>
          </cell>
          <cell r="X299" t="str">
            <v>物品購入-物品・機材購入</v>
          </cell>
          <cell r="Z299" t="str">
            <v>単価契約</v>
          </cell>
          <cell r="AF299" t="str">
            <v>一般競争入札（最低価格落札方式）</v>
          </cell>
        </row>
        <row r="300">
          <cell r="R300" t="str">
            <v>2026年度JICA駒ヶ根　ワクチン（狂犬病）の購入（単価契約）</v>
          </cell>
          <cell r="S300" t="str">
            <v>全世界（広域）</v>
          </cell>
          <cell r="T300" t="str">
            <v>2026/04/06</v>
          </cell>
          <cell r="U300" t="str">
            <v>2026年度2次隊から2027年度1次隊の派遣前訓練訓練生に対する予防接種の為に、以下のワクチン契約にて調達する。_x000D_
_x000D_
狂犬病_x000D_
_x000D_
仕様の詳細は入札説明書（狂犬病）のとおり。_x000D_
なお、発注量が事前に特定できず、契約期間中にわたり継続して業務を依頼することから単価契約とする。</v>
          </cell>
          <cell r="V300" t="str">
            <v>会計規程第21条1項 公告して申込みさせることによる一般競争に付さなければならない</v>
          </cell>
          <cell r="W300" t="str">
            <v>その他（一般）</v>
          </cell>
          <cell r="X300" t="str">
            <v>物品購入-物品・機材購入</v>
          </cell>
          <cell r="Z300" t="str">
            <v>単価契約</v>
          </cell>
          <cell r="AF300" t="str">
            <v>一般競争入札（最低価格落札方式）</v>
          </cell>
        </row>
        <row r="301">
          <cell r="R301" t="str">
            <v>北米・中南米地域（広域）／北米・中南米地域早期胃癌の内視鏡診断と治療</v>
          </cell>
          <cell r="S301" t="str">
            <v>北米・中南米地域（広域）</v>
          </cell>
          <cell r="T301" t="str">
            <v>2025/04/03</v>
          </cell>
          <cell r="U301" t="str">
            <v>上記目的を達成するための研修委託契約</v>
          </cell>
          <cell r="V301" t="str">
            <v>会計規程第23条11号 企画競争により契約相手方を決定するとき</v>
          </cell>
          <cell r="W301" t="str">
            <v>本邦研修員受入事業</v>
          </cell>
          <cell r="X301" t="str">
            <v>事業委託契約-本邦研修員受入事業-日系研修</v>
          </cell>
          <cell r="AF301" t="str">
            <v>企画競争（提案公募方式）</v>
          </cell>
        </row>
        <row r="302">
          <cell r="R302" t="str">
            <v>2026年度日系研修「日本社会におけるビジネススキルの習得及び日系アイデンティティの涵養」</v>
          </cell>
          <cell r="S302" t="str">
            <v>北米・中南米地域（広域）</v>
          </cell>
          <cell r="T302" t="str">
            <v>2025/04/03</v>
          </cell>
          <cell r="U302" t="str">
            <v>研修業務委託</v>
          </cell>
          <cell r="V302" t="str">
            <v>会計規程第23条11号 企画競争により契約相手方を決定するとき</v>
          </cell>
          <cell r="W302" t="str">
            <v>本邦研修員受入事業</v>
          </cell>
          <cell r="X302" t="str">
            <v>事業委託契約-本邦研修員受入事業-日系研修</v>
          </cell>
          <cell r="AF302" t="str">
            <v>企画競争（提案公募方式）</v>
          </cell>
        </row>
        <row r="303">
          <cell r="R303" t="str">
            <v>2026年度日系社会研修（多文化共生推進／日系協力型）“日系サポーター”「日本語初期指導」に係る研修委託契約</v>
          </cell>
          <cell r="S303" t="str">
            <v>北米・中南米地域（広域）</v>
          </cell>
          <cell r="T303" t="str">
            <v>2025/04/03</v>
          </cell>
          <cell r="U303" t="str">
            <v>研修業務委託</v>
          </cell>
          <cell r="V303" t="str">
            <v>会計規程第23条11号 企画競争により契約相手方を決定するとき</v>
          </cell>
          <cell r="W303" t="str">
            <v>本邦研修員受入事業</v>
          </cell>
          <cell r="X303" t="str">
            <v>事業委託契約-本邦研修員受入事業-日系研修</v>
          </cell>
          <cell r="AF303" t="str">
            <v>企画競争（提案公募方式）</v>
          </cell>
        </row>
        <row r="304">
          <cell r="R304" t="str">
            <v>2026年度東ティモール国別研修「土木工学」</v>
          </cell>
          <cell r="S304" t="str">
            <v>東ティモール</v>
          </cell>
          <cell r="U304" t="str">
            <v>研修受入大学においてUNTL教員が修士コースの教育・研究教材作成にかかる指導を受ける</v>
          </cell>
          <cell r="V304" t="str">
            <v>会計規程第23条1号 契約の性質又は目的が競争を許さないとき</v>
          </cell>
          <cell r="W304" t="str">
            <v>本邦研修員受入事業</v>
          </cell>
          <cell r="X304" t="str">
            <v>事業委託契約-本邦研修員受入事業-国別研修</v>
          </cell>
          <cell r="AF304" t="str">
            <v>特命随意契約</v>
          </cell>
        </row>
        <row r="305">
          <cell r="R305" t="str">
            <v>2026年度カンボジア国別研修「子宮頸がん対策」に係る研修委託契約</v>
          </cell>
          <cell r="S305" t="str">
            <v>カンボジア</v>
          </cell>
          <cell r="U305" t="str">
            <v>研修委託契約（ランプサム）</v>
          </cell>
          <cell r="V305" t="str">
            <v>会計規程第23条1号 契約の性質又は目的が競争を許さないとき</v>
          </cell>
          <cell r="W305" t="str">
            <v>本邦研修員受入事業</v>
          </cell>
          <cell r="X305" t="str">
            <v>事業委託契約-本邦研修員受入事業-国別研修</v>
          </cell>
          <cell r="AF305" t="str">
            <v>特命随意契約</v>
          </cell>
        </row>
        <row r="306">
          <cell r="R306" t="str">
            <v>2026年度国別研修東ティモール「機械工学」に係る研修委託契約</v>
          </cell>
          <cell r="S306" t="str">
            <v>東ティモール</v>
          </cell>
          <cell r="U306" t="str">
            <v>上記目的を達成するための研修委託契約</v>
          </cell>
          <cell r="V306" t="str">
            <v>会計規程第23条1号 契約の性質又は目的が競争を許さないとき</v>
          </cell>
          <cell r="W306" t="str">
            <v>本邦研修員受入事業</v>
          </cell>
          <cell r="X306" t="str">
            <v>事業委託契約-本邦研修員受入事業-国別研修</v>
          </cell>
          <cell r="AF306" t="str">
            <v>特命随意契約</v>
          </cell>
        </row>
        <row r="307">
          <cell r="R307" t="str">
            <v>2026年度国別研修東ティモール「情報工学」に係る研修委託契約</v>
          </cell>
          <cell r="S307" t="str">
            <v>東ティモール</v>
          </cell>
          <cell r="U307" t="str">
            <v>上記目的を達成するための研修委託契約</v>
          </cell>
          <cell r="V307" t="str">
            <v>会計規程第23条1号 契約の性質又は目的が競争を許さないとき</v>
          </cell>
          <cell r="W307" t="str">
            <v>本邦研修員受入事業</v>
          </cell>
          <cell r="X307" t="str">
            <v>事業委託契約-本邦研修員受入事業-国別研修</v>
          </cell>
          <cell r="AF307" t="str">
            <v>特命随意契約</v>
          </cell>
        </row>
        <row r="308">
          <cell r="R308" t="str">
            <v>2026年度国別研修東ティモール「電気・電子工学」に係る研修委託契約</v>
          </cell>
          <cell r="S308" t="str">
            <v>東ティモール</v>
          </cell>
          <cell r="U308" t="str">
            <v>上記目的を達成するための研修委託契約</v>
          </cell>
          <cell r="V308" t="str">
            <v>会計規程第23条1号 契約の性質又は目的が競争を許さないとき</v>
          </cell>
          <cell r="W308" t="str">
            <v>本邦研修員受入事業</v>
          </cell>
          <cell r="X308" t="str">
            <v>事業委託契約-本邦研修員受入事業-国別研修</v>
          </cell>
          <cell r="AF308" t="str">
            <v>特命随意契約</v>
          </cell>
        </row>
        <row r="309">
          <cell r="R309" t="str">
            <v>2026年度課題別研修「海上犯罪取締り」にかかる研修委託契約</v>
          </cell>
          <cell r="S309" t="str">
            <v>全世界（広域）</v>
          </cell>
          <cell r="U309" t="str">
            <v>研修委託契約</v>
          </cell>
          <cell r="V309" t="str">
            <v>会計規程第23条1号 契約の性質又は目的が競争を許さないとき</v>
          </cell>
          <cell r="W309" t="str">
            <v>本邦研修員受入事業</v>
          </cell>
          <cell r="X309" t="str">
            <v>事業委託契約-本邦研修員受入事業-課題別研修</v>
          </cell>
          <cell r="AF309" t="str">
            <v>特命随意契約</v>
          </cell>
        </row>
        <row r="310">
          <cell r="R310" t="str">
            <v>2026年度東ティモール国別研修「地質石油工学」に係る研修委託契約</v>
          </cell>
          <cell r="S310" t="str">
            <v>東ティモール</v>
          </cell>
          <cell r="U310" t="str">
            <v>研修委託契約</v>
          </cell>
          <cell r="V310" t="str">
            <v>会計規程第23条1号 契約の性質又は目的が競争を許さないとき</v>
          </cell>
          <cell r="W310" t="str">
            <v>本邦研修員受入事業</v>
          </cell>
          <cell r="X310" t="str">
            <v>事業委託契約-本邦研修員受入事業-国別研修</v>
          </cell>
          <cell r="AF310" t="str">
            <v>特命随意契約</v>
          </cell>
        </row>
        <row r="311">
          <cell r="R311" t="str">
            <v>JICA東京研修員貸出用PC用のMicrosoft Officeの調達</v>
          </cell>
          <cell r="S311" t="str">
            <v>全世界（広域）</v>
          </cell>
          <cell r="T311" t="str">
            <v>2026/05/29</v>
          </cell>
          <cell r="U311" t="str">
            <v>Microsoft Office LTSC Standard 2024　ライセンスの調達_x000D_
_x000D_
製品名：Microsoft Office LTSC Standard 2024_x000D_
	型番：DG7GMGF0PN5D0001_x000D_
数量：64ライセンス</v>
          </cell>
          <cell r="V311" t="str">
            <v>会計規程第21条1項 公告して申込みさせることによる一般競争に付さなければならない</v>
          </cell>
          <cell r="W311" t="str">
            <v>その他（一般）</v>
          </cell>
          <cell r="X311" t="str">
            <v>物品購入-物品・機材購入</v>
          </cell>
          <cell r="AF311" t="str">
            <v>一般競争入札（最低価格落札方式）</v>
          </cell>
        </row>
        <row r="312">
          <cell r="R312" t="str">
            <v>2026-2027年度課題別研修「上水道施設技術総合（B）」に係る研修委託契約（第１年次）</v>
          </cell>
          <cell r="S312" t="str">
            <v>全世界（広域）</v>
          </cell>
          <cell r="T312" t="str">
            <v>2026/05/29</v>
          </cell>
          <cell r="U312" t="str">
            <v>.</v>
          </cell>
          <cell r="V312" t="str">
            <v>会計規程第23条1号 契約の性質又は目的が競争を許さないとき</v>
          </cell>
          <cell r="W312" t="str">
            <v>本邦研修員受入事業</v>
          </cell>
          <cell r="X312" t="str">
            <v>事業委託契約-本邦研修員受入事業-課題別研修</v>
          </cell>
          <cell r="AF312" t="str">
            <v>参加意思確認公募</v>
          </cell>
        </row>
        <row r="313">
          <cell r="R313" t="str">
            <v>2026年度日系社会研修「日本の食文化の特性と栄養・健康への効果」に係る研修委託契約</v>
          </cell>
          <cell r="S313" t="str">
            <v>北米・中南米地域（広域）</v>
          </cell>
          <cell r="T313" t="str">
            <v>2025/04/03</v>
          </cell>
          <cell r="U313" t="str">
            <v>案件目標達成に向けた研修の実施。</v>
          </cell>
          <cell r="V313" t="str">
            <v>会計規程第23条11号 企画競争により契約相手方を決定するとき</v>
          </cell>
          <cell r="W313" t="str">
            <v>本邦研修員受入事業</v>
          </cell>
          <cell r="X313" t="str">
            <v>事業委託契約-本邦研修員受入事業-日系研修</v>
          </cell>
          <cell r="AF313" t="str">
            <v>企画競争（提案公募方式）</v>
          </cell>
        </row>
        <row r="314">
          <cell r="R314" t="str">
            <v>2026年度日系社会研修「自然資源管理に向けたGIS、GPS、ドローン等のリモートセンシングの基礎技術」に係る研修委託契約</v>
          </cell>
          <cell r="S314" t="str">
            <v>北米・中南米地域（広域）</v>
          </cell>
          <cell r="T314" t="str">
            <v>2025/04/03</v>
          </cell>
          <cell r="U314" t="str">
            <v>研修業務委託</v>
          </cell>
          <cell r="V314" t="str">
            <v>会計規程第23条11号 企画競争により契約相手方を決定するとき</v>
          </cell>
          <cell r="W314" t="str">
            <v>本邦研修員受入事業</v>
          </cell>
          <cell r="X314" t="str">
            <v>事業委託契約-本邦研修員受入事業-日系研修</v>
          </cell>
          <cell r="AF314" t="str">
            <v>企画競争（提案公募方式）</v>
          </cell>
        </row>
        <row r="315">
          <cell r="R315" t="str">
            <v>全世界（広域）／全世界JICA沖縄電気需給契約（2026-2028年度）（単価契約）</v>
          </cell>
          <cell r="S315" t="str">
            <v>全世界（広域）</v>
          </cell>
          <cell r="U315" t="str">
            <v>JICA沖縄の庁舎で使用する電気を供給する</v>
          </cell>
          <cell r="V315" t="str">
            <v>（不落随意契約根拠）第23条16号 競争に付しても入札者がないとき、又は再度の入札に付しても落札者がないとき、若しくは落札者が契約を結ばないとき</v>
          </cell>
          <cell r="W315" t="str">
            <v>その他（一般）</v>
          </cell>
          <cell r="X315" t="str">
            <v>その他業務・サービス-光熱水料・通信費</v>
          </cell>
          <cell r="AF315" t="str">
            <v>特命随意契約</v>
          </cell>
        </row>
        <row r="316">
          <cell r="R316" t="str">
            <v>関西センター　ガス供給契約（単価契約）</v>
          </cell>
          <cell r="S316" t="str">
            <v>全世界（広域）</v>
          </cell>
          <cell r="U316" t="str">
            <v>ガス供給</v>
          </cell>
          <cell r="V316" t="str">
            <v>会計規程第23条1号 契約の性質又は目的が競争を許さないとき</v>
          </cell>
          <cell r="W316" t="str">
            <v>その他（一般）</v>
          </cell>
          <cell r="X316" t="str">
            <v>その他業務・サービス-光熱水料・通信費</v>
          </cell>
          <cell r="Z316" t="str">
            <v>単価契約</v>
          </cell>
          <cell r="AF316" t="str">
            <v>特命随意契約</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04CB1-D9C6-48C1-A8CD-B6CFF0D1B757}">
  <sheetPr codeName="Sheet3">
    <pageSetUpPr fitToPage="1"/>
  </sheetPr>
  <dimension ref="A1:N112"/>
  <sheetViews>
    <sheetView showGridLines="0" tabSelected="1" zoomScaleNormal="100" zoomScaleSheetLayoutView="96" workbookViewId="0">
      <pane ySplit="4" topLeftCell="A5" activePane="bottomLeft" state="frozen"/>
      <selection pane="bottomLeft" activeCell="T7" sqref="T7"/>
    </sheetView>
  </sheetViews>
  <sheetFormatPr defaultColWidth="9" defaultRowHeight="13" x14ac:dyDescent="0.2"/>
  <cols>
    <col min="1" max="1" width="3.54296875" style="38" customWidth="1"/>
    <col min="2" max="3" width="23.54296875" style="37" customWidth="1"/>
    <col min="4" max="4" width="8.54296875" style="39" customWidth="1"/>
    <col min="5" max="5" width="23.54296875" style="37" customWidth="1"/>
    <col min="6" max="6" width="15.81640625" style="37" customWidth="1"/>
    <col min="7" max="7" width="3.54296875" style="43" customWidth="1"/>
    <col min="8" max="8" width="10.1796875" style="44" customWidth="1"/>
    <col min="9" max="9" width="3.54296875" style="45" customWidth="1"/>
    <col min="10" max="10" width="3.54296875" style="38" hidden="1" customWidth="1"/>
    <col min="11" max="11" width="3.54296875" style="38" customWidth="1"/>
    <col min="12" max="12" width="6.54296875" style="38" customWidth="1"/>
    <col min="13" max="13" width="3.54296875" style="38" customWidth="1"/>
    <col min="14" max="14" width="18.7265625" style="37" customWidth="1"/>
    <col min="15" max="16384" width="9" style="37"/>
  </cols>
  <sheetData>
    <row r="1" spans="1:14" s="1" customFormat="1" ht="30" customHeight="1" x14ac:dyDescent="0.2">
      <c r="A1" s="62" t="s">
        <v>0</v>
      </c>
      <c r="B1" s="62"/>
      <c r="C1" s="62"/>
      <c r="D1" s="62"/>
      <c r="E1" s="62"/>
      <c r="F1" s="62"/>
      <c r="G1" s="62"/>
      <c r="H1" s="62"/>
      <c r="I1" s="62"/>
      <c r="J1" s="62"/>
      <c r="K1" s="62"/>
      <c r="L1" s="62"/>
      <c r="M1" s="62"/>
      <c r="N1" s="62"/>
    </row>
    <row r="2" spans="1:14" s="1" customFormat="1" ht="12.5" customHeight="1" thickBot="1" x14ac:dyDescent="0.25">
      <c r="A2" s="2" t="s">
        <v>1</v>
      </c>
      <c r="D2" s="3"/>
      <c r="G2" s="4"/>
      <c r="H2" s="5"/>
      <c r="I2" s="6"/>
      <c r="J2" s="7"/>
      <c r="K2" s="7"/>
      <c r="L2" s="7"/>
      <c r="M2" s="7"/>
      <c r="N2" s="8" t="s">
        <v>2</v>
      </c>
    </row>
    <row r="3" spans="1:14" s="9" customFormat="1" ht="18" customHeight="1" x14ac:dyDescent="0.2">
      <c r="A3" s="63" t="s">
        <v>3</v>
      </c>
      <c r="B3" s="65" t="s">
        <v>4</v>
      </c>
      <c r="C3" s="55" t="s">
        <v>5</v>
      </c>
      <c r="D3" s="67" t="s">
        <v>6</v>
      </c>
      <c r="E3" s="55" t="s">
        <v>7</v>
      </c>
      <c r="F3" s="55" t="s">
        <v>8</v>
      </c>
      <c r="G3" s="69" t="s">
        <v>9</v>
      </c>
      <c r="H3" s="71" t="s">
        <v>10</v>
      </c>
      <c r="I3" s="73" t="s">
        <v>11</v>
      </c>
      <c r="J3" s="55"/>
      <c r="K3" s="57" t="s">
        <v>12</v>
      </c>
      <c r="L3" s="58"/>
      <c r="M3" s="59"/>
      <c r="N3" s="60" t="s">
        <v>13</v>
      </c>
    </row>
    <row r="4" spans="1:14" s="9" customFormat="1" ht="72" customHeight="1" thickBot="1" x14ac:dyDescent="0.25">
      <c r="A4" s="64"/>
      <c r="B4" s="66"/>
      <c r="C4" s="56"/>
      <c r="D4" s="68"/>
      <c r="E4" s="56"/>
      <c r="F4" s="56"/>
      <c r="G4" s="70"/>
      <c r="H4" s="72"/>
      <c r="I4" s="74"/>
      <c r="J4" s="56"/>
      <c r="K4" s="54" t="s">
        <v>14</v>
      </c>
      <c r="L4" s="54" t="s">
        <v>15</v>
      </c>
      <c r="M4" s="54" t="s">
        <v>16</v>
      </c>
      <c r="N4" s="61"/>
    </row>
    <row r="5" spans="1:14" s="20" customFormat="1" ht="80.5" customHeight="1" x14ac:dyDescent="0.2">
      <c r="A5" s="11">
        <f>ROW()-4</f>
        <v>1</v>
      </c>
      <c r="B5" s="12" t="s">
        <v>17</v>
      </c>
      <c r="C5" s="12" t="s">
        <v>226</v>
      </c>
      <c r="D5" s="13">
        <v>46113</v>
      </c>
      <c r="E5" s="12" t="s">
        <v>18</v>
      </c>
      <c r="F5" s="12" t="s">
        <v>19</v>
      </c>
      <c r="G5" s="14" t="s">
        <v>20</v>
      </c>
      <c r="H5" s="15">
        <v>1021356023</v>
      </c>
      <c r="I5" s="16" t="s">
        <v>20</v>
      </c>
      <c r="J5" s="17"/>
      <c r="K5" s="17" t="s">
        <v>20</v>
      </c>
      <c r="L5" s="18" t="s">
        <v>20</v>
      </c>
      <c r="M5" s="17"/>
      <c r="N5" s="19" t="str">
        <f>VLOOKUP(B5,[1]CYDEENデータ!$R$8:$AF$316,15,FALSE)</f>
        <v>不落随意契約</v>
      </c>
    </row>
    <row r="6" spans="1:14" s="20" customFormat="1" ht="81.650000000000006" customHeight="1" x14ac:dyDescent="0.2">
      <c r="A6" s="21">
        <v>2</v>
      </c>
      <c r="B6" s="22" t="s">
        <v>21</v>
      </c>
      <c r="C6" s="22" t="s">
        <v>22</v>
      </c>
      <c r="D6" s="23">
        <v>46113</v>
      </c>
      <c r="E6" s="22" t="s">
        <v>18</v>
      </c>
      <c r="F6" s="22" t="s">
        <v>19</v>
      </c>
      <c r="G6" s="24" t="s">
        <v>20</v>
      </c>
      <c r="H6" s="25">
        <v>840641205</v>
      </c>
      <c r="I6" s="26" t="s">
        <v>20</v>
      </c>
      <c r="J6" s="27"/>
      <c r="K6" s="27" t="s">
        <v>20</v>
      </c>
      <c r="L6" s="28" t="s">
        <v>20</v>
      </c>
      <c r="M6" s="27"/>
      <c r="N6" s="36" t="str">
        <f>VLOOKUP(B6,[1]CYDEENデータ!$R$8:$AF$316,15,FALSE)</f>
        <v>不落随意契約</v>
      </c>
    </row>
    <row r="7" spans="1:14" s="20" customFormat="1" ht="57" x14ac:dyDescent="0.2">
      <c r="A7" s="21">
        <v>3</v>
      </c>
      <c r="B7" s="22" t="s">
        <v>23</v>
      </c>
      <c r="C7" s="22" t="s">
        <v>24</v>
      </c>
      <c r="D7" s="23">
        <v>46113</v>
      </c>
      <c r="E7" s="22" t="s">
        <v>25</v>
      </c>
      <c r="F7" s="22" t="s">
        <v>26</v>
      </c>
      <c r="G7" s="24" t="s">
        <v>20</v>
      </c>
      <c r="H7" s="25">
        <v>278346750</v>
      </c>
      <c r="I7" s="26" t="s">
        <v>20</v>
      </c>
      <c r="J7" s="27"/>
      <c r="K7" s="27" t="s">
        <v>20</v>
      </c>
      <c r="L7" s="28" t="s">
        <v>20</v>
      </c>
      <c r="M7" s="27"/>
      <c r="N7" s="36" t="str">
        <f>VLOOKUP(B7,[1]CYDEENデータ!$R$8:$AF$316,15,FALSE)</f>
        <v>参加意思確認公募</v>
      </c>
    </row>
    <row r="8" spans="1:14" s="20" customFormat="1" ht="123.5" x14ac:dyDescent="0.2">
      <c r="A8" s="21">
        <v>4</v>
      </c>
      <c r="B8" s="22" t="s">
        <v>27</v>
      </c>
      <c r="C8" s="22" t="s">
        <v>28</v>
      </c>
      <c r="D8" s="23">
        <v>46113</v>
      </c>
      <c r="E8" s="22" t="s">
        <v>29</v>
      </c>
      <c r="F8" s="22" t="s">
        <v>30</v>
      </c>
      <c r="G8" s="24" t="s">
        <v>20</v>
      </c>
      <c r="H8" s="25">
        <v>252770822</v>
      </c>
      <c r="I8" s="26" t="s">
        <v>20</v>
      </c>
      <c r="J8" s="27"/>
      <c r="K8" s="27" t="s">
        <v>20</v>
      </c>
      <c r="L8" s="28" t="s">
        <v>20</v>
      </c>
      <c r="M8" s="27"/>
      <c r="N8" s="36" t="str">
        <f>VLOOKUP(B8,[1]CYDEENデータ!$R$8:$AF$316,15,FALSE)</f>
        <v>企画競争</v>
      </c>
    </row>
    <row r="9" spans="1:14" s="20" customFormat="1" ht="66.5" x14ac:dyDescent="0.2">
      <c r="A9" s="21">
        <v>5</v>
      </c>
      <c r="B9" s="22" t="s">
        <v>31</v>
      </c>
      <c r="C9" s="22" t="s">
        <v>28</v>
      </c>
      <c r="D9" s="23">
        <v>46113</v>
      </c>
      <c r="E9" s="22" t="s">
        <v>32</v>
      </c>
      <c r="F9" s="22" t="s">
        <v>26</v>
      </c>
      <c r="G9" s="24" t="s">
        <v>20</v>
      </c>
      <c r="H9" s="25">
        <v>247104000</v>
      </c>
      <c r="I9" s="26" t="s">
        <v>20</v>
      </c>
      <c r="J9" s="27"/>
      <c r="K9" s="27" t="s">
        <v>20</v>
      </c>
      <c r="L9" s="28" t="s">
        <v>20</v>
      </c>
      <c r="M9" s="27"/>
      <c r="N9" s="36" t="str">
        <f>VLOOKUP(B9,[1]CYDEENデータ!$R$8:$AF$316,15,FALSE)</f>
        <v>特命随意契約</v>
      </c>
    </row>
    <row r="10" spans="1:14" s="20" customFormat="1" ht="57" x14ac:dyDescent="0.2">
      <c r="A10" s="21">
        <v>6</v>
      </c>
      <c r="B10" s="22" t="s">
        <v>33</v>
      </c>
      <c r="C10" s="22" t="s">
        <v>28</v>
      </c>
      <c r="D10" s="23">
        <v>46113</v>
      </c>
      <c r="E10" s="22" t="s">
        <v>34</v>
      </c>
      <c r="F10" s="22" t="s">
        <v>30</v>
      </c>
      <c r="G10" s="24" t="s">
        <v>20</v>
      </c>
      <c r="H10" s="25">
        <v>245640142</v>
      </c>
      <c r="I10" s="26" t="s">
        <v>20</v>
      </c>
      <c r="J10" s="27"/>
      <c r="K10" s="27" t="s">
        <v>20</v>
      </c>
      <c r="L10" s="28" t="s">
        <v>20</v>
      </c>
      <c r="M10" s="27"/>
      <c r="N10" s="36" t="str">
        <f>VLOOKUP(B10,[1]CYDEENデータ!$R$8:$AF$316,15,FALSE)</f>
        <v>企画競争</v>
      </c>
    </row>
    <row r="11" spans="1:14" s="20" customFormat="1" ht="66.5" x14ac:dyDescent="0.2">
      <c r="A11" s="21">
        <v>7</v>
      </c>
      <c r="B11" s="22" t="s">
        <v>35</v>
      </c>
      <c r="C11" s="22" t="s">
        <v>28</v>
      </c>
      <c r="D11" s="23">
        <v>46113</v>
      </c>
      <c r="E11" s="22" t="s">
        <v>36</v>
      </c>
      <c r="F11" s="22" t="s">
        <v>26</v>
      </c>
      <c r="G11" s="24" t="s">
        <v>20</v>
      </c>
      <c r="H11" s="25">
        <v>203390000</v>
      </c>
      <c r="I11" s="26" t="s">
        <v>20</v>
      </c>
      <c r="J11" s="27"/>
      <c r="K11" s="27" t="s">
        <v>20</v>
      </c>
      <c r="L11" s="28" t="s">
        <v>20</v>
      </c>
      <c r="M11" s="27"/>
      <c r="N11" s="36" t="str">
        <f>VLOOKUP(B11,[1]CYDEENデータ!$R$8:$AF$316,15,FALSE)</f>
        <v>特命随意契約</v>
      </c>
    </row>
    <row r="12" spans="1:14" s="20" customFormat="1" ht="82.25" customHeight="1" x14ac:dyDescent="0.2">
      <c r="A12" s="21">
        <v>8</v>
      </c>
      <c r="B12" s="22" t="s">
        <v>37</v>
      </c>
      <c r="C12" s="22" t="s">
        <v>28</v>
      </c>
      <c r="D12" s="23">
        <v>46113</v>
      </c>
      <c r="E12" s="22" t="s">
        <v>38</v>
      </c>
      <c r="F12" s="22" t="s">
        <v>19</v>
      </c>
      <c r="G12" s="24" t="s">
        <v>20</v>
      </c>
      <c r="H12" s="25">
        <v>103678575</v>
      </c>
      <c r="I12" s="26" t="s">
        <v>20</v>
      </c>
      <c r="J12" s="27"/>
      <c r="K12" s="27" t="s">
        <v>20</v>
      </c>
      <c r="L12" s="28" t="s">
        <v>20</v>
      </c>
      <c r="M12" s="27"/>
      <c r="N12" s="36" t="str">
        <f>VLOOKUP(B12,[1]CYDEENデータ!$R$8:$AF$316,15,FALSE)</f>
        <v>不落随意契約</v>
      </c>
    </row>
    <row r="13" spans="1:14" s="20" customFormat="1" ht="57" x14ac:dyDescent="0.2">
      <c r="A13" s="21">
        <v>9</v>
      </c>
      <c r="B13" s="22" t="s">
        <v>39</v>
      </c>
      <c r="C13" s="22" t="s">
        <v>226</v>
      </c>
      <c r="D13" s="23">
        <v>46113</v>
      </c>
      <c r="E13" s="22" t="s">
        <v>40</v>
      </c>
      <c r="F13" s="22" t="s">
        <v>26</v>
      </c>
      <c r="G13" s="24" t="s">
        <v>20</v>
      </c>
      <c r="H13" s="25">
        <v>83269000</v>
      </c>
      <c r="I13" s="26" t="s">
        <v>20</v>
      </c>
      <c r="J13" s="27"/>
      <c r="K13" s="27" t="s">
        <v>20</v>
      </c>
      <c r="L13" s="28" t="s">
        <v>20</v>
      </c>
      <c r="M13" s="27"/>
      <c r="N13" s="36" t="str">
        <f>VLOOKUP(B13,[1]CYDEENデータ!$R$8:$AF$316,15,FALSE)</f>
        <v>特命随意契約</v>
      </c>
    </row>
    <row r="14" spans="1:14" s="20" customFormat="1" ht="81.650000000000006" customHeight="1" x14ac:dyDescent="0.2">
      <c r="A14" s="21">
        <v>10</v>
      </c>
      <c r="B14" s="22" t="s">
        <v>41</v>
      </c>
      <c r="C14" s="22" t="s">
        <v>42</v>
      </c>
      <c r="D14" s="23">
        <v>46113</v>
      </c>
      <c r="E14" s="22" t="s">
        <v>43</v>
      </c>
      <c r="F14" s="22" t="s">
        <v>19</v>
      </c>
      <c r="G14" s="24" t="s">
        <v>20</v>
      </c>
      <c r="H14" s="25">
        <v>63815637</v>
      </c>
      <c r="I14" s="26" t="s">
        <v>20</v>
      </c>
      <c r="J14" s="27"/>
      <c r="K14" s="27" t="s">
        <v>44</v>
      </c>
      <c r="L14" s="28" t="s">
        <v>45</v>
      </c>
      <c r="M14" s="27"/>
      <c r="N14" s="36" t="str">
        <f>VLOOKUP(B14,[1]CYDEENデータ!$R$8:$AF$316,15,FALSE)</f>
        <v>不落随意契約</v>
      </c>
    </row>
    <row r="15" spans="1:14" s="20" customFormat="1" ht="57" x14ac:dyDescent="0.2">
      <c r="A15" s="21">
        <v>11</v>
      </c>
      <c r="B15" s="22" t="s">
        <v>46</v>
      </c>
      <c r="C15" s="22" t="s">
        <v>28</v>
      </c>
      <c r="D15" s="23">
        <v>46113</v>
      </c>
      <c r="E15" s="22" t="s">
        <v>47</v>
      </c>
      <c r="F15" s="22" t="s">
        <v>30</v>
      </c>
      <c r="G15" s="24" t="s">
        <v>20</v>
      </c>
      <c r="H15" s="25">
        <v>60077340</v>
      </c>
      <c r="I15" s="26" t="s">
        <v>20</v>
      </c>
      <c r="J15" s="27"/>
      <c r="K15" s="27" t="s">
        <v>20</v>
      </c>
      <c r="L15" s="28" t="s">
        <v>20</v>
      </c>
      <c r="M15" s="27"/>
      <c r="N15" s="36" t="str">
        <f>VLOOKUP(B15,[1]CYDEENデータ!$R$8:$AF$316,15,FALSE)</f>
        <v>企画競争</v>
      </c>
    </row>
    <row r="16" spans="1:14" s="20" customFormat="1" ht="64.5" customHeight="1" x14ac:dyDescent="0.2">
      <c r="A16" s="21">
        <v>12</v>
      </c>
      <c r="B16" s="29" t="s">
        <v>48</v>
      </c>
      <c r="C16" s="29" t="s">
        <v>226</v>
      </c>
      <c r="D16" s="30">
        <v>46113</v>
      </c>
      <c r="E16" s="29" t="s">
        <v>49</v>
      </c>
      <c r="F16" s="29" t="s">
        <v>26</v>
      </c>
      <c r="G16" s="31" t="s">
        <v>20</v>
      </c>
      <c r="H16" s="32">
        <v>49615139</v>
      </c>
      <c r="I16" s="33" t="s">
        <v>20</v>
      </c>
      <c r="J16" s="34"/>
      <c r="K16" s="34" t="s">
        <v>20</v>
      </c>
      <c r="L16" s="35" t="s">
        <v>20</v>
      </c>
      <c r="M16" s="34"/>
      <c r="N16" s="36" t="str">
        <f>VLOOKUP(B16,[1]CYDEENデータ!$R$8:$AF$316,15,FALSE)</f>
        <v>特命随意契約</v>
      </c>
    </row>
    <row r="17" spans="1:14" s="20" customFormat="1" ht="66.5" x14ac:dyDescent="0.2">
      <c r="A17" s="21">
        <v>13</v>
      </c>
      <c r="B17" s="29" t="s">
        <v>50</v>
      </c>
      <c r="C17" s="29" t="s">
        <v>28</v>
      </c>
      <c r="D17" s="30">
        <v>46113</v>
      </c>
      <c r="E17" s="29" t="s">
        <v>51</v>
      </c>
      <c r="F17" s="29" t="s">
        <v>26</v>
      </c>
      <c r="G17" s="31" t="s">
        <v>20</v>
      </c>
      <c r="H17" s="32">
        <v>41138000</v>
      </c>
      <c r="I17" s="33" t="s">
        <v>20</v>
      </c>
      <c r="J17" s="34"/>
      <c r="K17" s="34" t="s">
        <v>20</v>
      </c>
      <c r="L17" s="35" t="s">
        <v>20</v>
      </c>
      <c r="M17" s="34"/>
      <c r="N17" s="36" t="str">
        <f>VLOOKUP(B17,[1]CYDEENデータ!$R$8:$AF$316,15,FALSE)</f>
        <v>特命随意契約</v>
      </c>
    </row>
    <row r="18" spans="1:14" s="20" customFormat="1" ht="57" x14ac:dyDescent="0.2">
      <c r="A18" s="21">
        <v>14</v>
      </c>
      <c r="B18" s="29" t="s">
        <v>52</v>
      </c>
      <c r="C18" s="29" t="s">
        <v>53</v>
      </c>
      <c r="D18" s="30">
        <v>46113</v>
      </c>
      <c r="E18" s="29" t="s">
        <v>54</v>
      </c>
      <c r="F18" s="29" t="s">
        <v>26</v>
      </c>
      <c r="G18" s="31" t="s">
        <v>20</v>
      </c>
      <c r="H18" s="32">
        <v>30199008</v>
      </c>
      <c r="I18" s="33" t="s">
        <v>20</v>
      </c>
      <c r="J18" s="34"/>
      <c r="K18" s="34" t="s">
        <v>20</v>
      </c>
      <c r="L18" s="35" t="s">
        <v>20</v>
      </c>
      <c r="M18" s="34"/>
      <c r="N18" s="36" t="str">
        <f>VLOOKUP(B18,[1]CYDEENデータ!$R$8:$AF$316,15,FALSE)</f>
        <v>特命随意契約</v>
      </c>
    </row>
    <row r="19" spans="1:14" s="20" customFormat="1" ht="57" x14ac:dyDescent="0.2">
      <c r="A19" s="21">
        <v>15</v>
      </c>
      <c r="B19" s="29" t="s">
        <v>55</v>
      </c>
      <c r="C19" s="29" t="s">
        <v>56</v>
      </c>
      <c r="D19" s="30">
        <v>46113</v>
      </c>
      <c r="E19" s="29" t="s">
        <v>57</v>
      </c>
      <c r="F19" s="29" t="s">
        <v>26</v>
      </c>
      <c r="G19" s="31" t="s">
        <v>20</v>
      </c>
      <c r="H19" s="32">
        <v>28733759</v>
      </c>
      <c r="I19" s="33" t="s">
        <v>20</v>
      </c>
      <c r="J19" s="34"/>
      <c r="K19" s="34" t="s">
        <v>20</v>
      </c>
      <c r="L19" s="35" t="s">
        <v>20</v>
      </c>
      <c r="M19" s="34"/>
      <c r="N19" s="36" t="str">
        <f>VLOOKUP(B19,[1]CYDEENデータ!$R$8:$AF$316,15,FALSE)</f>
        <v>特命随意契約</v>
      </c>
    </row>
    <row r="20" spans="1:14" s="20" customFormat="1" ht="83.4" customHeight="1" x14ac:dyDescent="0.2">
      <c r="A20" s="21">
        <v>16</v>
      </c>
      <c r="B20" s="29" t="s">
        <v>58</v>
      </c>
      <c r="C20" s="29" t="s">
        <v>59</v>
      </c>
      <c r="D20" s="30">
        <v>46113</v>
      </c>
      <c r="E20" s="29" t="s">
        <v>60</v>
      </c>
      <c r="F20" s="29" t="s">
        <v>19</v>
      </c>
      <c r="G20" s="31" t="s">
        <v>20</v>
      </c>
      <c r="H20" s="32">
        <v>28666000</v>
      </c>
      <c r="I20" s="33" t="s">
        <v>20</v>
      </c>
      <c r="J20" s="34"/>
      <c r="K20" s="34" t="s">
        <v>20</v>
      </c>
      <c r="L20" s="35" t="s">
        <v>20</v>
      </c>
      <c r="M20" s="34"/>
      <c r="N20" s="36" t="str">
        <f>VLOOKUP(B20,[1]CYDEENデータ!$R$8:$AF$316,15,FALSE)</f>
        <v>不落随意契約</v>
      </c>
    </row>
    <row r="21" spans="1:14" s="20" customFormat="1" ht="56" customHeight="1" x14ac:dyDescent="0.2">
      <c r="A21" s="21">
        <v>17</v>
      </c>
      <c r="B21" s="29" t="s">
        <v>61</v>
      </c>
      <c r="C21" s="29" t="s">
        <v>28</v>
      </c>
      <c r="D21" s="30">
        <v>46113</v>
      </c>
      <c r="E21" s="29" t="s">
        <v>62</v>
      </c>
      <c r="F21" s="29" t="s">
        <v>26</v>
      </c>
      <c r="G21" s="31" t="s">
        <v>20</v>
      </c>
      <c r="H21" s="32">
        <v>28000000</v>
      </c>
      <c r="I21" s="33" t="s">
        <v>20</v>
      </c>
      <c r="J21" s="34"/>
      <c r="K21" s="34" t="s">
        <v>20</v>
      </c>
      <c r="L21" s="35" t="s">
        <v>20</v>
      </c>
      <c r="M21" s="34"/>
      <c r="N21" s="36" t="str">
        <f>VLOOKUP(B21,[1]CYDEENデータ!$R$8:$AF$316,15,FALSE)</f>
        <v>特命随意契約</v>
      </c>
    </row>
    <row r="22" spans="1:14" s="20" customFormat="1" ht="53.5" customHeight="1" x14ac:dyDescent="0.2">
      <c r="A22" s="21">
        <v>18</v>
      </c>
      <c r="B22" s="29" t="s">
        <v>63</v>
      </c>
      <c r="C22" s="29" t="s">
        <v>64</v>
      </c>
      <c r="D22" s="30">
        <v>46113</v>
      </c>
      <c r="E22" s="29" t="s">
        <v>65</v>
      </c>
      <c r="F22" s="29" t="s">
        <v>26</v>
      </c>
      <c r="G22" s="31" t="s">
        <v>20</v>
      </c>
      <c r="H22" s="32">
        <v>27855909</v>
      </c>
      <c r="I22" s="33" t="s">
        <v>20</v>
      </c>
      <c r="J22" s="34"/>
      <c r="K22" s="34" t="s">
        <v>20</v>
      </c>
      <c r="L22" s="35" t="s">
        <v>20</v>
      </c>
      <c r="M22" s="34"/>
      <c r="N22" s="36" t="str">
        <f>VLOOKUP(B22,[1]CYDEENデータ!$R$8:$AF$316,15,FALSE)</f>
        <v>特命随意契約</v>
      </c>
    </row>
    <row r="23" spans="1:14" s="20" customFormat="1" ht="57" x14ac:dyDescent="0.2">
      <c r="A23" s="21">
        <v>19</v>
      </c>
      <c r="B23" s="29" t="s">
        <v>66</v>
      </c>
      <c r="C23" s="29" t="s">
        <v>28</v>
      </c>
      <c r="D23" s="30">
        <v>46113</v>
      </c>
      <c r="E23" s="29" t="s">
        <v>67</v>
      </c>
      <c r="F23" s="29" t="s">
        <v>26</v>
      </c>
      <c r="G23" s="31" t="s">
        <v>20</v>
      </c>
      <c r="H23" s="32">
        <v>21350000</v>
      </c>
      <c r="I23" s="33" t="s">
        <v>20</v>
      </c>
      <c r="J23" s="34"/>
      <c r="K23" s="34" t="s">
        <v>20</v>
      </c>
      <c r="L23" s="35" t="s">
        <v>20</v>
      </c>
      <c r="M23" s="34"/>
      <c r="N23" s="36" t="str">
        <f>VLOOKUP(B23,[1]CYDEENデータ!$R$8:$AF$316,15,FALSE)</f>
        <v>特命随意契約</v>
      </c>
    </row>
    <row r="24" spans="1:14" s="20" customFormat="1" ht="72" customHeight="1" x14ac:dyDescent="0.2">
      <c r="A24" s="21">
        <v>20</v>
      </c>
      <c r="B24" s="29" t="s">
        <v>68</v>
      </c>
      <c r="C24" s="29" t="s">
        <v>28</v>
      </c>
      <c r="D24" s="30">
        <v>46113</v>
      </c>
      <c r="E24" s="29" t="s">
        <v>69</v>
      </c>
      <c r="F24" s="29" t="s">
        <v>26</v>
      </c>
      <c r="G24" s="31" t="s">
        <v>20</v>
      </c>
      <c r="H24" s="32">
        <v>20119000</v>
      </c>
      <c r="I24" s="33" t="s">
        <v>20</v>
      </c>
      <c r="J24" s="34"/>
      <c r="K24" s="34" t="s">
        <v>20</v>
      </c>
      <c r="L24" s="35" t="s">
        <v>20</v>
      </c>
      <c r="M24" s="34"/>
      <c r="N24" s="36" t="str">
        <f>VLOOKUP(B24,[1]CYDEENデータ!$R$8:$AF$316,15,FALSE)</f>
        <v>特命随意契約</v>
      </c>
    </row>
    <row r="25" spans="1:14" s="20" customFormat="1" ht="57" x14ac:dyDescent="0.2">
      <c r="A25" s="21">
        <v>21</v>
      </c>
      <c r="B25" s="29" t="s">
        <v>70</v>
      </c>
      <c r="C25" s="29" t="s">
        <v>28</v>
      </c>
      <c r="D25" s="30">
        <v>46113</v>
      </c>
      <c r="E25" s="29" t="s">
        <v>71</v>
      </c>
      <c r="F25" s="29" t="s">
        <v>26</v>
      </c>
      <c r="G25" s="31" t="s">
        <v>20</v>
      </c>
      <c r="H25" s="32">
        <v>18625476</v>
      </c>
      <c r="I25" s="33" t="s">
        <v>20</v>
      </c>
      <c r="J25" s="34"/>
      <c r="K25" s="34" t="s">
        <v>20</v>
      </c>
      <c r="L25" s="35" t="s">
        <v>20</v>
      </c>
      <c r="M25" s="34"/>
      <c r="N25" s="36" t="str">
        <f>VLOOKUP(B25,[1]CYDEENデータ!$R$8:$AF$316,15,FALSE)</f>
        <v>特命随意契約</v>
      </c>
    </row>
    <row r="26" spans="1:14" s="20" customFormat="1" ht="83.5" customHeight="1" x14ac:dyDescent="0.2">
      <c r="A26" s="21">
        <v>22</v>
      </c>
      <c r="B26" s="29" t="s">
        <v>72</v>
      </c>
      <c r="C26" s="29" t="s">
        <v>22</v>
      </c>
      <c r="D26" s="30">
        <v>46113</v>
      </c>
      <c r="E26" s="29" t="s">
        <v>73</v>
      </c>
      <c r="F26" s="29" t="s">
        <v>19</v>
      </c>
      <c r="G26" s="31" t="s">
        <v>20</v>
      </c>
      <c r="H26" s="32">
        <v>17900000</v>
      </c>
      <c r="I26" s="33" t="s">
        <v>20</v>
      </c>
      <c r="J26" s="34"/>
      <c r="K26" s="34" t="s">
        <v>20</v>
      </c>
      <c r="L26" s="35" t="s">
        <v>20</v>
      </c>
      <c r="M26" s="34"/>
      <c r="N26" s="36" t="str">
        <f>VLOOKUP(B26,[1]CYDEENデータ!$R$8:$AF$316,15,FALSE)</f>
        <v>不落随意契約</v>
      </c>
    </row>
    <row r="27" spans="1:14" s="20" customFormat="1" ht="83.4" customHeight="1" x14ac:dyDescent="0.2">
      <c r="A27" s="21">
        <v>23</v>
      </c>
      <c r="B27" s="29" t="s">
        <v>74</v>
      </c>
      <c r="C27" s="29" t="s">
        <v>56</v>
      </c>
      <c r="D27" s="30">
        <v>46113</v>
      </c>
      <c r="E27" s="29" t="s">
        <v>75</v>
      </c>
      <c r="F27" s="29" t="s">
        <v>19</v>
      </c>
      <c r="G27" s="31" t="s">
        <v>20</v>
      </c>
      <c r="H27" s="32">
        <v>16826000</v>
      </c>
      <c r="I27" s="33" t="s">
        <v>20</v>
      </c>
      <c r="J27" s="34"/>
      <c r="K27" s="34" t="s">
        <v>20</v>
      </c>
      <c r="L27" s="35" t="s">
        <v>20</v>
      </c>
      <c r="M27" s="34"/>
      <c r="N27" s="36" t="str">
        <f>VLOOKUP(B27,[1]CYDEENデータ!$R$8:$AF$316,15,FALSE)</f>
        <v>不落随意契約</v>
      </c>
    </row>
    <row r="28" spans="1:14" s="20" customFormat="1" ht="57" x14ac:dyDescent="0.2">
      <c r="A28" s="21">
        <v>24</v>
      </c>
      <c r="B28" s="29" t="s">
        <v>76</v>
      </c>
      <c r="C28" s="29" t="s">
        <v>77</v>
      </c>
      <c r="D28" s="30">
        <v>46113</v>
      </c>
      <c r="E28" s="29" t="s">
        <v>78</v>
      </c>
      <c r="F28" s="29" t="s">
        <v>79</v>
      </c>
      <c r="G28" s="31" t="s">
        <v>20</v>
      </c>
      <c r="H28" s="32">
        <v>14072262</v>
      </c>
      <c r="I28" s="33" t="s">
        <v>20</v>
      </c>
      <c r="J28" s="34"/>
      <c r="K28" s="34" t="s">
        <v>20</v>
      </c>
      <c r="L28" s="35" t="s">
        <v>20</v>
      </c>
      <c r="M28" s="34"/>
      <c r="N28" s="36" t="str">
        <f>VLOOKUP(B28,[1]CYDEENデータ!$R$8:$AF$316,15,FALSE)</f>
        <v>特命随意契約</v>
      </c>
    </row>
    <row r="29" spans="1:14" s="20" customFormat="1" ht="66.5" x14ac:dyDescent="0.2">
      <c r="A29" s="21">
        <v>25</v>
      </c>
      <c r="B29" s="29" t="s">
        <v>80</v>
      </c>
      <c r="C29" s="29" t="s">
        <v>28</v>
      </c>
      <c r="D29" s="30">
        <v>46113</v>
      </c>
      <c r="E29" s="29" t="s">
        <v>81</v>
      </c>
      <c r="F29" s="29" t="s">
        <v>30</v>
      </c>
      <c r="G29" s="31" t="s">
        <v>20</v>
      </c>
      <c r="H29" s="32">
        <v>13476272</v>
      </c>
      <c r="I29" s="33" t="s">
        <v>20</v>
      </c>
      <c r="J29" s="34"/>
      <c r="K29" s="34" t="s">
        <v>20</v>
      </c>
      <c r="L29" s="35" t="s">
        <v>20</v>
      </c>
      <c r="M29" s="34"/>
      <c r="N29" s="36" t="str">
        <f>VLOOKUP(B29,[1]CYDEENデータ!$R$8:$AF$316,15,FALSE)</f>
        <v>企画競争</v>
      </c>
    </row>
    <row r="30" spans="1:14" s="20" customFormat="1" ht="66.5" customHeight="1" x14ac:dyDescent="0.2">
      <c r="A30" s="21">
        <v>26</v>
      </c>
      <c r="B30" s="29" t="s">
        <v>82</v>
      </c>
      <c r="C30" s="29" t="s">
        <v>83</v>
      </c>
      <c r="D30" s="30">
        <v>46113</v>
      </c>
      <c r="E30" s="29" t="s">
        <v>84</v>
      </c>
      <c r="F30" s="29" t="s">
        <v>26</v>
      </c>
      <c r="G30" s="31" t="s">
        <v>20</v>
      </c>
      <c r="H30" s="32">
        <v>11364960</v>
      </c>
      <c r="I30" s="33" t="s">
        <v>20</v>
      </c>
      <c r="J30" s="34"/>
      <c r="K30" s="34" t="s">
        <v>20</v>
      </c>
      <c r="L30" s="35" t="s">
        <v>20</v>
      </c>
      <c r="M30" s="34"/>
      <c r="N30" s="36" t="str">
        <f>VLOOKUP(B30,[1]CYDEENデータ!$R$8:$AF$316,15,FALSE)</f>
        <v>企画競争</v>
      </c>
    </row>
    <row r="31" spans="1:14" s="20" customFormat="1" ht="57" x14ac:dyDescent="0.2">
      <c r="A31" s="21">
        <v>27</v>
      </c>
      <c r="B31" s="29" t="s">
        <v>85</v>
      </c>
      <c r="C31" s="29" t="s">
        <v>59</v>
      </c>
      <c r="D31" s="30">
        <v>46113</v>
      </c>
      <c r="E31" s="29" t="s">
        <v>86</v>
      </c>
      <c r="F31" s="29" t="s">
        <v>26</v>
      </c>
      <c r="G31" s="31" t="s">
        <v>20</v>
      </c>
      <c r="H31" s="32">
        <v>10764000</v>
      </c>
      <c r="I31" s="33" t="s">
        <v>20</v>
      </c>
      <c r="J31" s="34"/>
      <c r="K31" s="34" t="s">
        <v>20</v>
      </c>
      <c r="L31" s="35" t="s">
        <v>20</v>
      </c>
      <c r="M31" s="34"/>
      <c r="N31" s="36" t="str">
        <f>VLOOKUP(B31,[1]CYDEENデータ!$R$8:$AF$316,15,FALSE)</f>
        <v>特命随意契約</v>
      </c>
    </row>
    <row r="32" spans="1:14" s="20" customFormat="1" ht="57" x14ac:dyDescent="0.2">
      <c r="A32" s="21">
        <v>28</v>
      </c>
      <c r="B32" s="29" t="s">
        <v>87</v>
      </c>
      <c r="C32" s="29" t="s">
        <v>28</v>
      </c>
      <c r="D32" s="30">
        <v>46113</v>
      </c>
      <c r="E32" s="29" t="s">
        <v>88</v>
      </c>
      <c r="F32" s="29" t="s">
        <v>26</v>
      </c>
      <c r="G32" s="31" t="s">
        <v>20</v>
      </c>
      <c r="H32" s="32">
        <v>7700000</v>
      </c>
      <c r="I32" s="33" t="s">
        <v>20</v>
      </c>
      <c r="J32" s="34"/>
      <c r="K32" s="34" t="s">
        <v>20</v>
      </c>
      <c r="L32" s="35" t="s">
        <v>20</v>
      </c>
      <c r="M32" s="34"/>
      <c r="N32" s="36" t="str">
        <f>VLOOKUP(B32,[1]CYDEENデータ!$R$8:$AF$316,15,FALSE)</f>
        <v>特命随意契約</v>
      </c>
    </row>
    <row r="33" spans="1:14" s="20" customFormat="1" ht="57" x14ac:dyDescent="0.2">
      <c r="A33" s="21">
        <v>29</v>
      </c>
      <c r="B33" s="29" t="s">
        <v>89</v>
      </c>
      <c r="C33" s="29" t="s">
        <v>28</v>
      </c>
      <c r="D33" s="30">
        <v>46113</v>
      </c>
      <c r="E33" s="29" t="s">
        <v>67</v>
      </c>
      <c r="F33" s="29" t="s">
        <v>26</v>
      </c>
      <c r="G33" s="31" t="s">
        <v>20</v>
      </c>
      <c r="H33" s="32">
        <v>7161000</v>
      </c>
      <c r="I33" s="33" t="s">
        <v>20</v>
      </c>
      <c r="J33" s="34"/>
      <c r="K33" s="34" t="s">
        <v>20</v>
      </c>
      <c r="L33" s="35" t="s">
        <v>20</v>
      </c>
      <c r="M33" s="34"/>
      <c r="N33" s="36" t="str">
        <f>VLOOKUP(B33,[1]CYDEENデータ!$R$8:$AF$316,15,FALSE)</f>
        <v>特命随意契約</v>
      </c>
    </row>
    <row r="34" spans="1:14" s="20" customFormat="1" ht="47.5" x14ac:dyDescent="0.2">
      <c r="A34" s="21">
        <v>30</v>
      </c>
      <c r="B34" s="29" t="s">
        <v>90</v>
      </c>
      <c r="C34" s="29" t="s">
        <v>28</v>
      </c>
      <c r="D34" s="30">
        <v>46113</v>
      </c>
      <c r="E34" s="29" t="s">
        <v>91</v>
      </c>
      <c r="F34" s="29" t="s">
        <v>26</v>
      </c>
      <c r="G34" s="31" t="s">
        <v>20</v>
      </c>
      <c r="H34" s="32">
        <v>6985397</v>
      </c>
      <c r="I34" s="33" t="s">
        <v>20</v>
      </c>
      <c r="J34" s="34"/>
      <c r="K34" s="34" t="s">
        <v>20</v>
      </c>
      <c r="L34" s="35" t="s">
        <v>20</v>
      </c>
      <c r="M34" s="34"/>
      <c r="N34" s="36" t="str">
        <f>VLOOKUP(B34,[1]CYDEENデータ!$R$8:$AF$316,15,FALSE)</f>
        <v>特命随意契約</v>
      </c>
    </row>
    <row r="35" spans="1:14" s="20" customFormat="1" ht="45" customHeight="1" x14ac:dyDescent="0.2">
      <c r="A35" s="21">
        <v>31</v>
      </c>
      <c r="B35" s="29" t="s">
        <v>92</v>
      </c>
      <c r="C35" s="29" t="s">
        <v>28</v>
      </c>
      <c r="D35" s="30">
        <v>46113</v>
      </c>
      <c r="E35" s="29" t="s">
        <v>93</v>
      </c>
      <c r="F35" s="29" t="s">
        <v>26</v>
      </c>
      <c r="G35" s="31" t="s">
        <v>20</v>
      </c>
      <c r="H35" s="32">
        <v>5913600</v>
      </c>
      <c r="I35" s="33" t="s">
        <v>20</v>
      </c>
      <c r="J35" s="34"/>
      <c r="K35" s="34" t="s">
        <v>20</v>
      </c>
      <c r="L35" s="35" t="s">
        <v>20</v>
      </c>
      <c r="M35" s="34"/>
      <c r="N35" s="36" t="str">
        <f>VLOOKUP(B35,[1]CYDEENデータ!$R$8:$AF$316,15,FALSE)</f>
        <v>特命随意契約</v>
      </c>
    </row>
    <row r="36" spans="1:14" s="20" customFormat="1" ht="45" customHeight="1" x14ac:dyDescent="0.2">
      <c r="A36" s="21">
        <v>32</v>
      </c>
      <c r="B36" s="29" t="s">
        <v>94</v>
      </c>
      <c r="C36" s="29" t="s">
        <v>95</v>
      </c>
      <c r="D36" s="30">
        <v>46113</v>
      </c>
      <c r="E36" s="29" t="s">
        <v>93</v>
      </c>
      <c r="F36" s="29" t="s">
        <v>26</v>
      </c>
      <c r="G36" s="31" t="s">
        <v>20</v>
      </c>
      <c r="H36" s="32">
        <v>5882250</v>
      </c>
      <c r="I36" s="33" t="s">
        <v>20</v>
      </c>
      <c r="J36" s="34"/>
      <c r="K36" s="34" t="s">
        <v>20</v>
      </c>
      <c r="L36" s="35" t="s">
        <v>20</v>
      </c>
      <c r="M36" s="34"/>
      <c r="N36" s="36" t="str">
        <f>VLOOKUP(B36,[1]CYDEENデータ!$R$8:$AF$316,15,FALSE)</f>
        <v>特命随意契約</v>
      </c>
    </row>
    <row r="37" spans="1:14" s="20" customFormat="1" ht="57" x14ac:dyDescent="0.2">
      <c r="A37" s="21">
        <v>33</v>
      </c>
      <c r="B37" s="29" t="s">
        <v>96</v>
      </c>
      <c r="C37" s="29" t="s">
        <v>28</v>
      </c>
      <c r="D37" s="30">
        <v>46113</v>
      </c>
      <c r="E37" s="29" t="s">
        <v>97</v>
      </c>
      <c r="F37" s="29" t="s">
        <v>26</v>
      </c>
      <c r="G37" s="31" t="s">
        <v>20</v>
      </c>
      <c r="H37" s="32">
        <v>5728140</v>
      </c>
      <c r="I37" s="33" t="s">
        <v>20</v>
      </c>
      <c r="J37" s="34"/>
      <c r="K37" s="34" t="s">
        <v>20</v>
      </c>
      <c r="L37" s="35" t="s">
        <v>20</v>
      </c>
      <c r="M37" s="34"/>
      <c r="N37" s="36" t="str">
        <f>VLOOKUP(B37,[1]CYDEENデータ!$R$8:$AF$316,15,FALSE)</f>
        <v>特命随意契約</v>
      </c>
    </row>
    <row r="38" spans="1:14" s="20" customFormat="1" ht="66.5" x14ac:dyDescent="0.2">
      <c r="A38" s="21">
        <v>34</v>
      </c>
      <c r="B38" s="29" t="s">
        <v>98</v>
      </c>
      <c r="C38" s="29" t="s">
        <v>99</v>
      </c>
      <c r="D38" s="30">
        <v>46113</v>
      </c>
      <c r="E38" s="29" t="s">
        <v>100</v>
      </c>
      <c r="F38" s="29" t="s">
        <v>26</v>
      </c>
      <c r="G38" s="31" t="s">
        <v>20</v>
      </c>
      <c r="H38" s="32">
        <v>5517600</v>
      </c>
      <c r="I38" s="33" t="s">
        <v>20</v>
      </c>
      <c r="J38" s="34"/>
      <c r="K38" s="34" t="s">
        <v>20</v>
      </c>
      <c r="L38" s="35" t="s">
        <v>20</v>
      </c>
      <c r="M38" s="34"/>
      <c r="N38" s="36" t="str">
        <f>VLOOKUP(B38,[1]CYDEENデータ!$R$8:$AF$316,15,FALSE)</f>
        <v>特命随意契約</v>
      </c>
    </row>
    <row r="39" spans="1:14" s="20" customFormat="1" ht="57" x14ac:dyDescent="0.2">
      <c r="A39" s="21">
        <v>35</v>
      </c>
      <c r="B39" s="29" t="s">
        <v>101</v>
      </c>
      <c r="C39" s="29" t="s">
        <v>102</v>
      </c>
      <c r="D39" s="30">
        <v>46113</v>
      </c>
      <c r="E39" s="29" t="s">
        <v>103</v>
      </c>
      <c r="F39" s="29" t="s">
        <v>26</v>
      </c>
      <c r="G39" s="31" t="s">
        <v>20</v>
      </c>
      <c r="H39" s="32">
        <v>4275000</v>
      </c>
      <c r="I39" s="33" t="s">
        <v>20</v>
      </c>
      <c r="J39" s="34"/>
      <c r="K39" s="34" t="s">
        <v>20</v>
      </c>
      <c r="L39" s="35" t="s">
        <v>20</v>
      </c>
      <c r="M39" s="34"/>
      <c r="N39" s="36" t="str">
        <f>VLOOKUP(B39,[1]CYDEENデータ!$R$8:$AF$316,15,FALSE)</f>
        <v>特命随意契約</v>
      </c>
    </row>
    <row r="40" spans="1:14" s="20" customFormat="1" ht="66.5" x14ac:dyDescent="0.2">
      <c r="A40" s="21">
        <v>36</v>
      </c>
      <c r="B40" s="29" t="s">
        <v>104</v>
      </c>
      <c r="C40" s="29" t="s">
        <v>28</v>
      </c>
      <c r="D40" s="30">
        <v>46113</v>
      </c>
      <c r="E40" s="29" t="s">
        <v>105</v>
      </c>
      <c r="F40" s="29" t="s">
        <v>26</v>
      </c>
      <c r="G40" s="31" t="s">
        <v>20</v>
      </c>
      <c r="H40" s="32">
        <v>2772000</v>
      </c>
      <c r="I40" s="33" t="s">
        <v>20</v>
      </c>
      <c r="J40" s="34"/>
      <c r="K40" s="34" t="s">
        <v>20</v>
      </c>
      <c r="L40" s="35" t="s">
        <v>20</v>
      </c>
      <c r="M40" s="34"/>
      <c r="N40" s="36" t="str">
        <f>VLOOKUP(B40,[1]CYDEENデータ!$R$8:$AF$316,15,FALSE)</f>
        <v>特命随意契約</v>
      </c>
    </row>
    <row r="41" spans="1:14" s="20" customFormat="1" ht="57" x14ac:dyDescent="0.2">
      <c r="A41" s="21">
        <v>37</v>
      </c>
      <c r="B41" s="29" t="s">
        <v>106</v>
      </c>
      <c r="C41" s="29" t="s">
        <v>28</v>
      </c>
      <c r="D41" s="30">
        <v>46114</v>
      </c>
      <c r="E41" s="29" t="s">
        <v>107</v>
      </c>
      <c r="F41" s="29" t="s">
        <v>30</v>
      </c>
      <c r="G41" s="31" t="s">
        <v>20</v>
      </c>
      <c r="H41" s="32">
        <v>275018226</v>
      </c>
      <c r="I41" s="33" t="s">
        <v>20</v>
      </c>
      <c r="J41" s="34"/>
      <c r="K41" s="34" t="s">
        <v>20</v>
      </c>
      <c r="L41" s="35" t="s">
        <v>20</v>
      </c>
      <c r="M41" s="34"/>
      <c r="N41" s="36" t="str">
        <f>VLOOKUP(B41,[1]CYDEENデータ!$R$8:$AF$316,15,FALSE)</f>
        <v>企画競争</v>
      </c>
    </row>
    <row r="42" spans="1:14" s="20" customFormat="1" ht="57" x14ac:dyDescent="0.2">
      <c r="A42" s="21">
        <v>38</v>
      </c>
      <c r="B42" s="29" t="s">
        <v>108</v>
      </c>
      <c r="C42" s="29" t="s">
        <v>28</v>
      </c>
      <c r="D42" s="30">
        <v>46114</v>
      </c>
      <c r="E42" s="29" t="s">
        <v>109</v>
      </c>
      <c r="F42" s="29" t="s">
        <v>26</v>
      </c>
      <c r="G42" s="31" t="s">
        <v>20</v>
      </c>
      <c r="H42" s="32">
        <v>46821900</v>
      </c>
      <c r="I42" s="33" t="s">
        <v>20</v>
      </c>
      <c r="J42" s="34"/>
      <c r="K42" s="34" t="s">
        <v>20</v>
      </c>
      <c r="L42" s="35" t="s">
        <v>20</v>
      </c>
      <c r="M42" s="34"/>
      <c r="N42" s="36" t="str">
        <f>VLOOKUP(B42,[1]CYDEENデータ!$R$8:$AF$316,15,FALSE)</f>
        <v>見積合わせ</v>
      </c>
    </row>
    <row r="43" spans="1:14" s="20" customFormat="1" ht="66.5" x14ac:dyDescent="0.2">
      <c r="A43" s="21">
        <v>39</v>
      </c>
      <c r="B43" s="29" t="s">
        <v>110</v>
      </c>
      <c r="C43" s="29" t="s">
        <v>28</v>
      </c>
      <c r="D43" s="30">
        <v>46115</v>
      </c>
      <c r="E43" s="29" t="s">
        <v>111</v>
      </c>
      <c r="F43" s="29" t="s">
        <v>30</v>
      </c>
      <c r="G43" s="31" t="s">
        <v>20</v>
      </c>
      <c r="H43" s="32">
        <v>462241660</v>
      </c>
      <c r="I43" s="33" t="s">
        <v>20</v>
      </c>
      <c r="J43" s="34"/>
      <c r="K43" s="34" t="s">
        <v>20</v>
      </c>
      <c r="L43" s="35" t="s">
        <v>20</v>
      </c>
      <c r="M43" s="34"/>
      <c r="N43" s="36" t="str">
        <f>VLOOKUP(B43,[1]CYDEENデータ!$R$8:$AF$316,15,FALSE)</f>
        <v>企画競争</v>
      </c>
    </row>
    <row r="44" spans="1:14" s="20" customFormat="1" ht="44.4" customHeight="1" x14ac:dyDescent="0.2">
      <c r="A44" s="21">
        <v>40</v>
      </c>
      <c r="B44" s="29" t="s">
        <v>112</v>
      </c>
      <c r="C44" s="29" t="s">
        <v>28</v>
      </c>
      <c r="D44" s="30">
        <v>46115</v>
      </c>
      <c r="E44" s="29" t="s">
        <v>93</v>
      </c>
      <c r="F44" s="29" t="s">
        <v>30</v>
      </c>
      <c r="G44" s="31" t="s">
        <v>20</v>
      </c>
      <c r="H44" s="32">
        <v>82976673</v>
      </c>
      <c r="I44" s="33" t="s">
        <v>20</v>
      </c>
      <c r="J44" s="34"/>
      <c r="K44" s="34" t="s">
        <v>20</v>
      </c>
      <c r="L44" s="35" t="s">
        <v>20</v>
      </c>
      <c r="M44" s="34"/>
      <c r="N44" s="36" t="str">
        <f>VLOOKUP(B44,[1]CYDEENデータ!$R$8:$AF$316,15,FALSE)</f>
        <v>企画競争</v>
      </c>
    </row>
    <row r="45" spans="1:14" s="20" customFormat="1" ht="57" x14ac:dyDescent="0.2">
      <c r="A45" s="21">
        <v>41</v>
      </c>
      <c r="B45" s="29" t="s">
        <v>113</v>
      </c>
      <c r="C45" s="29" t="s">
        <v>28</v>
      </c>
      <c r="D45" s="30">
        <v>46115</v>
      </c>
      <c r="E45" s="29" t="s">
        <v>114</v>
      </c>
      <c r="F45" s="29" t="s">
        <v>30</v>
      </c>
      <c r="G45" s="31" t="s">
        <v>20</v>
      </c>
      <c r="H45" s="32">
        <v>2054250</v>
      </c>
      <c r="I45" s="33" t="s">
        <v>20</v>
      </c>
      <c r="J45" s="34"/>
      <c r="K45" s="34" t="s">
        <v>20</v>
      </c>
      <c r="L45" s="35" t="s">
        <v>20</v>
      </c>
      <c r="M45" s="34"/>
      <c r="N45" s="36" t="str">
        <f>VLOOKUP(B45,[1]CYDEENデータ!$R$8:$AF$316,15,FALSE)</f>
        <v>企画競争</v>
      </c>
    </row>
    <row r="46" spans="1:14" s="20" customFormat="1" ht="48.5" customHeight="1" x14ac:dyDescent="0.2">
      <c r="A46" s="21">
        <v>42</v>
      </c>
      <c r="B46" s="29" t="s">
        <v>115</v>
      </c>
      <c r="C46" s="29" t="s">
        <v>28</v>
      </c>
      <c r="D46" s="30">
        <v>46118</v>
      </c>
      <c r="E46" s="29" t="s">
        <v>93</v>
      </c>
      <c r="F46" s="29" t="s">
        <v>30</v>
      </c>
      <c r="G46" s="31" t="s">
        <v>20</v>
      </c>
      <c r="H46" s="32">
        <v>27414583</v>
      </c>
      <c r="I46" s="33" t="s">
        <v>20</v>
      </c>
      <c r="J46" s="34"/>
      <c r="K46" s="34" t="s">
        <v>20</v>
      </c>
      <c r="L46" s="35" t="s">
        <v>20</v>
      </c>
      <c r="M46" s="34"/>
      <c r="N46" s="36" t="str">
        <f>VLOOKUP(B46,[1]CYDEENデータ!$R$8:$AF$316,15,FALSE)</f>
        <v>企画競争</v>
      </c>
    </row>
    <row r="47" spans="1:14" s="20" customFormat="1" ht="66.5" x14ac:dyDescent="0.2">
      <c r="A47" s="21">
        <v>43</v>
      </c>
      <c r="B47" s="29" t="s">
        <v>116</v>
      </c>
      <c r="C47" s="29" t="s">
        <v>99</v>
      </c>
      <c r="D47" s="30">
        <v>46118</v>
      </c>
      <c r="E47" s="29" t="s">
        <v>105</v>
      </c>
      <c r="F47" s="29" t="s">
        <v>26</v>
      </c>
      <c r="G47" s="31" t="s">
        <v>20</v>
      </c>
      <c r="H47" s="32">
        <v>7618022</v>
      </c>
      <c r="I47" s="33" t="s">
        <v>20</v>
      </c>
      <c r="J47" s="34"/>
      <c r="K47" s="34" t="s">
        <v>20</v>
      </c>
      <c r="L47" s="35" t="s">
        <v>20</v>
      </c>
      <c r="M47" s="34"/>
      <c r="N47" s="36" t="str">
        <f>VLOOKUP(B47,[1]CYDEENデータ!$R$8:$AF$316,15,FALSE)</f>
        <v>特命随意契約</v>
      </c>
    </row>
    <row r="48" spans="1:14" s="20" customFormat="1" ht="57" x14ac:dyDescent="0.2">
      <c r="A48" s="21">
        <v>44</v>
      </c>
      <c r="B48" s="29" t="s">
        <v>117</v>
      </c>
      <c r="C48" s="29" t="s">
        <v>28</v>
      </c>
      <c r="D48" s="30">
        <v>46119</v>
      </c>
      <c r="E48" s="29" t="s">
        <v>118</v>
      </c>
      <c r="F48" s="29" t="s">
        <v>26</v>
      </c>
      <c r="G48" s="31" t="s">
        <v>20</v>
      </c>
      <c r="H48" s="32">
        <v>9605090</v>
      </c>
      <c r="I48" s="33" t="s">
        <v>20</v>
      </c>
      <c r="J48" s="34"/>
      <c r="K48" s="34" t="s">
        <v>20</v>
      </c>
      <c r="L48" s="35" t="s">
        <v>20</v>
      </c>
      <c r="M48" s="34"/>
      <c r="N48" s="36" t="str">
        <f>VLOOKUP(B48,[1]CYDEENデータ!$R$8:$AF$316,15,FALSE)</f>
        <v>特命随意契約</v>
      </c>
    </row>
    <row r="49" spans="1:14" s="20" customFormat="1" ht="57" x14ac:dyDescent="0.2">
      <c r="A49" s="21">
        <v>45</v>
      </c>
      <c r="B49" s="29" t="s">
        <v>119</v>
      </c>
      <c r="C49" s="29" t="s">
        <v>120</v>
      </c>
      <c r="D49" s="30">
        <v>46119</v>
      </c>
      <c r="E49" s="29" t="s">
        <v>121</v>
      </c>
      <c r="F49" s="29" t="s">
        <v>26</v>
      </c>
      <c r="G49" s="31" t="s">
        <v>20</v>
      </c>
      <c r="H49" s="32">
        <v>5664000</v>
      </c>
      <c r="I49" s="33" t="s">
        <v>20</v>
      </c>
      <c r="J49" s="34"/>
      <c r="K49" s="34" t="s">
        <v>20</v>
      </c>
      <c r="L49" s="35" t="s">
        <v>20</v>
      </c>
      <c r="M49" s="34"/>
      <c r="N49" s="36" t="str">
        <f>VLOOKUP(B49,[1]CYDEENデータ!$R$8:$AF$316,15,FALSE)</f>
        <v>特命随意契約</v>
      </c>
    </row>
    <row r="50" spans="1:14" s="20" customFormat="1" ht="70.25" customHeight="1" x14ac:dyDescent="0.2">
      <c r="A50" s="21">
        <v>46</v>
      </c>
      <c r="B50" s="29" t="s">
        <v>122</v>
      </c>
      <c r="C50" s="29" t="s">
        <v>24</v>
      </c>
      <c r="D50" s="30">
        <v>46119</v>
      </c>
      <c r="E50" s="29" t="s">
        <v>123</v>
      </c>
      <c r="F50" s="29" t="s">
        <v>30</v>
      </c>
      <c r="G50" s="31" t="s">
        <v>20</v>
      </c>
      <c r="H50" s="32">
        <v>2571668</v>
      </c>
      <c r="I50" s="33" t="s">
        <v>20</v>
      </c>
      <c r="J50" s="34"/>
      <c r="K50" s="34" t="s">
        <v>20</v>
      </c>
      <c r="L50" s="35" t="s">
        <v>20</v>
      </c>
      <c r="M50" s="34"/>
      <c r="N50" s="36" t="str">
        <f>VLOOKUP(B50,[1]CYDEENデータ!$R$8:$AF$316,15,FALSE)</f>
        <v>企画競争（提案公募方式）</v>
      </c>
    </row>
    <row r="51" spans="1:14" s="20" customFormat="1" ht="54" customHeight="1" x14ac:dyDescent="0.2">
      <c r="A51" s="21">
        <v>47</v>
      </c>
      <c r="B51" s="29" t="s">
        <v>124</v>
      </c>
      <c r="C51" s="29" t="s">
        <v>28</v>
      </c>
      <c r="D51" s="30">
        <v>46120</v>
      </c>
      <c r="E51" s="29" t="s">
        <v>93</v>
      </c>
      <c r="F51" s="29" t="s">
        <v>30</v>
      </c>
      <c r="G51" s="31" t="s">
        <v>20</v>
      </c>
      <c r="H51" s="32">
        <v>56495052</v>
      </c>
      <c r="I51" s="33" t="s">
        <v>20</v>
      </c>
      <c r="J51" s="34"/>
      <c r="K51" s="34" t="s">
        <v>20</v>
      </c>
      <c r="L51" s="35" t="s">
        <v>20</v>
      </c>
      <c r="M51" s="34"/>
      <c r="N51" s="36" t="str">
        <f>VLOOKUP(B51,[1]CYDEENデータ!$R$8:$AF$316,15,FALSE)</f>
        <v>企画競争</v>
      </c>
    </row>
    <row r="52" spans="1:14" s="20" customFormat="1" ht="51.65" customHeight="1" x14ac:dyDescent="0.2">
      <c r="A52" s="21">
        <v>48</v>
      </c>
      <c r="B52" s="29" t="s">
        <v>125</v>
      </c>
      <c r="C52" s="29" t="s">
        <v>28</v>
      </c>
      <c r="D52" s="30">
        <v>46120</v>
      </c>
      <c r="E52" s="29" t="s">
        <v>93</v>
      </c>
      <c r="F52" s="29" t="s">
        <v>30</v>
      </c>
      <c r="G52" s="31" t="s">
        <v>20</v>
      </c>
      <c r="H52" s="32">
        <v>54288562</v>
      </c>
      <c r="I52" s="33" t="s">
        <v>20</v>
      </c>
      <c r="J52" s="34"/>
      <c r="K52" s="34" t="s">
        <v>20</v>
      </c>
      <c r="L52" s="35" t="s">
        <v>20</v>
      </c>
      <c r="M52" s="34"/>
      <c r="N52" s="36" t="str">
        <f>VLOOKUP(B52,[1]CYDEENデータ!$R$8:$AF$316,15,FALSE)</f>
        <v>企画競争</v>
      </c>
    </row>
    <row r="53" spans="1:14" s="20" customFormat="1" ht="52.5" customHeight="1" x14ac:dyDescent="0.2">
      <c r="A53" s="21">
        <v>49</v>
      </c>
      <c r="B53" s="29" t="s">
        <v>126</v>
      </c>
      <c r="C53" s="29" t="s">
        <v>28</v>
      </c>
      <c r="D53" s="30">
        <v>46120</v>
      </c>
      <c r="E53" s="29" t="s">
        <v>93</v>
      </c>
      <c r="F53" s="29" t="s">
        <v>30</v>
      </c>
      <c r="G53" s="31" t="s">
        <v>20</v>
      </c>
      <c r="H53" s="32">
        <v>17794026</v>
      </c>
      <c r="I53" s="33" t="s">
        <v>20</v>
      </c>
      <c r="J53" s="34"/>
      <c r="K53" s="34" t="s">
        <v>20</v>
      </c>
      <c r="L53" s="35" t="s">
        <v>20</v>
      </c>
      <c r="M53" s="34"/>
      <c r="N53" s="36" t="str">
        <f>VLOOKUP(B53,[1]CYDEENデータ!$R$8:$AF$316,15,FALSE)</f>
        <v>企画競争</v>
      </c>
    </row>
    <row r="54" spans="1:14" s="20" customFormat="1" ht="47.5" x14ac:dyDescent="0.2">
      <c r="A54" s="21">
        <v>50</v>
      </c>
      <c r="B54" s="29" t="s">
        <v>127</v>
      </c>
      <c r="C54" s="29" t="s">
        <v>28</v>
      </c>
      <c r="D54" s="30">
        <v>46120</v>
      </c>
      <c r="E54" s="29" t="s">
        <v>128</v>
      </c>
      <c r="F54" s="29" t="s">
        <v>30</v>
      </c>
      <c r="G54" s="31" t="s">
        <v>20</v>
      </c>
      <c r="H54" s="32">
        <v>15067065</v>
      </c>
      <c r="I54" s="33" t="s">
        <v>20</v>
      </c>
      <c r="J54" s="34"/>
      <c r="K54" s="34" t="s">
        <v>20</v>
      </c>
      <c r="L54" s="35" t="s">
        <v>20</v>
      </c>
      <c r="M54" s="34"/>
      <c r="N54" s="36" t="str">
        <f>VLOOKUP(B54,[1]CYDEENデータ!$R$8:$AF$316,15,FALSE)</f>
        <v>企画競争</v>
      </c>
    </row>
    <row r="55" spans="1:14" s="20" customFormat="1" ht="47.5" x14ac:dyDescent="0.2">
      <c r="A55" s="21">
        <v>51</v>
      </c>
      <c r="B55" s="29" t="s">
        <v>129</v>
      </c>
      <c r="C55" s="29" t="s">
        <v>28</v>
      </c>
      <c r="D55" s="30">
        <v>46121</v>
      </c>
      <c r="E55" s="29" t="s">
        <v>130</v>
      </c>
      <c r="F55" s="29" t="s">
        <v>30</v>
      </c>
      <c r="G55" s="31" t="s">
        <v>20</v>
      </c>
      <c r="H55" s="32">
        <v>51850304</v>
      </c>
      <c r="I55" s="33" t="s">
        <v>20</v>
      </c>
      <c r="J55" s="34"/>
      <c r="K55" s="34" t="s">
        <v>20</v>
      </c>
      <c r="L55" s="35" t="s">
        <v>20</v>
      </c>
      <c r="M55" s="34"/>
      <c r="N55" s="36" t="str">
        <f>VLOOKUP(B55,[1]CYDEENデータ!$R$8:$AF$316,15,FALSE)</f>
        <v>企画競争</v>
      </c>
    </row>
    <row r="56" spans="1:14" s="20" customFormat="1" ht="43.75" customHeight="1" x14ac:dyDescent="0.2">
      <c r="A56" s="21">
        <v>52</v>
      </c>
      <c r="B56" s="29" t="s">
        <v>131</v>
      </c>
      <c r="C56" s="29" t="s">
        <v>28</v>
      </c>
      <c r="D56" s="30">
        <v>46121</v>
      </c>
      <c r="E56" s="29" t="s">
        <v>93</v>
      </c>
      <c r="F56" s="29" t="s">
        <v>30</v>
      </c>
      <c r="G56" s="31" t="s">
        <v>20</v>
      </c>
      <c r="H56" s="32">
        <v>15931665</v>
      </c>
      <c r="I56" s="33" t="s">
        <v>20</v>
      </c>
      <c r="J56" s="34"/>
      <c r="K56" s="34" t="s">
        <v>20</v>
      </c>
      <c r="L56" s="35" t="s">
        <v>20</v>
      </c>
      <c r="M56" s="34"/>
      <c r="N56" s="36" t="str">
        <f>VLOOKUP(B56,[1]CYDEENデータ!$R$8:$AF$316,15,FALSE)</f>
        <v>企画競争</v>
      </c>
    </row>
    <row r="57" spans="1:14" s="20" customFormat="1" ht="47.5" x14ac:dyDescent="0.2">
      <c r="A57" s="21">
        <v>53</v>
      </c>
      <c r="B57" s="29" t="s">
        <v>132</v>
      </c>
      <c r="C57" s="29" t="s">
        <v>28</v>
      </c>
      <c r="D57" s="30">
        <v>46121</v>
      </c>
      <c r="E57" s="29" t="s">
        <v>133</v>
      </c>
      <c r="F57" s="29" t="s">
        <v>30</v>
      </c>
      <c r="G57" s="31" t="s">
        <v>20</v>
      </c>
      <c r="H57" s="32">
        <v>6532437</v>
      </c>
      <c r="I57" s="33" t="s">
        <v>20</v>
      </c>
      <c r="J57" s="34"/>
      <c r="K57" s="34" t="s">
        <v>20</v>
      </c>
      <c r="L57" s="35" t="s">
        <v>20</v>
      </c>
      <c r="M57" s="34"/>
      <c r="N57" s="36" t="str">
        <f>VLOOKUP(B57,[1]CYDEENデータ!$R$8:$AF$316,15,FALSE)</f>
        <v>企画競争</v>
      </c>
    </row>
    <row r="58" spans="1:14" s="20" customFormat="1" ht="66.5" x14ac:dyDescent="0.2">
      <c r="A58" s="21">
        <v>54</v>
      </c>
      <c r="B58" s="29" t="s">
        <v>134</v>
      </c>
      <c r="C58" s="29" t="s">
        <v>28</v>
      </c>
      <c r="D58" s="30">
        <v>46122</v>
      </c>
      <c r="E58" s="29" t="s">
        <v>135</v>
      </c>
      <c r="F58" s="29" t="s">
        <v>30</v>
      </c>
      <c r="G58" s="31" t="s">
        <v>20</v>
      </c>
      <c r="H58" s="32">
        <v>6316609</v>
      </c>
      <c r="I58" s="33" t="s">
        <v>20</v>
      </c>
      <c r="J58" s="34"/>
      <c r="K58" s="34" t="s">
        <v>20</v>
      </c>
      <c r="L58" s="35" t="s">
        <v>20</v>
      </c>
      <c r="M58" s="34"/>
      <c r="N58" s="36" t="str">
        <f>VLOOKUP(B58,[1]CYDEENデータ!$R$8:$AF$316,15,FALSE)</f>
        <v>企画競争</v>
      </c>
    </row>
    <row r="59" spans="1:14" s="20" customFormat="1" ht="142.25" customHeight="1" x14ac:dyDescent="0.2">
      <c r="A59" s="21">
        <v>55</v>
      </c>
      <c r="B59" s="29" t="s">
        <v>136</v>
      </c>
      <c r="C59" s="29" t="s">
        <v>28</v>
      </c>
      <c r="D59" s="30">
        <v>46125</v>
      </c>
      <c r="E59" s="29" t="s">
        <v>137</v>
      </c>
      <c r="F59" s="29" t="s">
        <v>30</v>
      </c>
      <c r="G59" s="31" t="s">
        <v>20</v>
      </c>
      <c r="H59" s="32">
        <v>382483038</v>
      </c>
      <c r="I59" s="33" t="s">
        <v>20</v>
      </c>
      <c r="J59" s="34"/>
      <c r="K59" s="34" t="s">
        <v>20</v>
      </c>
      <c r="L59" s="35" t="s">
        <v>20</v>
      </c>
      <c r="M59" s="34"/>
      <c r="N59" s="36" t="str">
        <f>VLOOKUP(B59,[1]CYDEENデータ!$R$8:$AF$316,15,FALSE)</f>
        <v>企画競争</v>
      </c>
    </row>
    <row r="60" spans="1:14" s="20" customFormat="1" ht="123.5" x14ac:dyDescent="0.2">
      <c r="A60" s="21">
        <v>56</v>
      </c>
      <c r="B60" s="29" t="s">
        <v>138</v>
      </c>
      <c r="C60" s="29" t="s">
        <v>28</v>
      </c>
      <c r="D60" s="30">
        <v>46125</v>
      </c>
      <c r="E60" s="29" t="s">
        <v>139</v>
      </c>
      <c r="F60" s="29" t="s">
        <v>30</v>
      </c>
      <c r="G60" s="31" t="s">
        <v>20</v>
      </c>
      <c r="H60" s="32">
        <v>99983455</v>
      </c>
      <c r="I60" s="33" t="s">
        <v>20</v>
      </c>
      <c r="J60" s="34"/>
      <c r="K60" s="34" t="s">
        <v>20</v>
      </c>
      <c r="L60" s="35" t="s">
        <v>20</v>
      </c>
      <c r="M60" s="34"/>
      <c r="N60" s="36" t="str">
        <f>VLOOKUP(B60,[1]CYDEENデータ!$R$8:$AF$316,15,FALSE)</f>
        <v>企画競争（提案公募方式）</v>
      </c>
    </row>
    <row r="61" spans="1:14" s="20" customFormat="1" ht="66.5" x14ac:dyDescent="0.2">
      <c r="A61" s="21">
        <v>57</v>
      </c>
      <c r="B61" s="29" t="s">
        <v>140</v>
      </c>
      <c r="C61" s="29" t="s">
        <v>28</v>
      </c>
      <c r="D61" s="30">
        <v>46125</v>
      </c>
      <c r="E61" s="29" t="s">
        <v>141</v>
      </c>
      <c r="F61" s="29" t="s">
        <v>30</v>
      </c>
      <c r="G61" s="31" t="s">
        <v>20</v>
      </c>
      <c r="H61" s="32">
        <v>81238320</v>
      </c>
      <c r="I61" s="33" t="s">
        <v>20</v>
      </c>
      <c r="J61" s="34"/>
      <c r="K61" s="34" t="s">
        <v>20</v>
      </c>
      <c r="L61" s="35" t="s">
        <v>20</v>
      </c>
      <c r="M61" s="34"/>
      <c r="N61" s="36" t="str">
        <f>VLOOKUP(B61,[1]CYDEENデータ!$R$8:$AF$316,15,FALSE)</f>
        <v>企画競争（提案公募方式）</v>
      </c>
    </row>
    <row r="62" spans="1:14" s="20" customFormat="1" ht="61.75" customHeight="1" x14ac:dyDescent="0.2">
      <c r="A62" s="21">
        <v>58</v>
      </c>
      <c r="B62" s="29" t="s">
        <v>142</v>
      </c>
      <c r="C62" s="29" t="s">
        <v>28</v>
      </c>
      <c r="D62" s="30">
        <v>46125</v>
      </c>
      <c r="E62" s="29" t="s">
        <v>93</v>
      </c>
      <c r="F62" s="29" t="s">
        <v>30</v>
      </c>
      <c r="G62" s="31" t="s">
        <v>20</v>
      </c>
      <c r="H62" s="32">
        <v>29136970</v>
      </c>
      <c r="I62" s="33" t="s">
        <v>20</v>
      </c>
      <c r="J62" s="34"/>
      <c r="K62" s="34" t="s">
        <v>20</v>
      </c>
      <c r="L62" s="35" t="s">
        <v>20</v>
      </c>
      <c r="M62" s="34"/>
      <c r="N62" s="36" t="str">
        <f>VLOOKUP(B62,[1]CYDEENデータ!$R$8:$AF$316,15,FALSE)</f>
        <v>企画競争</v>
      </c>
    </row>
    <row r="63" spans="1:14" s="20" customFormat="1" ht="53.4" customHeight="1" x14ac:dyDescent="0.2">
      <c r="A63" s="21">
        <v>59</v>
      </c>
      <c r="B63" s="29" t="s">
        <v>143</v>
      </c>
      <c r="C63" s="29" t="s">
        <v>28</v>
      </c>
      <c r="D63" s="30">
        <v>46125</v>
      </c>
      <c r="E63" s="29" t="s">
        <v>93</v>
      </c>
      <c r="F63" s="29" t="s">
        <v>30</v>
      </c>
      <c r="G63" s="31" t="s">
        <v>20</v>
      </c>
      <c r="H63" s="32">
        <v>28466916</v>
      </c>
      <c r="I63" s="33" t="s">
        <v>20</v>
      </c>
      <c r="J63" s="34"/>
      <c r="K63" s="34" t="s">
        <v>20</v>
      </c>
      <c r="L63" s="35" t="s">
        <v>20</v>
      </c>
      <c r="M63" s="34"/>
      <c r="N63" s="36" t="str">
        <f>VLOOKUP(B63,[1]CYDEENデータ!$R$8:$AF$316,15,FALSE)</f>
        <v>企画競争</v>
      </c>
    </row>
    <row r="64" spans="1:14" s="20" customFormat="1" ht="64.25" customHeight="1" x14ac:dyDescent="0.2">
      <c r="A64" s="21">
        <v>60</v>
      </c>
      <c r="B64" s="29" t="s">
        <v>144</v>
      </c>
      <c r="C64" s="29" t="s">
        <v>28</v>
      </c>
      <c r="D64" s="30">
        <v>46126</v>
      </c>
      <c r="E64" s="29" t="s">
        <v>93</v>
      </c>
      <c r="F64" s="29" t="s">
        <v>30</v>
      </c>
      <c r="G64" s="31" t="s">
        <v>20</v>
      </c>
      <c r="H64" s="32">
        <v>42760295</v>
      </c>
      <c r="I64" s="33" t="s">
        <v>20</v>
      </c>
      <c r="J64" s="34"/>
      <c r="K64" s="34" t="s">
        <v>20</v>
      </c>
      <c r="L64" s="35" t="s">
        <v>20</v>
      </c>
      <c r="M64" s="34"/>
      <c r="N64" s="36" t="str">
        <f>VLOOKUP(B64,[1]CYDEENデータ!$R$8:$AF$316,15,FALSE)</f>
        <v>企画競争</v>
      </c>
    </row>
    <row r="65" spans="1:14" s="20" customFormat="1" ht="50.4" customHeight="1" x14ac:dyDescent="0.2">
      <c r="A65" s="21">
        <v>61</v>
      </c>
      <c r="B65" s="29" t="s">
        <v>145</v>
      </c>
      <c r="C65" s="29" t="s">
        <v>28</v>
      </c>
      <c r="D65" s="30">
        <v>46126</v>
      </c>
      <c r="E65" s="29" t="s">
        <v>93</v>
      </c>
      <c r="F65" s="29" t="s">
        <v>30</v>
      </c>
      <c r="G65" s="31" t="s">
        <v>20</v>
      </c>
      <c r="H65" s="32">
        <v>33595702</v>
      </c>
      <c r="I65" s="33" t="s">
        <v>20</v>
      </c>
      <c r="J65" s="34"/>
      <c r="K65" s="34" t="s">
        <v>20</v>
      </c>
      <c r="L65" s="35" t="s">
        <v>20</v>
      </c>
      <c r="M65" s="34"/>
      <c r="N65" s="36" t="str">
        <f>VLOOKUP(B65,[1]CYDEENデータ!$R$8:$AF$316,15,FALSE)</f>
        <v>企画競争</v>
      </c>
    </row>
    <row r="66" spans="1:14" s="20" customFormat="1" ht="47.5" x14ac:dyDescent="0.2">
      <c r="A66" s="21">
        <v>62</v>
      </c>
      <c r="B66" s="29" t="s">
        <v>146</v>
      </c>
      <c r="C66" s="29" t="s">
        <v>28</v>
      </c>
      <c r="D66" s="30">
        <v>46126</v>
      </c>
      <c r="E66" s="29" t="s">
        <v>147</v>
      </c>
      <c r="F66" s="29" t="s">
        <v>26</v>
      </c>
      <c r="G66" s="31" t="s">
        <v>20</v>
      </c>
      <c r="H66" s="32">
        <v>7920000</v>
      </c>
      <c r="I66" s="33" t="s">
        <v>20</v>
      </c>
      <c r="J66" s="34"/>
      <c r="K66" s="34" t="s">
        <v>20</v>
      </c>
      <c r="L66" s="35" t="s">
        <v>20</v>
      </c>
      <c r="M66" s="34"/>
      <c r="N66" s="36" t="str">
        <f>VLOOKUP(B66,[1]CYDEENデータ!$R$8:$AF$316,15,FALSE)</f>
        <v>特命随意契約</v>
      </c>
    </row>
    <row r="67" spans="1:14" s="20" customFormat="1" ht="57" x14ac:dyDescent="0.2">
      <c r="A67" s="21">
        <v>63</v>
      </c>
      <c r="B67" s="29" t="s">
        <v>148</v>
      </c>
      <c r="C67" s="29" t="s">
        <v>28</v>
      </c>
      <c r="D67" s="30">
        <v>46127</v>
      </c>
      <c r="E67" s="29" t="s">
        <v>149</v>
      </c>
      <c r="F67" s="29" t="s">
        <v>30</v>
      </c>
      <c r="G67" s="31" t="s">
        <v>20</v>
      </c>
      <c r="H67" s="32">
        <v>105155400</v>
      </c>
      <c r="I67" s="33" t="s">
        <v>20</v>
      </c>
      <c r="J67" s="34"/>
      <c r="K67" s="34" t="s">
        <v>20</v>
      </c>
      <c r="L67" s="35" t="s">
        <v>20</v>
      </c>
      <c r="M67" s="34"/>
      <c r="N67" s="36" t="str">
        <f>VLOOKUP(B67,[1]CYDEENデータ!$R$8:$AF$316,15,FALSE)</f>
        <v>企画競争</v>
      </c>
    </row>
    <row r="68" spans="1:14" s="20" customFormat="1" ht="72" customHeight="1" x14ac:dyDescent="0.2">
      <c r="A68" s="21">
        <v>64</v>
      </c>
      <c r="B68" s="29" t="s">
        <v>150</v>
      </c>
      <c r="C68" s="29" t="s">
        <v>28</v>
      </c>
      <c r="D68" s="30">
        <v>46127</v>
      </c>
      <c r="E68" s="29" t="s">
        <v>151</v>
      </c>
      <c r="F68" s="29" t="s">
        <v>30</v>
      </c>
      <c r="G68" s="31" t="s">
        <v>20</v>
      </c>
      <c r="H68" s="32">
        <v>85074539</v>
      </c>
      <c r="I68" s="33" t="s">
        <v>20</v>
      </c>
      <c r="J68" s="34"/>
      <c r="K68" s="34" t="s">
        <v>20</v>
      </c>
      <c r="L68" s="35" t="s">
        <v>20</v>
      </c>
      <c r="M68" s="34"/>
      <c r="N68" s="36" t="str">
        <f>VLOOKUP(B68,[1]CYDEENデータ!$R$8:$AF$316,15,FALSE)</f>
        <v>企画競争（提案公募方式）</v>
      </c>
    </row>
    <row r="69" spans="1:14" s="20" customFormat="1" ht="48" customHeight="1" x14ac:dyDescent="0.2">
      <c r="A69" s="21">
        <v>65</v>
      </c>
      <c r="B69" s="29" t="s">
        <v>152</v>
      </c>
      <c r="C69" s="29" t="s">
        <v>28</v>
      </c>
      <c r="D69" s="30">
        <v>46127</v>
      </c>
      <c r="E69" s="29" t="s">
        <v>93</v>
      </c>
      <c r="F69" s="29" t="s">
        <v>30</v>
      </c>
      <c r="G69" s="31" t="s">
        <v>20</v>
      </c>
      <c r="H69" s="32">
        <v>53664310</v>
      </c>
      <c r="I69" s="33" t="s">
        <v>20</v>
      </c>
      <c r="J69" s="34"/>
      <c r="K69" s="34" t="s">
        <v>20</v>
      </c>
      <c r="L69" s="35" t="s">
        <v>20</v>
      </c>
      <c r="M69" s="34"/>
      <c r="N69" s="36" t="str">
        <f>VLOOKUP(B69,[1]CYDEENデータ!$R$8:$AF$316,15,FALSE)</f>
        <v>企画競争</v>
      </c>
    </row>
    <row r="70" spans="1:14" s="20" customFormat="1" ht="66.5" x14ac:dyDescent="0.2">
      <c r="A70" s="21">
        <v>66</v>
      </c>
      <c r="B70" s="29" t="s">
        <v>153</v>
      </c>
      <c r="C70" s="29" t="s">
        <v>64</v>
      </c>
      <c r="D70" s="30">
        <v>46127</v>
      </c>
      <c r="E70" s="29" t="s">
        <v>154</v>
      </c>
      <c r="F70" s="29" t="s">
        <v>26</v>
      </c>
      <c r="G70" s="31" t="s">
        <v>20</v>
      </c>
      <c r="H70" s="32">
        <v>11286321</v>
      </c>
      <c r="I70" s="33" t="s">
        <v>20</v>
      </c>
      <c r="J70" s="34"/>
      <c r="K70" s="34" t="s">
        <v>20</v>
      </c>
      <c r="L70" s="35" t="s">
        <v>20</v>
      </c>
      <c r="M70" s="34"/>
      <c r="N70" s="36" t="str">
        <f>VLOOKUP(B70,[1]CYDEENデータ!$R$8:$AF$316,15,FALSE)</f>
        <v>参加意思確認公募</v>
      </c>
    </row>
    <row r="71" spans="1:14" s="20" customFormat="1" ht="57" x14ac:dyDescent="0.2">
      <c r="A71" s="21">
        <v>67</v>
      </c>
      <c r="B71" s="29" t="s">
        <v>155</v>
      </c>
      <c r="C71" s="29" t="s">
        <v>28</v>
      </c>
      <c r="D71" s="30">
        <v>46127</v>
      </c>
      <c r="E71" s="29" t="s">
        <v>107</v>
      </c>
      <c r="F71" s="29" t="s">
        <v>30</v>
      </c>
      <c r="G71" s="31" t="s">
        <v>20</v>
      </c>
      <c r="H71" s="32">
        <v>7762472</v>
      </c>
      <c r="I71" s="33" t="s">
        <v>20</v>
      </c>
      <c r="J71" s="34"/>
      <c r="K71" s="34" t="s">
        <v>20</v>
      </c>
      <c r="L71" s="35" t="s">
        <v>20</v>
      </c>
      <c r="M71" s="34"/>
      <c r="N71" s="36" t="str">
        <f>VLOOKUP(B71,[1]CYDEENデータ!$R$8:$AF$316,15,FALSE)</f>
        <v>企画競争</v>
      </c>
    </row>
    <row r="72" spans="1:14" s="20" customFormat="1" ht="66.5" x14ac:dyDescent="0.2">
      <c r="A72" s="21">
        <v>68</v>
      </c>
      <c r="B72" s="29" t="s">
        <v>156</v>
      </c>
      <c r="C72" s="29" t="s">
        <v>56</v>
      </c>
      <c r="D72" s="30">
        <v>46127</v>
      </c>
      <c r="E72" s="29" t="s">
        <v>157</v>
      </c>
      <c r="F72" s="29" t="s">
        <v>30</v>
      </c>
      <c r="G72" s="31" t="s">
        <v>20</v>
      </c>
      <c r="H72" s="32">
        <v>3144504</v>
      </c>
      <c r="I72" s="33" t="s">
        <v>20</v>
      </c>
      <c r="J72" s="34"/>
      <c r="K72" s="34" t="s">
        <v>20</v>
      </c>
      <c r="L72" s="35" t="s">
        <v>20</v>
      </c>
      <c r="M72" s="34"/>
      <c r="N72" s="36" t="str">
        <f>VLOOKUP(B72,[1]CYDEENデータ!$R$8:$AF$316,15,FALSE)</f>
        <v>企画競争（提案公募方式）</v>
      </c>
    </row>
    <row r="73" spans="1:14" s="20" customFormat="1" ht="47.5" x14ac:dyDescent="0.2">
      <c r="A73" s="21">
        <v>69</v>
      </c>
      <c r="B73" s="29" t="s">
        <v>158</v>
      </c>
      <c r="C73" s="29" t="s">
        <v>28</v>
      </c>
      <c r="D73" s="30">
        <v>46128</v>
      </c>
      <c r="E73" s="29" t="s">
        <v>159</v>
      </c>
      <c r="F73" s="29" t="s">
        <v>30</v>
      </c>
      <c r="G73" s="31" t="s">
        <v>20</v>
      </c>
      <c r="H73" s="32">
        <v>82352989</v>
      </c>
      <c r="I73" s="33" t="s">
        <v>20</v>
      </c>
      <c r="J73" s="34"/>
      <c r="K73" s="34" t="s">
        <v>20</v>
      </c>
      <c r="L73" s="35" t="s">
        <v>20</v>
      </c>
      <c r="M73" s="34"/>
      <c r="N73" s="36" t="str">
        <f>VLOOKUP(B73,[1]CYDEENデータ!$R$8:$AF$316,15,FALSE)</f>
        <v>企画競争（提案公募方式）</v>
      </c>
    </row>
    <row r="74" spans="1:14" s="20" customFormat="1" ht="66.5" x14ac:dyDescent="0.2">
      <c r="A74" s="21">
        <v>70</v>
      </c>
      <c r="B74" s="29" t="s">
        <v>160</v>
      </c>
      <c r="C74" s="29" t="s">
        <v>56</v>
      </c>
      <c r="D74" s="30">
        <v>46128</v>
      </c>
      <c r="E74" s="29" t="s">
        <v>161</v>
      </c>
      <c r="F74" s="29" t="s">
        <v>30</v>
      </c>
      <c r="G74" s="31" t="s">
        <v>20</v>
      </c>
      <c r="H74" s="32">
        <v>3144504</v>
      </c>
      <c r="I74" s="33" t="s">
        <v>20</v>
      </c>
      <c r="J74" s="34"/>
      <c r="K74" s="34" t="s">
        <v>20</v>
      </c>
      <c r="L74" s="35" t="s">
        <v>20</v>
      </c>
      <c r="M74" s="34"/>
      <c r="N74" s="36" t="str">
        <f>VLOOKUP(B74,[1]CYDEENデータ!$R$8:$AF$316,15,FALSE)</f>
        <v>企画競争（提案公募方式）</v>
      </c>
    </row>
    <row r="75" spans="1:14" s="20" customFormat="1" ht="66.5" x14ac:dyDescent="0.2">
      <c r="A75" s="21">
        <v>71</v>
      </c>
      <c r="B75" s="29" t="s">
        <v>162</v>
      </c>
      <c r="C75" s="29" t="s">
        <v>56</v>
      </c>
      <c r="D75" s="30">
        <v>46128</v>
      </c>
      <c r="E75" s="29" t="s">
        <v>163</v>
      </c>
      <c r="F75" s="29" t="s">
        <v>30</v>
      </c>
      <c r="G75" s="31" t="s">
        <v>20</v>
      </c>
      <c r="H75" s="32">
        <v>3144504</v>
      </c>
      <c r="I75" s="33" t="s">
        <v>20</v>
      </c>
      <c r="J75" s="34"/>
      <c r="K75" s="34" t="s">
        <v>20</v>
      </c>
      <c r="L75" s="35" t="s">
        <v>20</v>
      </c>
      <c r="M75" s="34"/>
      <c r="N75" s="36" t="str">
        <f>VLOOKUP(B75,[1]CYDEENデータ!$R$8:$AF$316,15,FALSE)</f>
        <v>企画競争（提案公募方式）</v>
      </c>
    </row>
    <row r="76" spans="1:14" s="20" customFormat="1" ht="57" x14ac:dyDescent="0.2">
      <c r="A76" s="21">
        <v>72</v>
      </c>
      <c r="B76" s="29" t="s">
        <v>164</v>
      </c>
      <c r="C76" s="29" t="s">
        <v>28</v>
      </c>
      <c r="D76" s="30">
        <v>46129</v>
      </c>
      <c r="E76" s="29" t="s">
        <v>107</v>
      </c>
      <c r="F76" s="29" t="s">
        <v>30</v>
      </c>
      <c r="G76" s="31" t="s">
        <v>20</v>
      </c>
      <c r="H76" s="32">
        <v>329957470</v>
      </c>
      <c r="I76" s="33" t="s">
        <v>20</v>
      </c>
      <c r="J76" s="34"/>
      <c r="K76" s="34" t="s">
        <v>20</v>
      </c>
      <c r="L76" s="35" t="s">
        <v>20</v>
      </c>
      <c r="M76" s="34"/>
      <c r="N76" s="36" t="str">
        <f>VLOOKUP(B76,[1]CYDEENデータ!$R$8:$AF$316,15,FALSE)</f>
        <v>企画競争</v>
      </c>
    </row>
    <row r="77" spans="1:14" s="20" customFormat="1" ht="43.25" customHeight="1" x14ac:dyDescent="0.2">
      <c r="A77" s="21">
        <v>73</v>
      </c>
      <c r="B77" s="29" t="s">
        <v>165</v>
      </c>
      <c r="C77" s="29" t="s">
        <v>28</v>
      </c>
      <c r="D77" s="30">
        <v>46129</v>
      </c>
      <c r="E77" s="29" t="s">
        <v>93</v>
      </c>
      <c r="F77" s="29" t="s">
        <v>30</v>
      </c>
      <c r="G77" s="31" t="s">
        <v>20</v>
      </c>
      <c r="H77" s="32">
        <v>49149220</v>
      </c>
      <c r="I77" s="33" t="s">
        <v>20</v>
      </c>
      <c r="J77" s="34"/>
      <c r="K77" s="34" t="s">
        <v>20</v>
      </c>
      <c r="L77" s="35" t="s">
        <v>20</v>
      </c>
      <c r="M77" s="34"/>
      <c r="N77" s="36" t="str">
        <f>VLOOKUP(B77,[1]CYDEENデータ!$R$8:$AF$316,15,FALSE)</f>
        <v>企画競争</v>
      </c>
    </row>
    <row r="78" spans="1:14" s="20" customFormat="1" ht="66.5" x14ac:dyDescent="0.2">
      <c r="A78" s="21">
        <v>74</v>
      </c>
      <c r="B78" s="29" t="s">
        <v>166</v>
      </c>
      <c r="C78" s="29" t="s">
        <v>28</v>
      </c>
      <c r="D78" s="30">
        <v>46129</v>
      </c>
      <c r="E78" s="29" t="s">
        <v>167</v>
      </c>
      <c r="F78" s="29" t="s">
        <v>30</v>
      </c>
      <c r="G78" s="31" t="s">
        <v>20</v>
      </c>
      <c r="H78" s="32">
        <v>7385494</v>
      </c>
      <c r="I78" s="33" t="s">
        <v>20</v>
      </c>
      <c r="J78" s="34"/>
      <c r="K78" s="34" t="s">
        <v>20</v>
      </c>
      <c r="L78" s="35" t="s">
        <v>20</v>
      </c>
      <c r="M78" s="34"/>
      <c r="N78" s="36" t="str">
        <f>VLOOKUP(B78,[1]CYDEENデータ!$R$8:$AF$316,15,FALSE)</f>
        <v>企画競争</v>
      </c>
    </row>
    <row r="79" spans="1:14" s="20" customFormat="1" ht="57" x14ac:dyDescent="0.2">
      <c r="A79" s="21">
        <v>75</v>
      </c>
      <c r="B79" s="29" t="s">
        <v>168</v>
      </c>
      <c r="C79" s="29" t="s">
        <v>28</v>
      </c>
      <c r="D79" s="30">
        <v>46129</v>
      </c>
      <c r="E79" s="29" t="s">
        <v>169</v>
      </c>
      <c r="F79" s="29" t="s">
        <v>30</v>
      </c>
      <c r="G79" s="31" t="s">
        <v>20</v>
      </c>
      <c r="H79" s="32">
        <v>6602894</v>
      </c>
      <c r="I79" s="33" t="s">
        <v>20</v>
      </c>
      <c r="J79" s="34"/>
      <c r="K79" s="34" t="s">
        <v>20</v>
      </c>
      <c r="L79" s="35" t="s">
        <v>20</v>
      </c>
      <c r="M79" s="34"/>
      <c r="N79" s="36" t="str">
        <f>VLOOKUP(B79,[1]CYDEENデータ!$R$8:$AF$316,15,FALSE)</f>
        <v>企画競争</v>
      </c>
    </row>
    <row r="80" spans="1:14" s="20" customFormat="1" ht="47.5" x14ac:dyDescent="0.2">
      <c r="A80" s="21">
        <v>76</v>
      </c>
      <c r="B80" s="29" t="s">
        <v>170</v>
      </c>
      <c r="C80" s="29" t="s">
        <v>28</v>
      </c>
      <c r="D80" s="30">
        <v>46132</v>
      </c>
      <c r="E80" s="29" t="s">
        <v>171</v>
      </c>
      <c r="F80" s="29" t="s">
        <v>30</v>
      </c>
      <c r="G80" s="31" t="s">
        <v>20</v>
      </c>
      <c r="H80" s="32">
        <v>44578476</v>
      </c>
      <c r="I80" s="33" t="s">
        <v>20</v>
      </c>
      <c r="J80" s="34"/>
      <c r="K80" s="34" t="s">
        <v>20</v>
      </c>
      <c r="L80" s="35" t="s">
        <v>20</v>
      </c>
      <c r="M80" s="34"/>
      <c r="N80" s="36" t="str">
        <f>VLOOKUP(B80,[1]CYDEENデータ!$R$8:$AF$316,15,FALSE)</f>
        <v>企画競争</v>
      </c>
    </row>
    <row r="81" spans="1:14" s="20" customFormat="1" ht="57" x14ac:dyDescent="0.2">
      <c r="A81" s="21">
        <v>77</v>
      </c>
      <c r="B81" s="29" t="s">
        <v>172</v>
      </c>
      <c r="C81" s="29" t="s">
        <v>28</v>
      </c>
      <c r="D81" s="30">
        <v>46132</v>
      </c>
      <c r="E81" s="29" t="s">
        <v>173</v>
      </c>
      <c r="F81" s="29" t="s">
        <v>30</v>
      </c>
      <c r="G81" s="31" t="s">
        <v>20</v>
      </c>
      <c r="H81" s="32">
        <v>6162105</v>
      </c>
      <c r="I81" s="33" t="s">
        <v>20</v>
      </c>
      <c r="J81" s="34"/>
      <c r="K81" s="34" t="s">
        <v>20</v>
      </c>
      <c r="L81" s="35" t="s">
        <v>20</v>
      </c>
      <c r="M81" s="34"/>
      <c r="N81" s="36" t="str">
        <f>VLOOKUP(B81,[1]CYDEENデータ!$R$8:$AF$316,15,FALSE)</f>
        <v>企画競争</v>
      </c>
    </row>
    <row r="82" spans="1:14" s="20" customFormat="1" ht="57" x14ac:dyDescent="0.2">
      <c r="A82" s="21">
        <v>78</v>
      </c>
      <c r="B82" s="29" t="s">
        <v>174</v>
      </c>
      <c r="C82" s="29" t="s">
        <v>28</v>
      </c>
      <c r="D82" s="30">
        <v>46132</v>
      </c>
      <c r="E82" s="29" t="s">
        <v>175</v>
      </c>
      <c r="F82" s="29" t="s">
        <v>26</v>
      </c>
      <c r="G82" s="31" t="s">
        <v>20</v>
      </c>
      <c r="H82" s="32">
        <v>5533000</v>
      </c>
      <c r="I82" s="33" t="s">
        <v>20</v>
      </c>
      <c r="J82" s="34"/>
      <c r="K82" s="34" t="s">
        <v>20</v>
      </c>
      <c r="L82" s="35" t="s">
        <v>20</v>
      </c>
      <c r="M82" s="34"/>
      <c r="N82" s="36" t="str">
        <f>VLOOKUP(B82,[1]CYDEENデータ!$R$8:$AF$316,15,FALSE)</f>
        <v>特命随意契約</v>
      </c>
    </row>
    <row r="83" spans="1:14" s="20" customFormat="1" ht="104.5" x14ac:dyDescent="0.2">
      <c r="A83" s="21">
        <v>79</v>
      </c>
      <c r="B83" s="29" t="s">
        <v>176</v>
      </c>
      <c r="C83" s="29" t="s">
        <v>28</v>
      </c>
      <c r="D83" s="30">
        <v>46133</v>
      </c>
      <c r="E83" s="29" t="s">
        <v>177</v>
      </c>
      <c r="F83" s="29" t="s">
        <v>30</v>
      </c>
      <c r="G83" s="31" t="s">
        <v>20</v>
      </c>
      <c r="H83" s="32">
        <v>61675737</v>
      </c>
      <c r="I83" s="33" t="s">
        <v>20</v>
      </c>
      <c r="J83" s="34"/>
      <c r="K83" s="34" t="s">
        <v>20</v>
      </c>
      <c r="L83" s="35" t="s">
        <v>20</v>
      </c>
      <c r="M83" s="34"/>
      <c r="N83" s="36" t="str">
        <f>VLOOKUP(B83,[1]CYDEENデータ!$R$8:$AF$316,15,FALSE)</f>
        <v>企画競争</v>
      </c>
    </row>
    <row r="84" spans="1:14" s="20" customFormat="1" ht="57" x14ac:dyDescent="0.2">
      <c r="A84" s="21">
        <v>80</v>
      </c>
      <c r="B84" s="29" t="s">
        <v>178</v>
      </c>
      <c r="C84" s="29" t="s">
        <v>28</v>
      </c>
      <c r="D84" s="30">
        <v>46133</v>
      </c>
      <c r="E84" s="29" t="s">
        <v>179</v>
      </c>
      <c r="F84" s="29" t="s">
        <v>30</v>
      </c>
      <c r="G84" s="31" t="s">
        <v>20</v>
      </c>
      <c r="H84" s="32">
        <v>25294853</v>
      </c>
      <c r="I84" s="33" t="s">
        <v>20</v>
      </c>
      <c r="J84" s="34"/>
      <c r="K84" s="34" t="s">
        <v>20</v>
      </c>
      <c r="L84" s="35" t="s">
        <v>20</v>
      </c>
      <c r="M84" s="34"/>
      <c r="N84" s="36" t="str">
        <f>VLOOKUP(B84,[1]CYDEENデータ!$R$8:$AF$316,15,FALSE)</f>
        <v>企画競争</v>
      </c>
    </row>
    <row r="85" spans="1:14" s="20" customFormat="1" ht="57" x14ac:dyDescent="0.2">
      <c r="A85" s="21">
        <v>81</v>
      </c>
      <c r="B85" s="29" t="s">
        <v>180</v>
      </c>
      <c r="C85" s="29" t="s">
        <v>56</v>
      </c>
      <c r="D85" s="30">
        <v>46133</v>
      </c>
      <c r="E85" s="29" t="s">
        <v>181</v>
      </c>
      <c r="F85" s="29" t="s">
        <v>26</v>
      </c>
      <c r="G85" s="31" t="s">
        <v>20</v>
      </c>
      <c r="H85" s="32">
        <v>15942000</v>
      </c>
      <c r="I85" s="33" t="s">
        <v>20</v>
      </c>
      <c r="J85" s="34"/>
      <c r="K85" s="34" t="s">
        <v>20</v>
      </c>
      <c r="L85" s="35" t="s">
        <v>20</v>
      </c>
      <c r="M85" s="34"/>
      <c r="N85" s="36" t="str">
        <f>VLOOKUP(B85,[1]CYDEENデータ!$R$8:$AF$316,15,FALSE)</f>
        <v>参加意思確認公募</v>
      </c>
    </row>
    <row r="86" spans="1:14" s="20" customFormat="1" ht="57" x14ac:dyDescent="0.2">
      <c r="A86" s="21">
        <v>82</v>
      </c>
      <c r="B86" s="29" t="s">
        <v>182</v>
      </c>
      <c r="C86" s="29" t="s">
        <v>56</v>
      </c>
      <c r="D86" s="30">
        <v>46133</v>
      </c>
      <c r="E86" s="29" t="s">
        <v>183</v>
      </c>
      <c r="F86" s="29" t="s">
        <v>26</v>
      </c>
      <c r="G86" s="31" t="s">
        <v>20</v>
      </c>
      <c r="H86" s="32">
        <v>12204000</v>
      </c>
      <c r="I86" s="33" t="s">
        <v>20</v>
      </c>
      <c r="J86" s="34"/>
      <c r="K86" s="34" t="s">
        <v>20</v>
      </c>
      <c r="L86" s="35" t="s">
        <v>20</v>
      </c>
      <c r="M86" s="34"/>
      <c r="N86" s="36" t="str">
        <f>VLOOKUP(B86,[1]CYDEENデータ!$R$8:$AF$316,15,FALSE)</f>
        <v>参加意思確認公募</v>
      </c>
    </row>
    <row r="87" spans="1:14" s="20" customFormat="1" ht="57" x14ac:dyDescent="0.2">
      <c r="A87" s="21">
        <v>83</v>
      </c>
      <c r="B87" s="29" t="s">
        <v>184</v>
      </c>
      <c r="C87" s="29" t="s">
        <v>28</v>
      </c>
      <c r="D87" s="30">
        <v>46134</v>
      </c>
      <c r="E87" s="29" t="s">
        <v>185</v>
      </c>
      <c r="F87" s="29" t="s">
        <v>30</v>
      </c>
      <c r="G87" s="31" t="s">
        <v>20</v>
      </c>
      <c r="H87" s="32">
        <v>163781024</v>
      </c>
      <c r="I87" s="33" t="s">
        <v>20</v>
      </c>
      <c r="J87" s="34"/>
      <c r="K87" s="34" t="s">
        <v>20</v>
      </c>
      <c r="L87" s="35" t="s">
        <v>20</v>
      </c>
      <c r="M87" s="34"/>
      <c r="N87" s="36" t="str">
        <f>VLOOKUP(B87,[1]CYDEENデータ!$R$8:$AF$316,15,FALSE)</f>
        <v>企画競争</v>
      </c>
    </row>
    <row r="88" spans="1:14" s="20" customFormat="1" ht="66.5" x14ac:dyDescent="0.2">
      <c r="A88" s="21">
        <v>84</v>
      </c>
      <c r="B88" s="29" t="s">
        <v>186</v>
      </c>
      <c r="C88" s="29" t="s">
        <v>28</v>
      </c>
      <c r="D88" s="30">
        <v>46134</v>
      </c>
      <c r="E88" s="29" t="s">
        <v>187</v>
      </c>
      <c r="F88" s="29" t="s">
        <v>30</v>
      </c>
      <c r="G88" s="31" t="s">
        <v>20</v>
      </c>
      <c r="H88" s="32">
        <v>82515804</v>
      </c>
      <c r="I88" s="33" t="s">
        <v>20</v>
      </c>
      <c r="J88" s="34"/>
      <c r="K88" s="34" t="s">
        <v>20</v>
      </c>
      <c r="L88" s="35" t="s">
        <v>20</v>
      </c>
      <c r="M88" s="34"/>
      <c r="N88" s="36" t="str">
        <f>VLOOKUP(B88,[1]CYDEENデータ!$R$8:$AF$316,15,FALSE)</f>
        <v>企画競争</v>
      </c>
    </row>
    <row r="89" spans="1:14" s="20" customFormat="1" ht="57" x14ac:dyDescent="0.2">
      <c r="A89" s="21">
        <v>85</v>
      </c>
      <c r="B89" s="29" t="s">
        <v>188</v>
      </c>
      <c r="C89" s="29" t="s">
        <v>28</v>
      </c>
      <c r="D89" s="30">
        <v>46135</v>
      </c>
      <c r="E89" s="29" t="s">
        <v>189</v>
      </c>
      <c r="F89" s="29" t="s">
        <v>26</v>
      </c>
      <c r="G89" s="31" t="s">
        <v>20</v>
      </c>
      <c r="H89" s="32">
        <v>56208900</v>
      </c>
      <c r="I89" s="33" t="s">
        <v>20</v>
      </c>
      <c r="J89" s="34"/>
      <c r="K89" s="34" t="s">
        <v>20</v>
      </c>
      <c r="L89" s="35" t="s">
        <v>20</v>
      </c>
      <c r="M89" s="34"/>
      <c r="N89" s="36" t="str">
        <f>VLOOKUP(B89,[1]CYDEENデータ!$R$8:$AF$316,15,FALSE)</f>
        <v>特命随意契約</v>
      </c>
    </row>
    <row r="90" spans="1:14" s="20" customFormat="1" ht="57" x14ac:dyDescent="0.2">
      <c r="A90" s="21">
        <v>86</v>
      </c>
      <c r="B90" s="29" t="s">
        <v>190</v>
      </c>
      <c r="C90" s="29" t="s">
        <v>56</v>
      </c>
      <c r="D90" s="30">
        <v>46135</v>
      </c>
      <c r="E90" s="29" t="s">
        <v>191</v>
      </c>
      <c r="F90" s="29" t="s">
        <v>26</v>
      </c>
      <c r="G90" s="31" t="s">
        <v>20</v>
      </c>
      <c r="H90" s="32">
        <v>12288000</v>
      </c>
      <c r="I90" s="33" t="s">
        <v>20</v>
      </c>
      <c r="J90" s="34"/>
      <c r="K90" s="34" t="s">
        <v>20</v>
      </c>
      <c r="L90" s="35" t="s">
        <v>20</v>
      </c>
      <c r="M90" s="34"/>
      <c r="N90" s="36" t="s">
        <v>227</v>
      </c>
    </row>
    <row r="91" spans="1:14" s="20" customFormat="1" ht="66.5" x14ac:dyDescent="0.2">
      <c r="A91" s="21">
        <v>87</v>
      </c>
      <c r="B91" s="29" t="s">
        <v>192</v>
      </c>
      <c r="C91" s="29" t="s">
        <v>59</v>
      </c>
      <c r="D91" s="30">
        <v>46135</v>
      </c>
      <c r="E91" s="29" t="s">
        <v>193</v>
      </c>
      <c r="F91" s="29" t="s">
        <v>30</v>
      </c>
      <c r="G91" s="31" t="s">
        <v>20</v>
      </c>
      <c r="H91" s="32">
        <v>3772244</v>
      </c>
      <c r="I91" s="33" t="s">
        <v>20</v>
      </c>
      <c r="J91" s="34"/>
      <c r="K91" s="34" t="s">
        <v>20</v>
      </c>
      <c r="L91" s="35" t="s">
        <v>20</v>
      </c>
      <c r="M91" s="34"/>
      <c r="N91" s="36" t="str">
        <f>VLOOKUP(B91,[1]CYDEENデータ!$R$8:$AF$316,15,FALSE)</f>
        <v>企画競争（提案公募方式）</v>
      </c>
    </row>
    <row r="92" spans="1:14" s="20" customFormat="1" ht="57" x14ac:dyDescent="0.2">
      <c r="A92" s="21">
        <v>88</v>
      </c>
      <c r="B92" s="29" t="s">
        <v>194</v>
      </c>
      <c r="C92" s="29" t="s">
        <v>28</v>
      </c>
      <c r="D92" s="30">
        <v>46136</v>
      </c>
      <c r="E92" s="29" t="s">
        <v>195</v>
      </c>
      <c r="F92" s="29" t="s">
        <v>30</v>
      </c>
      <c r="G92" s="31" t="s">
        <v>20</v>
      </c>
      <c r="H92" s="32">
        <v>64588345</v>
      </c>
      <c r="I92" s="33" t="s">
        <v>20</v>
      </c>
      <c r="J92" s="34"/>
      <c r="K92" s="34" t="s">
        <v>20</v>
      </c>
      <c r="L92" s="35" t="s">
        <v>20</v>
      </c>
      <c r="M92" s="34"/>
      <c r="N92" s="36" t="str">
        <f>VLOOKUP(B92,[1]CYDEENデータ!$R$8:$AF$316,15,FALSE)</f>
        <v>企画競争</v>
      </c>
    </row>
    <row r="93" spans="1:14" s="20" customFormat="1" ht="85.5" x14ac:dyDescent="0.2">
      <c r="A93" s="21">
        <v>89</v>
      </c>
      <c r="B93" s="29" t="s">
        <v>196</v>
      </c>
      <c r="C93" s="29" t="s">
        <v>28</v>
      </c>
      <c r="D93" s="30">
        <v>46136</v>
      </c>
      <c r="E93" s="29" t="s">
        <v>197</v>
      </c>
      <c r="F93" s="29" t="s">
        <v>30</v>
      </c>
      <c r="G93" s="31" t="s">
        <v>20</v>
      </c>
      <c r="H93" s="32">
        <v>38617858</v>
      </c>
      <c r="I93" s="33" t="s">
        <v>20</v>
      </c>
      <c r="J93" s="34"/>
      <c r="K93" s="34" t="s">
        <v>20</v>
      </c>
      <c r="L93" s="35" t="s">
        <v>20</v>
      </c>
      <c r="M93" s="34"/>
      <c r="N93" s="36" t="str">
        <f>VLOOKUP(B93,[1]CYDEENデータ!$R$8:$AF$316,15,FALSE)</f>
        <v>企画競争</v>
      </c>
    </row>
    <row r="94" spans="1:14" s="20" customFormat="1" ht="76" x14ac:dyDescent="0.2">
      <c r="A94" s="21">
        <v>90</v>
      </c>
      <c r="B94" s="29" t="s">
        <v>198</v>
      </c>
      <c r="C94" s="29" t="s">
        <v>28</v>
      </c>
      <c r="D94" s="30">
        <v>46136</v>
      </c>
      <c r="E94" s="29" t="s">
        <v>199</v>
      </c>
      <c r="F94" s="29" t="s">
        <v>30</v>
      </c>
      <c r="G94" s="31" t="s">
        <v>20</v>
      </c>
      <c r="H94" s="32">
        <v>30990375</v>
      </c>
      <c r="I94" s="33" t="s">
        <v>20</v>
      </c>
      <c r="J94" s="34"/>
      <c r="K94" s="34" t="s">
        <v>20</v>
      </c>
      <c r="L94" s="35" t="s">
        <v>20</v>
      </c>
      <c r="M94" s="34"/>
      <c r="N94" s="36" t="str">
        <f>VLOOKUP(B94,[1]CYDEENデータ!$R$8:$AF$316,15,FALSE)</f>
        <v>企画競争</v>
      </c>
    </row>
    <row r="95" spans="1:14" s="20" customFormat="1" ht="47.5" x14ac:dyDescent="0.2">
      <c r="A95" s="21">
        <v>91</v>
      </c>
      <c r="B95" s="29" t="s">
        <v>200</v>
      </c>
      <c r="C95" s="29" t="s">
        <v>28</v>
      </c>
      <c r="D95" s="30">
        <v>46139</v>
      </c>
      <c r="E95" s="29" t="s">
        <v>201</v>
      </c>
      <c r="F95" s="29" t="s">
        <v>26</v>
      </c>
      <c r="G95" s="31" t="s">
        <v>20</v>
      </c>
      <c r="H95" s="32">
        <v>145306850</v>
      </c>
      <c r="I95" s="33" t="s">
        <v>20</v>
      </c>
      <c r="J95" s="34"/>
      <c r="K95" s="34" t="s">
        <v>20</v>
      </c>
      <c r="L95" s="35" t="s">
        <v>20</v>
      </c>
      <c r="M95" s="34"/>
      <c r="N95" s="36" t="str">
        <f>VLOOKUP(B95,[1]CYDEENデータ!$R$8:$AF$316,15,FALSE)</f>
        <v>特命随意契約</v>
      </c>
    </row>
    <row r="96" spans="1:14" s="20" customFormat="1" ht="85.5" x14ac:dyDescent="0.2">
      <c r="A96" s="21">
        <v>92</v>
      </c>
      <c r="B96" s="29" t="s">
        <v>202</v>
      </c>
      <c r="C96" s="29" t="s">
        <v>28</v>
      </c>
      <c r="D96" s="30">
        <v>46139</v>
      </c>
      <c r="E96" s="29" t="s">
        <v>203</v>
      </c>
      <c r="F96" s="29" t="s">
        <v>30</v>
      </c>
      <c r="G96" s="31" t="s">
        <v>20</v>
      </c>
      <c r="H96" s="32">
        <v>100524757</v>
      </c>
      <c r="I96" s="33" t="s">
        <v>20</v>
      </c>
      <c r="J96" s="34"/>
      <c r="K96" s="34" t="s">
        <v>20</v>
      </c>
      <c r="L96" s="35" t="s">
        <v>20</v>
      </c>
      <c r="M96" s="34"/>
      <c r="N96" s="36" t="str">
        <f>VLOOKUP(B96,[1]CYDEENデータ!$R$8:$AF$316,15,FALSE)</f>
        <v>企画競争</v>
      </c>
    </row>
    <row r="97" spans="1:14" s="20" customFormat="1" ht="66.5" x14ac:dyDescent="0.2">
      <c r="A97" s="21">
        <v>93</v>
      </c>
      <c r="B97" s="29" t="s">
        <v>204</v>
      </c>
      <c r="C97" s="29" t="s">
        <v>42</v>
      </c>
      <c r="D97" s="30">
        <v>46139</v>
      </c>
      <c r="E97" s="29" t="s">
        <v>205</v>
      </c>
      <c r="F97" s="29" t="s">
        <v>26</v>
      </c>
      <c r="G97" s="31" t="s">
        <v>20</v>
      </c>
      <c r="H97" s="32">
        <v>3299463</v>
      </c>
      <c r="I97" s="33" t="s">
        <v>20</v>
      </c>
      <c r="J97" s="34"/>
      <c r="K97" s="34" t="s">
        <v>20</v>
      </c>
      <c r="L97" s="35" t="s">
        <v>20</v>
      </c>
      <c r="M97" s="34"/>
      <c r="N97" s="36" t="str">
        <f>VLOOKUP(B97,[1]CYDEENデータ!$R$8:$AF$316,15,FALSE)</f>
        <v>特命随意契約</v>
      </c>
    </row>
    <row r="98" spans="1:14" s="20" customFormat="1" ht="66.5" x14ac:dyDescent="0.2">
      <c r="A98" s="21">
        <v>94</v>
      </c>
      <c r="B98" s="29" t="s">
        <v>206</v>
      </c>
      <c r="C98" s="29" t="s">
        <v>28</v>
      </c>
      <c r="D98" s="30">
        <v>46140</v>
      </c>
      <c r="E98" s="29" t="s">
        <v>135</v>
      </c>
      <c r="F98" s="29" t="s">
        <v>30</v>
      </c>
      <c r="G98" s="31" t="s">
        <v>20</v>
      </c>
      <c r="H98" s="32">
        <v>76859336</v>
      </c>
      <c r="I98" s="33" t="s">
        <v>20</v>
      </c>
      <c r="J98" s="34"/>
      <c r="K98" s="34" t="s">
        <v>20</v>
      </c>
      <c r="L98" s="35" t="s">
        <v>20</v>
      </c>
      <c r="M98" s="34"/>
      <c r="N98" s="36" t="str">
        <f>VLOOKUP(B98,[1]CYDEENデータ!$R$8:$AF$316,15,FALSE)</f>
        <v>企画競争</v>
      </c>
    </row>
    <row r="99" spans="1:14" s="20" customFormat="1" ht="47.5" x14ac:dyDescent="0.2">
      <c r="A99" s="21">
        <v>95</v>
      </c>
      <c r="B99" s="29" t="s">
        <v>207</v>
      </c>
      <c r="C99" s="29" t="s">
        <v>28</v>
      </c>
      <c r="D99" s="30">
        <v>46140</v>
      </c>
      <c r="E99" s="29" t="s">
        <v>208</v>
      </c>
      <c r="F99" s="29" t="s">
        <v>26</v>
      </c>
      <c r="G99" s="31" t="s">
        <v>20</v>
      </c>
      <c r="H99" s="32">
        <v>69452522</v>
      </c>
      <c r="I99" s="33" t="s">
        <v>20</v>
      </c>
      <c r="J99" s="34"/>
      <c r="K99" s="34" t="s">
        <v>20</v>
      </c>
      <c r="L99" s="35" t="s">
        <v>20</v>
      </c>
      <c r="M99" s="34"/>
      <c r="N99" s="36" t="str">
        <f>VLOOKUP(B99,[1]CYDEENデータ!$R$8:$AF$316,15,FALSE)</f>
        <v>特命随意契約</v>
      </c>
    </row>
    <row r="100" spans="1:14" s="20" customFormat="1" ht="56" customHeight="1" x14ac:dyDescent="0.2">
      <c r="A100" s="21">
        <v>96</v>
      </c>
      <c r="B100" s="29" t="s">
        <v>209</v>
      </c>
      <c r="C100" s="29" t="s">
        <v>28</v>
      </c>
      <c r="D100" s="30">
        <v>46140</v>
      </c>
      <c r="E100" s="29" t="s">
        <v>93</v>
      </c>
      <c r="F100" s="29" t="s">
        <v>30</v>
      </c>
      <c r="G100" s="31" t="s">
        <v>20</v>
      </c>
      <c r="H100" s="32">
        <v>60227336</v>
      </c>
      <c r="I100" s="33" t="s">
        <v>20</v>
      </c>
      <c r="J100" s="34"/>
      <c r="K100" s="34" t="s">
        <v>20</v>
      </c>
      <c r="L100" s="35" t="s">
        <v>20</v>
      </c>
      <c r="M100" s="34"/>
      <c r="N100" s="36" t="str">
        <f>VLOOKUP(B100,[1]CYDEENデータ!$R$8:$AF$316,15,FALSE)</f>
        <v>企画競争</v>
      </c>
    </row>
    <row r="101" spans="1:14" s="20" customFormat="1" ht="57" x14ac:dyDescent="0.2">
      <c r="A101" s="21">
        <v>97</v>
      </c>
      <c r="B101" s="29" t="s">
        <v>210</v>
      </c>
      <c r="C101" s="29" t="s">
        <v>28</v>
      </c>
      <c r="D101" s="30">
        <v>46140</v>
      </c>
      <c r="E101" s="29" t="s">
        <v>185</v>
      </c>
      <c r="F101" s="29" t="s">
        <v>30</v>
      </c>
      <c r="G101" s="31" t="s">
        <v>20</v>
      </c>
      <c r="H101" s="32">
        <v>4734969</v>
      </c>
      <c r="I101" s="33" t="s">
        <v>20</v>
      </c>
      <c r="J101" s="34"/>
      <c r="K101" s="34" t="s">
        <v>20</v>
      </c>
      <c r="L101" s="35" t="s">
        <v>20</v>
      </c>
      <c r="M101" s="34"/>
      <c r="N101" s="36" t="str">
        <f>VLOOKUP(B101,[1]CYDEENデータ!$R$8:$AF$316,15,FALSE)</f>
        <v>企画競争</v>
      </c>
    </row>
    <row r="102" spans="1:14" s="20" customFormat="1" ht="54" customHeight="1" x14ac:dyDescent="0.2">
      <c r="A102" s="21">
        <v>98</v>
      </c>
      <c r="B102" s="29" t="s">
        <v>211</v>
      </c>
      <c r="C102" s="29" t="s">
        <v>28</v>
      </c>
      <c r="D102" s="30">
        <v>46142</v>
      </c>
      <c r="E102" s="29" t="s">
        <v>93</v>
      </c>
      <c r="F102" s="29" t="s">
        <v>30</v>
      </c>
      <c r="G102" s="31" t="s">
        <v>20</v>
      </c>
      <c r="H102" s="32">
        <v>71305656</v>
      </c>
      <c r="I102" s="33" t="s">
        <v>20</v>
      </c>
      <c r="J102" s="34"/>
      <c r="K102" s="34" t="s">
        <v>20</v>
      </c>
      <c r="L102" s="35" t="s">
        <v>20</v>
      </c>
      <c r="M102" s="34"/>
      <c r="N102" s="36" t="str">
        <f>VLOOKUP(B102,[1]CYDEENデータ!$R$8:$AF$316,15,FALSE)</f>
        <v>企画競争</v>
      </c>
    </row>
    <row r="103" spans="1:14" s="20" customFormat="1" ht="56" customHeight="1" x14ac:dyDescent="0.2">
      <c r="A103" s="21">
        <v>99</v>
      </c>
      <c r="B103" s="29" t="s">
        <v>212</v>
      </c>
      <c r="C103" s="29" t="s">
        <v>28</v>
      </c>
      <c r="D103" s="30">
        <v>46142</v>
      </c>
      <c r="E103" s="29" t="s">
        <v>93</v>
      </c>
      <c r="F103" s="29" t="s">
        <v>30</v>
      </c>
      <c r="G103" s="31" t="s">
        <v>20</v>
      </c>
      <c r="H103" s="32">
        <v>48286014</v>
      </c>
      <c r="I103" s="33" t="s">
        <v>20</v>
      </c>
      <c r="J103" s="34"/>
      <c r="K103" s="34" t="s">
        <v>20</v>
      </c>
      <c r="L103" s="35" t="s">
        <v>20</v>
      </c>
      <c r="M103" s="34"/>
      <c r="N103" s="36" t="str">
        <f>VLOOKUP(B103,[1]CYDEENデータ!$R$8:$AF$316,15,FALSE)</f>
        <v>企画競争</v>
      </c>
    </row>
    <row r="104" spans="1:14" s="20" customFormat="1" ht="57" x14ac:dyDescent="0.2">
      <c r="A104" s="21">
        <v>100</v>
      </c>
      <c r="B104" s="29" t="s">
        <v>213</v>
      </c>
      <c r="C104" s="29" t="s">
        <v>28</v>
      </c>
      <c r="D104" s="30">
        <v>46142</v>
      </c>
      <c r="E104" s="29" t="s">
        <v>214</v>
      </c>
      <c r="F104" s="29" t="s">
        <v>26</v>
      </c>
      <c r="G104" s="31" t="s">
        <v>20</v>
      </c>
      <c r="H104" s="32">
        <v>26840000</v>
      </c>
      <c r="I104" s="33" t="s">
        <v>20</v>
      </c>
      <c r="J104" s="34"/>
      <c r="K104" s="34" t="s">
        <v>20</v>
      </c>
      <c r="L104" s="35" t="s">
        <v>20</v>
      </c>
      <c r="M104" s="34"/>
      <c r="N104" s="36" t="str">
        <f>VLOOKUP(B104,[1]CYDEENデータ!$R$8:$AF$316,15,FALSE)</f>
        <v>特命随意契約</v>
      </c>
    </row>
    <row r="105" spans="1:14" s="20" customFormat="1" ht="66.5" x14ac:dyDescent="0.2">
      <c r="A105" s="21">
        <v>101</v>
      </c>
      <c r="B105" s="29" t="s">
        <v>215</v>
      </c>
      <c r="C105" s="29" t="s">
        <v>77</v>
      </c>
      <c r="D105" s="30">
        <v>46142</v>
      </c>
      <c r="E105" s="29" t="s">
        <v>216</v>
      </c>
      <c r="F105" s="29" t="s">
        <v>26</v>
      </c>
      <c r="G105" s="31" t="s">
        <v>20</v>
      </c>
      <c r="H105" s="32">
        <v>26083839</v>
      </c>
      <c r="I105" s="33" t="s">
        <v>20</v>
      </c>
      <c r="J105" s="34"/>
      <c r="K105" s="34" t="s">
        <v>20</v>
      </c>
      <c r="L105" s="35" t="s">
        <v>20</v>
      </c>
      <c r="M105" s="34"/>
      <c r="N105" s="36" t="str">
        <f>VLOOKUP(B105,[1]CYDEENデータ!$R$8:$AF$316,15,FALSE)</f>
        <v>参加意思確認公募</v>
      </c>
    </row>
    <row r="106" spans="1:14" s="20" customFormat="1" ht="57" x14ac:dyDescent="0.2">
      <c r="A106" s="21">
        <v>102</v>
      </c>
      <c r="B106" s="29" t="s">
        <v>217</v>
      </c>
      <c r="C106" s="29" t="s">
        <v>83</v>
      </c>
      <c r="D106" s="30">
        <v>46142</v>
      </c>
      <c r="E106" s="29" t="s">
        <v>218</v>
      </c>
      <c r="F106" s="29" t="s">
        <v>30</v>
      </c>
      <c r="G106" s="31" t="s">
        <v>20</v>
      </c>
      <c r="H106" s="32">
        <v>6394410</v>
      </c>
      <c r="I106" s="33" t="s">
        <v>20</v>
      </c>
      <c r="J106" s="34"/>
      <c r="K106" s="34" t="s">
        <v>20</v>
      </c>
      <c r="L106" s="35" t="s">
        <v>20</v>
      </c>
      <c r="M106" s="34"/>
      <c r="N106" s="36" t="str">
        <f>VLOOKUP(B106,[1]CYDEENデータ!$R$8:$AF$316,15,FALSE)</f>
        <v>企画競争（提案公募方式）</v>
      </c>
    </row>
    <row r="107" spans="1:14" s="20" customFormat="1" ht="43.25" customHeight="1" x14ac:dyDescent="0.2">
      <c r="A107" s="21">
        <v>103</v>
      </c>
      <c r="B107" s="29" t="s">
        <v>219</v>
      </c>
      <c r="C107" s="29" t="s">
        <v>28</v>
      </c>
      <c r="D107" s="30">
        <v>46142</v>
      </c>
      <c r="E107" s="29" t="s">
        <v>93</v>
      </c>
      <c r="F107" s="29" t="s">
        <v>30</v>
      </c>
      <c r="G107" s="31" t="s">
        <v>20</v>
      </c>
      <c r="H107" s="32">
        <v>3649931</v>
      </c>
      <c r="I107" s="33" t="s">
        <v>20</v>
      </c>
      <c r="J107" s="34"/>
      <c r="K107" s="34" t="s">
        <v>20</v>
      </c>
      <c r="L107" s="35" t="s">
        <v>20</v>
      </c>
      <c r="M107" s="34"/>
      <c r="N107" s="36" t="str">
        <f>VLOOKUP(B107,[1]CYDEENデータ!$R$8:$AF$316,15,FALSE)</f>
        <v>企画競争</v>
      </c>
    </row>
    <row r="108" spans="1:14" s="20" customFormat="1" ht="57.5" thickBot="1" x14ac:dyDescent="0.25">
      <c r="A108" s="46">
        <v>104</v>
      </c>
      <c r="B108" s="47" t="s">
        <v>220</v>
      </c>
      <c r="C108" s="47" t="s">
        <v>83</v>
      </c>
      <c r="D108" s="48">
        <v>46142</v>
      </c>
      <c r="E108" s="47" t="s">
        <v>221</v>
      </c>
      <c r="F108" s="47" t="s">
        <v>30</v>
      </c>
      <c r="G108" s="49" t="s">
        <v>20</v>
      </c>
      <c r="H108" s="50">
        <v>2919977</v>
      </c>
      <c r="I108" s="51" t="s">
        <v>20</v>
      </c>
      <c r="J108" s="52"/>
      <c r="K108" s="52" t="s">
        <v>20</v>
      </c>
      <c r="L108" s="10" t="s">
        <v>20</v>
      </c>
      <c r="M108" s="52"/>
      <c r="N108" s="53" t="str">
        <f>VLOOKUP(B108,[1]CYDEENデータ!$R$8:$AF$316,15,FALSE)</f>
        <v>企画競争（提案公募方式）</v>
      </c>
    </row>
    <row r="109" spans="1:14" x14ac:dyDescent="0.2">
      <c r="B109" s="20" t="s">
        <v>222</v>
      </c>
      <c r="G109" s="40"/>
      <c r="H109" s="41"/>
      <c r="I109" s="42"/>
    </row>
    <row r="110" spans="1:14" x14ac:dyDescent="0.2">
      <c r="B110" s="20" t="s">
        <v>223</v>
      </c>
      <c r="G110" s="40"/>
      <c r="H110" s="41"/>
      <c r="I110" s="42"/>
    </row>
    <row r="111" spans="1:14" x14ac:dyDescent="0.2">
      <c r="B111" s="20" t="s">
        <v>224</v>
      </c>
    </row>
    <row r="112" spans="1:14" x14ac:dyDescent="0.2">
      <c r="B112" s="20" t="s">
        <v>225</v>
      </c>
    </row>
  </sheetData>
  <mergeCells count="13">
    <mergeCell ref="J3:J4"/>
    <mergeCell ref="K3:M3"/>
    <mergeCell ref="N3:N4"/>
    <mergeCell ref="A1:N1"/>
    <mergeCell ref="A3:A4"/>
    <mergeCell ref="B3:B4"/>
    <mergeCell ref="C3:C4"/>
    <mergeCell ref="D3:D4"/>
    <mergeCell ref="E3:E4"/>
    <mergeCell ref="F3:F4"/>
    <mergeCell ref="G3:G4"/>
    <mergeCell ref="H3:H4"/>
    <mergeCell ref="I3:I4"/>
  </mergeCells>
  <phoneticPr fontId="3"/>
  <dataValidations count="1">
    <dataValidation type="list" allowBlank="1" showInputMessage="1" showErrorMessage="1" sqref="F5:F108" xr:uid="{4688F467-D476-4A6D-93EE-FC1A89A3AA02}">
      <formula1>#REF!</formula1>
    </dataValidation>
  </dataValidations>
  <printOptions horizontalCentered="1"/>
  <pageMargins left="0.39370078740157483" right="0.39370078740157483" top="0.56999999999999995" bottom="0.39370078740157483" header="0" footer="0.19685039370078741"/>
  <pageSetup paperSize="9" scale="96" fitToHeight="0" orientation="landscape" r:id="rId1"/>
  <headerFooter>
    <oddFooter>&amp;R&amp;9&amp;P/&amp;N</oddFooter>
  </headerFooter>
  <rowBreaks count="2" manualBreakCount="2">
    <brk id="94" max="13" man="1"/>
    <brk id="100"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随契（物品・役務等）104件</vt:lpstr>
      <vt:lpstr>'随契（物品・役務等）104件'!Print_Area</vt:lpstr>
      <vt:lpstr>'随契（物品・役務等）104件'!Print_Titles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2026-06-15T02:29:33Z</dcterms:created>
  <dcterms:modified xsi:type="dcterms:W3CDTF">2026-07-27T07:34:35Z</dcterms:modified>
</cp:coreProperties>
</file>