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2-hoj-top.dir.toppan.co.jp\vol6\employ\hiroko.tarumi\デスクトップ\資料編2\"/>
    </mc:Choice>
  </mc:AlternateContent>
  <bookViews>
    <workbookView xWindow="-15" yWindow="-15" windowWidth="23685" windowHeight="10200"/>
  </bookViews>
  <sheets>
    <sheet name="有償勘定 出融資実績および財源構成" sheetId="1" r:id="rId1"/>
  </sheets>
  <definedNames>
    <definedName name="_xlnm.Print_Area" localSheetId="0">'有償勘定 出融資実績および財源構成'!$A$1:$W$60</definedName>
  </definedNames>
  <calcPr calcId="152511"/>
</workbook>
</file>

<file path=xl/calcChain.xml><?xml version="1.0" encoding="utf-8"?>
<calcChain xmlns="http://schemas.openxmlformats.org/spreadsheetml/2006/main">
  <c r="W12" i="1" l="1"/>
  <c r="W10" i="1"/>
  <c r="W7" i="1"/>
  <c r="J11" i="1"/>
  <c r="K11" i="1"/>
  <c r="L11" i="1"/>
  <c r="M11" i="1"/>
  <c r="N11" i="1"/>
  <c r="O11" i="1"/>
  <c r="P11" i="1"/>
  <c r="Q11" i="1"/>
  <c r="R11" i="1"/>
  <c r="S11" i="1"/>
  <c r="T11" i="1"/>
  <c r="U11" i="1"/>
  <c r="I11" i="1"/>
  <c r="V10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<sst xmlns="http://schemas.openxmlformats.org/spreadsheetml/2006/main" count="50" uniqueCount="41">
  <si>
    <t>一般会計出資金</t>
    <rPh sb="0" eb="2">
      <t>イッパン</t>
    </rPh>
    <rPh sb="2" eb="4">
      <t>カイケイ</t>
    </rPh>
    <rPh sb="4" eb="7">
      <t>シュッシキン</t>
    </rPh>
    <phoneticPr fontId="1"/>
  </si>
  <si>
    <t>政府交付金</t>
    <rPh sb="0" eb="2">
      <t>セイフ</t>
    </rPh>
    <rPh sb="2" eb="5">
      <t>コウフキン</t>
    </rPh>
    <phoneticPr fontId="1"/>
  </si>
  <si>
    <t>　うち財融借入</t>
    <rPh sb="3" eb="5">
      <t>ザイユウ</t>
    </rPh>
    <rPh sb="5" eb="7">
      <t>カリイレ</t>
    </rPh>
    <phoneticPr fontId="1"/>
  </si>
  <si>
    <t>　うち債券発行</t>
    <rPh sb="3" eb="5">
      <t>サイケン</t>
    </rPh>
    <rPh sb="5" eb="7">
      <t>ハッコウ</t>
    </rPh>
    <phoneticPr fontId="1"/>
  </si>
  <si>
    <t>事業規模（当初予算値）</t>
    <rPh sb="0" eb="2">
      <t>ジギョウ</t>
    </rPh>
    <rPh sb="2" eb="4">
      <t>キボ</t>
    </rPh>
    <rPh sb="5" eb="7">
      <t>トウショ</t>
    </rPh>
    <rPh sb="7" eb="9">
      <t>ヨサン</t>
    </rPh>
    <rPh sb="9" eb="10">
      <t>チ</t>
    </rPh>
    <phoneticPr fontId="1"/>
  </si>
  <si>
    <t>（単位：億円）</t>
    <rPh sb="1" eb="3">
      <t>タンイ</t>
    </rPh>
    <rPh sb="4" eb="6">
      <t>オクエン</t>
    </rPh>
    <phoneticPr fontId="1"/>
  </si>
  <si>
    <t>自己資金</t>
    <rPh sb="0" eb="2">
      <t>ジコ</t>
    </rPh>
    <rPh sb="2" eb="4">
      <t>シキン</t>
    </rPh>
    <phoneticPr fontId="1"/>
  </si>
  <si>
    <t>借入金（財政投融資資金、債券等）</t>
    <rPh sb="0" eb="2">
      <t>カリイレ</t>
    </rPh>
    <rPh sb="2" eb="3">
      <t>キン</t>
    </rPh>
    <rPh sb="4" eb="6">
      <t>ザイセイ</t>
    </rPh>
    <rPh sb="6" eb="9">
      <t>トウユウシ</t>
    </rPh>
    <rPh sb="9" eb="11">
      <t>シキン</t>
    </rPh>
    <rPh sb="12" eb="14">
      <t>サイケン</t>
    </rPh>
    <rPh sb="14" eb="15">
      <t>トウ</t>
    </rPh>
    <phoneticPr fontId="1"/>
  </si>
  <si>
    <t>出融資（実績ベース）</t>
    <rPh sb="0" eb="1">
      <t>シュツ</t>
    </rPh>
    <rPh sb="1" eb="3">
      <t>ユウシ</t>
    </rPh>
    <rPh sb="4" eb="6">
      <t>ジッセキ</t>
    </rPh>
    <phoneticPr fontId="1"/>
  </si>
  <si>
    <t>年度　</t>
    <rPh sb="0" eb="2">
      <t>ネンド</t>
    </rPh>
    <phoneticPr fontId="1"/>
  </si>
  <si>
    <t>2000</t>
    <phoneticPr fontId="1"/>
  </si>
  <si>
    <t>2001</t>
    <phoneticPr fontId="1"/>
  </si>
  <si>
    <t>2002</t>
    <phoneticPr fontId="1"/>
  </si>
  <si>
    <t>2003</t>
    <phoneticPr fontId="1"/>
  </si>
  <si>
    <t>2004</t>
    <phoneticPr fontId="1"/>
  </si>
  <si>
    <t>2005</t>
    <phoneticPr fontId="1"/>
  </si>
  <si>
    <t>2006</t>
    <phoneticPr fontId="1"/>
  </si>
  <si>
    <t>2007</t>
    <phoneticPr fontId="1"/>
  </si>
  <si>
    <t>2008</t>
    <phoneticPr fontId="1"/>
  </si>
  <si>
    <t>2009</t>
    <phoneticPr fontId="1"/>
  </si>
  <si>
    <t>2010</t>
    <phoneticPr fontId="1"/>
  </si>
  <si>
    <t>2011</t>
    <phoneticPr fontId="1"/>
  </si>
  <si>
    <t>2012</t>
    <phoneticPr fontId="1"/>
  </si>
  <si>
    <t>2013</t>
    <phoneticPr fontId="1"/>
  </si>
  <si>
    <t>2014</t>
    <phoneticPr fontId="1"/>
  </si>
  <si>
    <t>2015</t>
    <phoneticPr fontId="1"/>
  </si>
  <si>
    <t>2016</t>
    <phoneticPr fontId="1"/>
  </si>
  <si>
    <t>2017</t>
    <phoneticPr fontId="1"/>
  </si>
  <si>
    <t>（注1）</t>
    <rPh sb="1" eb="2">
      <t>チュウ</t>
    </rPh>
    <phoneticPr fontId="1"/>
  </si>
  <si>
    <t>（注2）</t>
    <rPh sb="1" eb="2">
      <t>チュウ</t>
    </rPh>
    <phoneticPr fontId="1"/>
  </si>
  <si>
    <t>（注3）</t>
    <rPh sb="1" eb="2">
      <t>チュウ</t>
    </rPh>
    <phoneticPr fontId="1"/>
  </si>
  <si>
    <t>（注4）</t>
    <rPh sb="1" eb="2">
      <t>チュウ</t>
    </rPh>
    <phoneticPr fontId="1"/>
  </si>
  <si>
    <t>自己資金は貸付回収金等の収入から、借入金元利払い、経費等の支出を差し引いたもの</t>
    <rPh sb="0" eb="2">
      <t>ジコ</t>
    </rPh>
    <rPh sb="2" eb="4">
      <t>シキン</t>
    </rPh>
    <rPh sb="5" eb="7">
      <t>カシツケ</t>
    </rPh>
    <rPh sb="7" eb="9">
      <t>カイシュウ</t>
    </rPh>
    <rPh sb="9" eb="10">
      <t>キン</t>
    </rPh>
    <rPh sb="10" eb="11">
      <t>トウ</t>
    </rPh>
    <rPh sb="12" eb="14">
      <t>シュウニュウ</t>
    </rPh>
    <rPh sb="17" eb="19">
      <t>カリイレ</t>
    </rPh>
    <rPh sb="19" eb="20">
      <t>キン</t>
    </rPh>
    <rPh sb="20" eb="22">
      <t>ガンリ</t>
    </rPh>
    <rPh sb="22" eb="23">
      <t>バラ</t>
    </rPh>
    <rPh sb="25" eb="27">
      <t>ケイヒ</t>
    </rPh>
    <rPh sb="27" eb="28">
      <t>トウ</t>
    </rPh>
    <rPh sb="29" eb="31">
      <t>シシュツ</t>
    </rPh>
    <rPh sb="32" eb="33">
      <t>サ</t>
    </rPh>
    <rPh sb="34" eb="35">
      <t>ヒ</t>
    </rPh>
    <phoneticPr fontId="1"/>
  </si>
  <si>
    <t>政府交付金は、債務救済方式の見直しに関する政府方針に従い、債権放棄に伴う費用の一部について交付されたもの</t>
    <rPh sb="0" eb="2">
      <t>セイフ</t>
    </rPh>
    <rPh sb="2" eb="5">
      <t>コウフキン</t>
    </rPh>
    <rPh sb="7" eb="9">
      <t>サイム</t>
    </rPh>
    <rPh sb="9" eb="11">
      <t>キュウサイ</t>
    </rPh>
    <rPh sb="11" eb="13">
      <t>ホウシキ</t>
    </rPh>
    <rPh sb="14" eb="16">
      <t>ミナオ</t>
    </rPh>
    <rPh sb="18" eb="19">
      <t>カン</t>
    </rPh>
    <rPh sb="21" eb="23">
      <t>セイフ</t>
    </rPh>
    <rPh sb="23" eb="25">
      <t>ホウシン</t>
    </rPh>
    <rPh sb="26" eb="27">
      <t>シタガ</t>
    </rPh>
    <rPh sb="29" eb="31">
      <t>サイケン</t>
    </rPh>
    <rPh sb="31" eb="33">
      <t>ホウキ</t>
    </rPh>
    <rPh sb="34" eb="35">
      <t>トモナ</t>
    </rPh>
    <rPh sb="36" eb="38">
      <t>ヒヨウ</t>
    </rPh>
    <rPh sb="39" eb="41">
      <t>イチブ</t>
    </rPh>
    <rPh sb="45" eb="47">
      <t>コウフ</t>
    </rPh>
    <phoneticPr fontId="1"/>
  </si>
  <si>
    <t>－</t>
    <phoneticPr fontId="1"/>
  </si>
  <si>
    <t>ー</t>
    <phoneticPr fontId="1"/>
  </si>
  <si>
    <t>2012年度出融資実績は、ミャンマー「社会経済開発支援借款」貸付実行額1,989億円を含む</t>
    <rPh sb="4" eb="6">
      <t>ネンド</t>
    </rPh>
    <rPh sb="6" eb="7">
      <t>デ</t>
    </rPh>
    <rPh sb="7" eb="9">
      <t>ユウシ</t>
    </rPh>
    <rPh sb="8" eb="9">
      <t>シ</t>
    </rPh>
    <rPh sb="9" eb="11">
      <t>ジッセキ</t>
    </rPh>
    <rPh sb="19" eb="21">
      <t>シャカイ</t>
    </rPh>
    <rPh sb="21" eb="23">
      <t>ケイザイ</t>
    </rPh>
    <rPh sb="23" eb="25">
      <t>カイハツ</t>
    </rPh>
    <rPh sb="25" eb="27">
      <t>シエン</t>
    </rPh>
    <rPh sb="27" eb="29">
      <t>シャッカン</t>
    </rPh>
    <rPh sb="30" eb="32">
      <t>カシツケ</t>
    </rPh>
    <rPh sb="32" eb="34">
      <t>ジッコウ</t>
    </rPh>
    <rPh sb="34" eb="35">
      <t>ガク</t>
    </rPh>
    <rPh sb="40" eb="42">
      <t>オクエン</t>
    </rPh>
    <rPh sb="43" eb="44">
      <t>フク</t>
    </rPh>
    <phoneticPr fontId="1"/>
  </si>
  <si>
    <t>〔3〕有償資金協力勘定  出融資実績および財源構成（1999～2017年度）</t>
    <rPh sb="3" eb="5">
      <t>ユウショウ</t>
    </rPh>
    <rPh sb="5" eb="7">
      <t>シキン</t>
    </rPh>
    <rPh sb="7" eb="9">
      <t>キョウリョク</t>
    </rPh>
    <rPh sb="9" eb="11">
      <t>カンジョウ</t>
    </rPh>
    <rPh sb="13" eb="14">
      <t>シュツ</t>
    </rPh>
    <rPh sb="14" eb="16">
      <t>ユウシ</t>
    </rPh>
    <rPh sb="16" eb="18">
      <t>ジッセキ</t>
    </rPh>
    <rPh sb="21" eb="23">
      <t>ザイゲン</t>
    </rPh>
    <rPh sb="23" eb="25">
      <t>コウセイ</t>
    </rPh>
    <phoneticPr fontId="1"/>
  </si>
  <si>
    <t>－</t>
    <phoneticPr fontId="1"/>
  </si>
  <si>
    <t>原資合計（実績ベース）</t>
    <rPh sb="0" eb="2">
      <t>ゲンシ</t>
    </rPh>
    <rPh sb="2" eb="4">
      <t>ゴウケイ</t>
    </rPh>
    <rPh sb="5" eb="7">
      <t>ジッセキ</t>
    </rPh>
    <phoneticPr fontId="1"/>
  </si>
  <si>
    <t>1999年度分は、海外経済協力基金（上半期）および旧国際協力銀行海外経済協力勘定（下半期）の合算値。2000年度以降は旧国際協力銀行海外経済協力勘定。また2008年度分は、旧国際協力銀行海外経済協力勘定（上半期）および国際協力機構有償資金協力部門（下半期）の合算値</t>
    <rPh sb="19" eb="20">
      <t>ハン</t>
    </rPh>
    <rPh sb="42" eb="43">
      <t>ハン</t>
    </rPh>
    <rPh sb="54" eb="55">
      <t>ネン</t>
    </rPh>
    <rPh sb="55" eb="56">
      <t>ド</t>
    </rPh>
    <rPh sb="103" eb="104">
      <t>ハン</t>
    </rPh>
    <rPh sb="125" eb="126">
      <t>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</si>
</sst>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&quot;▲ &quot;#,##0"/>
    <numFmt numFmtId="177" formatCode="#,##0;&quot;△ &quot;#,##0"/>
  </numFmts>
  <fonts count="10" x14ac:knownFonts="1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1" fontId="3" fillId="0" borderId="0" xfId="0" applyNumberFormat="1" applyFont="1">
      <alignment vertical="center"/>
    </xf>
    <xf numFmtId="20" fontId="3" fillId="0" borderId="0" xfId="0" applyNumberFormat="1" applyFont="1">
      <alignment vertical="center"/>
    </xf>
    <xf numFmtId="10" fontId="3" fillId="0" borderId="0" xfId="1" applyNumberFormat="1" applyFont="1">
      <alignment vertical="center"/>
    </xf>
    <xf numFmtId="41" fontId="4" fillId="0" borderId="0" xfId="0" applyNumberFormat="1" applyFont="1" applyAlignment="1">
      <alignment vertical="top"/>
    </xf>
    <xf numFmtId="41" fontId="4" fillId="0" borderId="0" xfId="0" applyNumberFormat="1" applyFont="1" applyAlignment="1">
      <alignment horizontal="left" vertical="top"/>
    </xf>
    <xf numFmtId="41" fontId="3" fillId="0" borderId="0" xfId="0" applyNumberFormat="1" applyFont="1" applyAlignment="1">
      <alignment horizontal="right" vertical="top"/>
    </xf>
    <xf numFmtId="41" fontId="5" fillId="0" borderId="0" xfId="0" applyNumberFormat="1" applyFont="1" applyFill="1" applyBorder="1" applyAlignment="1">
      <alignment horizontal="left" vertical="center"/>
    </xf>
    <xf numFmtId="176" fontId="3" fillId="0" borderId="0" xfId="2" applyNumberFormat="1" applyFont="1" applyBorder="1">
      <alignment vertical="center"/>
    </xf>
    <xf numFmtId="41" fontId="7" fillId="0" borderId="0" xfId="0" applyNumberFormat="1" applyFont="1">
      <alignment vertical="center"/>
    </xf>
    <xf numFmtId="41" fontId="8" fillId="0" borderId="0" xfId="0" applyNumberFormat="1" applyFont="1">
      <alignment vertical="center"/>
    </xf>
    <xf numFmtId="41" fontId="7" fillId="0" borderId="0" xfId="0" applyNumberFormat="1" applyFont="1" applyAlignment="1">
      <alignment horizontal="right" vertical="center"/>
    </xf>
    <xf numFmtId="49" fontId="9" fillId="2" borderId="6" xfId="0" applyNumberFormat="1" applyFont="1" applyFill="1" applyBorder="1" applyAlignment="1">
      <alignment horizontal="center" vertical="center"/>
    </xf>
    <xf numFmtId="176" fontId="9" fillId="0" borderId="1" xfId="2" applyNumberFormat="1" applyFont="1" applyBorder="1">
      <alignment vertical="center"/>
    </xf>
    <xf numFmtId="41" fontId="9" fillId="0" borderId="2" xfId="0" applyNumberFormat="1" applyFont="1" applyFill="1" applyBorder="1" applyAlignment="1">
      <alignment horizontal="left" vertical="center"/>
    </xf>
    <xf numFmtId="41" fontId="9" fillId="0" borderId="3" xfId="0" applyNumberFormat="1" applyFont="1" applyFill="1" applyBorder="1" applyAlignment="1">
      <alignment horizontal="left" vertical="center"/>
    </xf>
    <xf numFmtId="0" fontId="9" fillId="0" borderId="1" xfId="2" applyNumberFormat="1" applyFont="1" applyBorder="1" applyAlignment="1">
      <alignment horizontal="right" vertical="center"/>
    </xf>
    <xf numFmtId="176" fontId="9" fillId="0" borderId="1" xfId="2" applyNumberFormat="1" applyFont="1" applyBorder="1" applyAlignment="1">
      <alignment horizontal="right" vertical="center"/>
    </xf>
    <xf numFmtId="41" fontId="9" fillId="0" borderId="4" xfId="0" applyNumberFormat="1" applyFont="1" applyFill="1" applyBorder="1" applyAlignment="1">
      <alignment horizontal="left" vertical="center"/>
    </xf>
    <xf numFmtId="41" fontId="9" fillId="0" borderId="5" xfId="0" applyNumberFormat="1" applyFont="1" applyFill="1" applyBorder="1" applyAlignment="1">
      <alignment horizontal="left" vertical="center"/>
    </xf>
    <xf numFmtId="177" fontId="9" fillId="0" borderId="7" xfId="2" applyNumberFormat="1" applyFont="1" applyBorder="1">
      <alignment vertical="center"/>
    </xf>
    <xf numFmtId="41" fontId="9" fillId="0" borderId="1" xfId="0" applyNumberFormat="1" applyFont="1" applyFill="1" applyBorder="1" applyAlignment="1">
      <alignment horizontal="left" vertical="center"/>
    </xf>
    <xf numFmtId="41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1" fontId="6" fillId="0" borderId="0" xfId="0" applyNumberFormat="1" applyFont="1" applyAlignment="1">
      <alignment horizontal="left" vertical="top"/>
    </xf>
    <xf numFmtId="41" fontId="9" fillId="0" borderId="4" xfId="0" applyNumberFormat="1" applyFont="1" applyFill="1" applyBorder="1" applyAlignment="1">
      <alignment horizontal="left" vertical="center"/>
    </xf>
    <xf numFmtId="41" fontId="9" fillId="0" borderId="7" xfId="0" applyNumberFormat="1" applyFont="1" applyFill="1" applyBorder="1" applyAlignment="1">
      <alignment horizontal="left" vertical="center"/>
    </xf>
    <xf numFmtId="41" fontId="9" fillId="0" borderId="3" xfId="0" applyNumberFormat="1" applyFont="1" applyFill="1" applyBorder="1" applyAlignment="1">
      <alignment horizontal="left" vertical="center"/>
    </xf>
    <xf numFmtId="41" fontId="9" fillId="2" borderId="6" xfId="0" applyNumberFormat="1" applyFont="1" applyFill="1" applyBorder="1" applyAlignment="1">
      <alignment horizontal="right" vertical="center"/>
    </xf>
    <xf numFmtId="41" fontId="8" fillId="0" borderId="0" xfId="0" applyNumberFormat="1" applyFont="1" applyAlignment="1">
      <alignment horizontal="right" vertical="top"/>
    </xf>
    <xf numFmtId="41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tabSelected="1" zoomScaleNormal="100" zoomScaleSheetLayoutView="100" workbookViewId="0">
      <selection activeCell="D16" sqref="D16"/>
    </sheetView>
  </sheetViews>
  <sheetFormatPr defaultRowHeight="16.5" x14ac:dyDescent="0.15"/>
  <cols>
    <col min="1" max="1" width="2.625" style="1" customWidth="1"/>
    <col min="2" max="2" width="2" style="1" customWidth="1"/>
    <col min="3" max="3" width="4.625" style="1" customWidth="1"/>
    <col min="4" max="4" width="23.75" style="1" customWidth="1"/>
    <col min="5" max="23" width="8.625" style="1" customWidth="1"/>
    <col min="24" max="43" width="10.25" style="1" bestFit="1" customWidth="1"/>
    <col min="44" max="44" width="10.125" style="1" bestFit="1" customWidth="1"/>
    <col min="45" max="16384" width="9" style="1"/>
  </cols>
  <sheetData>
    <row r="1" spans="1:26" ht="20.100000000000001" customHeight="1" x14ac:dyDescent="0.15">
      <c r="A1" s="4"/>
    </row>
    <row r="2" spans="1:26" ht="19.5" x14ac:dyDescent="0.15">
      <c r="A2" s="5"/>
      <c r="B2" s="24" t="s">
        <v>37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6" ht="17.25" thickBot="1" x14ac:dyDescent="0.2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1" t="s">
        <v>5</v>
      </c>
      <c r="X3" s="3"/>
      <c r="Y3" s="3"/>
      <c r="Z3" s="3"/>
    </row>
    <row r="4" spans="1:26" s="9" customFormat="1" ht="20.100000000000001" customHeight="1" x14ac:dyDescent="0.15">
      <c r="B4" s="28" t="s">
        <v>9</v>
      </c>
      <c r="C4" s="28"/>
      <c r="D4" s="28"/>
      <c r="E4" s="12">
        <v>1999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2" t="s">
        <v>16</v>
      </c>
      <c r="M4" s="12" t="s">
        <v>17</v>
      </c>
      <c r="N4" s="12" t="s">
        <v>18</v>
      </c>
      <c r="O4" s="12" t="s">
        <v>19</v>
      </c>
      <c r="P4" s="12" t="s">
        <v>20</v>
      </c>
      <c r="Q4" s="12" t="s">
        <v>21</v>
      </c>
      <c r="R4" s="12" t="s">
        <v>22</v>
      </c>
      <c r="S4" s="12" t="s">
        <v>23</v>
      </c>
      <c r="T4" s="12" t="s">
        <v>24</v>
      </c>
      <c r="U4" s="12" t="s">
        <v>25</v>
      </c>
      <c r="V4" s="12" t="s">
        <v>26</v>
      </c>
      <c r="W4" s="12" t="s">
        <v>27</v>
      </c>
    </row>
    <row r="5" spans="1:26" s="9" customFormat="1" ht="20.100000000000001" customHeight="1" x14ac:dyDescent="0.15">
      <c r="B5" s="25" t="s">
        <v>8</v>
      </c>
      <c r="C5" s="21"/>
      <c r="D5" s="21"/>
      <c r="E5" s="13">
        <v>7898.8352120700001</v>
      </c>
      <c r="F5" s="13">
        <v>6965.9166266300008</v>
      </c>
      <c r="G5" s="13">
        <v>6576.36096395</v>
      </c>
      <c r="H5" s="13">
        <v>5965.7018600999991</v>
      </c>
      <c r="I5" s="13">
        <v>6298.6115172399996</v>
      </c>
      <c r="J5" s="13">
        <v>6621.1281756700009</v>
      </c>
      <c r="K5" s="13">
        <v>6577.3867103299999</v>
      </c>
      <c r="L5" s="13">
        <v>6067.8913539900004</v>
      </c>
      <c r="M5" s="13">
        <v>6838.8291212100003</v>
      </c>
      <c r="N5" s="13">
        <v>7145.2798911199998</v>
      </c>
      <c r="O5" s="13">
        <v>7450.9138233699996</v>
      </c>
      <c r="P5" s="13">
        <v>6777.4755929799994</v>
      </c>
      <c r="Q5" s="13">
        <v>6097.45</v>
      </c>
      <c r="R5" s="13">
        <v>8646.3655628899996</v>
      </c>
      <c r="S5" s="13">
        <v>7498.1265116300001</v>
      </c>
      <c r="T5" s="13">
        <v>8278.9098458799999</v>
      </c>
      <c r="U5" s="13">
        <v>9715.0499999999993</v>
      </c>
      <c r="V5" s="13">
        <v>9046.31</v>
      </c>
      <c r="W5" s="13">
        <v>11385.24836426</v>
      </c>
    </row>
    <row r="6" spans="1:26" s="9" customFormat="1" ht="20.100000000000001" customHeight="1" x14ac:dyDescent="0.15">
      <c r="B6" s="14"/>
      <c r="C6" s="21" t="s">
        <v>4</v>
      </c>
      <c r="D6" s="21"/>
      <c r="E6" s="13">
        <v>9200</v>
      </c>
      <c r="F6" s="13">
        <v>9300</v>
      </c>
      <c r="G6" s="13">
        <v>8700</v>
      </c>
      <c r="H6" s="13">
        <v>7600</v>
      </c>
      <c r="I6" s="13">
        <v>7400</v>
      </c>
      <c r="J6" s="13">
        <v>7000</v>
      </c>
      <c r="K6" s="13">
        <v>6900</v>
      </c>
      <c r="L6" s="13">
        <v>7700</v>
      </c>
      <c r="M6" s="13">
        <v>7700</v>
      </c>
      <c r="N6" s="13">
        <v>7700</v>
      </c>
      <c r="O6" s="13">
        <v>8200</v>
      </c>
      <c r="P6" s="13">
        <v>8910</v>
      </c>
      <c r="Q6" s="13">
        <v>9500</v>
      </c>
      <c r="R6" s="13">
        <v>8800</v>
      </c>
      <c r="S6" s="13">
        <v>9150</v>
      </c>
      <c r="T6" s="13">
        <v>9885</v>
      </c>
      <c r="U6" s="13">
        <v>9885</v>
      </c>
      <c r="V6" s="13">
        <v>10525</v>
      </c>
      <c r="W6" s="13">
        <v>12720</v>
      </c>
    </row>
    <row r="7" spans="1:26" s="9" customFormat="1" ht="20.100000000000001" customHeight="1" x14ac:dyDescent="0.15">
      <c r="B7" s="27" t="s">
        <v>39</v>
      </c>
      <c r="C7" s="27"/>
      <c r="D7" s="27"/>
      <c r="E7" s="13">
        <f t="shared" ref="E7:U7" si="0">E5</f>
        <v>7898.8352120700001</v>
      </c>
      <c r="F7" s="13">
        <f t="shared" si="0"/>
        <v>6965.9166266300008</v>
      </c>
      <c r="G7" s="13">
        <f t="shared" si="0"/>
        <v>6576.36096395</v>
      </c>
      <c r="H7" s="13">
        <f t="shared" si="0"/>
        <v>5965.7018600999991</v>
      </c>
      <c r="I7" s="13">
        <f t="shared" si="0"/>
        <v>6298.6115172399996</v>
      </c>
      <c r="J7" s="13">
        <f t="shared" si="0"/>
        <v>6621.1281756700009</v>
      </c>
      <c r="K7" s="13">
        <f t="shared" si="0"/>
        <v>6577.3867103299999</v>
      </c>
      <c r="L7" s="13">
        <f t="shared" si="0"/>
        <v>6067.8913539900004</v>
      </c>
      <c r="M7" s="13">
        <f t="shared" si="0"/>
        <v>6838.8291212100003</v>
      </c>
      <c r="N7" s="13">
        <f t="shared" si="0"/>
        <v>7145.2798911199998</v>
      </c>
      <c r="O7" s="13">
        <f t="shared" si="0"/>
        <v>7450.9138233699996</v>
      </c>
      <c r="P7" s="13">
        <f t="shared" si="0"/>
        <v>6777.4755929799994</v>
      </c>
      <c r="Q7" s="13">
        <f t="shared" si="0"/>
        <v>6097.45</v>
      </c>
      <c r="R7" s="13">
        <f t="shared" si="0"/>
        <v>8646.3655628899996</v>
      </c>
      <c r="S7" s="13">
        <f t="shared" si="0"/>
        <v>7498.1265116300001</v>
      </c>
      <c r="T7" s="13">
        <f t="shared" si="0"/>
        <v>8278.9098458799999</v>
      </c>
      <c r="U7" s="13">
        <f t="shared" si="0"/>
        <v>9715.0499999999993</v>
      </c>
      <c r="V7" s="13">
        <f>V5</f>
        <v>9046.31</v>
      </c>
      <c r="W7" s="13">
        <f>W5</f>
        <v>11385.24836426</v>
      </c>
    </row>
    <row r="8" spans="1:26" s="9" customFormat="1" ht="20.100000000000001" customHeight="1" x14ac:dyDescent="0.15">
      <c r="B8" s="15"/>
      <c r="C8" s="21" t="s">
        <v>0</v>
      </c>
      <c r="D8" s="21"/>
      <c r="E8" s="13">
        <v>3126</v>
      </c>
      <c r="F8" s="13">
        <v>3063</v>
      </c>
      <c r="G8" s="13">
        <v>2845</v>
      </c>
      <c r="H8" s="13">
        <v>2191</v>
      </c>
      <c r="I8" s="13">
        <v>2003</v>
      </c>
      <c r="J8" s="13">
        <v>1866</v>
      </c>
      <c r="K8" s="13">
        <v>1744</v>
      </c>
      <c r="L8" s="13">
        <v>1658.64</v>
      </c>
      <c r="M8" s="13">
        <v>1590.64</v>
      </c>
      <c r="N8" s="13">
        <v>1494.9</v>
      </c>
      <c r="O8" s="13">
        <v>1273</v>
      </c>
      <c r="P8" s="13">
        <v>1044</v>
      </c>
      <c r="Q8" s="13">
        <v>419</v>
      </c>
      <c r="R8" s="13">
        <v>503.42054999999999</v>
      </c>
      <c r="S8" s="13">
        <v>506</v>
      </c>
      <c r="T8" s="13">
        <v>485</v>
      </c>
      <c r="U8" s="13">
        <v>482.6</v>
      </c>
      <c r="V8" s="13">
        <v>1300.7</v>
      </c>
      <c r="W8" s="13">
        <v>451.8</v>
      </c>
    </row>
    <row r="9" spans="1:26" s="9" customFormat="1" ht="20.100000000000001" customHeight="1" x14ac:dyDescent="0.15">
      <c r="B9" s="15"/>
      <c r="C9" s="21" t="s">
        <v>1</v>
      </c>
      <c r="D9" s="21"/>
      <c r="E9" s="16" t="s">
        <v>38</v>
      </c>
      <c r="F9" s="17" t="s">
        <v>38</v>
      </c>
      <c r="G9" s="17" t="s">
        <v>34</v>
      </c>
      <c r="H9" s="17" t="s">
        <v>38</v>
      </c>
      <c r="I9" s="13">
        <v>300</v>
      </c>
      <c r="J9" s="13">
        <v>300</v>
      </c>
      <c r="K9" s="13">
        <v>300</v>
      </c>
      <c r="L9" s="13">
        <v>300</v>
      </c>
      <c r="M9" s="13">
        <v>200</v>
      </c>
      <c r="N9" s="13">
        <v>135</v>
      </c>
      <c r="O9" s="13">
        <v>70</v>
      </c>
      <c r="P9" s="17" t="s">
        <v>35</v>
      </c>
      <c r="Q9" s="17" t="s">
        <v>34</v>
      </c>
      <c r="R9" s="17" t="s">
        <v>34</v>
      </c>
      <c r="S9" s="17" t="s">
        <v>34</v>
      </c>
      <c r="T9" s="17" t="s">
        <v>38</v>
      </c>
      <c r="U9" s="17" t="s">
        <v>38</v>
      </c>
      <c r="V9" s="17" t="s">
        <v>38</v>
      </c>
      <c r="W9" s="17" t="s">
        <v>34</v>
      </c>
    </row>
    <row r="10" spans="1:26" s="9" customFormat="1" ht="20.100000000000001" customHeight="1" x14ac:dyDescent="0.15">
      <c r="B10" s="15"/>
      <c r="C10" s="25" t="s">
        <v>7</v>
      </c>
      <c r="D10" s="21"/>
      <c r="E10" s="13">
        <f>E11+E12</f>
        <v>6965</v>
      </c>
      <c r="F10" s="13">
        <f>F11+F12</f>
        <v>4829</v>
      </c>
      <c r="G10" s="13">
        <f>G11+G12</f>
        <v>4226</v>
      </c>
      <c r="H10" s="13">
        <f>H11+H12</f>
        <v>4340</v>
      </c>
      <c r="I10" s="13">
        <v>2945</v>
      </c>
      <c r="J10" s="13">
        <v>3689</v>
      </c>
      <c r="K10" s="13">
        <v>3438</v>
      </c>
      <c r="L10" s="13">
        <v>3346</v>
      </c>
      <c r="M10" s="13">
        <v>1016</v>
      </c>
      <c r="N10" s="13">
        <v>1398</v>
      </c>
      <c r="O10" s="13">
        <v>1798</v>
      </c>
      <c r="P10" s="13">
        <v>2522</v>
      </c>
      <c r="Q10" s="13">
        <v>1382</v>
      </c>
      <c r="R10" s="13">
        <v>1429</v>
      </c>
      <c r="S10" s="13">
        <v>1794</v>
      </c>
      <c r="T10" s="13">
        <v>3045.689034</v>
      </c>
      <c r="U10" s="13">
        <v>3573</v>
      </c>
      <c r="V10" s="13">
        <f>V11+V12</f>
        <v>3139.8</v>
      </c>
      <c r="W10" s="13">
        <f>W11+W12</f>
        <v>5175.8661599999996</v>
      </c>
    </row>
    <row r="11" spans="1:26" s="9" customFormat="1" ht="20.100000000000001" customHeight="1" x14ac:dyDescent="0.15">
      <c r="B11" s="15"/>
      <c r="C11" s="15"/>
      <c r="D11" s="14" t="s">
        <v>2</v>
      </c>
      <c r="E11" s="13">
        <v>6965</v>
      </c>
      <c r="F11" s="13">
        <v>4829</v>
      </c>
      <c r="G11" s="13">
        <v>4226</v>
      </c>
      <c r="H11" s="13">
        <v>4340</v>
      </c>
      <c r="I11" s="13">
        <f>I10-I12</f>
        <v>2945</v>
      </c>
      <c r="J11" s="13">
        <f t="shared" ref="J11:U11" si="1">J10-J12</f>
        <v>3689</v>
      </c>
      <c r="K11" s="13">
        <f t="shared" si="1"/>
        <v>3438</v>
      </c>
      <c r="L11" s="13">
        <f t="shared" si="1"/>
        <v>3346</v>
      </c>
      <c r="M11" s="13">
        <f t="shared" si="1"/>
        <v>1016</v>
      </c>
      <c r="N11" s="13">
        <f t="shared" si="1"/>
        <v>1098</v>
      </c>
      <c r="O11" s="13">
        <f t="shared" si="1"/>
        <v>1298</v>
      </c>
      <c r="P11" s="13">
        <f t="shared" si="1"/>
        <v>1922</v>
      </c>
      <c r="Q11" s="13">
        <f t="shared" si="1"/>
        <v>782</v>
      </c>
      <c r="R11" s="13">
        <f t="shared" si="1"/>
        <v>829</v>
      </c>
      <c r="S11" s="13">
        <f t="shared" si="1"/>
        <v>1194</v>
      </c>
      <c r="T11" s="13">
        <f t="shared" si="1"/>
        <v>1975</v>
      </c>
      <c r="U11" s="13">
        <f t="shared" si="1"/>
        <v>2973</v>
      </c>
      <c r="V11" s="13">
        <v>2030</v>
      </c>
      <c r="W11" s="13">
        <v>4026</v>
      </c>
    </row>
    <row r="12" spans="1:26" s="9" customFormat="1" ht="20.100000000000001" customHeight="1" x14ac:dyDescent="0.15">
      <c r="B12" s="15"/>
      <c r="C12" s="15"/>
      <c r="D12" s="18" t="s">
        <v>3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300</v>
      </c>
      <c r="O12" s="13">
        <v>500</v>
      </c>
      <c r="P12" s="13">
        <v>600</v>
      </c>
      <c r="Q12" s="13">
        <v>600</v>
      </c>
      <c r="R12" s="13">
        <v>600</v>
      </c>
      <c r="S12" s="13">
        <v>600</v>
      </c>
      <c r="T12" s="13">
        <v>1070.689034</v>
      </c>
      <c r="U12" s="13">
        <v>600</v>
      </c>
      <c r="V12" s="13">
        <v>1109.8</v>
      </c>
      <c r="W12" s="13">
        <f>600+(163.09746+386.7687)</f>
        <v>1149.86616</v>
      </c>
    </row>
    <row r="13" spans="1:26" s="9" customFormat="1" ht="20.100000000000001" customHeight="1" thickBot="1" x14ac:dyDescent="0.2">
      <c r="B13" s="19"/>
      <c r="C13" s="26" t="s">
        <v>6</v>
      </c>
      <c r="D13" s="26"/>
      <c r="E13" s="20">
        <v>-2192.1647879299999</v>
      </c>
      <c r="F13" s="20">
        <v>-926.08337336999921</v>
      </c>
      <c r="G13" s="20">
        <v>-494.63903604999996</v>
      </c>
      <c r="H13" s="20">
        <v>-565.29813990000093</v>
      </c>
      <c r="I13" s="20">
        <v>1050.6115172399996</v>
      </c>
      <c r="J13" s="20">
        <v>766.12817567000093</v>
      </c>
      <c r="K13" s="20">
        <v>1095.3867103299999</v>
      </c>
      <c r="L13" s="20">
        <v>763.2513539900001</v>
      </c>
      <c r="M13" s="20">
        <v>4032.1891212099999</v>
      </c>
      <c r="N13" s="20">
        <v>4117.3798911199992</v>
      </c>
      <c r="O13" s="20">
        <v>4309.9138233699996</v>
      </c>
      <c r="P13" s="20">
        <v>3211.4755929799994</v>
      </c>
      <c r="Q13" s="20">
        <v>4296.45</v>
      </c>
      <c r="R13" s="20">
        <v>6713.9450128899998</v>
      </c>
      <c r="S13" s="20">
        <v>5198.1265116300001</v>
      </c>
      <c r="T13" s="20">
        <v>4748.2208118799999</v>
      </c>
      <c r="U13" s="20">
        <v>5659.4499999999989</v>
      </c>
      <c r="V13" s="20">
        <v>4605.8099999999995</v>
      </c>
      <c r="W13" s="20">
        <v>5757.5822042600012</v>
      </c>
    </row>
    <row r="14" spans="1:26" x14ac:dyDescent="0.15">
      <c r="B14" s="7"/>
      <c r="C14" s="7"/>
      <c r="D14" s="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6" ht="15" customHeight="1" x14ac:dyDescent="0.15">
      <c r="B15" s="10"/>
      <c r="C15" s="29" t="s">
        <v>28</v>
      </c>
      <c r="D15" s="30" t="s">
        <v>40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2"/>
      <c r="T15" s="32"/>
      <c r="U15" s="32"/>
      <c r="V15" s="32"/>
      <c r="W15" s="32"/>
    </row>
    <row r="16" spans="1:26" ht="15" customHeight="1" x14ac:dyDescent="0.15">
      <c r="B16" s="10"/>
      <c r="C16" s="29" t="s">
        <v>29</v>
      </c>
      <c r="D16" s="10" t="s">
        <v>32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2:19" ht="15" customHeight="1" x14ac:dyDescent="0.15">
      <c r="B17" s="10"/>
      <c r="C17" s="29" t="s">
        <v>30</v>
      </c>
      <c r="D17" s="10" t="s">
        <v>36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2:19" ht="15" customHeight="1" x14ac:dyDescent="0.15">
      <c r="B18" s="10"/>
      <c r="C18" s="29" t="s">
        <v>31</v>
      </c>
      <c r="D18" s="10" t="s">
        <v>33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20" spans="2:19" x14ac:dyDescent="0.15">
      <c r="S20" s="2"/>
    </row>
    <row r="57" spans="6:21" ht="34.5" customHeight="1" x14ac:dyDescent="0.15">
      <c r="F57" s="6"/>
      <c r="G57" s="22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</row>
    <row r="58" spans="6:21" x14ac:dyDescent="0.15">
      <c r="F58" s="6"/>
    </row>
    <row r="59" spans="6:21" x14ac:dyDescent="0.15">
      <c r="F59" s="6"/>
    </row>
    <row r="60" spans="6:21" x14ac:dyDescent="0.15">
      <c r="F60" s="6"/>
    </row>
  </sheetData>
  <mergeCells count="11">
    <mergeCell ref="C6:D6"/>
    <mergeCell ref="C8:D8"/>
    <mergeCell ref="G57:U57"/>
    <mergeCell ref="B2:V2"/>
    <mergeCell ref="C9:D9"/>
    <mergeCell ref="C10:D10"/>
    <mergeCell ref="C13:D13"/>
    <mergeCell ref="B7:D7"/>
    <mergeCell ref="B5:D5"/>
    <mergeCell ref="B4:D4"/>
    <mergeCell ref="D15:W15"/>
  </mergeCells>
  <phoneticPr fontId="1"/>
  <pageMargins left="0.7" right="0.7" top="0.75" bottom="0.75" header="0.3" footer="0.3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有償勘定 出融資実績および財源構成</vt:lpstr>
      <vt:lpstr>'有償勘定 出融資実績および財源構成'!Print_Area</vt:lpstr>
    </vt:vector>
  </TitlesOfParts>
  <Company>JICA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Wataru OSAWA</dc:creator>
  <cp:lastModifiedBy>垂水 裕子</cp:lastModifiedBy>
  <cp:lastPrinted>2019-03-05T12:07:03Z</cp:lastPrinted>
  <dcterms:created xsi:type="dcterms:W3CDTF">2016-09-28T13:21:04Z</dcterms:created>
  <dcterms:modified xsi:type="dcterms:W3CDTF">2019-03-05T12:07:14Z</dcterms:modified>
</cp:coreProperties>
</file>