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77D330BB-D5CC-514A-A9F4-CFE6A57AA55C}" xr6:coauthVersionLast="47" xr6:coauthVersionMax="47" xr10:uidLastSave="{00000000-0000-0000-0000-000000000000}"/>
  <bookViews>
    <workbookView xWindow="19040" yWindow="500" windowWidth="27140" windowHeight="2830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Calculations!$A$1:$F$32</definedName>
    <definedName name="_xlnm.Print_Area" localSheetId="2">'Default value'!$A$1:$G$27</definedName>
    <definedName name="_xlnm.Print_Area" localSheetId="0">'Inputs &amp; Outputs'!$A$1:$F$47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44" l="1"/>
  <c r="C16" i="44"/>
  <c r="C15" i="44"/>
  <c r="E15" i="44"/>
  <c r="E28" i="44"/>
  <c r="E28" i="43"/>
  <c r="E25" i="44" s="1"/>
  <c r="B7" i="44"/>
  <c r="B4" i="44"/>
  <c r="E19" i="44"/>
  <c r="E17" i="44" s="1"/>
  <c r="E20" i="44"/>
  <c r="E21" i="44"/>
  <c r="E22" i="44"/>
  <c r="E23" i="44"/>
  <c r="E18" i="44"/>
  <c r="E16" i="44"/>
  <c r="E29" i="44"/>
  <c r="E26" i="44"/>
  <c r="E27" i="44"/>
  <c r="E30" i="44"/>
  <c r="E31" i="44"/>
  <c r="E32" i="44"/>
  <c r="E15" i="43" l="1"/>
  <c r="E14" i="44"/>
  <c r="E13" i="44" s="1"/>
  <c r="E13" i="43" s="1"/>
  <c r="E24" i="44"/>
  <c r="E14" i="43" s="1"/>
  <c r="E12" i="44" l="1"/>
  <c r="E12" i="43" s="1"/>
</calcChain>
</file>

<file path=xl/sharedStrings.xml><?xml version="1.0" encoding="utf-8"?>
<sst xmlns="http://schemas.openxmlformats.org/spreadsheetml/2006/main" count="148" uniqueCount="109">
  <si>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</si>
  <si>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</si>
  <si>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</si>
  <si>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</si>
  <si>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</si>
  <si>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</si>
  <si>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</si>
  <si>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*Input only orange cell</t>
    <phoneticPr fontId="2"/>
  </si>
  <si>
    <t>Type</t>
    <phoneticPr fontId="2"/>
  </si>
  <si>
    <t>Emission reduction</t>
    <phoneticPr fontId="2"/>
  </si>
  <si>
    <t>Project emission</t>
    <phoneticPr fontId="2"/>
  </si>
  <si>
    <t>1) Electricity generation projects (Grid connected system or standalone or mini-grid system)</t>
    <phoneticPr fontId="2"/>
  </si>
  <si>
    <t>2) Solar water system</t>
    <phoneticPr fontId="2"/>
  </si>
  <si>
    <t>Efficiency of baseline heating system</t>
    <phoneticPr fontId="2"/>
  </si>
  <si>
    <t>Amount of hot water supplied by the solar water heating system in year y</t>
    <phoneticPr fontId="2"/>
  </si>
  <si>
    <t>ΔT</t>
    <phoneticPr fontId="2"/>
  </si>
  <si>
    <t>Temperature rise of water (or hear carrier) by the solar water heating system</t>
    <phoneticPr fontId="2"/>
  </si>
  <si>
    <t>K</t>
    <phoneticPr fontId="2"/>
  </si>
  <si>
    <t>C</t>
    <phoneticPr fontId="2"/>
  </si>
  <si>
    <t>Specific heat of water (or hear carrier)</t>
    <phoneticPr fontId="2"/>
  </si>
  <si>
    <t>ρ</t>
    <phoneticPr fontId="2"/>
  </si>
  <si>
    <t>Density of water (or heat carrier)</t>
    <phoneticPr fontId="2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</si>
  <si>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2"/>
  </si>
  <si>
    <r>
      <t>F</t>
    </r>
    <r>
      <rPr>
        <vertAlign val="subscript"/>
        <sz val="11"/>
        <color indexed="8"/>
        <rFont val="Arial"/>
        <family val="2"/>
      </rPr>
      <t>y</t>
    </r>
    <phoneticPr fontId="2"/>
  </si>
  <si>
    <t>Average mass fraction of carbon dioxide in the produced steam</t>
    <phoneticPr fontId="2"/>
  </si>
  <si>
    <t>Average mass fraction of methane in the produced steam</t>
    <phoneticPr fontId="2"/>
  </si>
  <si>
    <t>Global warming potential of methane</t>
    <phoneticPr fontId="2"/>
  </si>
  <si>
    <t>Quantity of steam produced in year y</t>
    <phoneticPr fontId="2"/>
  </si>
  <si>
    <r>
      <t>M</t>
    </r>
    <r>
      <rPr>
        <vertAlign val="subscript"/>
        <sz val="11"/>
        <color indexed="8"/>
        <rFont val="Arial"/>
        <family val="2"/>
      </rPr>
      <t>S,y</t>
    </r>
    <phoneticPr fontId="2"/>
  </si>
  <si>
    <t>Consumption of fossil fuel i at the power plant in year y</t>
    <phoneticPr fontId="2"/>
  </si>
  <si>
    <t>Net calorific value of the fossil fuel i</t>
    <phoneticPr fontId="2"/>
  </si>
  <si>
    <r>
      <t>w</t>
    </r>
    <r>
      <rPr>
        <vertAlign val="subscript"/>
        <sz val="11"/>
        <color indexed="8"/>
        <rFont val="Arial"/>
        <family val="2"/>
      </rPr>
      <t>Main,CO2</t>
    </r>
    <phoneticPr fontId="2"/>
  </si>
  <si>
    <r>
      <t>w</t>
    </r>
    <r>
      <rPr>
        <vertAlign val="subscript"/>
        <sz val="11"/>
        <color indexed="8"/>
        <rFont val="Arial"/>
        <family val="2"/>
      </rPr>
      <t>Main,CH4</t>
    </r>
    <phoneticPr fontId="2"/>
  </si>
  <si>
    <t>Default emission factor for emissions from reservoirs of hydro power plants</t>
    <phoneticPr fontId="2"/>
  </si>
  <si>
    <t>-</t>
    <phoneticPr fontId="2"/>
  </si>
  <si>
    <t>No</t>
  </si>
  <si>
    <t>The project is a development of geothermal power plant</t>
    <phoneticPr fontId="2"/>
  </si>
  <si>
    <t>Baseline emission (Solar water system)</t>
    <phoneticPr fontId="2"/>
  </si>
  <si>
    <t>Source: Small Scale CDM Methodology: AMS I.F. ver.2</t>
    <phoneticPr fontId="2"/>
  </si>
  <si>
    <r>
      <t>Table  CO</t>
    </r>
    <r>
      <rPr>
        <b/>
        <vertAlign val="subscript"/>
        <sz val="11"/>
        <color indexed="8"/>
        <rFont val="Arial"/>
        <family val="2"/>
      </rPr>
      <t>2</t>
    </r>
    <r>
      <rPr>
        <b/>
        <sz val="11"/>
        <color indexed="8"/>
        <rFont val="Arial"/>
        <family val="2"/>
      </rPr>
      <t xml:space="preserve"> Emission Factors for Standalone Power Generation</t>
    </r>
    <phoneticPr fontId="2"/>
  </si>
  <si>
    <t>GJ/t.K</t>
    <phoneticPr fontId="2"/>
  </si>
  <si>
    <t>The project is installation of solar water systems</t>
    <phoneticPr fontId="2"/>
  </si>
  <si>
    <t>Emission reduction</t>
    <phoneticPr fontId="2"/>
  </si>
  <si>
    <t>Parameter</t>
    <phoneticPr fontId="2"/>
  </si>
  <si>
    <t>t/year</t>
    <phoneticPr fontId="2"/>
  </si>
  <si>
    <t>MWh/year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</si>
  <si>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</si>
  <si>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</si>
  <si>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</si>
  <si>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</si>
  <si>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</si>
  <si>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</si>
  <si>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</si>
  <si>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r>
      <t>The project is a development of hydro power plant and 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emission from reservoirs of hydro power plants is significant</t>
    </r>
    <phoneticPr fontId="2"/>
  </si>
  <si>
    <r>
      <t>EG</t>
    </r>
    <r>
      <rPr>
        <vertAlign val="subscript"/>
        <sz val="11"/>
        <color indexed="8"/>
        <rFont val="Arial"/>
        <family val="2"/>
      </rPr>
      <t>y</t>
    </r>
    <phoneticPr fontId="2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</si>
  <si>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</si>
  <si>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electricity</t>
    </r>
    <phoneticPr fontId="2"/>
  </si>
  <si>
    <r>
      <t>GWP</t>
    </r>
    <r>
      <rPr>
        <vertAlign val="subscript"/>
        <sz val="11"/>
        <color indexed="8"/>
        <rFont val="Arial"/>
        <family val="2"/>
      </rPr>
      <t>CH4</t>
    </r>
    <phoneticPr fontId="2"/>
  </si>
  <si>
    <r>
      <t>FC</t>
    </r>
    <r>
      <rPr>
        <vertAlign val="subscript"/>
        <sz val="11"/>
        <color indexed="8"/>
        <rFont val="Arial"/>
        <family val="2"/>
      </rPr>
      <t>i,y</t>
    </r>
    <phoneticPr fontId="2"/>
  </si>
  <si>
    <r>
      <t>NCV</t>
    </r>
    <r>
      <rPr>
        <vertAlign val="subscript"/>
        <sz val="11"/>
        <color indexed="8"/>
        <rFont val="Arial"/>
        <family val="2"/>
      </rPr>
      <t>i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</si>
  <si>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fossil fuel i </t>
    </r>
    <phoneticPr fontId="2"/>
  </si>
  <si>
    <r>
      <t>ε</t>
    </r>
    <r>
      <rPr>
        <vertAlign val="subscript"/>
        <sz val="11"/>
        <color indexed="8"/>
        <rFont val="Arial"/>
        <family val="2"/>
      </rPr>
      <t>BL</t>
    </r>
    <phoneticPr fontId="2"/>
  </si>
  <si>
    <r>
      <t>m</t>
    </r>
    <r>
      <rPr>
        <vertAlign val="superscript"/>
        <sz val="11"/>
        <color indexed="8"/>
        <rFont val="Arial"/>
        <family val="2"/>
      </rPr>
      <t>3</t>
    </r>
    <phoneticPr fontId="2"/>
  </si>
  <si>
    <r>
      <t>t/m</t>
    </r>
    <r>
      <rPr>
        <vertAlign val="superscript"/>
        <sz val="11"/>
        <color indexed="8"/>
        <rFont val="Arial"/>
        <family val="2"/>
      </rPr>
      <t>3</t>
    </r>
    <phoneticPr fontId="2"/>
  </si>
  <si>
    <t>Efficiency of baseline heating system</t>
  </si>
  <si>
    <t>Amount of hot water supplied by the solar water heating system in year y</t>
  </si>
  <si>
    <t>Temperature rise of water (or hear carrier) by the solar water heating system</t>
  </si>
  <si>
    <t>Specific heat of water (or hear carrier)</t>
  </si>
  <si>
    <t>Density of water (or heat carrier)</t>
  </si>
  <si>
    <t>Default emission factor for emissions from reservoirs of hydro power plants</t>
  </si>
  <si>
    <t>Average mass fraction of carbon dioxide in the produced steam</t>
  </si>
  <si>
    <t>Average mass fraction of methane in the produced steam</t>
  </si>
  <si>
    <t>Global warming potential of methane</t>
  </si>
  <si>
    <t>Quantity of steam produced in year y</t>
  </si>
  <si>
    <t>Consumption of fossil fuel i at the power plant in year y</t>
  </si>
  <si>
    <t>Net calorific value of the fossil fuel i</t>
  </si>
  <si>
    <t>MWh/year</t>
  </si>
  <si>
    <t>-</t>
  </si>
  <si>
    <t>K</t>
  </si>
  <si>
    <t>GJ/t.K</t>
  </si>
  <si>
    <t>t/year</t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</si>
  <si>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fossil fuel i </t>
    </r>
    <phoneticPr fontId="2"/>
  </si>
  <si>
    <r>
      <t>m</t>
    </r>
    <r>
      <rPr>
        <vertAlign val="superscript"/>
        <sz val="11"/>
        <color indexed="8"/>
        <rFont val="Arial"/>
        <family val="2"/>
      </rPr>
      <t>3</t>
    </r>
    <phoneticPr fontId="2"/>
  </si>
  <si>
    <r>
      <t>t/m</t>
    </r>
    <r>
      <rPr>
        <vertAlign val="superscript"/>
        <sz val="11"/>
        <color indexed="8"/>
        <rFont val="Arial"/>
        <family val="2"/>
      </rPr>
      <t>3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</si>
  <si>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18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</si>
  <si>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2"/>
  </si>
  <si>
    <t>Baseline emission (Electricity generation projects (Grid connected system or standalone or mini-grid system))</t>
    <phoneticPr fontId="2"/>
  </si>
  <si>
    <r>
      <t>tCH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>/t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</si>
  <si>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</si>
  <si>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</si>
  <si>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-eq/MWh</t>
    </r>
    <phoneticPr fontId="2"/>
  </si>
  <si>
    <r>
      <t>kgCO</t>
    </r>
    <r>
      <rPr>
        <vertAlign val="subscript"/>
        <sz val="11"/>
        <color indexed="8"/>
        <rFont val="Arial"/>
        <family val="2"/>
      </rPr>
      <t>2-eq</t>
    </r>
    <r>
      <rPr>
        <sz val="11"/>
        <color indexed="8"/>
        <rFont val="Arial"/>
        <family val="2"/>
      </rPr>
      <t>/MWh</t>
    </r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</si>
  <si>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</si>
  <si>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</si>
  <si>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</si>
  <si>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</si>
  <si>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</si>
  <si>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t>*Please provide the source of each data</t>
    <phoneticPr fontId="2"/>
  </si>
  <si>
    <t>Source</t>
    <phoneticPr fontId="2"/>
  </si>
  <si>
    <t>15. Renewable Energy / Solar, Wind and Others</t>
    <phoneticPr fontId="2"/>
  </si>
  <si>
    <t>TJ/Gg</t>
    <phoneticPr fontId="2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</si>
  <si>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2"/>
  </si>
  <si>
    <t>Total electricity produced by the project activity in year y</t>
    <phoneticPr fontId="2"/>
  </si>
  <si>
    <r>
      <t>EF</t>
    </r>
    <r>
      <rPr>
        <vertAlign val="subscript"/>
        <sz val="11"/>
        <color indexed="8"/>
        <rFont val="Arial"/>
        <family val="2"/>
      </rPr>
      <t>res</t>
    </r>
    <phoneticPr fontId="2"/>
  </si>
  <si>
    <t>Scope 1</t>
    <phoneticPr fontId="2"/>
  </si>
  <si>
    <t>Scope 2</t>
    <phoneticPr fontId="2"/>
  </si>
  <si>
    <t>Scope 3</t>
    <phoneticPr fontId="2"/>
  </si>
  <si>
    <t>Total</t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</si>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</sst>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00_ "/>
    <numFmt numFmtId="179" formatCode="0.0000_);[Red]\(0.0000\)"/>
    <numFmt numFmtId="180" formatCode="0_);[Red]\(0\)"/>
    <numFmt numFmtId="181" formatCode="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ＭＳ Ｐゴシック"/>
      <family val="3"/>
      <charset val="128"/>
    </font>
    <font>
      <vertAlign val="superscript"/>
      <sz val="11"/>
      <color indexed="8"/>
      <name val="Arial"/>
      <family val="2"/>
    </font>
    <font>
      <b/>
      <vertAlign val="subscript"/>
      <sz val="11"/>
      <color indexed="8"/>
      <name val="Arial"/>
      <family val="2"/>
    </font>
    <font>
      <sz val="6"/>
      <name val="ＭＳ Ｐゴシック"/>
      <family val="2"/>
      <charset val="128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rgb="FF006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F"/>
        <bgColor indexed="64"/>
      </patternFill>
    </fill>
  </fills>
  <borders count="3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auto="1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indexed="23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>
      <alignment vertical="center"/>
    </xf>
    <xf numFmtId="0" fontId="7" fillId="5" borderId="6" xfId="0" applyFont="1" applyFill="1" applyBorder="1">
      <alignment vertical="center"/>
    </xf>
    <xf numFmtId="38" fontId="10" fillId="8" borderId="1" xfId="233" applyNumberFormat="1" applyFont="1" applyBorder="1" applyAlignment="1">
      <alignment vertical="center"/>
    </xf>
    <xf numFmtId="0" fontId="7" fillId="5" borderId="1" xfId="0" applyFont="1" applyFill="1" applyBorder="1">
      <alignment vertical="center"/>
    </xf>
    <xf numFmtId="0" fontId="7" fillId="5" borderId="12" xfId="0" applyFont="1" applyFill="1" applyBorder="1">
      <alignment vertical="center"/>
    </xf>
    <xf numFmtId="0" fontId="7" fillId="5" borderId="13" xfId="0" applyFont="1" applyFill="1" applyBorder="1">
      <alignment vertical="center"/>
    </xf>
    <xf numFmtId="38" fontId="10" fillId="8" borderId="2" xfId="233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4" borderId="10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0" xfId="156" applyFont="1" applyFill="1" applyBorder="1" applyAlignment="1">
      <alignment vertical="center"/>
    </xf>
    <xf numFmtId="0" fontId="7" fillId="0" borderId="0" xfId="156" applyFont="1" applyFill="1" applyBorder="1" applyAlignment="1">
      <alignment horizontal="center" vertical="center"/>
    </xf>
    <xf numFmtId="0" fontId="7" fillId="0" borderId="0" xfId="156" applyFont="1" applyFill="1" applyBorder="1" applyAlignment="1">
      <alignment vertical="center" shrinkToFit="1"/>
    </xf>
    <xf numFmtId="176" fontId="7" fillId="0" borderId="0" xfId="0" applyNumberFormat="1" applyFont="1">
      <alignment vertical="center"/>
    </xf>
    <xf numFmtId="0" fontId="7" fillId="0" borderId="0" xfId="156" applyFont="1" applyFill="1" applyBorder="1" applyAlignment="1">
      <alignment horizontal="right" vertical="center"/>
    </xf>
    <xf numFmtId="177" fontId="7" fillId="0" borderId="0" xfId="156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38" fontId="7" fillId="0" borderId="0" xfId="1" applyFont="1">
      <alignment vertical="center"/>
    </xf>
    <xf numFmtId="2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15" fillId="0" borderId="0" xfId="0" applyFont="1">
      <alignment vertical="center"/>
    </xf>
    <xf numFmtId="181" fontId="7" fillId="2" borderId="1" xfId="1" applyNumberFormat="1" applyFont="1" applyFill="1" applyBorder="1">
      <alignment vertical="center"/>
    </xf>
    <xf numFmtId="180" fontId="7" fillId="0" borderId="1" xfId="1" applyNumberFormat="1" applyFont="1" applyFill="1" applyBorder="1">
      <alignment vertical="center"/>
    </xf>
    <xf numFmtId="179" fontId="7" fillId="0" borderId="11" xfId="1" applyNumberFormat="1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9" borderId="1" xfId="1" applyNumberFormat="1" applyFont="1" applyFill="1" applyBorder="1">
      <alignment vertical="center"/>
    </xf>
    <xf numFmtId="0" fontId="7" fillId="10" borderId="1" xfId="1" applyNumberFormat="1" applyFont="1" applyFill="1" applyBorder="1">
      <alignment vertical="center"/>
    </xf>
    <xf numFmtId="0" fontId="7" fillId="9" borderId="1" xfId="1" applyNumberFormat="1" applyFont="1" applyFill="1" applyBorder="1" applyAlignment="1">
      <alignment horizontal="right" vertical="center"/>
    </xf>
    <xf numFmtId="0" fontId="7" fillId="0" borderId="4" xfId="1" applyNumberFormat="1" applyFont="1" applyBorder="1">
      <alignment vertical="center"/>
    </xf>
    <xf numFmtId="0" fontId="7" fillId="0" borderId="1" xfId="1" applyNumberFormat="1" applyFont="1" applyFill="1" applyBorder="1">
      <alignment vertical="center"/>
    </xf>
    <xf numFmtId="0" fontId="7" fillId="0" borderId="7" xfId="1" applyNumberFormat="1" applyFont="1" applyFill="1" applyBorder="1">
      <alignment vertical="center"/>
    </xf>
    <xf numFmtId="0" fontId="7" fillId="0" borderId="11" xfId="1" applyNumberFormat="1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6" borderId="18" xfId="0" applyFont="1" applyFill="1" applyBorder="1">
      <alignment vertical="center"/>
    </xf>
    <xf numFmtId="0" fontId="8" fillId="6" borderId="19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180" fontId="7" fillId="0" borderId="20" xfId="1" applyNumberFormat="1" applyFont="1" applyFill="1" applyBorder="1">
      <alignment vertical="center"/>
    </xf>
    <xf numFmtId="38" fontId="7" fillId="9" borderId="1" xfId="1" applyFont="1" applyFill="1" applyBorder="1">
      <alignment vertical="center"/>
    </xf>
    <xf numFmtId="38" fontId="7" fillId="0" borderId="22" xfId="1" applyFont="1" applyFill="1" applyBorder="1">
      <alignment vertical="center"/>
    </xf>
    <xf numFmtId="38" fontId="7" fillId="0" borderId="23" xfId="1" applyFont="1" applyFill="1" applyBorder="1">
      <alignment vertical="center"/>
    </xf>
    <xf numFmtId="0" fontId="7" fillId="5" borderId="1" xfId="0" applyFont="1" applyFill="1" applyBorder="1" applyAlignment="1">
      <alignment vertical="center" wrapText="1" shrinkToFit="1"/>
    </xf>
    <xf numFmtId="0" fontId="7" fillId="5" borderId="1" xfId="0" applyFont="1" applyFill="1" applyBorder="1" applyAlignment="1">
      <alignment vertical="top" wrapText="1" shrinkToFit="1"/>
    </xf>
    <xf numFmtId="0" fontId="8" fillId="6" borderId="0" xfId="0" applyFont="1" applyFill="1">
      <alignment vertical="center"/>
    </xf>
    <xf numFmtId="0" fontId="7" fillId="0" borderId="2" xfId="1" applyNumberFormat="1" applyFont="1" applyFill="1" applyBorder="1">
      <alignment vertical="center"/>
    </xf>
    <xf numFmtId="0" fontId="7" fillId="5" borderId="11" xfId="0" applyFont="1" applyFill="1" applyBorder="1">
      <alignment vertical="center"/>
    </xf>
    <xf numFmtId="0" fontId="7" fillId="5" borderId="14" xfId="0" applyFont="1" applyFill="1" applyBorder="1">
      <alignment vertical="center"/>
    </xf>
    <xf numFmtId="0" fontId="7" fillId="5" borderId="21" xfId="0" applyFont="1" applyFill="1" applyBorder="1">
      <alignment vertical="center"/>
    </xf>
    <xf numFmtId="0" fontId="7" fillId="5" borderId="3" xfId="0" applyFont="1" applyFill="1" applyBorder="1" applyAlignment="1">
      <alignment vertical="center" wrapText="1" shrinkToFit="1"/>
    </xf>
    <xf numFmtId="0" fontId="7" fillId="5" borderId="3" xfId="0" applyFont="1" applyFill="1" applyBorder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5" borderId="2" xfId="0" applyFont="1" applyFill="1" applyBorder="1">
      <alignment vertical="center"/>
    </xf>
    <xf numFmtId="0" fontId="7" fillId="5" borderId="29" xfId="0" applyFont="1" applyFill="1" applyBorder="1">
      <alignment vertical="center"/>
    </xf>
    <xf numFmtId="0" fontId="7" fillId="5" borderId="29" xfId="0" applyFont="1" applyFill="1" applyBorder="1" applyAlignment="1">
      <alignment vertical="center" wrapText="1" shrinkToFit="1"/>
    </xf>
    <xf numFmtId="0" fontId="12" fillId="0" borderId="0" xfId="0" applyFont="1" applyAlignment="1">
      <alignment horizontal="left" vertical="center"/>
    </xf>
    <xf numFmtId="0" fontId="7" fillId="11" borderId="1" xfId="1" applyNumberFormat="1" applyFont="1" applyFill="1" applyBorder="1">
      <alignment vertical="center"/>
    </xf>
    <xf numFmtId="0" fontId="8" fillId="3" borderId="30" xfId="0" applyFont="1" applyFill="1" applyBorder="1" applyAlignment="1">
      <alignment horizontal="center" vertical="center"/>
    </xf>
    <xf numFmtId="0" fontId="7" fillId="5" borderId="31" xfId="0" applyFont="1" applyFill="1" applyBorder="1">
      <alignment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9" xfId="0" applyFont="1" applyFill="1" applyBorder="1">
      <alignment vertical="center"/>
    </xf>
    <xf numFmtId="0" fontId="7" fillId="5" borderId="10" xfId="0" applyFont="1" applyFill="1" applyBorder="1">
      <alignment vertical="center"/>
    </xf>
    <xf numFmtId="0" fontId="7" fillId="5" borderId="17" xfId="0" applyFont="1" applyFill="1" applyBorder="1">
      <alignment vertical="center"/>
    </xf>
    <xf numFmtId="38" fontId="21" fillId="12" borderId="2" xfId="233" applyNumberFormat="1" applyFont="1" applyFill="1" applyBorder="1" applyAlignment="1">
      <alignment vertical="center"/>
    </xf>
    <xf numFmtId="0" fontId="21" fillId="12" borderId="0" xfId="0" applyFont="1" applyFill="1">
      <alignment vertical="center"/>
    </xf>
    <xf numFmtId="0" fontId="19" fillId="11" borderId="12" xfId="0" applyFont="1" applyFill="1" applyBorder="1" applyAlignment="1">
      <alignment horizontal="left" vertical="center"/>
    </xf>
    <xf numFmtId="0" fontId="20" fillId="11" borderId="25" xfId="0" applyFont="1" applyFill="1" applyBorder="1" applyAlignment="1">
      <alignment horizontal="left" vertical="center"/>
    </xf>
    <xf numFmtId="0" fontId="20" fillId="11" borderId="13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4" borderId="9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4" xfId="0" applyBorder="1">
      <alignment vertical="center"/>
    </xf>
    <xf numFmtId="0" fontId="7" fillId="4" borderId="12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4" borderId="29" xfId="0" applyFont="1" applyFill="1" applyBorder="1">
      <alignment vertical="center"/>
    </xf>
    <xf numFmtId="0" fontId="0" fillId="0" borderId="29" xfId="0" applyBorder="1">
      <alignment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0" fillId="0" borderId="28" xfId="0" applyBorder="1">
      <alignment vertical="center"/>
    </xf>
    <xf numFmtId="38" fontId="10" fillId="8" borderId="29" xfId="1" applyFont="1" applyFill="1" applyBorder="1" applyAlignment="1">
      <alignment horizontal="center" vertical="center"/>
    </xf>
  </cellXfs>
  <cellStyles count="50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ハイパーリンク" xfId="492" builtinId="8" hidden="1"/>
    <cellStyle name="ハイパーリンク" xfId="494" builtinId="8" hidden="1"/>
    <cellStyle name="ハイパーリンク" xfId="496" builtinId="8" hidden="1"/>
    <cellStyle name="ハイパーリンク" xfId="498" builtinId="8" hidden="1"/>
    <cellStyle name="ハイパーリンク" xfId="500" builtinId="8" hidden="1"/>
    <cellStyle name="ハイパーリンク" xfId="502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  <cellStyle name="表示済みのハイパーリンク" xfId="493" builtinId="9" hidden="1"/>
    <cellStyle name="表示済みのハイパーリンク" xfId="495" builtinId="9" hidden="1"/>
    <cellStyle name="表示済みのハイパーリンク" xfId="497" builtinId="9" hidden="1"/>
    <cellStyle name="表示済みのハイパーリンク" xfId="499" builtinId="9" hidden="1"/>
    <cellStyle name="表示済みのハイパーリンク" xfId="501" builtinId="9" hidden="1"/>
    <cellStyle name="表示済みのハイパーリンク" xfId="503" builtinId="9" hidden="1"/>
    <cellStyle name="良い" xfId="233" builtinId="26"/>
  </cellStyles>
  <dxfs count="2">
    <dxf>
      <font>
        <color rgb="FF9C0006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</dxfs>
  <tableStyles count="0" defaultTableStyle="TableStyleMedium9" defaultPivotStyle="PivotStyleMedium4"/>
  <colors>
    <mruColors>
      <color rgb="FF006000"/>
      <color rgb="FFC6E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5</xdr:col>
      <xdr:colOff>466726</xdr:colOff>
      <xdr:row>23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476251"/>
          <a:ext cx="6267450" cy="421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45"/>
  <sheetViews>
    <sheetView tabSelected="1" zoomScaleNormal="100" zoomScalePageLayoutView="75" workbookViewId="0">
      <selection activeCell="E17" sqref="E17"/>
    </sheetView>
  </sheetViews>
  <sheetFormatPr baseColWidth="10" defaultColWidth="8.83203125" defaultRowHeight="14"/>
  <cols>
    <col min="1" max="1" width="3.33203125" style="2" customWidth="1"/>
    <col min="2" max="2" width="10.83203125" style="15" customWidth="1"/>
    <col min="3" max="3" width="53.5" style="2" customWidth="1"/>
    <col min="4" max="4" width="13.5" style="2" bestFit="1" customWidth="1"/>
    <col min="5" max="5" width="12.832031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8" customHeight="1">
      <c r="B1" s="1" t="s">
        <v>99</v>
      </c>
    </row>
    <row r="2" spans="2:6" ht="19" customHeight="1"/>
    <row r="3" spans="2:6" ht="19" customHeight="1">
      <c r="B3" s="1" t="s">
        <v>92</v>
      </c>
    </row>
    <row r="4" spans="2:6" ht="19" customHeight="1">
      <c r="B4" s="85"/>
      <c r="C4" s="86"/>
      <c r="D4" s="86"/>
      <c r="E4" s="86"/>
      <c r="F4" s="87"/>
    </row>
    <row r="5" spans="2:6" ht="19" customHeight="1">
      <c r="B5" s="70"/>
      <c r="C5" s="71"/>
      <c r="D5" s="71"/>
      <c r="E5" s="71"/>
      <c r="F5" s="71"/>
    </row>
    <row r="6" spans="2:6" ht="19.5" customHeight="1">
      <c r="B6" s="1" t="s">
        <v>93</v>
      </c>
    </row>
    <row r="7" spans="2:6" ht="19" customHeight="1">
      <c r="B7" s="85"/>
      <c r="C7" s="86"/>
      <c r="D7" s="86"/>
      <c r="E7" s="86"/>
      <c r="F7" s="87"/>
    </row>
    <row r="8" spans="2:6" ht="19" customHeight="1"/>
    <row r="9" spans="2:6" ht="19" customHeight="1"/>
    <row r="10" spans="2:6" ht="18" customHeight="1">
      <c r="B10" s="1" t="s">
        <v>0</v>
      </c>
    </row>
    <row r="11" spans="2:6" ht="18" customHeight="1">
      <c r="B11" s="3"/>
      <c r="C11" s="4"/>
      <c r="D11" s="4"/>
      <c r="E11" s="5" t="s">
        <v>5</v>
      </c>
      <c r="F11" s="6" t="s">
        <v>6</v>
      </c>
    </row>
    <row r="12" spans="2:6" ht="18" customHeight="1">
      <c r="B12" s="7" t="s">
        <v>49</v>
      </c>
      <c r="C12" s="8" t="s">
        <v>42</v>
      </c>
      <c r="D12" s="9"/>
      <c r="E12" s="10">
        <f>Calculations!E12</f>
        <v>0</v>
      </c>
      <c r="F12" s="11" t="s">
        <v>50</v>
      </c>
    </row>
    <row r="13" spans="2:6" ht="18" customHeight="1">
      <c r="B13" s="79" t="s">
        <v>51</v>
      </c>
      <c r="C13" s="12" t="s">
        <v>1</v>
      </c>
      <c r="D13" s="13"/>
      <c r="E13" s="14">
        <f>Calculations!E13</f>
        <v>0</v>
      </c>
      <c r="F13" s="11" t="s">
        <v>50</v>
      </c>
    </row>
    <row r="14" spans="2:6" ht="18" customHeight="1">
      <c r="B14" s="88" t="s">
        <v>52</v>
      </c>
      <c r="C14" s="80" t="s">
        <v>2</v>
      </c>
      <c r="D14" s="13" t="s">
        <v>107</v>
      </c>
      <c r="E14" s="83">
        <f>Calculations!E24</f>
        <v>0</v>
      </c>
      <c r="F14" s="11" t="s">
        <v>50</v>
      </c>
    </row>
    <row r="15" spans="2:6" ht="18" customHeight="1">
      <c r="B15" s="89"/>
      <c r="C15" s="81"/>
      <c r="D15" s="73" t="s">
        <v>104</v>
      </c>
      <c r="E15" s="84">
        <f>ROUND(Calculations!E15*Calculations!E25,0)/10000+ROUND((Calculations!E26+Calculations!E27*Calculations!E28)*Calculations!E29,0)+ROUND(Calculations!E30*Calculations!E31*Calculations!E32/10^6,0)</f>
        <v>0</v>
      </c>
      <c r="F15" s="78" t="s">
        <v>46</v>
      </c>
    </row>
    <row r="16" spans="2:6" ht="18" customHeight="1">
      <c r="B16" s="89"/>
      <c r="C16" s="81"/>
      <c r="D16" s="73" t="s">
        <v>105</v>
      </c>
      <c r="E16" s="102" t="s">
        <v>108</v>
      </c>
      <c r="F16" s="78" t="s">
        <v>46</v>
      </c>
    </row>
    <row r="17" spans="2:7" ht="18" customHeight="1">
      <c r="B17" s="90"/>
      <c r="C17" s="82"/>
      <c r="D17" s="73" t="s">
        <v>106</v>
      </c>
      <c r="E17" s="102" t="s">
        <v>108</v>
      </c>
      <c r="F17" s="13" t="s">
        <v>46</v>
      </c>
    </row>
    <row r="18" spans="2:7" ht="18" customHeight="1">
      <c r="E18" s="16"/>
    </row>
    <row r="19" spans="2:7" ht="18" customHeight="1">
      <c r="E19" s="16"/>
    </row>
    <row r="20" spans="2:7" ht="18" customHeight="1">
      <c r="B20" s="1" t="s">
        <v>3</v>
      </c>
      <c r="C20" s="17"/>
      <c r="D20" s="17"/>
    </row>
    <row r="21" spans="2:7" ht="18" customHeight="1">
      <c r="B21" s="21"/>
      <c r="C21" s="17"/>
      <c r="D21" s="17"/>
      <c r="F21" s="18"/>
    </row>
    <row r="22" spans="2:7" ht="18" customHeight="1">
      <c r="B22" s="21" t="s">
        <v>11</v>
      </c>
      <c r="C22" s="17"/>
      <c r="D22" s="17"/>
      <c r="E22" s="75" t="s">
        <v>7</v>
      </c>
      <c r="F22" s="18"/>
      <c r="G22" s="75" t="s">
        <v>97</v>
      </c>
    </row>
    <row r="23" spans="2:7" ht="18" customHeight="1">
      <c r="B23" s="19" t="s">
        <v>43</v>
      </c>
      <c r="C23" s="19" t="s">
        <v>4</v>
      </c>
      <c r="D23" s="20"/>
      <c r="E23" s="5" t="s">
        <v>5</v>
      </c>
      <c r="F23" s="6" t="s">
        <v>6</v>
      </c>
      <c r="G23" s="77" t="s">
        <v>98</v>
      </c>
    </row>
    <row r="24" spans="2:7" ht="18" customHeight="1">
      <c r="B24" s="11" t="s">
        <v>34</v>
      </c>
      <c r="C24" s="61" t="s">
        <v>36</v>
      </c>
      <c r="D24" s="11"/>
      <c r="E24" s="47" t="s">
        <v>35</v>
      </c>
      <c r="F24" s="11"/>
      <c r="G24" s="76"/>
    </row>
    <row r="25" spans="2:7" ht="32">
      <c r="B25" s="11" t="s">
        <v>34</v>
      </c>
      <c r="C25" s="44" t="s">
        <v>53</v>
      </c>
      <c r="D25" s="11"/>
      <c r="E25" s="47" t="s">
        <v>35</v>
      </c>
      <c r="F25" s="11"/>
      <c r="G25" s="76"/>
    </row>
    <row r="26" spans="2:7" ht="18" customHeight="1">
      <c r="B26" s="11" t="s">
        <v>54</v>
      </c>
      <c r="C26" s="61" t="s">
        <v>102</v>
      </c>
      <c r="D26" s="11"/>
      <c r="E26" s="58"/>
      <c r="F26" s="11" t="s">
        <v>45</v>
      </c>
      <c r="G26" s="76"/>
    </row>
    <row r="27" spans="2:7" ht="18" customHeight="1">
      <c r="B27" s="11" t="s">
        <v>55</v>
      </c>
      <c r="C27" s="62" t="s">
        <v>56</v>
      </c>
      <c r="D27" s="11"/>
      <c r="E27" s="45"/>
      <c r="F27" s="11" t="s">
        <v>89</v>
      </c>
      <c r="G27" s="76"/>
    </row>
    <row r="28" spans="2:7" ht="30">
      <c r="B28" s="11" t="s">
        <v>103</v>
      </c>
      <c r="C28" s="61" t="s">
        <v>33</v>
      </c>
      <c r="D28" s="11"/>
      <c r="E28" s="46">
        <f>IF(E25="yes",90,0)</f>
        <v>0</v>
      </c>
      <c r="F28" s="11" t="s">
        <v>91</v>
      </c>
      <c r="G28" s="76"/>
    </row>
    <row r="29" spans="2:7" ht="30" customHeight="1">
      <c r="B29" s="11" t="s">
        <v>31</v>
      </c>
      <c r="C29" s="61" t="s">
        <v>24</v>
      </c>
      <c r="D29" s="11"/>
      <c r="E29" s="45"/>
      <c r="F29" s="11" t="s">
        <v>88</v>
      </c>
      <c r="G29" s="76"/>
    </row>
    <row r="30" spans="2:7" ht="18" customHeight="1">
      <c r="B30" s="11" t="s">
        <v>32</v>
      </c>
      <c r="C30" s="61" t="s">
        <v>25</v>
      </c>
      <c r="D30" s="11"/>
      <c r="E30" s="45"/>
      <c r="F30" s="11" t="s">
        <v>87</v>
      </c>
      <c r="G30" s="76"/>
    </row>
    <row r="31" spans="2:7" ht="18" customHeight="1">
      <c r="B31" s="11" t="s">
        <v>57</v>
      </c>
      <c r="C31" s="61" t="s">
        <v>26</v>
      </c>
      <c r="D31" s="11"/>
      <c r="E31" s="45"/>
      <c r="F31" s="11" t="s">
        <v>84</v>
      </c>
      <c r="G31" s="76"/>
    </row>
    <row r="32" spans="2:7" ht="18" customHeight="1">
      <c r="B32" s="11" t="s">
        <v>28</v>
      </c>
      <c r="C32" s="61" t="s">
        <v>27</v>
      </c>
      <c r="D32" s="11"/>
      <c r="E32" s="45"/>
      <c r="F32" s="11" t="s">
        <v>44</v>
      </c>
      <c r="G32" s="76"/>
    </row>
    <row r="33" spans="2:7" ht="18" customHeight="1">
      <c r="B33" s="11" t="s">
        <v>58</v>
      </c>
      <c r="C33" s="61" t="s">
        <v>29</v>
      </c>
      <c r="D33" s="11"/>
      <c r="E33" s="45"/>
      <c r="F33" s="11" t="s">
        <v>44</v>
      </c>
      <c r="G33" s="76"/>
    </row>
    <row r="34" spans="2:7" ht="18" customHeight="1">
      <c r="B34" s="11" t="s">
        <v>59</v>
      </c>
      <c r="C34" s="61" t="s">
        <v>30</v>
      </c>
      <c r="D34" s="11"/>
      <c r="E34" s="45"/>
      <c r="F34" s="11" t="s">
        <v>100</v>
      </c>
      <c r="G34" s="76"/>
    </row>
    <row r="35" spans="2:7" ht="18" customHeight="1">
      <c r="B35" s="11" t="s">
        <v>22</v>
      </c>
      <c r="C35" s="61" t="s">
        <v>60</v>
      </c>
      <c r="D35" s="11"/>
      <c r="E35" s="45"/>
      <c r="F35" s="11" t="s">
        <v>101</v>
      </c>
      <c r="G35" s="76"/>
    </row>
    <row r="36" spans="2:7" ht="18" customHeight="1"/>
    <row r="37" spans="2:7" ht="18" customHeight="1">
      <c r="B37" s="21" t="s">
        <v>12</v>
      </c>
      <c r="C37" s="17"/>
      <c r="D37" s="17"/>
      <c r="E37" s="75" t="s">
        <v>7</v>
      </c>
      <c r="F37" s="18"/>
      <c r="G37" s="75" t="s">
        <v>97</v>
      </c>
    </row>
    <row r="38" spans="2:7" ht="18" customHeight="1">
      <c r="B38" s="19" t="s">
        <v>43</v>
      </c>
      <c r="C38" s="19" t="s">
        <v>4</v>
      </c>
      <c r="D38" s="20"/>
      <c r="E38" s="5" t="s">
        <v>5</v>
      </c>
      <c r="F38" s="6" t="s">
        <v>6</v>
      </c>
      <c r="G38" s="77" t="s">
        <v>98</v>
      </c>
    </row>
    <row r="39" spans="2:7" ht="18" customHeight="1">
      <c r="B39" s="11" t="s">
        <v>34</v>
      </c>
      <c r="C39" s="61" t="s">
        <v>41</v>
      </c>
      <c r="D39" s="11"/>
      <c r="E39" s="47" t="s">
        <v>35</v>
      </c>
      <c r="F39" s="11"/>
      <c r="G39" s="76"/>
    </row>
    <row r="40" spans="2:7" ht="17">
      <c r="B40" s="11" t="s">
        <v>22</v>
      </c>
      <c r="C40" s="61" t="s">
        <v>60</v>
      </c>
      <c r="D40" s="11"/>
      <c r="E40" s="45"/>
      <c r="F40" s="11" t="s">
        <v>101</v>
      </c>
      <c r="G40" s="76"/>
    </row>
    <row r="41" spans="2:7" ht="18" customHeight="1">
      <c r="B41" s="11" t="s">
        <v>61</v>
      </c>
      <c r="C41" s="61" t="s">
        <v>13</v>
      </c>
      <c r="D41" s="11"/>
      <c r="E41" s="45"/>
      <c r="F41" s="11" t="s">
        <v>34</v>
      </c>
      <c r="G41" s="76"/>
    </row>
    <row r="42" spans="2:7" ht="30">
      <c r="B42" s="11" t="s">
        <v>23</v>
      </c>
      <c r="C42" s="61" t="s">
        <v>14</v>
      </c>
      <c r="D42" s="11"/>
      <c r="E42" s="45"/>
      <c r="F42" s="11" t="s">
        <v>62</v>
      </c>
      <c r="G42" s="76"/>
    </row>
    <row r="43" spans="2:7" ht="30">
      <c r="B43" s="69" t="s">
        <v>15</v>
      </c>
      <c r="C43" s="68" t="s">
        <v>16</v>
      </c>
      <c r="D43" s="11"/>
      <c r="E43" s="45"/>
      <c r="F43" s="11" t="s">
        <v>17</v>
      </c>
      <c r="G43" s="76"/>
    </row>
    <row r="44" spans="2:7" ht="18" customHeight="1">
      <c r="B44" s="73" t="s">
        <v>18</v>
      </c>
      <c r="C44" s="74" t="s">
        <v>19</v>
      </c>
      <c r="D44" s="72"/>
      <c r="E44" s="45"/>
      <c r="F44" s="42" t="s">
        <v>40</v>
      </c>
      <c r="G44" s="76"/>
    </row>
    <row r="45" spans="2:7" ht="18" customHeight="1">
      <c r="B45" s="73" t="s">
        <v>20</v>
      </c>
      <c r="C45" s="74" t="s">
        <v>21</v>
      </c>
      <c r="D45" s="72"/>
      <c r="E45" s="45"/>
      <c r="F45" s="43" t="s">
        <v>63</v>
      </c>
      <c r="G45" s="76"/>
    </row>
  </sheetData>
  <mergeCells count="3">
    <mergeCell ref="B4:F4"/>
    <mergeCell ref="B7:F7"/>
    <mergeCell ref="B14:B17"/>
  </mergeCells>
  <phoneticPr fontId="2"/>
  <conditionalFormatting sqref="E29:E35">
    <cfRule type="expression" dxfId="1" priority="4">
      <formula>($E$24="no")</formula>
    </cfRule>
  </conditionalFormatting>
  <conditionalFormatting sqref="E40:E45">
    <cfRule type="expression" dxfId="0" priority="3">
      <formula>($E$39="no")</formula>
    </cfRule>
  </conditionalFormatting>
  <dataValidations disablePrompts="1" count="1">
    <dataValidation type="list" allowBlank="1" showErrorMessage="1" prompt="排出係数のデフォルト値使用を選択してください" sqref="E24:E25 E39" xr:uid="{00000000-0002-0000-0000-000000000000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2"/>
  <sheetViews>
    <sheetView zoomScaleNormal="100" zoomScalePageLayoutView="75" workbookViewId="0">
      <selection activeCell="E24" sqref="E24"/>
    </sheetView>
  </sheetViews>
  <sheetFormatPr baseColWidth="10" defaultColWidth="8.83203125" defaultRowHeight="14"/>
  <cols>
    <col min="1" max="2" width="3.1640625" style="2" customWidth="1"/>
    <col min="3" max="3" width="57.83203125" style="2" customWidth="1"/>
    <col min="4" max="4" width="13.5" style="2" bestFit="1" customWidth="1"/>
    <col min="5" max="5" width="12.6640625" style="2" customWidth="1"/>
    <col min="6" max="6" width="17.6640625" style="2" customWidth="1"/>
    <col min="7" max="7" width="8.83203125" style="22"/>
    <col min="8" max="16384" width="8.83203125" style="2"/>
  </cols>
  <sheetData>
    <row r="1" spans="1:7" ht="28" customHeight="1">
      <c r="B1" s="1" t="s">
        <v>99</v>
      </c>
      <c r="G1" s="2"/>
    </row>
    <row r="2" spans="1:7" ht="19" customHeight="1"/>
    <row r="3" spans="1:7" ht="19" customHeight="1">
      <c r="B3" s="1" t="s">
        <v>94</v>
      </c>
    </row>
    <row r="4" spans="1:7" ht="19" customHeight="1">
      <c r="B4" s="85" t="str">
        <f>IF('Inputs &amp; Outputs'!B4:F4="","",'Inputs &amp; Outputs'!B4:F4)</f>
        <v/>
      </c>
      <c r="C4" s="86"/>
      <c r="D4" s="86"/>
      <c r="E4" s="86"/>
      <c r="F4" s="87"/>
    </row>
    <row r="5" spans="1:7" ht="19" customHeight="1">
      <c r="B5" s="70"/>
      <c r="C5" s="71"/>
      <c r="D5" s="71"/>
      <c r="E5" s="71"/>
      <c r="F5" s="71"/>
    </row>
    <row r="6" spans="1:7" ht="19" customHeight="1">
      <c r="B6" s="1" t="s">
        <v>95</v>
      </c>
    </row>
    <row r="7" spans="1:7" ht="19" customHeight="1">
      <c r="B7" s="85" t="str">
        <f>IF('Inputs &amp; Outputs'!B7:F7="","",'Inputs &amp; Outputs'!B7:F7)</f>
        <v/>
      </c>
      <c r="C7" s="86"/>
      <c r="D7" s="86"/>
      <c r="E7" s="86"/>
      <c r="F7" s="87"/>
    </row>
    <row r="8" spans="1:7" ht="19" customHeight="1"/>
    <row r="9" spans="1:7" ht="19" customHeight="1"/>
    <row r="10" spans="1:7" ht="19" customHeight="1">
      <c r="B10" s="1" t="s">
        <v>96</v>
      </c>
    </row>
    <row r="11" spans="1:7" ht="18.75" customHeight="1">
      <c r="A11" s="23"/>
      <c r="B11" s="63"/>
      <c r="C11" s="53"/>
      <c r="D11" s="54"/>
      <c r="E11" s="55" t="s">
        <v>5</v>
      </c>
      <c r="F11" s="56" t="s">
        <v>6</v>
      </c>
    </row>
    <row r="12" spans="1:7" ht="18.75" customHeight="1">
      <c r="B12" s="94" t="s">
        <v>9</v>
      </c>
      <c r="C12" s="95"/>
      <c r="D12" s="96"/>
      <c r="E12" s="48">
        <f>E13-E24</f>
        <v>0</v>
      </c>
      <c r="F12" s="24" t="s">
        <v>46</v>
      </c>
    </row>
    <row r="13" spans="1:7" ht="18.75" customHeight="1">
      <c r="B13" s="97" t="s">
        <v>1</v>
      </c>
      <c r="C13" s="98"/>
      <c r="D13" s="98"/>
      <c r="E13" s="64">
        <f>IF('Inputs &amp; Outputs'!E39="no",E14,E14+E17)</f>
        <v>0</v>
      </c>
      <c r="F13" s="26" t="s">
        <v>47</v>
      </c>
    </row>
    <row r="14" spans="1:7" ht="30" customHeight="1">
      <c r="B14" s="99" t="s">
        <v>86</v>
      </c>
      <c r="C14" s="100"/>
      <c r="D14" s="101"/>
      <c r="E14" s="49">
        <f>ROUND(E15*E16,0)</f>
        <v>0</v>
      </c>
      <c r="F14" s="26" t="s">
        <v>48</v>
      </c>
    </row>
    <row r="15" spans="1:7" ht="18.75" customHeight="1">
      <c r="B15" s="25"/>
      <c r="C15" s="61" t="str">
        <f>'Inputs &amp; Outputs'!C26</f>
        <v>Total electricity produced by the project activity in year y</v>
      </c>
      <c r="D15" s="11"/>
      <c r="E15" s="49">
        <f>'Inputs &amp; Outputs'!E26</f>
        <v>0</v>
      </c>
      <c r="F15" s="40" t="s">
        <v>76</v>
      </c>
    </row>
    <row r="16" spans="1:7" ht="18.75" customHeight="1">
      <c r="B16" s="25"/>
      <c r="C16" s="61" t="str">
        <f>'Inputs &amp; Outputs'!C27</f>
        <v>CO2 emission factor of the electricity</v>
      </c>
      <c r="D16" s="69"/>
      <c r="E16" s="49">
        <f>'Inputs &amp; Outputs'!E27</f>
        <v>0</v>
      </c>
      <c r="F16" s="59" t="s">
        <v>89</v>
      </c>
      <c r="G16" s="38"/>
    </row>
    <row r="17" spans="2:7" ht="18.75" customHeight="1">
      <c r="B17" s="91" t="s">
        <v>37</v>
      </c>
      <c r="C17" s="92"/>
      <c r="D17" s="93"/>
      <c r="E17" s="49">
        <f>IF(E19&lt;&gt;0,ROUND(E20*E21*E22*E23*E18/E19/10^6,0),0)</f>
        <v>0</v>
      </c>
      <c r="F17" s="26" t="s">
        <v>48</v>
      </c>
    </row>
    <row r="18" spans="2:7" ht="36.75" customHeight="1">
      <c r="B18" s="25"/>
      <c r="C18" s="61">
        <f>'Inputs &amp; Outputs'!E40</f>
        <v>0</v>
      </c>
      <c r="D18" s="11"/>
      <c r="E18" s="49">
        <f>'Inputs &amp; Outputs'!E40</f>
        <v>0</v>
      </c>
      <c r="F18" s="60" t="s">
        <v>101</v>
      </c>
      <c r="G18" s="38"/>
    </row>
    <row r="19" spans="2:7" ht="18.75" customHeight="1">
      <c r="B19" s="25"/>
      <c r="C19" s="61" t="s">
        <v>64</v>
      </c>
      <c r="D19" s="11"/>
      <c r="E19" s="49">
        <f>'Inputs &amp; Outputs'!E41</f>
        <v>0</v>
      </c>
      <c r="F19" s="40" t="s">
        <v>77</v>
      </c>
      <c r="G19" s="38"/>
    </row>
    <row r="20" spans="2:7" ht="36.75" customHeight="1">
      <c r="B20" s="25"/>
      <c r="C20" s="61" t="s">
        <v>65</v>
      </c>
      <c r="D20" s="11"/>
      <c r="E20" s="49">
        <f>'Inputs &amp; Outputs'!E42</f>
        <v>0</v>
      </c>
      <c r="F20" s="40" t="s">
        <v>82</v>
      </c>
      <c r="G20" s="38"/>
    </row>
    <row r="21" spans="2:7" ht="38.25" customHeight="1">
      <c r="B21" s="25"/>
      <c r="C21" s="61" t="s">
        <v>66</v>
      </c>
      <c r="D21" s="11"/>
      <c r="E21" s="49">
        <f>'Inputs &amp; Outputs'!E43</f>
        <v>0</v>
      </c>
      <c r="F21" s="40" t="s">
        <v>78</v>
      </c>
      <c r="G21" s="38"/>
    </row>
    <row r="22" spans="2:7" ht="18.75" customHeight="1">
      <c r="B22" s="25"/>
      <c r="C22" s="61" t="s">
        <v>67</v>
      </c>
      <c r="D22" s="11"/>
      <c r="E22" s="49">
        <f>'Inputs &amp; Outputs'!E44</f>
        <v>0</v>
      </c>
      <c r="F22" s="40" t="s">
        <v>79</v>
      </c>
      <c r="G22" s="38"/>
    </row>
    <row r="23" spans="2:7" ht="18.75" customHeight="1">
      <c r="B23" s="25"/>
      <c r="C23" s="68" t="s">
        <v>68</v>
      </c>
      <c r="D23" s="69"/>
      <c r="E23" s="49">
        <f>'Inputs &amp; Outputs'!E45</f>
        <v>0</v>
      </c>
      <c r="F23" s="40" t="s">
        <v>83</v>
      </c>
      <c r="G23" s="38"/>
    </row>
    <row r="24" spans="2:7" ht="18.75" customHeight="1">
      <c r="B24" s="91" t="s">
        <v>10</v>
      </c>
      <c r="C24" s="92"/>
      <c r="D24" s="93"/>
      <c r="E24" s="49">
        <f>ROUND(E15*E25,0)/1000+ROUND((E26+E27*E28)*E29+E30*E31*E32/10^6,0)</f>
        <v>0</v>
      </c>
      <c r="F24" s="26" t="s">
        <v>48</v>
      </c>
    </row>
    <row r="25" spans="2:7" ht="38.25" customHeight="1">
      <c r="B25" s="25"/>
      <c r="C25" s="61" t="s">
        <v>69</v>
      </c>
      <c r="D25" s="11"/>
      <c r="E25" s="50">
        <f>'Inputs &amp; Outputs'!E28</f>
        <v>0</v>
      </c>
      <c r="F25" s="57" t="s">
        <v>90</v>
      </c>
    </row>
    <row r="26" spans="2:7" ht="36" customHeight="1">
      <c r="B26" s="25"/>
      <c r="C26" s="61" t="s">
        <v>70</v>
      </c>
      <c r="D26" s="65"/>
      <c r="E26" s="51">
        <f>'Inputs &amp; Outputs'!E29</f>
        <v>0</v>
      </c>
      <c r="F26" s="41" t="s">
        <v>88</v>
      </c>
    </row>
    <row r="27" spans="2:7" ht="18.75" customHeight="1">
      <c r="B27" s="25"/>
      <c r="C27" s="61" t="s">
        <v>71</v>
      </c>
      <c r="D27" s="66"/>
      <c r="E27" s="51">
        <f>'Inputs &amp; Outputs'!E30</f>
        <v>0</v>
      </c>
      <c r="F27" s="41" t="s">
        <v>87</v>
      </c>
    </row>
    <row r="28" spans="2:7" ht="18.75" customHeight="1">
      <c r="B28" s="25"/>
      <c r="C28" s="61" t="s">
        <v>72</v>
      </c>
      <c r="D28" s="66"/>
      <c r="E28" s="51">
        <f>'Inputs &amp; Outputs'!E31</f>
        <v>0</v>
      </c>
      <c r="F28" s="41" t="s">
        <v>85</v>
      </c>
    </row>
    <row r="29" spans="2:7" ht="18.75" customHeight="1">
      <c r="B29" s="25"/>
      <c r="C29" s="61" t="s">
        <v>73</v>
      </c>
      <c r="D29" s="66"/>
      <c r="E29" s="51">
        <f>'Inputs &amp; Outputs'!E32</f>
        <v>0</v>
      </c>
      <c r="F29" s="41" t="s">
        <v>80</v>
      </c>
    </row>
    <row r="30" spans="2:7" ht="18.75" customHeight="1">
      <c r="B30" s="25"/>
      <c r="C30" s="61" t="s">
        <v>74</v>
      </c>
      <c r="D30" s="66"/>
      <c r="E30" s="51">
        <f>'Inputs &amp; Outputs'!E33</f>
        <v>0</v>
      </c>
      <c r="F30" s="41" t="s">
        <v>80</v>
      </c>
    </row>
    <row r="31" spans="2:7" ht="18.75" customHeight="1">
      <c r="B31" s="25"/>
      <c r="C31" s="61" t="s">
        <v>75</v>
      </c>
      <c r="D31" s="66"/>
      <c r="E31" s="51">
        <f>'Inputs &amp; Outputs'!E34</f>
        <v>0</v>
      </c>
      <c r="F31" s="41" t="s">
        <v>100</v>
      </c>
    </row>
    <row r="32" spans="2:7" ht="18.75" customHeight="1">
      <c r="B32" s="52"/>
      <c r="C32" s="61" t="s">
        <v>81</v>
      </c>
      <c r="D32" s="67"/>
      <c r="E32" s="49">
        <f>'Inputs &amp; Outputs'!E35</f>
        <v>0</v>
      </c>
      <c r="F32" s="60" t="s">
        <v>101</v>
      </c>
    </row>
  </sheetData>
  <mergeCells count="7">
    <mergeCell ref="B17:D17"/>
    <mergeCell ref="B24:D24"/>
    <mergeCell ref="B4:F4"/>
    <mergeCell ref="B7:F7"/>
    <mergeCell ref="B12:D12"/>
    <mergeCell ref="B13:D13"/>
    <mergeCell ref="B14:D14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48"/>
  <sheetViews>
    <sheetView zoomScaleNormal="100" zoomScalePageLayoutView="80" workbookViewId="0">
      <selection activeCell="C35" sqref="C35"/>
    </sheetView>
  </sheetViews>
  <sheetFormatPr baseColWidth="10" defaultColWidth="8.83203125" defaultRowHeight="14"/>
  <cols>
    <col min="1" max="1" width="1.6640625" style="2" customWidth="1"/>
    <col min="2" max="2" width="42.33203125" style="2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7"/>
    </row>
    <row r="2" spans="2:9" ht="18.75" customHeight="1">
      <c r="B2" s="17" t="s">
        <v>39</v>
      </c>
    </row>
    <row r="3" spans="2:9" ht="18.75" customHeight="1">
      <c r="B3" s="20" t="s">
        <v>8</v>
      </c>
      <c r="C3" s="5" t="s">
        <v>5</v>
      </c>
      <c r="D3" s="6" t="s">
        <v>6</v>
      </c>
      <c r="E3" s="27"/>
    </row>
    <row r="4" spans="2:9" ht="18.75" customHeight="1">
      <c r="B4" s="11"/>
      <c r="C4" s="39"/>
      <c r="D4" s="26"/>
      <c r="E4" s="38"/>
    </row>
    <row r="5" spans="2:9" ht="18.75" customHeight="1">
      <c r="B5" s="11"/>
      <c r="C5" s="39"/>
      <c r="D5" s="26"/>
      <c r="E5" s="27"/>
    </row>
    <row r="6" spans="2:9" ht="18.75" customHeight="1">
      <c r="B6" s="11"/>
      <c r="C6" s="39"/>
      <c r="D6" s="26"/>
      <c r="E6" s="27"/>
    </row>
    <row r="7" spans="2:9" ht="18.75" customHeight="1">
      <c r="B7" s="11"/>
      <c r="C7" s="39"/>
      <c r="D7" s="26"/>
      <c r="E7" s="27"/>
    </row>
    <row r="8" spans="2:9" ht="18.75" customHeight="1">
      <c r="B8" s="11"/>
      <c r="C8" s="39"/>
      <c r="D8" s="26"/>
      <c r="E8" s="27"/>
    </row>
    <row r="9" spans="2:9" ht="18.75" customHeight="1">
      <c r="B9" s="11"/>
      <c r="C9" s="39"/>
      <c r="D9" s="26"/>
      <c r="E9" s="27"/>
    </row>
    <row r="10" spans="2:9">
      <c r="E10" s="27"/>
      <c r="F10" s="28"/>
      <c r="G10" s="27"/>
      <c r="H10" s="29"/>
      <c r="I10" s="27"/>
    </row>
    <row r="11" spans="2:9">
      <c r="C11" s="30"/>
      <c r="E11" s="27"/>
      <c r="F11" s="31"/>
      <c r="G11" s="27"/>
      <c r="H11" s="27"/>
      <c r="I11" s="27"/>
    </row>
    <row r="12" spans="2:9">
      <c r="C12" s="30"/>
      <c r="E12" s="27"/>
      <c r="F12" s="31"/>
      <c r="G12" s="27"/>
      <c r="H12" s="27"/>
      <c r="I12" s="27"/>
    </row>
    <row r="13" spans="2:9">
      <c r="C13" s="30"/>
      <c r="E13" s="27"/>
      <c r="F13" s="31"/>
      <c r="G13" s="27"/>
      <c r="H13" s="27"/>
      <c r="I13" s="27"/>
    </row>
    <row r="14" spans="2:9">
      <c r="C14" s="30"/>
      <c r="E14" s="27"/>
      <c r="F14" s="31"/>
      <c r="G14" s="27"/>
      <c r="H14" s="27"/>
      <c r="I14" s="27"/>
    </row>
    <row r="15" spans="2:9">
      <c r="C15" s="30"/>
      <c r="E15" s="27"/>
      <c r="F15" s="31"/>
      <c r="G15" s="27"/>
      <c r="H15" s="32"/>
      <c r="I15" s="27"/>
    </row>
    <row r="16" spans="2:9">
      <c r="C16" s="30"/>
      <c r="E16" s="27"/>
      <c r="F16" s="27"/>
      <c r="G16" s="27"/>
      <c r="H16" s="27"/>
      <c r="I16" s="27"/>
    </row>
    <row r="17" spans="2:13">
      <c r="C17" s="30"/>
    </row>
    <row r="18" spans="2:13">
      <c r="G18" s="27"/>
    </row>
    <row r="19" spans="2:13">
      <c r="C19" s="33"/>
      <c r="G19" s="27"/>
    </row>
    <row r="21" spans="2:13">
      <c r="C21" s="34"/>
    </row>
    <row r="25" spans="2:13">
      <c r="B25" s="2" t="s">
        <v>38</v>
      </c>
    </row>
    <row r="27" spans="2:13">
      <c r="F27" s="35"/>
      <c r="H27" s="35"/>
      <c r="J27" s="33"/>
      <c r="K27" s="35"/>
      <c r="M27" s="36"/>
    </row>
    <row r="28" spans="2:13">
      <c r="F28" s="35"/>
      <c r="H28" s="35"/>
      <c r="J28" s="33"/>
      <c r="K28" s="35"/>
      <c r="M28" s="36"/>
    </row>
    <row r="29" spans="2:13">
      <c r="F29" s="35"/>
      <c r="H29" s="35"/>
      <c r="J29" s="33"/>
      <c r="K29" s="35"/>
      <c r="M29" s="36"/>
    </row>
    <row r="30" spans="2:13">
      <c r="F30" s="35"/>
      <c r="H30" s="35"/>
      <c r="J30" s="33"/>
      <c r="K30" s="35"/>
      <c r="M30" s="36"/>
    </row>
    <row r="31" spans="2:13">
      <c r="F31" s="35"/>
      <c r="H31" s="35"/>
      <c r="J31" s="33"/>
      <c r="K31" s="35"/>
      <c r="M31" s="36"/>
    </row>
    <row r="32" spans="2:13">
      <c r="F32" s="35"/>
      <c r="H32" s="35"/>
      <c r="J32" s="33"/>
      <c r="K32" s="35"/>
      <c r="M32" s="36"/>
    </row>
    <row r="33" spans="5:13">
      <c r="F33" s="35"/>
      <c r="H33" s="35"/>
      <c r="J33" s="33"/>
      <c r="K33" s="35"/>
      <c r="M33" s="36"/>
    </row>
    <row r="34" spans="5:13">
      <c r="F34" s="35"/>
      <c r="H34" s="35"/>
      <c r="J34" s="33"/>
      <c r="K34" s="35"/>
      <c r="M34" s="36"/>
    </row>
    <row r="35" spans="5:13">
      <c r="F35" s="35"/>
      <c r="H35" s="35"/>
      <c r="J35" s="33"/>
      <c r="K35" s="35"/>
      <c r="M35" s="36"/>
    </row>
    <row r="36" spans="5:13">
      <c r="E36" s="36"/>
      <c r="F36" s="35"/>
      <c r="H36" s="35"/>
      <c r="J36" s="33"/>
      <c r="K36" s="35"/>
      <c r="M36" s="36"/>
    </row>
    <row r="37" spans="5:13">
      <c r="F37" s="35"/>
      <c r="H37" s="35"/>
      <c r="J37" s="33"/>
      <c r="K37" s="35"/>
      <c r="M37" s="36"/>
    </row>
    <row r="38" spans="5:13">
      <c r="F38" s="35"/>
      <c r="G38" s="16"/>
      <c r="H38" s="35"/>
      <c r="I38" s="16"/>
      <c r="J38" s="33"/>
      <c r="K38" s="35"/>
      <c r="L38" s="16"/>
      <c r="M38" s="36"/>
    </row>
    <row r="39" spans="5:13">
      <c r="F39" s="35"/>
      <c r="H39" s="35"/>
      <c r="K39" s="35"/>
    </row>
    <row r="40" spans="5:13">
      <c r="F40" s="35"/>
      <c r="H40" s="35"/>
      <c r="K40" s="35"/>
    </row>
    <row r="41" spans="5:13">
      <c r="F41" s="35"/>
      <c r="H41" s="35"/>
      <c r="I41" s="37"/>
      <c r="K41" s="35"/>
    </row>
    <row r="42" spans="5:13">
      <c r="F42" s="35"/>
      <c r="H42" s="35"/>
      <c r="K42" s="35"/>
    </row>
    <row r="43" spans="5:13">
      <c r="F43" s="35"/>
      <c r="H43" s="35"/>
      <c r="K43" s="35"/>
    </row>
    <row r="44" spans="5:13">
      <c r="F44" s="35"/>
      <c r="G44" s="37"/>
      <c r="H44" s="35"/>
      <c r="K44" s="35"/>
    </row>
    <row r="45" spans="5:13">
      <c r="F45" s="35"/>
      <c r="G45" s="37"/>
      <c r="H45" s="35"/>
      <c r="K45" s="35"/>
    </row>
    <row r="46" spans="5:13">
      <c r="F46" s="35"/>
      <c r="G46" s="37"/>
      <c r="H46" s="35"/>
      <c r="K46" s="35"/>
    </row>
    <row r="47" spans="5:13">
      <c r="F47" s="35"/>
      <c r="G47" s="37"/>
      <c r="H47" s="35"/>
      <c r="I47" s="37"/>
      <c r="K47" s="35"/>
      <c r="L47" s="37"/>
      <c r="M47" s="36"/>
    </row>
    <row r="48" spans="5:13">
      <c r="F48" s="35"/>
      <c r="G48" s="37"/>
      <c r="H48" s="35"/>
      <c r="K48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&amp;R&amp;"Times New Roman,標準"&amp;8JICA Climate-FIT Version 4.0, April 2023
Japan International Cooperation Agency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2019-09-17T07:22:21Z</cp:lastPrinted>
  <dcterms:created xsi:type="dcterms:W3CDTF">2012-01-13T02:28:29Z</dcterms:created>
  <dcterms:modified xsi:type="dcterms:W3CDTF">2025-02-25T09:33:57Z</dcterms:modified>
</cp:coreProperties>
</file>