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02"/>
  <workbookPr defaultThemeVersion="166925"/>
  <mc:AlternateContent xmlns:mc="http://schemas.openxmlformats.org/markup-compatibility/2006">
    <mc:Choice Requires="x15">
      <x15ac:absPath xmlns:x15ac="http://schemas.microsoft.com/office/spreadsheetml/2010/11/ac" url="https://jica365.sharepoint.com/sites/msteams_b8e413/Shared Documents/21_中小企業SDGsビジネス支援事業/01_公示/2024年度/17_採択企業説明会/01_資料/02_各種様式/05_その他様式（協議書・打合簿）/"/>
    </mc:Choice>
  </mc:AlternateContent>
  <xr:revisionPtr revIDLastSave="88" documentId="13_ncr:1_{E8628FA2-F077-4F10-811D-B8D3B78892C3}" xr6:coauthVersionLast="47" xr6:coauthVersionMax="47" xr10:uidLastSave="{3D6B6069-B454-4249-96E3-FBA327CEBB92}"/>
  <bookViews>
    <workbookView xWindow="-110" yWindow="-110" windowWidth="19420" windowHeight="10560" firstSheet="1" xr2:uid="{C158715E-8A34-452A-8CFC-CA497FADBE87}"/>
  </bookViews>
  <sheets>
    <sheet name="打合簿事例一覧" sheetId="18" r:id="rId1"/>
    <sheet name="2者打合簿" sheetId="1" r:id="rId2"/>
    <sheet name="3者打合簿" sheetId="15" r:id="rId3"/>
    <sheet name="別紙_個社支援業務従事者名簿" sheetId="24" r:id="rId4"/>
    <sheet name="別紙_調査経費内訳表" sheetId="20" r:id="rId5"/>
    <sheet name="別紙_旅費内訳" sheetId="21" r:id="rId6"/>
    <sheet name="別紙_テストマーケティング概要" sheetId="22" r:id="rId7"/>
    <sheet name="別紙_支払実績" sheetId="23" r:id="rId8"/>
    <sheet name="別紙_公認会計士確認機材一覧" sheetId="25" r:id="rId9"/>
    <sheet name="別紙_公認会計士確認書" sheetId="26" r:id="rId10"/>
  </sheets>
  <definedNames>
    <definedName name="_１号" localSheetId="8">#REF!</definedName>
    <definedName name="_１号">#REF!</definedName>
    <definedName name="_２号" localSheetId="8">#REF!</definedName>
    <definedName name="_２号">#REF!</definedName>
    <definedName name="_３号">#REF!</definedName>
    <definedName name="_４号">#REF!</definedName>
    <definedName name="_５号">#REF!</definedName>
    <definedName name="_６号">#REF!</definedName>
    <definedName name="DATA">#REF!</definedName>
    <definedName name="_xlnm.Print_Area" localSheetId="1">'2者打合簿'!$A$1:$G$23</definedName>
    <definedName name="_xlnm.Print_Area" localSheetId="2">'3者打合簿'!$A$1:$G$18</definedName>
    <definedName name="_xlnm.Print_Area" localSheetId="6">別紙_テストマーケティング概要!$A$1:$B$27</definedName>
    <definedName name="_xlnm.Print_Area" localSheetId="7">別紙_支払実績!$A$1:$G$24</definedName>
    <definedName name="_xlnm.Print_Area" localSheetId="5">別紙_旅費内訳!$A$1:$T$29</definedName>
    <definedName name="エコノミー" localSheetId="8">#REF!</definedName>
    <definedName name="エコノミー">#REF!</definedName>
    <definedName name="コンサルタントによる見積" localSheetId="8">#REF!</definedName>
    <definedName name="コンサルタントによる見積">#REF!</definedName>
    <definedName name="ドルレート" localSheetId="8">#REF!</definedName>
    <definedName name="ドルレート">#REF!</definedName>
    <definedName name="ビジネス">#REF!</definedName>
    <definedName name="案件地域">#REF!</definedName>
    <definedName name="一般業務費合計">#REF!</definedName>
    <definedName name="一般業務費地域分類">#REF!</definedName>
    <definedName name="隔離">#REF!</definedName>
    <definedName name="間接費合計">#REF!</definedName>
    <definedName name="基盤整備費合計">#REF!</definedName>
    <definedName name="基本人件費">#REF!</definedName>
    <definedName name="技術交換費合計">#REF!</definedName>
    <definedName name="業務分類">#REF!</definedName>
    <definedName name="勤務地">#REF!</definedName>
    <definedName name="契約">#REF!</definedName>
    <definedName name="契約年度">#REF!</definedName>
    <definedName name="経路">#REF!</definedName>
    <definedName name="現地">#REF!</definedName>
    <definedName name="現地業務費合計">#REF!</definedName>
    <definedName name="現地調査人月">#REF!</definedName>
    <definedName name="現地通貨">#REF!</definedName>
    <definedName name="現地通貨レート">#REF!</definedName>
    <definedName name="口座種別">#REF!</definedName>
    <definedName name="航空運賃">#REF!</definedName>
    <definedName name="航空賃C">#REF!</definedName>
    <definedName name="航空賃Y">#REF!</definedName>
    <definedName name="国一覧">#REF!</definedName>
    <definedName name="国内旅費">#REF!</definedName>
    <definedName name="国別地域分類表">#REF!</definedName>
    <definedName name="資機材費合計">#REF!</definedName>
    <definedName name="従事者基礎情報">#REF!</definedName>
    <definedName name="処理">#REF!</definedName>
    <definedName name="前払">#REF!</definedName>
    <definedName name="打合簿">#REF!</definedName>
    <definedName name="単価表">#REF!</definedName>
    <definedName name="地域">#REF!</definedName>
    <definedName name="地域A">#REF!</definedName>
    <definedName name="地域B">#REF!</definedName>
    <definedName name="地域C">#REF!</definedName>
    <definedName name="地域分類">#REF!</definedName>
    <definedName name="地域毎一般業務費単価">#REF!</definedName>
    <definedName name="調査旅費合計">#REF!</definedName>
    <definedName name="直人費コンサル">#REF!</definedName>
    <definedName name="直人費合計">#REF!</definedName>
    <definedName name="直接経費">#REF!</definedName>
    <definedName name="直接費">#REF!</definedName>
    <definedName name="通訳単価">#REF!</definedName>
    <definedName name="定率化">#REF!</definedName>
    <definedName name="特号">#REF!</definedName>
    <definedName name="内外選択">#REF!</definedName>
    <definedName name="年度毎月額単価表">#REF!</definedName>
    <definedName name="分類">#REF!</definedName>
    <definedName name="報告書作成費合計">#REF!</definedName>
    <definedName name="無償以外単価">#REF!</definedName>
    <definedName name="無償単価">#REF!</definedName>
    <definedName name="様式番号">#REF!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9" i="25" l="1"/>
  <c r="B33" i="25" s="1"/>
  <c r="L12" i="25"/>
  <c r="H12" i="25"/>
  <c r="D12" i="25"/>
  <c r="D21" i="25" s="1"/>
  <c r="L11" i="25"/>
  <c r="L21" i="25" s="1"/>
  <c r="H11" i="25"/>
  <c r="H21" i="25" s="1"/>
  <c r="D11" i="25"/>
  <c r="C5" i="21"/>
  <c r="C4" i="21"/>
  <c r="S21" i="21"/>
  <c r="E8" i="23"/>
  <c r="D8" i="23"/>
  <c r="D21" i="21"/>
  <c r="C21" i="21"/>
  <c r="R20" i="21"/>
  <c r="E20" i="21"/>
  <c r="K20" i="21" s="1"/>
  <c r="S20" i="21" s="1"/>
  <c r="R19" i="21"/>
  <c r="E19" i="21"/>
  <c r="K19" i="21" s="1"/>
  <c r="S19" i="21" s="1"/>
  <c r="R18" i="21"/>
  <c r="E18" i="21"/>
  <c r="K18" i="21" s="1"/>
  <c r="S18" i="21" s="1"/>
  <c r="R17" i="21"/>
  <c r="E17" i="21"/>
  <c r="K17" i="21" s="1"/>
  <c r="S17" i="21" s="1"/>
  <c r="R16" i="21"/>
  <c r="E16" i="21"/>
  <c r="K16" i="21" s="1"/>
  <c r="S16" i="21" s="1"/>
  <c r="R15" i="21"/>
  <c r="E15" i="21"/>
  <c r="K15" i="21" s="1"/>
  <c r="S15" i="21" s="1"/>
  <c r="R14" i="21"/>
  <c r="E14" i="21"/>
  <c r="K14" i="21" s="1"/>
  <c r="S14" i="21" s="1"/>
  <c r="R13" i="21"/>
  <c r="E13" i="21"/>
  <c r="K13" i="21" s="1"/>
  <c r="S13" i="21" s="1"/>
  <c r="R12" i="21"/>
  <c r="E12" i="21"/>
  <c r="K12" i="21" s="1"/>
  <c r="S12" i="21" s="1"/>
  <c r="R11" i="21"/>
  <c r="E11" i="21"/>
  <c r="K11" i="21" s="1"/>
  <c r="S11" i="21" s="1"/>
  <c r="R10" i="21"/>
  <c r="E10" i="21"/>
  <c r="K10" i="21" s="1"/>
  <c r="S10" i="21" s="1"/>
  <c r="R9" i="21"/>
  <c r="R21" i="21" s="1"/>
  <c r="E9" i="21"/>
  <c r="K9" i="21" s="1"/>
  <c r="S9" i="21" s="1"/>
  <c r="I1" i="15"/>
  <c r="G9" i="15" s="1"/>
  <c r="I1" i="1"/>
  <c r="E7" i="1" s="1"/>
  <c r="H21" i="21" l="1"/>
  <c r="E9" i="15"/>
  <c r="G7" i="1"/>
</calcChain>
</file>

<file path=xl/sharedStrings.xml><?xml version="1.0" encoding="utf-8"?>
<sst xmlns="http://schemas.openxmlformats.org/spreadsheetml/2006/main" count="338" uniqueCount="205">
  <si>
    <t>（2025年1月改定）</t>
    <phoneticPr fontId="1"/>
  </si>
  <si>
    <t>JICA民間連携事業部</t>
    <rPh sb="4" eb="11">
      <t>ミンカンレンケイジギョウブ</t>
    </rPh>
    <phoneticPr fontId="1"/>
  </si>
  <si>
    <t>中小企業・SDGsビジネス支援事業（ニーズ確認調査、ビジネス化実証事業）
コンサルタント契約に係る案件実施段階打合簿事例集</t>
    <rPh sb="0" eb="4">
      <t>チュウショウキギョウ</t>
    </rPh>
    <rPh sb="13" eb="17">
      <t>シエンジギョウ</t>
    </rPh>
    <rPh sb="21" eb="25">
      <t>カクニンチョウサ</t>
    </rPh>
    <rPh sb="30" eb="31">
      <t>カ</t>
    </rPh>
    <rPh sb="31" eb="35">
      <t>ジッショウジギョウ</t>
    </rPh>
    <rPh sb="44" eb="46">
      <t>ケイヤク</t>
    </rPh>
    <rPh sb="47" eb="48">
      <t>カカ</t>
    </rPh>
    <rPh sb="49" eb="53">
      <t>アンケンジッシ</t>
    </rPh>
    <rPh sb="53" eb="55">
      <t>ダンカイ</t>
    </rPh>
    <rPh sb="55" eb="58">
      <t>ウチアワセボ</t>
    </rPh>
    <rPh sb="58" eb="61">
      <t>ジレイシュウ</t>
    </rPh>
    <phoneticPr fontId="1"/>
  </si>
  <si>
    <t>コンサルタント契約における打合簿についてはコンサルタント等契約管理ガイドライン打合簿事例集を活用する。
本事業に特化した事例集は以下のとおり。</t>
    <phoneticPr fontId="1"/>
  </si>
  <si>
    <t>【2者打合簿】</t>
    <rPh sb="2" eb="3">
      <t>シャ</t>
    </rPh>
    <rPh sb="3" eb="6">
      <t>ウチアワセボ</t>
    </rPh>
    <phoneticPr fontId="1"/>
  </si>
  <si>
    <t>別紙</t>
    <rPh sb="0" eb="2">
      <t>ベッシ</t>
    </rPh>
    <phoneticPr fontId="1"/>
  </si>
  <si>
    <t>個社支援業務従事者について</t>
    <phoneticPr fontId="1"/>
  </si>
  <si>
    <t>個社支援業務従事者名簿</t>
    <rPh sb="0" eb="11">
      <t>コシャシエンギョウムジュウジシャメイボ</t>
    </rPh>
    <phoneticPr fontId="1"/>
  </si>
  <si>
    <t>個社支援の経費内訳</t>
    <phoneticPr fontId="1"/>
  </si>
  <si>
    <t>調査経費内訳表</t>
    <rPh sb="0" eb="7">
      <t>チョウサケイヒウチワケヒョウ</t>
    </rPh>
    <phoneticPr fontId="1"/>
  </si>
  <si>
    <t>コンサルタント旅費の承認について</t>
  </si>
  <si>
    <t>旅費内訳</t>
    <rPh sb="0" eb="2">
      <t>リョヒ</t>
    </rPh>
    <rPh sb="2" eb="4">
      <t>ウチワケ</t>
    </rPh>
    <phoneticPr fontId="1"/>
  </si>
  <si>
    <t>別業務に継続して従事する際の旅費の分担について</t>
    <phoneticPr fontId="1"/>
  </si>
  <si>
    <t>再委託業務の承認</t>
    <phoneticPr fontId="1"/>
  </si>
  <si>
    <t>再委託業務（販売行為を伴うマーケティング）の承認について</t>
    <rPh sb="0" eb="3">
      <t>サイイタク</t>
    </rPh>
    <rPh sb="3" eb="5">
      <t>ギョウム</t>
    </rPh>
    <rPh sb="22" eb="24">
      <t>ショウニン</t>
    </rPh>
    <phoneticPr fontId="1"/>
  </si>
  <si>
    <t>別紙1：テストマーケティング概要
別紙2：調査経費内訳表</t>
    <rPh sb="0" eb="2">
      <t>ベッシ</t>
    </rPh>
    <rPh sb="14" eb="16">
      <t>ガイヨウ</t>
    </rPh>
    <rPh sb="17" eb="19">
      <t>ベッシ</t>
    </rPh>
    <rPh sb="21" eb="28">
      <t>チョウサケイヒウチワケヒョウ</t>
    </rPh>
    <phoneticPr fontId="1"/>
  </si>
  <si>
    <t>立替払の承認について</t>
  </si>
  <si>
    <t>個社支援の経費支出実績に係る最終確認について</t>
  </si>
  <si>
    <t>調査経費内訳表（実績）</t>
    <rPh sb="0" eb="7">
      <t>チョウサケイヒウチワケヒョウ</t>
    </rPh>
    <rPh sb="8" eb="10">
      <t>ジッセキ</t>
    </rPh>
    <phoneticPr fontId="1"/>
  </si>
  <si>
    <t>機材費の計上について</t>
  </si>
  <si>
    <t>別紙1：公認会計士確認機材一覧</t>
  </si>
  <si>
    <t>機材費の確定について</t>
    <rPh sb="0" eb="3">
      <t>キザイヒ</t>
    </rPh>
    <rPh sb="4" eb="6">
      <t>カクテイ</t>
    </rPh>
    <phoneticPr fontId="1"/>
  </si>
  <si>
    <t>別紙1：公認会計士確認機材一覧
別紙2：公認会計士確認書</t>
  </si>
  <si>
    <t>その他（自由記載）</t>
    <rPh sb="4" eb="8">
      <t>ジユウキサイ</t>
    </rPh>
    <phoneticPr fontId="1"/>
  </si>
  <si>
    <t>【3者打合簿】</t>
    <rPh sb="2" eb="3">
      <t>シャ</t>
    </rPh>
    <rPh sb="3" eb="6">
      <t>ウチアワセボ</t>
    </rPh>
    <phoneticPr fontId="1"/>
  </si>
  <si>
    <t>現地再委託業務等に係る為替差損について</t>
  </si>
  <si>
    <t>支払実績</t>
    <rPh sb="0" eb="2">
      <t>シハライ</t>
    </rPh>
    <rPh sb="2" eb="4">
      <t>ジッセキ</t>
    </rPh>
    <phoneticPr fontId="1"/>
  </si>
  <si>
    <t>https://www.jica.go.jp/about/announce/manual/guideline/consultant/guide_g.html</t>
    <phoneticPr fontId="1"/>
  </si>
  <si>
    <t>←チェック用（※削除不可）</t>
    <rPh sb="5" eb="6">
      <t>ヨウ</t>
    </rPh>
    <rPh sb="8" eb="12">
      <t>サクジョフカ</t>
    </rPh>
    <phoneticPr fontId="1"/>
  </si>
  <si>
    <t>打合簿（契約変更なし）</t>
    <rPh sb="4" eb="6">
      <t>ケイヤク</t>
    </rPh>
    <rPh sb="6" eb="8">
      <t>ヘンコウ</t>
    </rPh>
    <phoneticPr fontId="1"/>
  </si>
  <si>
    <t>打合簿番号</t>
    <rPh sb="0" eb="2">
      <t>ウチアワ</t>
    </rPh>
    <rPh sb="2" eb="3">
      <t>ボ</t>
    </rPh>
    <rPh sb="3" eb="5">
      <t>バンゴウ</t>
    </rPh>
    <phoneticPr fontId="2"/>
  </si>
  <si>
    <t>●</t>
    <phoneticPr fontId="1"/>
  </si>
  <si>
    <t>承認日</t>
    <rPh sb="0" eb="3">
      <t>ショウニンビ</t>
    </rPh>
    <phoneticPr fontId="2"/>
  </si>
  <si>
    <t>202X年X月X日</t>
    <rPh sb="4" eb="5">
      <t>ネン</t>
    </rPh>
    <rPh sb="6" eb="7">
      <t>ガツ</t>
    </rPh>
    <rPh sb="8" eb="9">
      <t>ニチ</t>
    </rPh>
    <phoneticPr fontId="1"/>
  </si>
  <si>
    <t>分任監督職員</t>
    <rPh sb="0" eb="2">
      <t>ブンニン</t>
    </rPh>
    <rPh sb="2" eb="6">
      <t>カントクショクイン</t>
    </rPh>
    <phoneticPr fontId="2"/>
  </si>
  <si>
    <t>氏名</t>
    <rPh sb="0" eb="2">
      <t>シメイ</t>
    </rPh>
    <phoneticPr fontId="1"/>
  </si>
  <si>
    <t>印</t>
    <rPh sb="0" eb="1">
      <t>イン</t>
    </rPh>
    <phoneticPr fontId="2"/>
  </si>
  <si>
    <t>調達管理番号：</t>
    <rPh sb="0" eb="6">
      <t>チョウタツカンリバンゴウ</t>
    </rPh>
    <phoneticPr fontId="1"/>
  </si>
  <si>
    <t>業務主任者</t>
    <rPh sb="0" eb="5">
      <t>ギョウムシュニンシャ</t>
    </rPh>
    <phoneticPr fontId="1"/>
  </si>
  <si>
    <t>案件名：</t>
    <phoneticPr fontId="2"/>
  </si>
  <si>
    <t>全世界（202X年度公示分）中小企業・SDGsビジネス の効果的実施による●●●●●●分野の課題解決推進に係る情報収集・確認調査（◇◇◇◇◇◇◇◇国●●●●●●調査）</t>
    <phoneticPr fontId="1"/>
  </si>
  <si>
    <t>監督職員と業務主任者は△△△△△△社による標題案件において、次の内容につき合意した。</t>
    <rPh sb="0" eb="4">
      <t>カントクショクイン</t>
    </rPh>
    <rPh sb="5" eb="7">
      <t>ギョウム</t>
    </rPh>
    <rPh sb="7" eb="10">
      <t>シュニンシャ</t>
    </rPh>
    <rPh sb="17" eb="18">
      <t>シャ</t>
    </rPh>
    <rPh sb="21" eb="23">
      <t>ヒョウダイ</t>
    </rPh>
    <rPh sb="23" eb="25">
      <t>アンケン</t>
    </rPh>
    <rPh sb="30" eb="31">
      <t>ツギ</t>
    </rPh>
    <rPh sb="32" eb="34">
      <t>ナイヨウ</t>
    </rPh>
    <rPh sb="37" eb="39">
      <t>ゴウイ</t>
    </rPh>
    <phoneticPr fontId="1"/>
  </si>
  <si>
    <t>No.</t>
    <phoneticPr fontId="1"/>
  </si>
  <si>
    <t>内容区分</t>
    <rPh sb="0" eb="2">
      <t>ナイヨウ</t>
    </rPh>
    <rPh sb="2" eb="4">
      <t>クブン</t>
    </rPh>
    <phoneticPr fontId="1"/>
  </si>
  <si>
    <t>合意内容</t>
    <rPh sb="0" eb="2">
      <t>ゴウイ</t>
    </rPh>
    <phoneticPr fontId="1"/>
  </si>
  <si>
    <t>金額の増減（円）</t>
    <rPh sb="0" eb="2">
      <t>キンガク</t>
    </rPh>
    <rPh sb="3" eb="5">
      <t>ゾウゲン</t>
    </rPh>
    <rPh sb="6" eb="7">
      <t>エン</t>
    </rPh>
    <phoneticPr fontId="1"/>
  </si>
  <si>
    <t>定額計上の残額の使用</t>
    <rPh sb="0" eb="4">
      <t>テイガクケイジョウ</t>
    </rPh>
    <rPh sb="5" eb="7">
      <t>ザンガク</t>
    </rPh>
    <rPh sb="8" eb="10">
      <t>シヨウ</t>
    </rPh>
    <phoneticPr fontId="1"/>
  </si>
  <si>
    <t>備　考</t>
    <rPh sb="0" eb="1">
      <t>ビ</t>
    </rPh>
    <rPh sb="2" eb="3">
      <t>コウ</t>
    </rPh>
    <phoneticPr fontId="1"/>
  </si>
  <si>
    <t>個社支援業務従事者を別紙の通りとする。</t>
    <rPh sb="10" eb="12">
      <t>ベッシ</t>
    </rPh>
    <phoneticPr fontId="1"/>
  </si>
  <si>
    <t>無</t>
    <rPh sb="0" eb="1">
      <t>ナシ</t>
    </rPh>
    <phoneticPr fontId="1"/>
  </si>
  <si>
    <t>別紙：個社支援業務従事者名簿</t>
    <rPh sb="3" eb="5">
      <t>コシャ</t>
    </rPh>
    <rPh sb="5" eb="7">
      <t>シエン</t>
    </rPh>
    <rPh sb="7" eb="12">
      <t>ギョウムジュウジシャ</t>
    </rPh>
    <rPh sb="12" eb="14">
      <t>メイボ</t>
    </rPh>
    <phoneticPr fontId="1"/>
  </si>
  <si>
    <t xml:space="preserve">分任監督職員は個社支援にかかる調査経費内訳表について承認した。なお、単価説明資料が未提出の費目については、今回の承認対象外とし、資料提出時点で別途内容・金額の確認・承認を行う。
</t>
  </si>
  <si>
    <t>別紙：調査経費内訳表
左記内容について調査主任者確認済</t>
    <rPh sb="13" eb="15">
      <t>サキ</t>
    </rPh>
    <rPh sb="15" eb="17">
      <t>ナイヨウ</t>
    </rPh>
    <rPh sb="21" eb="23">
      <t>チョウサ</t>
    </rPh>
    <rPh sb="23" eb="26">
      <t>シュニンシャ</t>
    </rPh>
    <rPh sb="26" eb="28">
      <t>カクニン</t>
    </rPh>
    <rPh sb="28" eb="29">
      <t>スミ</t>
    </rPh>
    <phoneticPr fontId="1"/>
  </si>
  <si>
    <t>分任監督職員は、標題案件のコンサルタント旅費内訳（別紙）について承認した。</t>
    <rPh sb="26" eb="27">
      <t>カミ</t>
    </rPh>
    <phoneticPr fontId="1"/>
  </si>
  <si>
    <t>N/A</t>
    <phoneticPr fontId="1"/>
  </si>
  <si>
    <t>別紙：旅費内訳
※コンサルタントの旅費の増額/減額について、本情報収集・確認調査全体で取りまとめるため、個社支援の本打合簿では確認しません。</t>
  </si>
  <si>
    <t>調査従事者が継続して従事する業務との間の旅費の取り扱いについて以下の通りとする。
①対象となる渡航：□村◇男（マーケティング）の第３次渡航
②旅費を分担とする業務：自社業務
③旅費の分担：標題案件にかかる費用のみ負担（詳細は備考の通り）</t>
  </si>
  <si>
    <t>【標題案件】
①業務地：ベトナム
②期間：2013/10/01～2013/10/19（19日） 
③経路：成田→ハノイ
④日当：2013/10/01～2013/10/19（19日）
⑤宿泊料：2013/10/01～2013/10/19（17泊） 
【自社業務】
①ベトナム
②2013/10/20～2013/11/18（30日） 
③ハノイ→成田
④2013/10/20～2013/11/18（30日）
⑤2013/10/20～2013/11/18（29泊）
左記内容について調査主任者確認済</t>
    <rPh sb="1" eb="3">
      <t>ヒョウダイ</t>
    </rPh>
    <rPh sb="3" eb="5">
      <t>アンケン</t>
    </rPh>
    <rPh sb="8" eb="10">
      <t>ギョウム</t>
    </rPh>
    <rPh sb="10" eb="11">
      <t>チ</t>
    </rPh>
    <rPh sb="18" eb="20">
      <t>キカン</t>
    </rPh>
    <rPh sb="50" eb="52">
      <t>ケイロ</t>
    </rPh>
    <rPh sb="53" eb="55">
      <t>ナリタ</t>
    </rPh>
    <rPh sb="61" eb="63">
      <t>ニットウ</t>
    </rPh>
    <rPh sb="92" eb="94">
      <t>シュクハク</t>
    </rPh>
    <rPh sb="94" eb="95">
      <t>リョウ</t>
    </rPh>
    <rPh sb="126" eb="130">
      <t>ジシャギョウム</t>
    </rPh>
    <phoneticPr fontId="1"/>
  </si>
  <si>
    <t xml:space="preserve">分任監督職員は、再委託業務の概要について承諾した。なお、再委託にあたってはその成果品を受注者が使用する又は必要に応じて改変できるよう、著作権上の定め（※）を再委託契約に含む事とする。また、受注者もJICA及び採択企業に対し再委託契約の成果品の使用及び改変を認める事とする。
【再委託業務１】 
①再委託業務名：●●●●●●●●●
②再委託業務概要：
●●●●●●●●●●●●●●●●●●●●●●●●●●●
③再委託業務実施の背景：
●●●●●●●●●●●●●●●●●●●●●●●●●●●  
④予算：640,000GMT（約1,920,000円） 
</t>
  </si>
  <si>
    <t xml:space="preserve">別紙：調査経費内訳表
※再委託先が従来から著作権を有する著作物については、再委託先は、これら著作物を受注者が利用するために必要な許諾を受注者に与えるものとし、第三者が従来から著作権を有する著作物については、当該再委託先は、責任をもって第三者から当該再委託先への利用許諾を得るものとする。
左記内容について調査主任者確認済 </t>
    <phoneticPr fontId="1"/>
  </si>
  <si>
    <t>分任監督職員は、再委託業務（販売行為を伴うテストマーケティング）について、下記の概要及び添付の通りとすることを承諾した。
①再委託業務名：●●●●
②再委託業務概要：
●●●●●●●●●●●●●●●●●●●●●●●●●●●●●●●●●●●●●●●●●●●●●●●●●●●●●●
③再委託実施の背景：
●●●●●●●●●●●●●●●●●●●●●●●●●●●●●●●●●●●●●●●●●●●●●●●●●●●●●●
④予算：（例）640,000GMT（約1,920,000円）</t>
  </si>
  <si>
    <t>別紙１：テストマーケティング概要 
別紙２：調査経費内訳表
左記内容について調査主任者確認済</t>
    <phoneticPr fontId="1"/>
  </si>
  <si>
    <t xml:space="preserve">以下の費用については、JICAコンサルタントによる支払いが困難で●●●●●●●社による立替払いがやむを得ず発生する。
①立替払いが発生する費目：
中項目：一般業務費
小項目：●●●●●費
費目詳細：●●●●●費
②理由：
例）～～費であり、コンサルタントによる手配が困難であるため。 
例）～～であり、採択企業による手続きが必須となっているため。 
③留意事項：
立替払いにかかる証憑書類については、その原本は採択企業が保管し、証憑書類の写を発注者に提出するが、その内容確認と発注者への報告は受注者が責任をもって実施する。
</t>
  </si>
  <si>
    <t>左記内容について調査主任者確認済</t>
    <phoneticPr fontId="1"/>
  </si>
  <si>
    <t>標題案件の個社支援経費の支出実績（別添）について、支出された実績が業務と関連したものであることを確認した。</t>
  </si>
  <si>
    <t>●●●円の増額/減額/無</t>
    <rPh sb="3" eb="4">
      <t>エン</t>
    </rPh>
    <rPh sb="5" eb="7">
      <t>ゾウガク</t>
    </rPh>
    <rPh sb="8" eb="10">
      <t>ゲンガク</t>
    </rPh>
    <rPh sb="10" eb="12">
      <t>ゾウゲンガク</t>
    </rPh>
    <rPh sb="11" eb="12">
      <t>ナシ</t>
    </rPh>
    <phoneticPr fontId="1"/>
  </si>
  <si>
    <t>別紙：調査経費内訳表（実績）</t>
    <rPh sb="3" eb="7">
      <t>チョウサケイヒ</t>
    </rPh>
    <rPh sb="7" eb="10">
      <t>ウチワケヒョウ</t>
    </rPh>
    <phoneticPr fontId="1"/>
  </si>
  <si>
    <t>機材費の費用計上について</t>
  </si>
  <si>
    <t>機材費を別紙のとおり計上する。</t>
  </si>
  <si>
    <t>無</t>
    <rPh sb="0" eb="1">
      <t>ナ</t>
    </rPh>
    <phoneticPr fontId="1"/>
  </si>
  <si>
    <t>機材費を別紙のとおり確定する。</t>
  </si>
  <si>
    <t xml:space="preserve"> </t>
    <phoneticPr fontId="1"/>
  </si>
  <si>
    <t>打合簿（契約変更あり／なし）</t>
    <phoneticPr fontId="1"/>
  </si>
  <si>
    <t>業務主任者</t>
    <rPh sb="0" eb="2">
      <t>ギョウム</t>
    </rPh>
    <rPh sb="2" eb="5">
      <t>シュニンシャ</t>
    </rPh>
    <phoneticPr fontId="1"/>
  </si>
  <si>
    <t>契約担当課長</t>
    <rPh sb="0" eb="2">
      <t>ケイヤク</t>
    </rPh>
    <rPh sb="2" eb="4">
      <t>タントウ</t>
    </rPh>
    <rPh sb="4" eb="6">
      <t>カチョウ</t>
    </rPh>
    <phoneticPr fontId="1"/>
  </si>
  <si>
    <t>内容区分</t>
  </si>
  <si>
    <t>合意内容</t>
  </si>
  <si>
    <t>金額の増減（円）</t>
    <phoneticPr fontId="1"/>
  </si>
  <si>
    <t>定額計上の残額の使用</t>
  </si>
  <si>
    <t>備　考</t>
  </si>
  <si>
    <t xml:space="preserve">現地再委託費にかかる為替差損が発生しており、為替差損額を含めて精算対象とすることとする。なお、当該差損分については、費目間流用で対応し、契約金額を上回る場合は契約変更を締結する。
①現地再委託契約名称：●●●●●●●●●●●●●
②現地再委託契約業務概要：
●●●●●●●●●●●●●●●●●●●●●●●●●●●●●●
③現地再委託契約金額：●●●●USD
④上記円貨想定：840,000円（１米ドル＝100.00円）
⑤調査経費内訳計上額：840,000円
⑥現地再委託契約支払い実績（円貨）：940,000円
⑦為替差損額（⑥－⑤）：100,000円
</t>
  </si>
  <si>
    <t>●●●円の増額</t>
    <rPh sb="0" eb="4">
      <t>マルマルマルエン</t>
    </rPh>
    <rPh sb="5" eb="7">
      <t>ゾウガク</t>
    </rPh>
    <phoneticPr fontId="1"/>
  </si>
  <si>
    <t>（状況に応じて）有/無</t>
    <rPh sb="1" eb="3">
      <t>ジョウキョウ</t>
    </rPh>
    <rPh sb="4" eb="5">
      <t>オウ</t>
    </rPh>
    <rPh sb="8" eb="9">
      <t>ア</t>
    </rPh>
    <rPh sb="10" eb="11">
      <t>ナシ</t>
    </rPh>
    <phoneticPr fontId="1"/>
  </si>
  <si>
    <t>別添１：支払実績
別添２：2022年度精算レート表（添付省略）</t>
    <phoneticPr fontId="1"/>
  </si>
  <si>
    <t>地域</t>
    <rPh sb="0" eb="2">
      <t>チイキ</t>
    </rPh>
    <phoneticPr fontId="22"/>
  </si>
  <si>
    <t/>
  </si>
  <si>
    <t>業務従事者名簿</t>
    <phoneticPr fontId="21"/>
  </si>
  <si>
    <t>氏名</t>
    <rPh sb="0" eb="2">
      <t>シメイ</t>
    </rPh>
    <phoneticPr fontId="21"/>
  </si>
  <si>
    <t>担当分野</t>
    <rPh sb="2" eb="4">
      <t>ブンヤ</t>
    </rPh>
    <phoneticPr fontId="21"/>
  </si>
  <si>
    <t>格付</t>
    <phoneticPr fontId="22"/>
  </si>
  <si>
    <t>受注者
（JVの場合は構成員）</t>
    <rPh sb="0" eb="3">
      <t>ジュチュウシャ</t>
    </rPh>
    <rPh sb="8" eb="10">
      <t>バアイ</t>
    </rPh>
    <rPh sb="11" eb="14">
      <t>コウセイイン</t>
    </rPh>
    <phoneticPr fontId="34"/>
  </si>
  <si>
    <t>専任技術者／補強</t>
    <rPh sb="2" eb="5">
      <t>ギジュツシャ</t>
    </rPh>
    <phoneticPr fontId="22"/>
  </si>
  <si>
    <t>実際の所属先
（補強の場合）</t>
    <rPh sb="0" eb="2">
      <t>ジッサイ</t>
    </rPh>
    <rPh sb="8" eb="10">
      <t>ホキョウ</t>
    </rPh>
    <rPh sb="11" eb="13">
      <t>バアイ</t>
    </rPh>
    <phoneticPr fontId="34"/>
  </si>
  <si>
    <t>発着地</t>
  </si>
  <si>
    <t>航空券クラス</t>
    <rPh sb="0" eb="3">
      <t>コウクウケン</t>
    </rPh>
    <phoneticPr fontId="21"/>
  </si>
  <si>
    <t>備考</t>
    <rPh sb="0" eb="2">
      <t>ビコウ</t>
    </rPh>
    <phoneticPr fontId="21"/>
  </si>
  <si>
    <t>①業務対象国を、ドロップダウンリストから選択してください。</t>
    <rPh sb="1" eb="6">
      <t>ギョウムタイショウコク</t>
    </rPh>
    <rPh sb="20" eb="22">
      <t>センタク</t>
    </rPh>
    <phoneticPr fontId="22"/>
  </si>
  <si>
    <t>②『氏名』～『専任技術者／補強』の各列に情報を記入してください。</t>
    <rPh sb="2" eb="4">
      <t>シメイ</t>
    </rPh>
    <rPh sb="7" eb="12">
      <t>センニンギジュツシャ</t>
    </rPh>
    <rPh sb="13" eb="15">
      <t>ホキョウ</t>
    </rPh>
    <rPh sb="17" eb="19">
      <t>カクレツ</t>
    </rPh>
    <rPh sb="20" eb="22">
      <t>ジョウホウ</t>
    </rPh>
    <rPh sb="23" eb="25">
      <t>キニュウ</t>
    </rPh>
    <phoneticPr fontId="22"/>
  </si>
  <si>
    <t>③『発着地』列で「本邦」を選択すると『航空券クラス』が自動で表示されます。</t>
    <rPh sb="2" eb="5">
      <t>ハッチャクチ</t>
    </rPh>
    <rPh sb="6" eb="7">
      <t>レツ</t>
    </rPh>
    <rPh sb="9" eb="11">
      <t>ホンポウ</t>
    </rPh>
    <rPh sb="13" eb="15">
      <t>センタク</t>
    </rPh>
    <rPh sb="19" eb="22">
      <t>コウクウケン</t>
    </rPh>
    <rPh sb="27" eb="29">
      <t>ジドウ</t>
    </rPh>
    <rPh sb="30" eb="32">
      <t>ヒョウジ</t>
    </rPh>
    <phoneticPr fontId="22"/>
  </si>
  <si>
    <t>④『発着地』列で「本邦発着以外」を選択した場合は、備考欄に発着地と経路を記入し、『航空券クラス』を手入力してください。</t>
    <rPh sb="2" eb="5">
      <t>ハッチャクチ</t>
    </rPh>
    <rPh sb="6" eb="7">
      <t>レツ</t>
    </rPh>
    <rPh sb="9" eb="15">
      <t>ホンポウハッチャクイガイ</t>
    </rPh>
    <rPh sb="17" eb="19">
      <t>センタク</t>
    </rPh>
    <rPh sb="21" eb="23">
      <t>バアイ</t>
    </rPh>
    <rPh sb="25" eb="28">
      <t>ビコウラン</t>
    </rPh>
    <rPh sb="29" eb="32">
      <t>ハッチャクチ</t>
    </rPh>
    <rPh sb="33" eb="35">
      <t>ケイロ</t>
    </rPh>
    <rPh sb="36" eb="38">
      <t>キニュウ</t>
    </rPh>
    <rPh sb="41" eb="44">
      <t>コウクウケン</t>
    </rPh>
    <rPh sb="49" eb="52">
      <t>テニュウリョク</t>
    </rPh>
    <phoneticPr fontId="22"/>
  </si>
  <si>
    <t>別紙：調査経費内訳表</t>
    <rPh sb="0" eb="2">
      <t>ベッシ</t>
    </rPh>
    <rPh sb="3" eb="7">
      <t>チョウサケイヒ</t>
    </rPh>
    <rPh sb="7" eb="10">
      <t>ウチワケヒョウ</t>
    </rPh>
    <phoneticPr fontId="22"/>
  </si>
  <si>
    <t>●下記ウェブサイトからダウンロードください。</t>
    <rPh sb="1" eb="3">
      <t>カキ</t>
    </rPh>
    <phoneticPr fontId="22"/>
  </si>
  <si>
    <t>https://www.jica.go.jp/activities/schemes/priv_partner/announce/n_files/Form05-03.xlsx</t>
  </si>
  <si>
    <t>別紙：旅費内訳</t>
    <phoneticPr fontId="22"/>
  </si>
  <si>
    <t>Ⅱ　直接経費</t>
  </si>
  <si>
    <t>　１　旅費（航空賃）</t>
  </si>
  <si>
    <t>円</t>
  </si>
  <si>
    <t>　２　旅費（その他）</t>
  </si>
  <si>
    <t>担当分野</t>
  </si>
  <si>
    <t>格付
(号)</t>
  </si>
  <si>
    <t>現地期間
(日間)</t>
  </si>
  <si>
    <r>
      <rPr>
        <b/>
        <sz val="12"/>
        <rFont val="ＭＳ ゴシック"/>
        <family val="3"/>
        <charset val="128"/>
      </rPr>
      <t>旅費（航空賃）</t>
    </r>
    <r>
      <rPr>
        <sz val="12"/>
        <rFont val="ＭＳ ゴシック"/>
        <family val="3"/>
        <charset val="128"/>
      </rPr>
      <t xml:space="preserve">
（円）</t>
    </r>
  </si>
  <si>
    <t>旅費（その他）</t>
  </si>
  <si>
    <t>適用する
経路番号</t>
    <rPh sb="0" eb="2">
      <t>テキヨウ</t>
    </rPh>
    <rPh sb="5" eb="7">
      <t>ケイロ</t>
    </rPh>
    <rPh sb="7" eb="9">
      <t>バンゴウ</t>
    </rPh>
    <phoneticPr fontId="22"/>
  </si>
  <si>
    <t>日　　当（円）</t>
  </si>
  <si>
    <t>宿　泊　料（円）</t>
  </si>
  <si>
    <t>金　　額
（円）</t>
  </si>
  <si>
    <t>業務主任者／●●●計画</t>
    <rPh sb="0" eb="2">
      <t>ギョウム</t>
    </rPh>
    <phoneticPr fontId="1"/>
  </si>
  <si>
    <t>×</t>
  </si>
  <si>
    <t>(</t>
  </si>
  <si>
    <t>）</t>
  </si>
  <si>
    <t>＝</t>
  </si>
  <si>
    <t>（</t>
  </si>
  <si>
    <t>A-2</t>
  </si>
  <si>
    <t>A-1</t>
  </si>
  <si>
    <t>合　　計</t>
  </si>
  <si>
    <t>【航空経路、航空会社及び搭乗クラス】</t>
    <phoneticPr fontId="22"/>
  </si>
  <si>
    <t>経路番号(*)</t>
  </si>
  <si>
    <t>搭乗
クラス</t>
    <rPh sb="0" eb="2">
      <t>トウジョウ</t>
    </rPh>
    <phoneticPr fontId="22"/>
  </si>
  <si>
    <t>航空賃</t>
    <rPh sb="0" eb="2">
      <t>コウクウ</t>
    </rPh>
    <rPh sb="2" eb="3">
      <t>チン</t>
    </rPh>
    <phoneticPr fontId="22"/>
  </si>
  <si>
    <t>航空経路</t>
    <rPh sb="0" eb="4">
      <t>コウクウケイロ</t>
    </rPh>
    <phoneticPr fontId="22"/>
  </si>
  <si>
    <t>Y</t>
    <phoneticPr fontId="22"/>
  </si>
  <si>
    <t>例：120,000</t>
    <rPh sb="0" eb="1">
      <t>レイ</t>
    </rPh>
    <phoneticPr fontId="22"/>
  </si>
  <si>
    <t>例：東京→ドバイ→タンザニア→ドバイ→東京</t>
    <phoneticPr fontId="22"/>
  </si>
  <si>
    <t>C</t>
    <phoneticPr fontId="22"/>
  </si>
  <si>
    <t>例：180,000</t>
    <rPh sb="0" eb="1">
      <t>レイ</t>
    </rPh>
    <phoneticPr fontId="22"/>
  </si>
  <si>
    <t>A-3</t>
  </si>
  <si>
    <t>A-4</t>
  </si>
  <si>
    <t>*分野ごとに本様式をまとめる事を考慮して、採択企業ごとに「A」等の通番を割り当てその枝番号を付ける。</t>
  </si>
  <si>
    <t>別紙：テストマーケティング概要</t>
    <rPh sb="0" eb="2">
      <t>ベッシ</t>
    </rPh>
    <rPh sb="13" eb="15">
      <t>ガイヨウ</t>
    </rPh>
    <phoneticPr fontId="1"/>
  </si>
  <si>
    <t>1.テストマーケティングの概要</t>
    <rPh sb="13" eb="15">
      <t>ガイヨウ</t>
    </rPh>
    <phoneticPr fontId="1"/>
  </si>
  <si>
    <t>2.テストマーケティング実施にあたっての法的整理</t>
    <rPh sb="12" eb="14">
      <t>ジッシ</t>
    </rPh>
    <rPh sb="20" eb="22">
      <t>ホウテキ</t>
    </rPh>
    <rPh sb="22" eb="24">
      <t>セイリ</t>
    </rPh>
    <phoneticPr fontId="1"/>
  </si>
  <si>
    <t>3.関係者役割分担</t>
    <rPh sb="2" eb="5">
      <t>カンケイシャ</t>
    </rPh>
    <rPh sb="5" eb="7">
      <t>ヤクワリ</t>
    </rPh>
    <rPh sb="7" eb="9">
      <t>ブンタン</t>
    </rPh>
    <phoneticPr fontId="1"/>
  </si>
  <si>
    <t>(1)JICAコンサルタント</t>
    <phoneticPr fontId="1"/>
  </si>
  <si>
    <t>(2)採択企業</t>
    <rPh sb="3" eb="5">
      <t>サイタク</t>
    </rPh>
    <rPh sb="5" eb="7">
      <t>キギョウ</t>
    </rPh>
    <phoneticPr fontId="1"/>
  </si>
  <si>
    <t>(3)再委託先企業</t>
    <rPh sb="3" eb="6">
      <t>サイイタク</t>
    </rPh>
    <rPh sb="6" eb="7">
      <t>サキ</t>
    </rPh>
    <rPh sb="7" eb="9">
      <t>キギョウ</t>
    </rPh>
    <phoneticPr fontId="1"/>
  </si>
  <si>
    <t>4.支払い/送金条件</t>
    <rPh sb="2" eb="4">
      <t>シハライ</t>
    </rPh>
    <rPh sb="6" eb="8">
      <t>ソウキン</t>
    </rPh>
    <rPh sb="8" eb="10">
      <t>ジョウケン</t>
    </rPh>
    <phoneticPr fontId="1"/>
  </si>
  <si>
    <t xml:space="preserve">(1)JICAコンサルタントから再委託先への支払い条件 </t>
    <phoneticPr fontId="1"/>
  </si>
  <si>
    <t xml:space="preserve">(2)再委託先から採択企業への送金金額算出方法・送金方法 </t>
    <phoneticPr fontId="1"/>
  </si>
  <si>
    <t>5.再委託先選定基準</t>
    <rPh sb="2" eb="5">
      <t>サイイタク</t>
    </rPh>
    <rPh sb="5" eb="6">
      <t>サキ</t>
    </rPh>
    <rPh sb="6" eb="8">
      <t>センテイ</t>
    </rPh>
    <rPh sb="8" eb="10">
      <t>キジュン</t>
    </rPh>
    <phoneticPr fontId="1"/>
  </si>
  <si>
    <t>以上</t>
    <rPh sb="0" eb="2">
      <t>イジョウ</t>
    </rPh>
    <phoneticPr fontId="1"/>
  </si>
  <si>
    <t>別添：支払実績</t>
    <rPh sb="0" eb="2">
      <t>ベッテン</t>
    </rPh>
    <rPh sb="3" eb="5">
      <t>シハラ</t>
    </rPh>
    <rPh sb="5" eb="7">
      <t>ジッセキ</t>
    </rPh>
    <phoneticPr fontId="1"/>
  </si>
  <si>
    <t>支払日</t>
    <rPh sb="0" eb="3">
      <t>シハライビ</t>
    </rPh>
    <phoneticPr fontId="1"/>
  </si>
  <si>
    <t>支払額（現地通貨）</t>
    <rPh sb="0" eb="2">
      <t>シハライ</t>
    </rPh>
    <rPh sb="2" eb="3">
      <t>ガク</t>
    </rPh>
    <rPh sb="4" eb="6">
      <t>ゲンチ</t>
    </rPh>
    <rPh sb="6" eb="8">
      <t>ツウカ</t>
    </rPh>
    <phoneticPr fontId="1"/>
  </si>
  <si>
    <t>円貨換算</t>
    <rPh sb="0" eb="2">
      <t>エンカ</t>
    </rPh>
    <rPh sb="2" eb="4">
      <t>カンザン</t>
    </rPh>
    <phoneticPr fontId="1"/>
  </si>
  <si>
    <t>通貨レート</t>
    <rPh sb="0" eb="2">
      <t>ツウカ</t>
    </rPh>
    <phoneticPr fontId="1"/>
  </si>
  <si>
    <t>前払い</t>
    <rPh sb="0" eb="2">
      <t>マエバラ</t>
    </rPh>
    <phoneticPr fontId="1"/>
  </si>
  <si>
    <t>$1=100円</t>
    <rPh sb="6" eb="7">
      <t>エン</t>
    </rPh>
    <phoneticPr fontId="1"/>
  </si>
  <si>
    <t>部分払い</t>
    <rPh sb="0" eb="2">
      <t>ブブン</t>
    </rPh>
    <rPh sb="2" eb="3">
      <t>バラ</t>
    </rPh>
    <phoneticPr fontId="1"/>
  </si>
  <si>
    <t>$1=130円</t>
    <rPh sb="6" eb="7">
      <t>エン</t>
    </rPh>
    <phoneticPr fontId="1"/>
  </si>
  <si>
    <t>最終払い</t>
    <rPh sb="0" eb="2">
      <t>サイシュウ</t>
    </rPh>
    <rPh sb="2" eb="3">
      <t>バラ</t>
    </rPh>
    <phoneticPr fontId="1"/>
  </si>
  <si>
    <t>$1=150円</t>
    <rPh sb="6" eb="7">
      <t>エン</t>
    </rPh>
    <phoneticPr fontId="1"/>
  </si>
  <si>
    <t>合計額</t>
    <rPh sb="0" eb="2">
      <t>ゴウケイ</t>
    </rPh>
    <rPh sb="2" eb="3">
      <t>ガク</t>
    </rPh>
    <phoneticPr fontId="1"/>
  </si>
  <si>
    <t>上記の為替レートは支払い月のJICA指定の外貨換算レート表によるもの。</t>
    <rPh sb="0" eb="2">
      <t>ジョウキ</t>
    </rPh>
    <phoneticPr fontId="1"/>
  </si>
  <si>
    <t>2024年度ビジネス化実証事業</t>
    <rPh sb="4" eb="6">
      <t>ネンド</t>
    </rPh>
    <rPh sb="10" eb="15">
      <t>カジッショウジギョウ</t>
    </rPh>
    <phoneticPr fontId="2"/>
  </si>
  <si>
    <t>社名：</t>
  </si>
  <si>
    <t>調査名：</t>
  </si>
  <si>
    <t>公認会計士確認機材一覧</t>
    <phoneticPr fontId="1"/>
  </si>
  <si>
    <t>中項目</t>
    <rPh sb="0" eb="3">
      <t>チュウコウモク</t>
    </rPh>
    <phoneticPr fontId="2"/>
  </si>
  <si>
    <t>小項目</t>
    <rPh sb="0" eb="3">
      <t>ショウコウモク</t>
    </rPh>
    <phoneticPr fontId="2"/>
  </si>
  <si>
    <t>詳細項目</t>
    <rPh sb="0" eb="4">
      <t>ショウサイコウモク</t>
    </rPh>
    <phoneticPr fontId="2"/>
  </si>
  <si>
    <t>企業&lt;概算時＞</t>
    <rPh sb="0" eb="2">
      <t>キギョウ</t>
    </rPh>
    <rPh sb="3" eb="5">
      <t>ガイサン</t>
    </rPh>
    <rPh sb="5" eb="6">
      <t>ジ</t>
    </rPh>
    <phoneticPr fontId="2"/>
  </si>
  <si>
    <t>企業＜実績時＞</t>
    <rPh sb="0" eb="2">
      <t>キギョウ</t>
    </rPh>
    <rPh sb="3" eb="5">
      <t>ジッセキ</t>
    </rPh>
    <rPh sb="5" eb="6">
      <t>ジ</t>
    </rPh>
    <phoneticPr fontId="2"/>
  </si>
  <si>
    <t>会計士確認結果</t>
    <rPh sb="0" eb="7">
      <t>カイケイシカクニンケッカ</t>
    </rPh>
    <phoneticPr fontId="2"/>
  </si>
  <si>
    <t>内訳金額（円）</t>
  </si>
  <si>
    <t>備考</t>
  </si>
  <si>
    <t>確認金額</t>
    <rPh sb="0" eb="4">
      <t>カクニンキンガク</t>
    </rPh>
    <phoneticPr fontId="2"/>
  </si>
  <si>
    <t>原価／取得価格</t>
    <rPh sb="0" eb="2">
      <t>ゲンカ</t>
    </rPh>
    <rPh sb="3" eb="5">
      <t>シュトク</t>
    </rPh>
    <rPh sb="5" eb="7">
      <t>カカク</t>
    </rPh>
    <phoneticPr fontId="2"/>
  </si>
  <si>
    <t>数量</t>
  </si>
  <si>
    <t>仕様・補足</t>
  </si>
  <si>
    <t>機材費</t>
    <rPh sb="0" eb="3">
      <t>キザイヒ</t>
    </rPh>
    <phoneticPr fontId="2"/>
  </si>
  <si>
    <t>自社製品（ソ外）
損料</t>
    <rPh sb="9" eb="11">
      <t>ソンリョウ</t>
    </rPh>
    <phoneticPr fontId="2"/>
  </si>
  <si>
    <t>精米機</t>
  </si>
  <si>
    <t>型番：XXXXXXXXXXX
原価：600,000万円
耐用年数：5年
供用日数：300日
〇〇〇〇年〇月〇日（稼働開始日）～〇〇〇〇年〇月〇日（稼働終了予定日）。稼働終了予定日が変動した際は別途報告・確認を行う。</t>
  </si>
  <si>
    <t>平均販売価格：
利益率：25.72％
耐用年数：5年
供用日数：300日（想定）</t>
    <rPh sb="0" eb="6">
      <t>ヘイキンハンバイカカク</t>
    </rPh>
    <rPh sb="8" eb="11">
      <t>リエキリツ</t>
    </rPh>
    <rPh sb="19" eb="23">
      <t>タイヨウネンスウ</t>
    </rPh>
    <rPh sb="25" eb="26">
      <t>ネン</t>
    </rPh>
    <rPh sb="27" eb="31">
      <t>キョウヨウニッスウ</t>
    </rPh>
    <rPh sb="35" eb="36">
      <t>ニチ</t>
    </rPh>
    <rPh sb="37" eb="39">
      <t>ソウテイ</t>
    </rPh>
    <phoneticPr fontId="2"/>
  </si>
  <si>
    <t>自社製品（ソ外）
カスタマイズ費</t>
    <rPh sb="15" eb="16">
      <t>ヒ</t>
    </rPh>
    <phoneticPr fontId="2"/>
  </si>
  <si>
    <t>電圧変更カスタマイズ</t>
    <phoneticPr fontId="2"/>
  </si>
  <si>
    <t>精米機電圧変更カスタマイズ費
耐用年数：5年
供用日数：300日
供用日数：〇〇〇〇年〇月〇日（稼働開始日）～〇〇〇〇年〇月〇日（稼働終了予定日）。稼働終了予定日が変動した際は別途報告・確認を行う。</t>
    <rPh sb="0" eb="3">
      <t>セイマイキ</t>
    </rPh>
    <rPh sb="3" eb="7">
      <t>デンアツヘンコウ</t>
    </rPh>
    <phoneticPr fontId="2"/>
  </si>
  <si>
    <t>カスタマイズ費：398,765円
耐用年数：5年
供用日数：300日（想定）</t>
    <rPh sb="6" eb="7">
      <t>ヒ</t>
    </rPh>
    <rPh sb="15" eb="16">
      <t>エン</t>
    </rPh>
    <rPh sb="17" eb="21">
      <t>タイヨウネンスウ</t>
    </rPh>
    <rPh sb="23" eb="24">
      <t>ネン</t>
    </rPh>
    <rPh sb="25" eb="29">
      <t>キョウヨウニッスウ</t>
    </rPh>
    <rPh sb="33" eb="34">
      <t>ニチ</t>
    </rPh>
    <rPh sb="35" eb="37">
      <t>ソウテイ</t>
    </rPh>
    <phoneticPr fontId="2"/>
  </si>
  <si>
    <t>他社製品（ソ）
カスタマイズ費</t>
    <rPh sb="14" eb="15">
      <t>ヒ</t>
    </rPh>
    <phoneticPr fontId="2"/>
  </si>
  <si>
    <t>タッチパネル現地語変更</t>
  </si>
  <si>
    <t>外部委託</t>
    <rPh sb="0" eb="4">
      <t>ガイブイタク</t>
    </rPh>
    <phoneticPr fontId="2"/>
  </si>
  <si>
    <t>外部委託費</t>
    <rPh sb="0" eb="4">
      <t>ガイブイタク</t>
    </rPh>
    <rPh sb="4" eb="5">
      <t>ヒ</t>
    </rPh>
    <phoneticPr fontId="2"/>
  </si>
  <si>
    <t>替刃</t>
  </si>
  <si>
    <t>5万円未満のため損料率を乗じない</t>
    <rPh sb="1" eb="3">
      <t>マンエン</t>
    </rPh>
    <rPh sb="3" eb="5">
      <t>ミマン</t>
    </rPh>
    <rPh sb="8" eb="10">
      <t>ソンリョウ</t>
    </rPh>
    <rPh sb="10" eb="11">
      <t>リツ</t>
    </rPh>
    <rPh sb="12" eb="13">
      <t>ジョウ</t>
    </rPh>
    <phoneticPr fontId="2"/>
  </si>
  <si>
    <t>平均販売価格：
利益率：25.72％</t>
    <rPh sb="0" eb="6">
      <t>ヘイキンハンバイカカク</t>
    </rPh>
    <rPh sb="8" eb="11">
      <t>リエキリツ</t>
    </rPh>
    <phoneticPr fontId="2"/>
  </si>
  <si>
    <t>合計</t>
    <rPh sb="0" eb="2">
      <t>ゴウケイ</t>
    </rPh>
    <phoneticPr fontId="2"/>
  </si>
  <si>
    <t>自社製品（ソ外）損料確認用</t>
  </si>
  <si>
    <t>平均販売価格</t>
    <rPh sb="0" eb="6">
      <t>ヘイキンハンバイカカク</t>
    </rPh>
    <phoneticPr fontId="2"/>
  </si>
  <si>
    <t>売上総利益率(％)</t>
    <rPh sb="0" eb="2">
      <t>ウリアゲ</t>
    </rPh>
    <rPh sb="2" eb="6">
      <t>ソウリエキリツ</t>
    </rPh>
    <phoneticPr fontId="2"/>
  </si>
  <si>
    <t>原価</t>
  </si>
  <si>
    <t>耐用年数（年）</t>
    <rPh sb="0" eb="4">
      <t>タイヨウネンスウ</t>
    </rPh>
    <rPh sb="5" eb="6">
      <t>ネン</t>
    </rPh>
    <phoneticPr fontId="2"/>
  </si>
  <si>
    <t>供用日数（日）</t>
    <rPh sb="5" eb="6">
      <t>ヒ</t>
    </rPh>
    <phoneticPr fontId="34"/>
  </si>
  <si>
    <t>内訳金額</t>
  </si>
  <si>
    <t>各種様式 ｜ 事業について - JICA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</si>
</sst>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800]dddd\,\ mmmm\ dd\,\ yyyy"/>
    <numFmt numFmtId="177" formatCode="#,##0_ "/>
    <numFmt numFmtId="178" formatCode="#&quot;号&quot;"/>
  </numFmts>
  <fonts count="56">
    <font>
      <sz val="12"/>
      <color theme="1"/>
      <name val="ＭＳ ゴシック"/>
      <family val="3"/>
      <charset val="128"/>
    </font>
    <font>
      <sz val="6"/>
      <name val="ＭＳ ゴシック"/>
      <family val="3"/>
      <charset val="128"/>
    </font>
    <font>
      <sz val="6"/>
      <name val="ＭＳ ゴシック"/>
      <family val="2"/>
      <charset val="128"/>
    </font>
    <font>
      <sz val="12"/>
      <name val="Osaka"/>
      <charset val="128"/>
    </font>
    <font>
      <b/>
      <sz val="22"/>
      <color theme="1"/>
      <name val="BIZ UDゴシック"/>
      <family val="3"/>
      <charset val="128"/>
    </font>
    <font>
      <sz val="12"/>
      <color theme="1"/>
      <name val="BIZ UDゴシック"/>
      <family val="3"/>
      <charset val="128"/>
    </font>
    <font>
      <sz val="14"/>
      <color theme="1"/>
      <name val="BIZ UDゴシック"/>
      <family val="3"/>
      <charset val="128"/>
    </font>
    <font>
      <b/>
      <sz val="14"/>
      <color theme="1"/>
      <name val="BIZ UDゴシック"/>
      <family val="3"/>
      <charset val="128"/>
    </font>
    <font>
      <sz val="14"/>
      <name val="BIZ UDゴシック"/>
      <family val="3"/>
      <charset val="128"/>
    </font>
    <font>
      <b/>
      <sz val="22"/>
      <color rgb="FF000000"/>
      <name val="BIZ UDゴシック"/>
      <family val="3"/>
      <charset val="128"/>
    </font>
    <font>
      <sz val="6"/>
      <color rgb="FF333333"/>
      <name val="Segoe UI"/>
      <family val="2"/>
    </font>
    <font>
      <sz val="14"/>
      <color rgb="FFFF0000"/>
      <name val="BIZ UDゴシック"/>
      <family val="3"/>
      <charset val="128"/>
    </font>
    <font>
      <b/>
      <sz val="14"/>
      <name val="BIZ UDゴシック"/>
      <family val="3"/>
      <charset val="128"/>
    </font>
    <font>
      <sz val="10"/>
      <color theme="1"/>
      <name val="ＭＳ ゴシック"/>
      <family val="3"/>
      <charset val="128"/>
    </font>
    <font>
      <u/>
      <sz val="12"/>
      <color theme="10"/>
      <name val="ＭＳ ゴシック"/>
      <family val="3"/>
      <charset val="128"/>
    </font>
    <font>
      <sz val="14"/>
      <color theme="1"/>
      <name val="BIZ UDPゴシック"/>
      <family val="3"/>
      <charset val="128"/>
    </font>
    <font>
      <sz val="14"/>
      <color rgb="FF000000"/>
      <name val="BIZ UDPゴシック"/>
      <family val="3"/>
      <charset val="128"/>
    </font>
    <font>
      <sz val="12"/>
      <color theme="1"/>
      <name val="ＭＳ ゴシック"/>
      <family val="3"/>
      <charset val="128"/>
    </font>
    <font>
      <sz val="12"/>
      <name val="Osaka"/>
      <family val="3"/>
      <charset val="128"/>
    </font>
    <font>
      <b/>
      <sz val="12"/>
      <name val="ＭＳ ゴシック"/>
      <family val="3"/>
      <charset val="128"/>
    </font>
    <font>
      <sz val="12"/>
      <name val="ＭＳ ゴシック"/>
      <family val="3"/>
      <charset val="128"/>
    </font>
    <font>
      <sz val="6"/>
      <name val="Osaka"/>
      <family val="3"/>
      <charset val="128"/>
    </font>
    <font>
      <sz val="6"/>
      <name val="Osaka"/>
      <charset val="128"/>
    </font>
    <font>
      <u/>
      <sz val="12"/>
      <color theme="10"/>
      <name val="Osaka"/>
      <charset val="128"/>
    </font>
    <font>
      <b/>
      <sz val="12"/>
      <color theme="1"/>
      <name val="ＭＳ ゴシック"/>
      <family val="3"/>
      <charset val="128"/>
    </font>
    <font>
      <u/>
      <sz val="12"/>
      <name val="ＭＳ ゴシック"/>
      <family val="3"/>
      <charset val="128"/>
    </font>
    <font>
      <b/>
      <sz val="12"/>
      <color theme="1" tint="0.249977111117893"/>
      <name val="ＭＳ ゴシック"/>
      <family val="3"/>
      <charset val="128"/>
    </font>
    <font>
      <sz val="12"/>
      <color theme="1" tint="0.249977111117893"/>
      <name val="ＭＳ ゴシック"/>
      <family val="3"/>
      <charset val="128"/>
    </font>
    <font>
      <b/>
      <sz val="14"/>
      <color theme="1" tint="0.249977111117893"/>
      <name val="ＭＳ ゴシック"/>
      <family val="3"/>
      <charset val="128"/>
    </font>
    <font>
      <sz val="12"/>
      <name val="HG丸ｺﾞｼｯｸM-PRO"/>
      <family val="3"/>
      <charset val="128"/>
    </font>
    <font>
      <b/>
      <sz val="12"/>
      <name val="HG丸ｺﾞｼｯｸM-PRO"/>
      <family val="3"/>
      <charset val="128"/>
    </font>
    <font>
      <sz val="11"/>
      <color theme="1"/>
      <name val="HG丸ｺﾞｼｯｸM-PRO"/>
      <family val="3"/>
      <charset val="128"/>
    </font>
    <font>
      <sz val="16"/>
      <name val="HG丸ｺﾞｼｯｸM-PRO"/>
      <family val="3"/>
      <charset val="128"/>
    </font>
    <font>
      <sz val="14"/>
      <name val="HG丸ｺﾞｼｯｸM-PRO"/>
      <family val="3"/>
      <charset val="128"/>
    </font>
    <font>
      <sz val="6"/>
      <name val="MS ゴシック"/>
      <family val="2"/>
      <charset val="128"/>
    </font>
    <font>
      <b/>
      <sz val="11"/>
      <color theme="1"/>
      <name val="HG丸ｺﾞｼｯｸM-PRO"/>
      <family val="3"/>
      <charset val="128"/>
    </font>
    <font>
      <b/>
      <sz val="12"/>
      <color rgb="FF000000"/>
      <name val="HG丸ｺﾞｼｯｸM-PRO"/>
      <family val="3"/>
      <charset val="128"/>
    </font>
    <font>
      <b/>
      <sz val="12"/>
      <color theme="1"/>
      <name val="HG丸ｺﾞｼｯｸM-PRO"/>
      <family val="3"/>
      <charset val="128"/>
    </font>
    <font>
      <b/>
      <sz val="10"/>
      <color theme="1"/>
      <name val="HG丸ｺﾞｼｯｸM-PRO"/>
      <family val="3"/>
      <charset val="128"/>
    </font>
    <font>
      <sz val="10"/>
      <name val="HG丸ｺﾞｼｯｸM-PRO"/>
      <family val="3"/>
      <charset val="128"/>
    </font>
    <font>
      <sz val="11"/>
      <name val="HG丸ｺﾞｼｯｸM-PRO"/>
      <family val="3"/>
      <charset val="128"/>
    </font>
    <font>
      <sz val="12"/>
      <color theme="1"/>
      <name val="ＭＳ ゴシック"/>
      <family val="2"/>
      <charset val="128"/>
    </font>
    <font>
      <sz val="12"/>
      <name val="游ゴシック"/>
      <family val="3"/>
      <charset val="128"/>
      <scheme val="minor"/>
    </font>
    <font>
      <sz val="12"/>
      <name val="ＭＳ ゴシック"/>
      <family val="2"/>
      <charset val="128"/>
    </font>
    <font>
      <sz val="22"/>
      <name val="游ゴシック"/>
      <family val="3"/>
      <charset val="128"/>
      <scheme val="minor"/>
    </font>
    <font>
      <b/>
      <sz val="12"/>
      <name val="游ゴシック"/>
      <family val="3"/>
      <charset val="128"/>
      <scheme val="minor"/>
    </font>
    <font>
      <b/>
      <sz val="12"/>
      <color rgb="FFFF0000"/>
      <name val="游ゴシック"/>
      <family val="3"/>
      <charset val="128"/>
      <scheme val="minor"/>
    </font>
    <font>
      <b/>
      <sz val="11"/>
      <name val="游ゴシック"/>
      <family val="3"/>
      <charset val="128"/>
      <scheme val="minor"/>
    </font>
    <font>
      <b/>
      <sz val="10"/>
      <name val="游ゴシック"/>
      <family val="3"/>
      <charset val="128"/>
      <scheme val="minor"/>
    </font>
    <font>
      <sz val="12"/>
      <color rgb="FF000000"/>
      <name val="游ゴシック"/>
      <family val="3"/>
      <charset val="128"/>
      <scheme val="minor"/>
    </font>
    <font>
      <sz val="12"/>
      <name val="游ゴシック"/>
      <family val="3"/>
      <scheme val="minor"/>
    </font>
    <font>
      <sz val="12"/>
      <color theme="1"/>
      <name val="MS ゴシック"/>
      <family val="2"/>
      <charset val="128"/>
    </font>
    <font>
      <sz val="14"/>
      <color rgb="FF000000"/>
      <name val="BIZ UDゴシック"/>
    </font>
    <font>
      <sz val="12"/>
      <color rgb="FF000000"/>
      <name val="ＭＳ ゴシック"/>
      <family val="3"/>
      <charset val="128"/>
    </font>
    <font>
      <b/>
      <sz val="14"/>
      <color rgb="FF000000"/>
      <name val="BIZ UDゴシック"/>
      <family val="3"/>
      <charset val="128"/>
    </font>
    <font>
      <sz val="14"/>
      <color rgb="FF000000"/>
      <name val="BIZ UDゴシック"/>
      <family val="3"/>
      <charset val="128"/>
    </font>
  </fonts>
  <fills count="11">
    <fill>
      <patternFill patternType="none"/>
    </fill>
    <fill>
      <patternFill patternType="gray125"/>
    </fill>
    <fill>
      <patternFill patternType="solid">
        <fgColor theme="8" tint="0.59999389629810485"/>
        <bgColor indexed="64"/>
      </patternFill>
    </fill>
    <fill>
      <patternFill patternType="solid">
        <fgColor them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CC"/>
        <bgColor indexed="64"/>
      </patternFill>
    </fill>
    <fill>
      <patternFill patternType="solid">
        <fgColor theme="0"/>
        <bgColor indexed="64"/>
      </patternFill>
    </fill>
    <fill>
      <patternFill patternType="solid">
        <fgColor rgb="FFFFFF00"/>
        <bgColor indexed="64"/>
      </patternFill>
    </fill>
    <fill>
      <patternFill patternType="solid">
        <fgColor theme="7" tint="0.79998168889431442"/>
        <bgColor indexed="64"/>
      </patternFill>
    </fill>
    <fill>
      <patternFill patternType="solid">
        <fgColor theme="1" tint="0.34998626667073579"/>
        <bgColor indexed="64"/>
      </patternFill>
    </fill>
  </fills>
  <borders count="4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medium">
        <color auto="1"/>
      </left>
      <right style="thin">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style="medium">
        <color auto="1"/>
      </right>
      <top style="medium">
        <color auto="1"/>
      </top>
      <bottom/>
      <diagonal/>
    </border>
    <border>
      <left style="medium">
        <color auto="1"/>
      </left>
      <right style="medium">
        <color auto="1"/>
      </right>
      <top style="medium">
        <color auto="1"/>
      </top>
      <bottom/>
      <diagonal/>
    </border>
    <border>
      <left/>
      <right/>
      <top style="medium">
        <color auto="1"/>
      </top>
      <bottom style="thin">
        <color auto="1"/>
      </bottom>
      <diagonal/>
    </border>
    <border>
      <left style="medium">
        <color auto="1"/>
      </left>
      <right/>
      <top/>
      <bottom/>
      <diagonal/>
    </border>
    <border>
      <left style="medium">
        <color auto="1"/>
      </left>
      <right style="thin">
        <color auto="1"/>
      </right>
      <top/>
      <bottom style="double">
        <color auto="1"/>
      </bottom>
      <diagonal/>
    </border>
    <border>
      <left style="thin">
        <color auto="1"/>
      </left>
      <right style="thin">
        <color auto="1"/>
      </right>
      <top/>
      <bottom style="double">
        <color auto="1"/>
      </bottom>
      <diagonal/>
    </border>
    <border>
      <left/>
      <right style="medium">
        <color auto="1"/>
      </right>
      <top/>
      <bottom style="double">
        <color auto="1"/>
      </bottom>
      <diagonal/>
    </border>
    <border>
      <left style="medium">
        <color auto="1"/>
      </left>
      <right style="medium">
        <color auto="1"/>
      </right>
      <top/>
      <bottom style="double">
        <color auto="1"/>
      </bottom>
      <diagonal/>
    </border>
    <border>
      <left style="medium">
        <color auto="1"/>
      </left>
      <right/>
      <top style="thin">
        <color auto="1"/>
      </top>
      <bottom style="double">
        <color auto="1"/>
      </bottom>
      <diagonal/>
    </border>
    <border>
      <left/>
      <right/>
      <top style="thin">
        <color auto="1"/>
      </top>
      <bottom style="double">
        <color auto="1"/>
      </bottom>
      <diagonal/>
    </border>
    <border>
      <left style="thin">
        <color auto="1"/>
      </left>
      <right/>
      <top style="thin">
        <color auto="1"/>
      </top>
      <bottom style="double">
        <color auto="1"/>
      </bottom>
      <diagonal/>
    </border>
    <border>
      <left/>
      <right style="medium">
        <color auto="1"/>
      </right>
      <top style="thin">
        <color auto="1"/>
      </top>
      <bottom style="double">
        <color auto="1"/>
      </bottom>
      <diagonal/>
    </border>
    <border>
      <left style="medium">
        <color auto="1"/>
      </left>
      <right style="medium">
        <color auto="1"/>
      </right>
      <top style="medium">
        <color auto="1"/>
      </top>
      <bottom style="double">
        <color auto="1"/>
      </bottom>
      <diagonal/>
    </border>
    <border>
      <left/>
      <right style="medium">
        <color auto="1"/>
      </right>
      <top/>
      <bottom style="thin">
        <color auto="1"/>
      </bottom>
      <diagonal/>
    </border>
    <border>
      <left style="medium">
        <color auto="1"/>
      </left>
      <right style="medium">
        <color auto="1"/>
      </right>
      <top/>
      <bottom style="thin">
        <color auto="1"/>
      </bottom>
      <diagonal/>
    </border>
    <border>
      <left/>
      <right style="thin">
        <color auto="1"/>
      </right>
      <top/>
      <bottom/>
      <diagonal/>
    </border>
    <border>
      <left style="medium">
        <color auto="1"/>
      </left>
      <right style="thin">
        <color auto="1"/>
      </right>
      <top/>
      <bottom/>
      <diagonal/>
    </border>
    <border>
      <left/>
      <right style="medium">
        <color auto="1"/>
      </right>
      <top/>
      <bottom/>
      <diagonal/>
    </border>
    <border>
      <left style="medium">
        <color auto="1"/>
      </left>
      <right style="medium">
        <color auto="1"/>
      </right>
      <top/>
      <bottom/>
      <diagonal/>
    </border>
    <border>
      <left style="medium">
        <color auto="1"/>
      </left>
      <right/>
      <top style="thin">
        <color auto="1"/>
      </top>
      <bottom style="thin">
        <color auto="1"/>
      </bottom>
      <diagonal/>
    </border>
    <border>
      <left style="medium">
        <color auto="1"/>
      </left>
      <right style="thin">
        <color auto="1"/>
      </right>
      <top style="thin">
        <color auto="1"/>
      </top>
      <bottom style="double">
        <color auto="1"/>
      </bottom>
      <diagonal/>
    </border>
    <border>
      <left style="medium">
        <color auto="1"/>
      </left>
      <right style="medium">
        <color auto="1"/>
      </right>
      <top style="thin">
        <color auto="1"/>
      </top>
      <bottom style="double">
        <color auto="1"/>
      </bottom>
      <diagonal/>
    </border>
    <border>
      <left style="medium">
        <color auto="1"/>
      </left>
      <right/>
      <top style="double">
        <color auto="1"/>
      </top>
      <bottom style="medium">
        <color auto="1"/>
      </bottom>
      <diagonal/>
    </border>
    <border>
      <left/>
      <right style="thin">
        <color auto="1"/>
      </right>
      <top style="double">
        <color auto="1"/>
      </top>
      <bottom style="medium">
        <color auto="1"/>
      </bottom>
      <diagonal/>
    </border>
    <border>
      <left/>
      <right style="medium">
        <color auto="1"/>
      </right>
      <top style="double">
        <color auto="1"/>
      </top>
      <bottom style="medium">
        <color auto="1"/>
      </bottom>
      <diagonal/>
    </border>
    <border>
      <left style="medium">
        <color auto="1"/>
      </left>
      <right style="medium">
        <color auto="1"/>
      </right>
      <top style="double">
        <color auto="1"/>
      </top>
      <bottom style="medium">
        <color auto="1"/>
      </bottom>
      <diagonal/>
    </border>
    <border>
      <left/>
      <right/>
      <top style="double">
        <color auto="1"/>
      </top>
      <bottom style="medium">
        <color auto="1"/>
      </bottom>
      <diagonal/>
    </border>
    <border>
      <left/>
      <right style="thin">
        <color rgb="FF000000"/>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s>
  <cellStyleXfs count="13">
    <xf numFmtId="0" fontId="0" fillId="0" borderId="0">
      <alignment vertical="center"/>
    </xf>
    <xf numFmtId="0" fontId="3" fillId="0" borderId="0"/>
    <xf numFmtId="0" fontId="14" fillId="0" borderId="0" applyNumberFormat="0" applyFill="0" applyBorder="0" applyAlignment="0" applyProtection="0">
      <alignment vertical="center"/>
    </xf>
    <xf numFmtId="0" fontId="18" fillId="0" borderId="0"/>
    <xf numFmtId="0" fontId="23" fillId="0" borderId="0" applyNumberFormat="0" applyFill="0" applyBorder="0" applyAlignment="0" applyProtection="0"/>
    <xf numFmtId="40" fontId="3" fillId="0" borderId="0" applyFont="0" applyFill="0" applyBorder="0" applyAlignment="0" applyProtection="0"/>
    <xf numFmtId="0" fontId="17" fillId="0" borderId="0">
      <alignment vertical="center"/>
    </xf>
    <xf numFmtId="38" fontId="17" fillId="0" borderId="0" applyFont="0" applyFill="0" applyBorder="0" applyAlignment="0" applyProtection="0">
      <alignment vertical="center"/>
    </xf>
    <xf numFmtId="0" fontId="14" fillId="0" borderId="0" applyNumberFormat="0" applyFill="0" applyBorder="0" applyAlignment="0" applyProtection="0">
      <alignment vertical="center"/>
    </xf>
    <xf numFmtId="0" fontId="18" fillId="0" borderId="0"/>
    <xf numFmtId="0" fontId="41" fillId="0" borderId="0">
      <alignment vertical="center"/>
    </xf>
    <xf numFmtId="38" fontId="41" fillId="0" borderId="0" applyFont="0" applyFill="0" applyBorder="0" applyAlignment="0" applyProtection="0">
      <alignment vertical="center"/>
    </xf>
    <xf numFmtId="9" fontId="51" fillId="0" borderId="0" applyFont="0" applyFill="0" applyBorder="0" applyAlignment="0" applyProtection="0">
      <alignment vertical="center"/>
    </xf>
  </cellStyleXfs>
  <cellXfs count="241">
    <xf numFmtId="0" fontId="0" fillId="0" borderId="0" xfId="0">
      <alignment vertical="center"/>
    </xf>
    <xf numFmtId="0" fontId="6" fillId="0" borderId="0" xfId="0" applyFont="1" applyAlignment="1">
      <alignment horizontal="right" vertical="center"/>
    </xf>
    <xf numFmtId="0" fontId="0" fillId="0" borderId="0" xfId="0" applyAlignment="1">
      <alignment horizontal="right" vertical="center"/>
    </xf>
    <xf numFmtId="0" fontId="5" fillId="0" borderId="0" xfId="0" applyFont="1" applyProtection="1">
      <alignment vertical="center"/>
      <protection locked="0"/>
    </xf>
    <xf numFmtId="0" fontId="5" fillId="0" borderId="0" xfId="0" applyFont="1" applyAlignment="1" applyProtection="1">
      <alignment horizontal="left" vertical="center"/>
      <protection locked="0"/>
    </xf>
    <xf numFmtId="0" fontId="5" fillId="0" borderId="0" xfId="0" applyFont="1" applyAlignment="1" applyProtection="1">
      <alignment horizontal="center" vertical="center"/>
      <protection locked="0"/>
    </xf>
    <xf numFmtId="0" fontId="5" fillId="0" borderId="0" xfId="0" applyFont="1" applyAlignment="1" applyProtection="1">
      <alignment horizontal="right" vertical="center"/>
      <protection locked="0"/>
    </xf>
    <xf numFmtId="0" fontId="6" fillId="0" borderId="0" xfId="0" applyFont="1" applyProtection="1">
      <alignment vertical="center"/>
      <protection locked="0"/>
    </xf>
    <xf numFmtId="0" fontId="7" fillId="0" borderId="0" xfId="0" applyFont="1" applyAlignment="1" applyProtection="1">
      <alignment horizontal="center" vertical="center"/>
      <protection locked="0"/>
    </xf>
    <xf numFmtId="0" fontId="6" fillId="0" borderId="0" xfId="0" applyFont="1" applyAlignment="1" applyProtection="1">
      <alignment horizontal="right" vertical="center"/>
      <protection locked="0"/>
    </xf>
    <xf numFmtId="0" fontId="6" fillId="0" borderId="0" xfId="0" applyFont="1" applyAlignment="1" applyProtection="1">
      <alignment horizontal="center" vertical="center"/>
      <protection locked="0"/>
    </xf>
    <xf numFmtId="0" fontId="6" fillId="0" borderId="0" xfId="1" applyFont="1" applyAlignment="1" applyProtection="1">
      <alignment horizontal="left" vertical="center"/>
      <protection locked="0"/>
    </xf>
    <xf numFmtId="0" fontId="7" fillId="2" borderId="5"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protection locked="0"/>
    </xf>
    <xf numFmtId="0" fontId="7" fillId="2" borderId="7" xfId="0" applyFont="1" applyFill="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6" fillId="0" borderId="2" xfId="0" applyFont="1" applyBorder="1" applyAlignment="1" applyProtection="1">
      <alignment horizontal="left" vertical="top" wrapText="1"/>
      <protection locked="0"/>
    </xf>
    <xf numFmtId="0" fontId="6" fillId="0" borderId="3" xfId="0" applyFont="1" applyBorder="1" applyAlignment="1" applyProtection="1">
      <alignment vertical="center" wrapText="1"/>
      <protection locked="0"/>
    </xf>
    <xf numFmtId="0" fontId="6" fillId="0" borderId="2" xfId="0" applyFont="1" applyBorder="1" applyAlignment="1" applyProtection="1">
      <alignment horizontal="left" vertical="center" wrapText="1"/>
      <protection locked="0"/>
    </xf>
    <xf numFmtId="0" fontId="6" fillId="0" borderId="4"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6" fillId="0" borderId="0" xfId="0" applyFont="1" applyAlignment="1" applyProtection="1">
      <alignment horizontal="left" vertical="top" wrapText="1"/>
      <protection locked="0"/>
    </xf>
    <xf numFmtId="0" fontId="6" fillId="0" borderId="0" xfId="0" applyFont="1" applyAlignment="1" applyProtection="1">
      <alignment horizontal="left" vertical="top"/>
      <protection locked="0"/>
    </xf>
    <xf numFmtId="0" fontId="6" fillId="0" borderId="0" xfId="0" applyFont="1" applyAlignment="1" applyProtection="1">
      <alignment vertical="center" wrapText="1"/>
      <protection locked="0"/>
    </xf>
    <xf numFmtId="0" fontId="7" fillId="0" borderId="0" xfId="0" applyFont="1" applyAlignment="1">
      <alignment horizontal="center" vertical="center"/>
    </xf>
    <xf numFmtId="0" fontId="5" fillId="0" borderId="0" xfId="0" applyFont="1" applyAlignment="1" applyProtection="1">
      <alignment horizontal="centerContinuous" vertical="center"/>
      <protection locked="0"/>
    </xf>
    <xf numFmtId="176" fontId="6" fillId="0" borderId="0" xfId="0" applyNumberFormat="1" applyFont="1" applyAlignment="1" applyProtection="1">
      <alignment horizontal="center" vertical="center"/>
      <protection locked="0"/>
    </xf>
    <xf numFmtId="0" fontId="8" fillId="0" borderId="1" xfId="1" applyFont="1" applyBorder="1" applyAlignment="1" applyProtection="1">
      <alignment horizontal="left" vertical="center"/>
      <protection locked="0"/>
    </xf>
    <xf numFmtId="0" fontId="8" fillId="0" borderId="10" xfId="1" applyFont="1" applyBorder="1" applyAlignment="1" applyProtection="1">
      <alignment horizontal="left" vertical="center" wrapText="1"/>
      <protection locked="0"/>
    </xf>
    <xf numFmtId="0" fontId="6" fillId="0" borderId="3" xfId="0" applyFont="1" applyBorder="1" applyAlignment="1" applyProtection="1">
      <alignment horizontal="left" vertical="top" wrapText="1"/>
      <protection locked="0"/>
    </xf>
    <xf numFmtId="0" fontId="6" fillId="0" borderId="4" xfId="0" applyFont="1" applyBorder="1" applyAlignment="1" applyProtection="1">
      <alignment horizontal="left" vertical="top" wrapText="1"/>
      <protection locked="0"/>
    </xf>
    <xf numFmtId="0" fontId="10" fillId="0" borderId="0" xfId="0" applyFont="1" applyProtection="1">
      <alignment vertical="center"/>
      <protection locked="0"/>
    </xf>
    <xf numFmtId="0" fontId="11" fillId="0" borderId="0" xfId="0" applyFont="1" applyProtection="1">
      <alignment vertical="center"/>
      <protection locked="0"/>
    </xf>
    <xf numFmtId="0" fontId="12" fillId="0" borderId="4" xfId="0" applyFont="1" applyBorder="1" applyAlignment="1" applyProtection="1">
      <alignment horizontal="center" vertical="center" wrapText="1"/>
      <protection locked="0"/>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2" xfId="0" applyFont="1" applyBorder="1" applyAlignment="1" applyProtection="1">
      <alignment horizontal="left" vertical="center" wrapText="1"/>
      <protection locked="0"/>
    </xf>
    <xf numFmtId="0" fontId="8" fillId="0" borderId="3" xfId="0" applyFont="1" applyBorder="1" applyAlignment="1" applyProtection="1">
      <alignment vertical="center" wrapText="1"/>
      <protection locked="0"/>
    </xf>
    <xf numFmtId="0" fontId="14" fillId="0" borderId="0" xfId="2">
      <alignment vertical="center"/>
    </xf>
    <xf numFmtId="0" fontId="13" fillId="0" borderId="0" xfId="0" applyFont="1">
      <alignment vertical="center"/>
    </xf>
    <xf numFmtId="0" fontId="0" fillId="0" borderId="1" xfId="0" applyBorder="1">
      <alignment vertical="center"/>
    </xf>
    <xf numFmtId="20" fontId="0" fillId="0" borderId="0" xfId="0" applyNumberFormat="1">
      <alignment vertical="center"/>
    </xf>
    <xf numFmtId="0" fontId="15" fillId="0" borderId="2" xfId="0" applyFont="1" applyBorder="1" applyAlignment="1">
      <alignment vertical="top" wrapText="1"/>
    </xf>
    <xf numFmtId="0" fontId="16" fillId="0" borderId="2" xfId="0" applyFont="1" applyBorder="1" applyAlignment="1">
      <alignment vertical="top" wrapText="1"/>
    </xf>
    <xf numFmtId="0" fontId="19" fillId="0" borderId="0" xfId="1" applyFont="1"/>
    <xf numFmtId="0" fontId="20" fillId="0" borderId="0" xfId="1" applyFont="1"/>
    <xf numFmtId="0" fontId="19" fillId="0" borderId="0" xfId="1" applyFont="1" applyAlignment="1">
      <alignment vertical="center"/>
    </xf>
    <xf numFmtId="0" fontId="20" fillId="0" borderId="0" xfId="1" applyFont="1" applyAlignment="1">
      <alignment vertical="center"/>
    </xf>
    <xf numFmtId="0" fontId="20" fillId="0" borderId="0" xfId="1" applyFont="1" applyAlignment="1">
      <alignment horizontal="right" vertical="center"/>
    </xf>
    <xf numFmtId="0" fontId="20" fillId="0" borderId="11" xfId="1" applyFont="1" applyBorder="1" applyAlignment="1">
      <alignment vertical="center"/>
    </xf>
    <xf numFmtId="49" fontId="20" fillId="0" borderId="5" xfId="1" applyNumberFormat="1" applyFont="1" applyBorder="1" applyAlignment="1">
      <alignment horizontal="center" vertical="center"/>
    </xf>
    <xf numFmtId="49" fontId="20" fillId="0" borderId="29" xfId="1" applyNumberFormat="1" applyFont="1" applyBorder="1" applyAlignment="1">
      <alignment horizontal="center" vertical="center"/>
    </xf>
    <xf numFmtId="0" fontId="20" fillId="0" borderId="30" xfId="1" applyFont="1" applyBorder="1" applyAlignment="1">
      <alignment vertical="center"/>
    </xf>
    <xf numFmtId="49" fontId="20" fillId="0" borderId="4" xfId="1" applyNumberFormat="1" applyFont="1" applyBorder="1" applyAlignment="1">
      <alignment horizontal="center" vertical="center"/>
    </xf>
    <xf numFmtId="38" fontId="20" fillId="0" borderId="40" xfId="5" applyNumberFormat="1" applyFont="1" applyBorder="1" applyAlignment="1">
      <alignment vertical="center"/>
    </xf>
    <xf numFmtId="38" fontId="20" fillId="0" borderId="39" xfId="5" applyNumberFormat="1" applyFont="1" applyBorder="1" applyAlignment="1">
      <alignment vertical="center"/>
    </xf>
    <xf numFmtId="0" fontId="24" fillId="0" borderId="0" xfId="6" applyFont="1">
      <alignment vertical="center"/>
    </xf>
    <xf numFmtId="0" fontId="17" fillId="0" borderId="0" xfId="6">
      <alignment vertical="center"/>
    </xf>
    <xf numFmtId="0" fontId="17" fillId="0" borderId="2" xfId="6" applyBorder="1" applyAlignment="1">
      <alignment vertical="center" wrapText="1"/>
    </xf>
    <xf numFmtId="0" fontId="17" fillId="0" borderId="2" xfId="6" applyBorder="1" applyAlignment="1">
      <alignment horizontal="center" vertical="center" wrapText="1"/>
    </xf>
    <xf numFmtId="0" fontId="17" fillId="0" borderId="0" xfId="6" applyAlignment="1">
      <alignment horizontal="center" vertical="center" wrapText="1"/>
    </xf>
    <xf numFmtId="0" fontId="17" fillId="0" borderId="0" xfId="6" quotePrefix="1">
      <alignment vertical="center"/>
    </xf>
    <xf numFmtId="0" fontId="17" fillId="0" borderId="2" xfId="6" quotePrefix="1" applyBorder="1" applyAlignment="1">
      <alignment vertical="center" wrapText="1"/>
    </xf>
    <xf numFmtId="0" fontId="17" fillId="0" borderId="0" xfId="6" quotePrefix="1" applyAlignment="1">
      <alignment vertical="center" wrapText="1"/>
    </xf>
    <xf numFmtId="0" fontId="17" fillId="0" borderId="0" xfId="6" applyAlignment="1">
      <alignment horizontal="right" vertical="center"/>
    </xf>
    <xf numFmtId="0" fontId="17" fillId="3" borderId="2" xfId="6" applyFill="1" applyBorder="1">
      <alignment vertical="center"/>
    </xf>
    <xf numFmtId="0" fontId="17" fillId="0" borderId="2" xfId="6" applyBorder="1">
      <alignment vertical="center"/>
    </xf>
    <xf numFmtId="38" fontId="0" fillId="0" borderId="2" xfId="7" applyFont="1" applyBorder="1">
      <alignment vertical="center"/>
    </xf>
    <xf numFmtId="0" fontId="17" fillId="0" borderId="43" xfId="6" applyBorder="1">
      <alignment vertical="center"/>
    </xf>
    <xf numFmtId="0" fontId="20" fillId="0" borderId="26" xfId="1" applyFont="1" applyBorder="1" applyAlignment="1">
      <alignment horizontal="center" vertical="center" wrapText="1"/>
    </xf>
    <xf numFmtId="0" fontId="20" fillId="0" borderId="27" xfId="1" applyFont="1" applyBorder="1" applyAlignment="1">
      <alignment horizontal="center" vertical="center" wrapText="1"/>
    </xf>
    <xf numFmtId="38" fontId="20" fillId="0" borderId="28" xfId="5" applyNumberFormat="1" applyFont="1" applyBorder="1" applyAlignment="1">
      <alignment horizontal="right" vertical="center" wrapText="1"/>
    </xf>
    <xf numFmtId="177" fontId="20" fillId="0" borderId="1" xfId="1" applyNumberFormat="1" applyFont="1" applyBorder="1" applyAlignment="1">
      <alignment horizontal="right" vertical="center"/>
    </xf>
    <xf numFmtId="38" fontId="20" fillId="0" borderId="0" xfId="5" applyNumberFormat="1" applyFont="1" applyBorder="1" applyAlignment="1">
      <alignment horizontal="center" vertical="center"/>
    </xf>
    <xf numFmtId="38" fontId="20" fillId="0" borderId="1" xfId="5" applyNumberFormat="1" applyFont="1" applyBorder="1" applyAlignment="1">
      <alignment horizontal="right" vertical="center"/>
    </xf>
    <xf numFmtId="38" fontId="20" fillId="0" borderId="5" xfId="5" applyNumberFormat="1" applyFont="1" applyBorder="1" applyAlignment="1">
      <alignment horizontal="center" vertical="center"/>
    </xf>
    <xf numFmtId="38" fontId="20" fillId="0" borderId="5" xfId="5" applyNumberFormat="1" applyFont="1" applyBorder="1" applyAlignment="1">
      <alignment horizontal="right" vertical="center"/>
    </xf>
    <xf numFmtId="38" fontId="20" fillId="0" borderId="7" xfId="5" applyNumberFormat="1" applyFont="1" applyBorder="1" applyAlignment="1">
      <alignment horizontal="right" vertical="center"/>
    </xf>
    <xf numFmtId="38" fontId="20" fillId="0" borderId="28" xfId="5" applyNumberFormat="1" applyFont="1" applyBorder="1" applyAlignment="1">
      <alignment horizontal="right" vertical="center"/>
    </xf>
    <xf numFmtId="0" fontId="20" fillId="0" borderId="27" xfId="1" applyFont="1" applyBorder="1" applyAlignment="1">
      <alignment horizontal="center" vertical="center"/>
    </xf>
    <xf numFmtId="38" fontId="20" fillId="0" borderId="10" xfId="5" applyNumberFormat="1" applyFont="1" applyBorder="1" applyAlignment="1">
      <alignment horizontal="center" vertical="center"/>
    </xf>
    <xf numFmtId="38" fontId="20" fillId="0" borderId="1" xfId="5" applyNumberFormat="1" applyFont="1" applyBorder="1" applyAlignment="1">
      <alignment horizontal="center" vertical="center"/>
    </xf>
    <xf numFmtId="38" fontId="20" fillId="0" borderId="6" xfId="5" applyNumberFormat="1" applyFont="1" applyBorder="1" applyAlignment="1">
      <alignment horizontal="right" vertical="center"/>
    </xf>
    <xf numFmtId="0" fontId="20" fillId="0" borderId="1" xfId="1" applyFont="1" applyBorder="1" applyAlignment="1">
      <alignment horizontal="center" vertical="center"/>
    </xf>
    <xf numFmtId="0" fontId="20" fillId="0" borderId="31" xfId="1" applyFont="1" applyBorder="1" applyAlignment="1">
      <alignment horizontal="center" vertical="center"/>
    </xf>
    <xf numFmtId="38" fontId="20" fillId="0" borderId="32" xfId="5" applyNumberFormat="1" applyFont="1" applyBorder="1" applyAlignment="1">
      <alignment horizontal="right" vertical="center"/>
    </xf>
    <xf numFmtId="177" fontId="20" fillId="0" borderId="33" xfId="1" applyNumberFormat="1" applyFont="1" applyBorder="1" applyAlignment="1">
      <alignment horizontal="right" vertical="center"/>
    </xf>
    <xf numFmtId="0" fontId="20" fillId="0" borderId="34" xfId="1" applyFont="1" applyBorder="1" applyAlignment="1">
      <alignment vertical="center"/>
    </xf>
    <xf numFmtId="0" fontId="20" fillId="0" borderId="35" xfId="1" applyFont="1" applyBorder="1" applyAlignment="1">
      <alignment horizontal="right" vertical="center"/>
    </xf>
    <xf numFmtId="177" fontId="20" fillId="0" borderId="0" xfId="1" applyNumberFormat="1" applyFont="1" applyAlignment="1">
      <alignment horizontal="right" vertical="center"/>
    </xf>
    <xf numFmtId="0" fontId="20" fillId="0" borderId="36" xfId="1" applyFont="1" applyBorder="1" applyAlignment="1">
      <alignment horizontal="left" vertical="center"/>
    </xf>
    <xf numFmtId="0" fontId="20" fillId="0" borderId="37" xfId="1" applyFont="1" applyBorder="1" applyAlignment="1">
      <alignment vertical="center"/>
    </xf>
    <xf numFmtId="0" fontId="20" fillId="0" borderId="38" xfId="1" applyFont="1" applyBorder="1" applyAlignment="1">
      <alignment horizontal="center" vertical="center"/>
    </xf>
    <xf numFmtId="38" fontId="20" fillId="0" borderId="39" xfId="1" applyNumberFormat="1" applyFont="1" applyBorder="1" applyAlignment="1">
      <alignment horizontal="right" vertical="center"/>
    </xf>
    <xf numFmtId="0" fontId="20" fillId="0" borderId="2" xfId="1" applyFont="1" applyBorder="1" applyAlignment="1">
      <alignment horizontal="right" vertical="center"/>
    </xf>
    <xf numFmtId="0" fontId="20" fillId="0" borderId="2" xfId="1" applyFont="1" applyBorder="1" applyAlignment="1">
      <alignment horizontal="center" vertical="center" wrapText="1"/>
    </xf>
    <xf numFmtId="0" fontId="20" fillId="0" borderId="0" xfId="1" applyFont="1" applyAlignment="1">
      <alignment horizontal="center" vertical="center"/>
    </xf>
    <xf numFmtId="0" fontId="20" fillId="0" borderId="2" xfId="1" applyFont="1" applyBorder="1" applyAlignment="1">
      <alignment horizontal="center" vertical="center"/>
    </xf>
    <xf numFmtId="0" fontId="26" fillId="4" borderId="2" xfId="0" applyFont="1" applyFill="1" applyBorder="1" applyAlignment="1">
      <alignment vertical="center" wrapText="1"/>
    </xf>
    <xf numFmtId="0" fontId="27" fillId="0" borderId="2" xfId="0" applyFont="1" applyBorder="1" applyAlignment="1">
      <alignment horizontal="center" vertical="center"/>
    </xf>
    <xf numFmtId="0" fontId="27" fillId="0" borderId="2" xfId="0" applyFont="1" applyBorder="1" applyAlignment="1">
      <alignment vertical="top"/>
    </xf>
    <xf numFmtId="0" fontId="27" fillId="0" borderId="2" xfId="0" applyFont="1" applyBorder="1" applyAlignment="1">
      <alignment vertical="center" wrapText="1"/>
    </xf>
    <xf numFmtId="0" fontId="27" fillId="0" borderId="2" xfId="0" applyFont="1" applyBorder="1">
      <alignment vertical="center"/>
    </xf>
    <xf numFmtId="0" fontId="27" fillId="0" borderId="0" xfId="0" applyFont="1" applyAlignment="1">
      <alignment horizontal="right" vertical="center"/>
    </xf>
    <xf numFmtId="0" fontId="27" fillId="0" borderId="0" xfId="0" applyFont="1">
      <alignment vertical="center"/>
    </xf>
    <xf numFmtId="0" fontId="26" fillId="4" borderId="3" xfId="0" applyFont="1" applyFill="1" applyBorder="1" applyAlignment="1">
      <alignment vertical="top"/>
    </xf>
    <xf numFmtId="0" fontId="26" fillId="4" borderId="4" xfId="0" applyFont="1" applyFill="1" applyBorder="1" applyAlignment="1">
      <alignment vertical="top"/>
    </xf>
    <xf numFmtId="0" fontId="14" fillId="0" borderId="0" xfId="8" applyAlignment="1"/>
    <xf numFmtId="0" fontId="6" fillId="0" borderId="0" xfId="0" applyFont="1" applyAlignment="1" applyProtection="1">
      <alignment horizontal="left" vertical="center"/>
      <protection locked="0"/>
    </xf>
    <xf numFmtId="0" fontId="20" fillId="0" borderId="25" xfId="1" applyFont="1" applyBorder="1" applyAlignment="1">
      <alignment horizontal="center" vertical="center"/>
    </xf>
    <xf numFmtId="38" fontId="20" fillId="0" borderId="40" xfId="5" applyNumberFormat="1" applyFont="1" applyBorder="1" applyAlignment="1">
      <alignment horizontal="right" vertical="center"/>
    </xf>
    <xf numFmtId="0" fontId="29" fillId="0" borderId="0" xfId="9" applyFont="1" applyAlignment="1" applyProtection="1">
      <alignment vertical="center"/>
      <protection locked="0"/>
    </xf>
    <xf numFmtId="0" fontId="30" fillId="0" borderId="0" xfId="9" applyFont="1" applyAlignment="1" applyProtection="1">
      <alignment horizontal="right" vertical="center"/>
      <protection locked="0"/>
    </xf>
    <xf numFmtId="0" fontId="30" fillId="0" borderId="0" xfId="9" applyFont="1" applyAlignment="1" applyProtection="1">
      <alignment vertical="center"/>
      <protection locked="0"/>
    </xf>
    <xf numFmtId="0" fontId="29" fillId="0" borderId="2" xfId="9" applyFont="1" applyBorder="1" applyAlignment="1">
      <alignment vertical="center"/>
    </xf>
    <xf numFmtId="0" fontId="31" fillId="5" borderId="2" xfId="1" applyFont="1" applyFill="1" applyBorder="1" applyAlignment="1">
      <alignment horizontal="center" vertical="center" wrapText="1"/>
    </xf>
    <xf numFmtId="0" fontId="32" fillId="0" borderId="0" xfId="9" applyFont="1" applyAlignment="1" applyProtection="1">
      <alignment horizontal="centerContinuous" vertical="center"/>
      <protection locked="0"/>
    </xf>
    <xf numFmtId="0" fontId="33" fillId="0" borderId="0" xfId="9" applyFont="1" applyAlignment="1" applyProtection="1">
      <alignment vertical="center"/>
      <protection locked="0"/>
    </xf>
    <xf numFmtId="0" fontId="32" fillId="0" borderId="0" xfId="9" applyFont="1" applyAlignment="1" applyProtection="1">
      <alignment horizontal="center" vertical="center"/>
      <protection locked="0"/>
    </xf>
    <xf numFmtId="0" fontId="30" fillId="0" borderId="0" xfId="9" applyFont="1" applyAlignment="1" applyProtection="1">
      <alignment horizontal="center" vertical="center"/>
      <protection locked="0"/>
    </xf>
    <xf numFmtId="0" fontId="35" fillId="0" borderId="0" xfId="1" applyFont="1" applyAlignment="1" applyProtection="1">
      <alignment horizontal="center" vertical="center" wrapText="1"/>
      <protection locked="0"/>
    </xf>
    <xf numFmtId="0" fontId="36" fillId="7" borderId="6" xfId="9" applyFont="1" applyFill="1" applyBorder="1" applyAlignment="1" applyProtection="1">
      <alignment horizontal="center" vertical="center"/>
      <protection locked="0"/>
    </xf>
    <xf numFmtId="0" fontId="37" fillId="7" borderId="6" xfId="9" applyFont="1" applyFill="1" applyBorder="1" applyAlignment="1" applyProtection="1">
      <alignment horizontal="center" vertical="center" wrapText="1"/>
      <protection locked="0"/>
    </xf>
    <xf numFmtId="0" fontId="37" fillId="7" borderId="6" xfId="9" applyFont="1" applyFill="1" applyBorder="1" applyAlignment="1" applyProtection="1">
      <alignment horizontal="center" vertical="center"/>
      <protection locked="0"/>
    </xf>
    <xf numFmtId="0" fontId="36" fillId="7" borderId="6" xfId="1" applyFont="1" applyFill="1" applyBorder="1" applyAlignment="1" applyProtection="1">
      <alignment horizontal="center" vertical="center"/>
      <protection locked="0"/>
    </xf>
    <xf numFmtId="0" fontId="36" fillId="7" borderId="7" xfId="9" applyFont="1" applyFill="1" applyBorder="1" applyAlignment="1" applyProtection="1">
      <alignment horizontal="center" vertical="center"/>
      <protection locked="0"/>
    </xf>
    <xf numFmtId="0" fontId="30" fillId="0" borderId="2" xfId="9" applyFont="1" applyBorder="1" applyAlignment="1" applyProtection="1">
      <alignment horizontal="center" vertical="center"/>
      <protection locked="0"/>
    </xf>
    <xf numFmtId="178" fontId="30" fillId="0" borderId="2" xfId="9" applyNumberFormat="1" applyFont="1" applyBorder="1" applyAlignment="1" applyProtection="1">
      <alignment horizontal="center" vertical="center"/>
      <protection locked="0"/>
    </xf>
    <xf numFmtId="0" fontId="37" fillId="0" borderId="2" xfId="9" applyFont="1" applyBorder="1" applyAlignment="1" applyProtection="1">
      <alignment horizontal="center" vertical="center"/>
      <protection locked="0"/>
    </xf>
    <xf numFmtId="0" fontId="37" fillId="0" borderId="3" xfId="9" applyFont="1" applyBorder="1" applyAlignment="1" applyProtection="1">
      <alignment horizontal="center" vertical="center" wrapText="1"/>
      <protection locked="0"/>
    </xf>
    <xf numFmtId="0" fontId="38" fillId="6" borderId="2" xfId="1" applyFont="1" applyFill="1" applyBorder="1" applyAlignment="1" applyProtection="1">
      <alignment horizontal="center" vertical="center" wrapText="1"/>
      <protection locked="0"/>
    </xf>
    <xf numFmtId="0" fontId="35" fillId="6" borderId="2" xfId="1" applyFont="1" applyFill="1" applyBorder="1" applyAlignment="1" applyProtection="1">
      <alignment horizontal="center" vertical="center" wrapText="1"/>
      <protection locked="0"/>
    </xf>
    <xf numFmtId="0" fontId="30" fillId="0" borderId="3" xfId="9" applyFont="1" applyBorder="1" applyAlignment="1" applyProtection="1">
      <alignment horizontal="center" vertical="center" wrapText="1"/>
      <protection locked="0"/>
    </xf>
    <xf numFmtId="0" fontId="29" fillId="0" borderId="0" xfId="9" applyFont="1" applyAlignment="1" applyProtection="1">
      <alignment horizontal="center" vertical="center"/>
      <protection locked="0"/>
    </xf>
    <xf numFmtId="0" fontId="30" fillId="0" borderId="2" xfId="9" applyFont="1" applyBorder="1" applyAlignment="1" applyProtection="1">
      <alignment horizontal="center" vertical="center" wrapText="1"/>
      <protection locked="0"/>
    </xf>
    <xf numFmtId="0" fontId="30" fillId="0" borderId="3" xfId="9" applyFont="1" applyBorder="1" applyAlignment="1" applyProtection="1">
      <alignment horizontal="left" vertical="center" wrapText="1"/>
      <protection locked="0"/>
    </xf>
    <xf numFmtId="0" fontId="30" fillId="0" borderId="3" xfId="9" applyFont="1" applyBorder="1" applyAlignment="1" applyProtection="1">
      <alignment horizontal="center" vertical="center"/>
      <protection locked="0"/>
    </xf>
    <xf numFmtId="0" fontId="30" fillId="0" borderId="8" xfId="9" applyFont="1" applyBorder="1" applyAlignment="1" applyProtection="1">
      <alignment horizontal="center" vertical="center"/>
      <protection locked="0"/>
    </xf>
    <xf numFmtId="0" fontId="30" fillId="0" borderId="9" xfId="9" applyFont="1" applyBorder="1" applyAlignment="1" applyProtection="1">
      <alignment horizontal="center" vertical="center"/>
      <protection locked="0"/>
    </xf>
    <xf numFmtId="0" fontId="39" fillId="0" borderId="0" xfId="9" applyFont="1" applyAlignment="1" applyProtection="1">
      <alignment vertical="center"/>
      <protection locked="0"/>
    </xf>
    <xf numFmtId="0" fontId="39" fillId="0" borderId="0" xfId="9" applyFont="1" applyAlignment="1" applyProtection="1">
      <alignment horizontal="center" vertical="center"/>
      <protection locked="0"/>
    </xf>
    <xf numFmtId="0" fontId="40" fillId="0" borderId="0" xfId="9" applyFont="1" applyAlignment="1" applyProtection="1">
      <alignment horizontal="left" vertical="center"/>
      <protection locked="0"/>
    </xf>
    <xf numFmtId="0" fontId="29" fillId="0" borderId="0" xfId="9" applyFont="1" applyAlignment="1" applyProtection="1">
      <alignment horizontal="left" vertical="center"/>
      <protection locked="0"/>
    </xf>
    <xf numFmtId="0" fontId="39" fillId="0" borderId="0" xfId="9" applyFont="1" applyAlignment="1" applyProtection="1">
      <alignment horizontal="left" vertical="center"/>
      <protection locked="0"/>
    </xf>
    <xf numFmtId="0" fontId="3" fillId="0" borderId="0" xfId="1"/>
    <xf numFmtId="0" fontId="7" fillId="8" borderId="6" xfId="0" applyFont="1" applyFill="1" applyBorder="1" applyAlignment="1" applyProtection="1">
      <alignment horizontal="center" vertical="center" wrapText="1"/>
      <protection locked="0"/>
    </xf>
    <xf numFmtId="177" fontId="19" fillId="0" borderId="0" xfId="1" applyNumberFormat="1" applyFont="1" applyAlignment="1">
      <alignment horizontal="right" vertical="center"/>
    </xf>
    <xf numFmtId="177" fontId="19" fillId="0" borderId="0" xfId="1" applyNumberFormat="1" applyFont="1" applyAlignment="1">
      <alignment vertical="center"/>
    </xf>
    <xf numFmtId="0" fontId="42" fillId="0" borderId="0" xfId="10" applyFont="1">
      <alignment vertical="center"/>
    </xf>
    <xf numFmtId="0" fontId="43" fillId="0" borderId="0" xfId="10" applyFont="1">
      <alignment vertical="center"/>
    </xf>
    <xf numFmtId="0" fontId="41" fillId="0" borderId="0" xfId="10">
      <alignment vertical="center"/>
    </xf>
    <xf numFmtId="0" fontId="44" fillId="0" borderId="0" xfId="10" applyFont="1">
      <alignment vertical="center"/>
    </xf>
    <xf numFmtId="0" fontId="48" fillId="9" borderId="44" xfId="10" applyFont="1" applyFill="1" applyBorder="1" applyAlignment="1">
      <alignment horizontal="center" vertical="center"/>
    </xf>
    <xf numFmtId="0" fontId="47" fillId="9" borderId="44" xfId="10" applyFont="1" applyFill="1" applyBorder="1" applyAlignment="1">
      <alignment horizontal="center" vertical="center"/>
    </xf>
    <xf numFmtId="0" fontId="48" fillId="5" borderId="44" xfId="10" applyFont="1" applyFill="1" applyBorder="1" applyAlignment="1">
      <alignment horizontal="center" vertical="center"/>
    </xf>
    <xf numFmtId="0" fontId="47" fillId="5" borderId="44" xfId="10" applyFont="1" applyFill="1" applyBorder="1" applyAlignment="1">
      <alignment horizontal="center" vertical="center"/>
    </xf>
    <xf numFmtId="0" fontId="42" fillId="0" borderId="2" xfId="10" applyFont="1" applyBorder="1" applyAlignment="1">
      <alignment horizontal="left" vertical="center" wrapText="1"/>
    </xf>
    <xf numFmtId="0" fontId="42" fillId="7" borderId="2" xfId="10" applyFont="1" applyFill="1" applyBorder="1" applyAlignment="1">
      <alignment horizontal="left" vertical="center"/>
    </xf>
    <xf numFmtId="177" fontId="42" fillId="9" borderId="6" xfId="10" applyNumberFormat="1" applyFont="1" applyFill="1" applyBorder="1" applyAlignment="1">
      <alignment horizontal="right" vertical="center"/>
    </xf>
    <xf numFmtId="177" fontId="42" fillId="7" borderId="2" xfId="10" applyNumberFormat="1" applyFont="1" applyFill="1" applyBorder="1" applyAlignment="1">
      <alignment horizontal="right" vertical="center"/>
    </xf>
    <xf numFmtId="38" fontId="42" fillId="5" borderId="6" xfId="11" applyFont="1" applyFill="1" applyBorder="1" applyAlignment="1">
      <alignment horizontal="right" vertical="center"/>
    </xf>
    <xf numFmtId="3" fontId="42" fillId="0" borderId="6" xfId="10" applyNumberFormat="1" applyFont="1" applyBorder="1" applyAlignment="1">
      <alignment horizontal="right" vertical="center"/>
    </xf>
    <xf numFmtId="0" fontId="42" fillId="0" borderId="6" xfId="10" applyFont="1" applyBorder="1" applyAlignment="1">
      <alignment horizontal="right" vertical="center"/>
    </xf>
    <xf numFmtId="0" fontId="49" fillId="0" borderId="6" xfId="10" applyFont="1" applyBorder="1" applyAlignment="1">
      <alignment horizontal="left" vertical="center" wrapText="1"/>
    </xf>
    <xf numFmtId="3" fontId="42" fillId="0" borderId="2" xfId="10" applyNumberFormat="1" applyFont="1" applyBorder="1" applyAlignment="1">
      <alignment horizontal="right" vertical="center"/>
    </xf>
    <xf numFmtId="0" fontId="42" fillId="0" borderId="2" xfId="10" applyFont="1" applyBorder="1" applyAlignment="1">
      <alignment horizontal="right" vertical="center"/>
    </xf>
    <xf numFmtId="0" fontId="49" fillId="0" borderId="2" xfId="10" applyFont="1" applyBorder="1" applyAlignment="1">
      <alignment horizontal="left" vertical="center" wrapText="1"/>
    </xf>
    <xf numFmtId="0" fontId="42" fillId="0" borderId="2" xfId="10" applyFont="1" applyBorder="1" applyAlignment="1">
      <alignment horizontal="left" vertical="center"/>
    </xf>
    <xf numFmtId="38" fontId="42" fillId="0" borderId="2" xfId="11" applyFont="1" applyBorder="1" applyAlignment="1">
      <alignment horizontal="right" vertical="center"/>
    </xf>
    <xf numFmtId="0" fontId="50" fillId="0" borderId="2" xfId="10" applyFont="1" applyBorder="1" applyAlignment="1">
      <alignment horizontal="left" vertical="center"/>
    </xf>
    <xf numFmtId="0" fontId="50" fillId="0" borderId="2" xfId="10" applyFont="1" applyBorder="1" applyAlignment="1">
      <alignment horizontal="left" vertical="center" wrapText="1"/>
    </xf>
    <xf numFmtId="0" fontId="42" fillId="9" borderId="6" xfId="10" applyFont="1" applyFill="1" applyBorder="1" applyAlignment="1">
      <alignment horizontal="left" vertical="center"/>
    </xf>
    <xf numFmtId="0" fontId="42" fillId="0" borderId="6" xfId="10" applyFont="1" applyBorder="1" applyAlignment="1">
      <alignment horizontal="left" vertical="center"/>
    </xf>
    <xf numFmtId="0" fontId="42" fillId="9" borderId="2" xfId="10" applyFont="1" applyFill="1" applyBorder="1" applyAlignment="1">
      <alignment horizontal="left" vertical="center"/>
    </xf>
    <xf numFmtId="0" fontId="42" fillId="5" borderId="2" xfId="10" applyFont="1" applyFill="1" applyBorder="1" applyAlignment="1">
      <alignment horizontal="right" vertical="center"/>
    </xf>
    <xf numFmtId="0" fontId="42" fillId="0" borderId="2" xfId="10" applyFont="1" applyBorder="1" applyAlignment="1">
      <alignment horizontal="center" vertical="center"/>
    </xf>
    <xf numFmtId="0" fontId="42" fillId="9" borderId="2" xfId="10" applyFont="1" applyFill="1" applyBorder="1" applyAlignment="1">
      <alignment horizontal="center" vertical="center"/>
    </xf>
    <xf numFmtId="0" fontId="42" fillId="5" borderId="2" xfId="10" applyFont="1" applyFill="1" applyBorder="1" applyAlignment="1">
      <alignment horizontal="center" vertical="center"/>
    </xf>
    <xf numFmtId="177" fontId="42" fillId="9" borderId="6" xfId="10" applyNumberFormat="1" applyFont="1" applyFill="1" applyBorder="1">
      <alignment vertical="center"/>
    </xf>
    <xf numFmtId="177" fontId="42" fillId="10" borderId="6" xfId="10" applyNumberFormat="1" applyFont="1" applyFill="1" applyBorder="1">
      <alignment vertical="center"/>
    </xf>
    <xf numFmtId="177" fontId="42" fillId="5" borderId="6" xfId="10" applyNumberFormat="1" applyFont="1" applyFill="1" applyBorder="1">
      <alignment vertical="center"/>
    </xf>
    <xf numFmtId="0" fontId="41" fillId="0" borderId="2" xfId="10" applyBorder="1">
      <alignment vertical="center"/>
    </xf>
    <xf numFmtId="9" fontId="41" fillId="0" borderId="2" xfId="12" applyFont="1" applyBorder="1">
      <alignment vertical="center"/>
    </xf>
    <xf numFmtId="0" fontId="41" fillId="9" borderId="0" xfId="10" applyFill="1">
      <alignment vertical="center"/>
    </xf>
    <xf numFmtId="1" fontId="41" fillId="9" borderId="0" xfId="10" applyNumberFormat="1" applyFill="1">
      <alignment vertical="center"/>
    </xf>
    <xf numFmtId="0" fontId="28" fillId="0" borderId="0" xfId="0" applyFont="1" applyAlignment="1">
      <alignment horizontal="center" vertical="center" wrapText="1"/>
    </xf>
    <xf numFmtId="0" fontId="0" fillId="0" borderId="0" xfId="0" applyAlignment="1">
      <alignment horizontal="center" vertical="center" wrapText="1"/>
    </xf>
    <xf numFmtId="0" fontId="9"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7" fillId="0" borderId="0" xfId="0" applyFont="1" applyAlignment="1" applyProtection="1">
      <alignment horizontal="left" vertical="center"/>
      <protection locked="0"/>
    </xf>
    <xf numFmtId="0" fontId="6" fillId="0" borderId="0" xfId="0" applyFont="1" applyAlignment="1" applyProtection="1">
      <alignment horizontal="left" vertical="center"/>
      <protection locked="0"/>
    </xf>
    <xf numFmtId="177" fontId="25" fillId="0" borderId="0" xfId="1" applyNumberFormat="1" applyFont="1" applyAlignment="1">
      <alignment horizontal="right" vertical="center"/>
    </xf>
    <xf numFmtId="0" fontId="20" fillId="0" borderId="12" xfId="1" applyFont="1" applyBorder="1" applyAlignment="1">
      <alignment horizontal="center" vertical="center"/>
    </xf>
    <xf numFmtId="0" fontId="20" fillId="0" borderId="18" xfId="1" applyFont="1" applyBorder="1" applyAlignment="1">
      <alignment vertical="center"/>
    </xf>
    <xf numFmtId="0" fontId="20" fillId="0" borderId="13" xfId="1" applyFont="1" applyBorder="1" applyAlignment="1">
      <alignment horizontal="center" vertical="center" wrapText="1"/>
    </xf>
    <xf numFmtId="0" fontId="20" fillId="0" borderId="19" xfId="1" applyFont="1" applyBorder="1" applyAlignment="1">
      <alignment vertical="center"/>
    </xf>
    <xf numFmtId="0" fontId="20" fillId="0" borderId="14" xfId="1" applyFont="1" applyBorder="1" applyAlignment="1">
      <alignment horizontal="center" vertical="center" wrapText="1"/>
    </xf>
    <xf numFmtId="0" fontId="20" fillId="0" borderId="20" xfId="1" applyFont="1" applyBorder="1" applyAlignment="1">
      <alignment vertical="center" wrapText="1"/>
    </xf>
    <xf numFmtId="0" fontId="20" fillId="0" borderId="15" xfId="1" applyFont="1" applyBorder="1" applyAlignment="1">
      <alignment horizontal="center" vertical="center" wrapText="1"/>
    </xf>
    <xf numFmtId="0" fontId="20" fillId="0" borderId="21" xfId="1" applyFont="1" applyBorder="1" applyAlignment="1">
      <alignment horizontal="center" vertical="center" wrapText="1"/>
    </xf>
    <xf numFmtId="0" fontId="20" fillId="0" borderId="17" xfId="1" applyFont="1" applyBorder="1" applyAlignment="1">
      <alignment horizontal="center" vertical="center" wrapText="1"/>
    </xf>
    <xf numFmtId="0" fontId="20" fillId="0" borderId="22" xfId="1" applyFont="1" applyBorder="1" applyAlignment="1">
      <alignment horizontal="center" vertical="center"/>
    </xf>
    <xf numFmtId="0" fontId="20" fillId="0" borderId="23" xfId="1" applyFont="1" applyBorder="1" applyAlignment="1">
      <alignment horizontal="center" vertical="center"/>
    </xf>
    <xf numFmtId="0" fontId="20" fillId="0" borderId="24" xfId="1" applyFont="1" applyBorder="1" applyAlignment="1">
      <alignment horizontal="center" vertical="center"/>
    </xf>
    <xf numFmtId="0" fontId="20" fillId="0" borderId="25" xfId="1" applyFont="1" applyBorder="1" applyAlignment="1">
      <alignment horizontal="center" vertical="center"/>
    </xf>
    <xf numFmtId="38" fontId="20" fillId="0" borderId="40" xfId="5" applyNumberFormat="1" applyFont="1" applyBorder="1" applyAlignment="1">
      <alignment horizontal="right" vertical="center"/>
    </xf>
    <xf numFmtId="38" fontId="20" fillId="0" borderId="37" xfId="5" applyNumberFormat="1" applyFont="1" applyBorder="1" applyAlignment="1">
      <alignment horizontal="right" vertical="center"/>
    </xf>
    <xf numFmtId="0" fontId="20" fillId="0" borderId="3" xfId="1" applyFont="1" applyBorder="1" applyAlignment="1">
      <alignment horizontal="left" vertical="center"/>
    </xf>
    <xf numFmtId="0" fontId="20" fillId="0" borderId="41" xfId="1" applyFont="1" applyBorder="1" applyAlignment="1">
      <alignment horizontal="left" vertical="center"/>
    </xf>
    <xf numFmtId="0" fontId="20" fillId="0" borderId="42" xfId="1" applyFont="1" applyBorder="1" applyAlignment="1">
      <alignment horizontal="left" vertical="center"/>
    </xf>
    <xf numFmtId="0" fontId="20" fillId="0" borderId="3" xfId="1" applyFont="1" applyBorder="1" applyAlignment="1">
      <alignment horizontal="center" vertical="center"/>
    </xf>
    <xf numFmtId="0" fontId="20" fillId="0" borderId="41" xfId="1" applyFont="1" applyBorder="1" applyAlignment="1">
      <alignment horizontal="center" vertical="center"/>
    </xf>
    <xf numFmtId="0" fontId="19" fillId="0" borderId="16" xfId="1" applyFont="1" applyBorder="1" applyAlignment="1">
      <alignment horizontal="center" vertical="center"/>
    </xf>
    <xf numFmtId="0" fontId="20" fillId="0" borderId="16" xfId="1" applyFont="1" applyBorder="1" applyAlignment="1">
      <alignment horizontal="center" vertical="center"/>
    </xf>
    <xf numFmtId="0" fontId="20" fillId="0" borderId="14" xfId="1" applyFont="1" applyBorder="1" applyAlignment="1">
      <alignment horizontal="center" vertical="center"/>
    </xf>
    <xf numFmtId="0" fontId="17" fillId="3" borderId="3" xfId="6" applyFill="1" applyBorder="1" applyAlignment="1">
      <alignment horizontal="right" vertical="center"/>
    </xf>
    <xf numFmtId="0" fontId="17" fillId="3" borderId="4" xfId="6" applyFill="1" applyBorder="1" applyAlignment="1">
      <alignment horizontal="right" vertical="center"/>
    </xf>
    <xf numFmtId="0" fontId="47" fillId="5" borderId="2" xfId="10" applyFont="1" applyFill="1" applyBorder="1" applyAlignment="1">
      <alignment horizontal="center" vertical="center"/>
    </xf>
    <xf numFmtId="0" fontId="47" fillId="5" borderId="44" xfId="10" applyFont="1" applyFill="1" applyBorder="1" applyAlignment="1">
      <alignment horizontal="center" vertical="center"/>
    </xf>
    <xf numFmtId="0" fontId="47" fillId="5" borderId="2" xfId="10" applyFont="1" applyFill="1" applyBorder="1" applyAlignment="1">
      <alignment horizontal="center" vertical="center" wrapText="1"/>
    </xf>
    <xf numFmtId="0" fontId="42" fillId="0" borderId="2" xfId="10" applyFont="1" applyBorder="1" applyAlignment="1">
      <alignment horizontal="left" vertical="center"/>
    </xf>
    <xf numFmtId="0" fontId="42" fillId="0" borderId="3" xfId="10" applyFont="1" applyBorder="1" applyAlignment="1">
      <alignment horizontal="center" vertical="center"/>
    </xf>
    <xf numFmtId="0" fontId="42" fillId="0" borderId="10" xfId="10" applyFont="1" applyBorder="1" applyAlignment="1">
      <alignment horizontal="center" vertical="center"/>
    </xf>
    <xf numFmtId="0" fontId="42" fillId="0" borderId="4" xfId="10" applyFont="1" applyBorder="1" applyAlignment="1">
      <alignment horizontal="center" vertical="center"/>
    </xf>
    <xf numFmtId="0" fontId="41" fillId="9" borderId="0" xfId="10" applyFill="1" applyAlignment="1">
      <alignment horizontal="center" vertical="center"/>
    </xf>
    <xf numFmtId="0" fontId="45" fillId="0" borderId="2" xfId="10" applyFont="1" applyBorder="1" applyAlignment="1">
      <alignment horizontal="center" vertical="center" wrapText="1"/>
    </xf>
    <xf numFmtId="0" fontId="45" fillId="0" borderId="44" xfId="10" applyFont="1" applyBorder="1" applyAlignment="1">
      <alignment horizontal="center" vertical="center" wrapText="1"/>
    </xf>
    <xf numFmtId="0" fontId="45" fillId="9" borderId="2" xfId="10" applyFont="1" applyFill="1" applyBorder="1" applyAlignment="1">
      <alignment horizontal="center" vertical="center" wrapText="1"/>
    </xf>
    <xf numFmtId="0" fontId="46" fillId="5" borderId="2" xfId="10" applyFont="1" applyFill="1" applyBorder="1" applyAlignment="1">
      <alignment horizontal="center" vertical="center" wrapText="1"/>
    </xf>
    <xf numFmtId="0" fontId="47" fillId="9" borderId="2" xfId="10" applyFont="1" applyFill="1" applyBorder="1" applyAlignment="1">
      <alignment horizontal="center" vertical="center"/>
    </xf>
    <xf numFmtId="0" fontId="47" fillId="9" borderId="44" xfId="10" applyFont="1" applyFill="1" applyBorder="1" applyAlignment="1">
      <alignment horizontal="center" vertical="center"/>
    </xf>
    <xf numFmtId="0" fontId="47" fillId="9" borderId="2" xfId="10" applyFont="1" applyFill="1" applyBorder="1" applyAlignment="1">
      <alignment horizontal="center" vertical="center" wrapText="1"/>
    </xf>
    <xf numFmtId="0" fontId="53" fillId="0" borderId="2" xfId="0" applyFont="1" applyBorder="1" applyAlignment="1">
      <alignment vertical="top"/>
    </xf>
    <xf numFmtId="0" fontId="53" fillId="0" borderId="2" xfId="0" applyFont="1" applyBorder="1" applyAlignment="1">
      <alignment vertical="center" wrapText="1"/>
    </xf>
    <xf numFmtId="0" fontId="52" fillId="0" borderId="4" xfId="0" applyFont="1" applyBorder="1" applyAlignment="1" applyProtection="1">
      <alignment horizontal="left" vertical="top" wrapText="1"/>
      <protection locked="0"/>
    </xf>
    <xf numFmtId="0" fontId="54" fillId="0" borderId="4" xfId="0" applyFont="1" applyBorder="1" applyAlignment="1" applyProtection="1">
      <alignment horizontal="center" vertical="center" wrapText="1"/>
      <protection locked="0"/>
    </xf>
    <xf numFmtId="0" fontId="16" fillId="0" borderId="3" xfId="0" applyFont="1" applyBorder="1" applyAlignment="1" applyProtection="1">
      <alignment horizontal="left" vertical="top" wrapText="1"/>
      <protection locked="0"/>
    </xf>
    <xf numFmtId="0" fontId="55" fillId="0" borderId="2" xfId="0" applyFont="1" applyBorder="1" applyAlignment="1" applyProtection="1">
      <alignment horizontal="left" vertical="top" wrapText="1"/>
      <protection locked="0"/>
    </xf>
    <xf numFmtId="0" fontId="55" fillId="0" borderId="2" xfId="0" applyFont="1" applyBorder="1" applyAlignment="1" applyProtection="1">
      <alignment horizontal="left" vertical="center" wrapText="1"/>
      <protection locked="0"/>
    </xf>
    <xf numFmtId="0" fontId="55" fillId="0" borderId="3" xfId="0" applyFont="1" applyBorder="1" applyAlignment="1" applyProtection="1">
      <alignment vertical="center" wrapText="1"/>
      <protection locked="0"/>
    </xf>
    <xf numFmtId="0" fontId="55" fillId="0" borderId="4" xfId="0" applyFont="1" applyBorder="1" applyAlignment="1" applyProtection="1">
      <alignment horizontal="left" vertical="top" wrapText="1"/>
      <protection locked="0"/>
    </xf>
  </cellXfs>
  <cellStyles count="13">
    <cellStyle name="Hyperlink" xfId="8" xr:uid="{00000000-000B-0000-0000-000008000000}"/>
    <cellStyle name="パーセント 2" xfId="12" xr:uid="{24D0BA7E-5DBB-4ACB-8304-F4C93DCA4247}"/>
    <cellStyle name="ハイパーリンク" xfId="2" builtinId="8"/>
    <cellStyle name="ハイパーリンク 2" xfId="4" xr:uid="{C92B449F-7DFF-4F83-9A70-89BE4A758BD2}"/>
    <cellStyle name="桁区切り 2" xfId="5" xr:uid="{F2A1AC63-81A5-4ACA-95D0-3EE7E6F0520B}"/>
    <cellStyle name="桁区切り 2 2" xfId="7" xr:uid="{64683C0D-1A32-4CB4-AB75-78F3A1FC8ED1}"/>
    <cellStyle name="桁区切り 3" xfId="11" xr:uid="{19F8B4C2-D1E4-4844-B2F9-ED04445A5D2C}"/>
    <cellStyle name="標準" xfId="0" builtinId="0"/>
    <cellStyle name="標準 2" xfId="1" xr:uid="{0F3F52ED-2B10-4137-8608-25DFFAD1431B}"/>
    <cellStyle name="標準 2 2" xfId="3" xr:uid="{FA14CEA5-C45B-4430-87DB-2BF6CFCB1448}"/>
    <cellStyle name="標準 3" xfId="6" xr:uid="{27E1513A-451C-44C3-9C1F-CAE954640DF8}"/>
    <cellStyle name="標準 3 2" xfId="9" xr:uid="{D4938281-2BDB-4B0D-B0A9-14378615838A}"/>
    <cellStyle name="標準 4" xfId="10" xr:uid="{14D46B40-8161-417E-B2E4-84E658A607EC}"/>
  </cellStyles>
  <dxfs count="36">
    <dxf>
      <font>
        <b/>
        <i val="0"/>
        <strike val="0"/>
        <condense val="0"/>
        <extend val="0"/>
        <outline val="0"/>
        <shadow val="0"/>
        <u val="none"/>
        <vertAlign val="baseline"/>
        <sz val="12"/>
        <color auto="1"/>
        <name val="HG丸ｺﾞｼｯｸM-PRO"/>
        <family val="3"/>
        <charset val="128"/>
        <scheme val="none"/>
      </font>
      <alignment horizontal="center" vertical="center" textRotation="0" wrapText="0" indent="0" justifyLastLine="0" shrinkToFit="0" readingOrder="0"/>
      <border diagonalUp="0" diagonalDown="0">
        <left style="thin">
          <color auto="1"/>
        </left>
        <right/>
        <top style="thin">
          <color auto="1"/>
        </top>
        <bottom style="thin">
          <color auto="1"/>
        </bottom>
      </border>
      <protection locked="0" hidden="0"/>
    </dxf>
    <dxf>
      <font>
        <b/>
        <i val="0"/>
        <strike val="0"/>
        <condense val="0"/>
        <extend val="0"/>
        <outline val="0"/>
        <shadow val="0"/>
        <u val="none"/>
        <vertAlign val="baseline"/>
        <sz val="11"/>
        <color theme="1"/>
        <name val="HG丸ｺﾞｼｯｸM-PRO"/>
        <family val="3"/>
        <charset val="128"/>
        <scheme val="none"/>
      </font>
      <numFmt numFmtId="0" formatCode="General"/>
      <fill>
        <patternFill patternType="solid">
          <fgColor indexed="64"/>
          <bgColor rgb="FFFFFFCC"/>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border>
      <protection locked="0" hidden="0"/>
    </dxf>
    <dxf>
      <font>
        <b/>
        <i val="0"/>
        <strike val="0"/>
        <condense val="0"/>
        <extend val="0"/>
        <outline val="0"/>
        <shadow val="0"/>
        <u val="none"/>
        <vertAlign val="baseline"/>
        <sz val="10"/>
        <color theme="1"/>
        <name val="HG丸ｺﾞｼｯｸM-PRO"/>
        <family val="3"/>
        <charset val="128"/>
        <scheme val="none"/>
      </font>
      <fill>
        <patternFill patternType="solid">
          <fgColor indexed="64"/>
          <bgColor rgb="FFFFFFCC"/>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i val="0"/>
        <strike val="0"/>
        <condense val="0"/>
        <extend val="0"/>
        <outline val="0"/>
        <shadow val="0"/>
        <u val="none"/>
        <vertAlign val="baseline"/>
        <sz val="12"/>
        <color auto="1"/>
        <name val="HG丸ｺﾞｼｯｸM-PRO"/>
        <family val="3"/>
        <charset val="128"/>
        <scheme val="none"/>
      </font>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border>
      <protection locked="0" hidden="0"/>
    </dxf>
    <dxf>
      <font>
        <b/>
        <i val="0"/>
        <strike val="0"/>
        <condense val="0"/>
        <extend val="0"/>
        <outline val="0"/>
        <shadow val="0"/>
        <u val="none"/>
        <vertAlign val="baseline"/>
        <sz val="12"/>
        <color auto="1"/>
        <name val="HG丸ｺﾞｼｯｸM-PRO"/>
        <family val="3"/>
        <charset val="128"/>
        <scheme val="none"/>
      </font>
      <alignment horizontal="center" vertical="center" textRotation="0" wrapText="1" indent="0" justifyLastLine="0" shrinkToFit="0" readingOrder="0"/>
      <border diagonalUp="0" diagonalDown="0">
        <left style="thin">
          <color auto="1"/>
        </left>
        <right/>
        <top style="thin">
          <color auto="1"/>
        </top>
        <bottom style="thin">
          <color auto="1"/>
        </bottom>
        <vertical/>
        <horizontal/>
      </border>
      <protection locked="0" hidden="0"/>
    </dxf>
    <dxf>
      <font>
        <b/>
        <i val="0"/>
        <strike val="0"/>
        <condense val="0"/>
        <extend val="0"/>
        <outline val="0"/>
        <shadow val="0"/>
        <u val="none"/>
        <vertAlign val="baseline"/>
        <sz val="12"/>
        <color auto="1"/>
        <name val="HG丸ｺﾞｼｯｸM-PRO"/>
        <family val="3"/>
        <charset val="128"/>
        <scheme val="none"/>
      </font>
      <numFmt numFmtId="178" formatCode="#&quot;号&quot;"/>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i val="0"/>
        <strike val="0"/>
        <condense val="0"/>
        <extend val="0"/>
        <outline val="0"/>
        <shadow val="0"/>
        <u val="none"/>
        <vertAlign val="baseline"/>
        <sz val="12"/>
        <color auto="1"/>
        <name val="HG丸ｺﾞｼｯｸM-PRO"/>
        <family val="3"/>
        <charset val="128"/>
        <scheme val="none"/>
      </font>
      <numFmt numFmtId="179" formatCode="0_);[Red]\(0\)"/>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border>
      <protection locked="0" hidden="0"/>
    </dxf>
    <dxf>
      <font>
        <b/>
        <i val="0"/>
        <strike val="0"/>
        <condense val="0"/>
        <extend val="0"/>
        <outline val="0"/>
        <shadow val="0"/>
        <u val="none"/>
        <vertAlign val="baseline"/>
        <sz val="12"/>
        <color auto="1"/>
        <name val="HG丸ｺﾞｼｯｸM-PRO"/>
        <family val="3"/>
        <charset val="128"/>
        <scheme val="none"/>
      </font>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border>
      <protection locked="0" hidden="0"/>
    </dxf>
    <dxf>
      <font>
        <b/>
        <i val="0"/>
        <strike val="0"/>
        <condense val="0"/>
        <extend val="0"/>
        <outline val="0"/>
        <shadow val="0"/>
        <u val="none"/>
        <vertAlign val="baseline"/>
        <sz val="12"/>
        <color auto="1"/>
        <name val="HG丸ｺﾞｼｯｸM-PRO"/>
        <family val="3"/>
        <charset val="128"/>
        <scheme val="none"/>
      </font>
      <alignment horizontal="center" vertical="center" textRotation="0" wrapText="0" indent="0" justifyLastLine="0" shrinkToFit="0" readingOrder="0"/>
      <border diagonalUp="0" diagonalDown="0">
        <left/>
        <right style="thin">
          <color auto="1"/>
        </right>
        <top style="thin">
          <color auto="1"/>
        </top>
        <bottom style="thin">
          <color auto="1"/>
        </bottom>
      </border>
      <protection locked="0" hidden="0"/>
    </dxf>
    <dxf>
      <border outline="0">
        <top style="thin">
          <color auto="1"/>
        </top>
      </border>
    </dxf>
    <dxf>
      <border outline="0">
        <bottom style="thin">
          <color auto="1"/>
        </bottom>
      </border>
    </dxf>
    <dxf>
      <border outline="0">
        <left style="medium">
          <color rgb="FF000000"/>
        </left>
        <right style="medium">
          <color auto="1"/>
        </right>
        <top style="medium">
          <color auto="1"/>
        </top>
        <bottom style="medium">
          <color auto="1"/>
        </bottom>
      </border>
    </dxf>
    <dxf>
      <font>
        <b/>
        <strike val="0"/>
        <outline val="0"/>
        <shadow val="0"/>
        <u val="none"/>
        <vertAlign val="baseline"/>
        <name val="HG丸ｺﾞｼｯｸM-PRO"/>
        <family val="3"/>
        <charset val="128"/>
        <scheme val="none"/>
      </font>
      <protection locked="0" hidden="0"/>
    </dxf>
    <dxf>
      <font>
        <b/>
        <i val="0"/>
        <strike val="0"/>
        <condense val="0"/>
        <extend val="0"/>
        <outline val="0"/>
        <shadow val="0"/>
        <u val="none"/>
        <vertAlign val="baseline"/>
        <sz val="12"/>
        <color rgb="FF000000"/>
        <name val="HG丸ｺﾞｼｯｸM-PRO"/>
        <family val="3"/>
        <charset val="128"/>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bottom/>
      </border>
      <protection locked="0" hidden="0"/>
    </dxf>
    <dxf>
      <font>
        <b val="0"/>
        <i val="0"/>
        <strike val="0"/>
        <condense val="0"/>
        <extend val="0"/>
        <outline val="0"/>
        <shadow val="0"/>
        <u val="none"/>
        <vertAlign val="baseline"/>
        <sz val="14"/>
        <color theme="1"/>
        <name val="BIZ UDゴシック"/>
        <family val="3"/>
        <charset val="128"/>
        <scheme val="none"/>
      </font>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style="thin">
          <color indexed="64"/>
        </horizontal>
      </border>
      <protection locked="0" hidden="0"/>
    </dxf>
    <dxf>
      <font>
        <b val="0"/>
        <i val="0"/>
        <strike val="0"/>
        <condense val="0"/>
        <extend val="0"/>
        <outline val="0"/>
        <shadow val="0"/>
        <u val="none"/>
        <vertAlign val="baseline"/>
        <sz val="14"/>
        <color theme="1"/>
        <name val="BIZ UDゴシック"/>
        <family val="3"/>
        <charset val="128"/>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style="thin">
          <color indexed="64"/>
        </horizontal>
      </border>
      <protection locked="0" hidden="0"/>
    </dxf>
    <dxf>
      <font>
        <b val="0"/>
        <i val="0"/>
        <strike val="0"/>
        <condense val="0"/>
        <extend val="0"/>
        <outline val="0"/>
        <shadow val="0"/>
        <u val="none"/>
        <vertAlign val="baseline"/>
        <sz val="14"/>
        <color theme="1"/>
        <name val="BIZ UDゴシック"/>
        <family val="3"/>
        <charset val="128"/>
        <scheme val="none"/>
      </font>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BIZ UDゴシック"/>
        <family val="3"/>
        <charset val="128"/>
        <scheme val="none"/>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BIZ UDゴシック"/>
        <family val="3"/>
        <charset val="128"/>
        <scheme val="none"/>
      </font>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i val="0"/>
        <strike val="0"/>
        <condense val="0"/>
        <extend val="0"/>
        <outline val="0"/>
        <shadow val="0"/>
        <u val="none"/>
        <vertAlign val="baseline"/>
        <sz val="14"/>
        <color theme="1"/>
        <name val="BIZ UDゴシック"/>
        <family val="3"/>
        <charset val="128"/>
        <scheme val="none"/>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style="thin">
          <color indexed="64"/>
        </horizontal>
      </border>
      <protection locked="0"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protection locked="0" hidden="0"/>
    </dxf>
    <dxf>
      <font>
        <b/>
        <i val="0"/>
        <strike val="0"/>
        <condense val="0"/>
        <extend val="0"/>
        <outline val="0"/>
        <shadow val="0"/>
        <u val="none"/>
        <vertAlign val="baseline"/>
        <sz val="14"/>
        <color theme="1"/>
        <name val="BIZ UDゴシック"/>
        <family val="3"/>
        <charset val="128"/>
        <scheme val="none"/>
      </font>
      <fill>
        <patternFill patternType="solid">
          <fgColor indexed="64"/>
          <bgColor theme="8" tint="0.59999389629810485"/>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4"/>
        <color theme="1"/>
        <name val="BIZ UDゴシック"/>
        <family val="3"/>
        <charset val="128"/>
        <scheme val="none"/>
      </font>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style="thin">
          <color indexed="64"/>
        </horizontal>
      </border>
      <protection locked="0" hidden="0"/>
    </dxf>
    <dxf>
      <font>
        <b val="0"/>
        <i val="0"/>
        <strike val="0"/>
        <condense val="0"/>
        <extend val="0"/>
        <outline val="0"/>
        <shadow val="0"/>
        <u val="none"/>
        <vertAlign val="baseline"/>
        <sz val="14"/>
        <color theme="1"/>
        <name val="BIZ UDゴシック"/>
        <family val="3"/>
        <charset val="128"/>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style="thin">
          <color indexed="64"/>
        </horizontal>
      </border>
      <protection locked="0" hidden="0"/>
    </dxf>
    <dxf>
      <font>
        <b val="0"/>
        <i val="0"/>
        <strike val="0"/>
        <condense val="0"/>
        <extend val="0"/>
        <outline val="0"/>
        <shadow val="0"/>
        <u val="none"/>
        <vertAlign val="baseline"/>
        <sz val="14"/>
        <color theme="1"/>
        <name val="BIZ UDゴシック"/>
        <family val="3"/>
        <charset val="128"/>
        <scheme val="none"/>
      </font>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BIZ UDゴシック"/>
        <family val="3"/>
        <charset val="128"/>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BIZ UDPゴシック"/>
        <family val="3"/>
        <charset val="128"/>
        <scheme val="none"/>
      </font>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i val="0"/>
        <strike val="0"/>
        <condense val="0"/>
        <extend val="0"/>
        <outline val="0"/>
        <shadow val="0"/>
        <u val="none"/>
        <vertAlign val="baseline"/>
        <sz val="14"/>
        <color theme="1"/>
        <name val="BIZ UDゴシック"/>
        <family val="3"/>
        <charset val="128"/>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protection locked="0" hidden="0"/>
    </dxf>
    <dxf>
      <font>
        <b/>
        <i val="0"/>
        <strike val="0"/>
        <condense val="0"/>
        <extend val="0"/>
        <outline val="0"/>
        <shadow val="0"/>
        <u val="none"/>
        <vertAlign val="baseline"/>
        <sz val="14"/>
        <color theme="1"/>
        <name val="BIZ UDゴシック"/>
        <family val="3"/>
        <charset val="128"/>
        <scheme val="none"/>
      </font>
      <fill>
        <patternFill patternType="solid">
          <fgColor indexed="64"/>
          <bgColor theme="8" tint="0.59999389629810485"/>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199570</xdr:colOff>
      <xdr:row>1</xdr:row>
      <xdr:rowOff>132897</xdr:rowOff>
    </xdr:from>
    <xdr:to>
      <xdr:col>19</xdr:col>
      <xdr:colOff>607786</xdr:colOff>
      <xdr:row>14</xdr:row>
      <xdr:rowOff>1440656</xdr:rowOff>
    </xdr:to>
    <xdr:sp macro="" textlink="">
      <xdr:nvSpPr>
        <xdr:cNvPr id="2" name="四角形: 角を丸くする 1">
          <a:extLst>
            <a:ext uri="{FF2B5EF4-FFF2-40B4-BE49-F238E27FC236}">
              <a16:creationId xmlns:a16="http://schemas.microsoft.com/office/drawing/2014/main" id="{DEFB09C9-F315-4CF5-9382-F9E7D492AD55}"/>
            </a:ext>
          </a:extLst>
        </xdr:cNvPr>
        <xdr:cNvSpPr/>
      </xdr:nvSpPr>
      <xdr:spPr>
        <a:xfrm>
          <a:off x="15058570" y="311491"/>
          <a:ext cx="8694966" cy="6975134"/>
        </a:xfrm>
        <a:prstGeom prst="round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ja-JP" sz="1800" b="1">
              <a:solidFill>
                <a:srgbClr val="FF0000"/>
              </a:solidFill>
              <a:effectLst/>
              <a:latin typeface="BIZ UDPゴシック" panose="020B0400000000000000" pitchFamily="50" charset="-128"/>
              <a:ea typeface="BIZ UDPゴシック" panose="020B0400000000000000" pitchFamily="50" charset="-128"/>
              <a:cs typeface="+mn-cs"/>
            </a:rPr>
            <a:t>＜</a:t>
          </a:r>
          <a:r>
            <a:rPr lang="en-US" altLang="ja-JP" sz="1800" b="1">
              <a:solidFill>
                <a:srgbClr val="FF0000"/>
              </a:solidFill>
              <a:effectLst/>
              <a:latin typeface="BIZ UDPゴシック" panose="020B0400000000000000" pitchFamily="50" charset="-128"/>
              <a:ea typeface="BIZ UDPゴシック" panose="020B0400000000000000" pitchFamily="50" charset="-128"/>
              <a:cs typeface="+mn-cs"/>
            </a:rPr>
            <a:t>2</a:t>
          </a:r>
          <a:r>
            <a:rPr lang="ja-JP" altLang="en-US" sz="1800" b="1">
              <a:solidFill>
                <a:srgbClr val="FF0000"/>
              </a:solidFill>
              <a:effectLst/>
              <a:latin typeface="BIZ UDPゴシック" panose="020B0400000000000000" pitchFamily="50" charset="-128"/>
              <a:ea typeface="BIZ UDPゴシック" panose="020B0400000000000000" pitchFamily="50" charset="-128"/>
              <a:cs typeface="+mn-cs"/>
            </a:rPr>
            <a:t>者打合簿の進め方</a:t>
          </a:r>
          <a:r>
            <a:rPr lang="ja-JP" altLang="ja-JP" sz="1800" b="1">
              <a:solidFill>
                <a:srgbClr val="FF0000"/>
              </a:solidFill>
              <a:effectLst/>
              <a:latin typeface="BIZ UDPゴシック" panose="020B0400000000000000" pitchFamily="50" charset="-128"/>
              <a:ea typeface="BIZ UDPゴシック" panose="020B0400000000000000" pitchFamily="50" charset="-128"/>
              <a:cs typeface="+mn-cs"/>
            </a:rPr>
            <a:t>＞</a:t>
          </a:r>
          <a:endParaRPr lang="en-US" altLang="ja-JP" sz="1800" b="1">
            <a:solidFill>
              <a:srgbClr val="FF0000"/>
            </a:solidFill>
            <a:effectLst/>
            <a:latin typeface="BIZ UDPゴシック" panose="020B0400000000000000" pitchFamily="50" charset="-128"/>
            <a:ea typeface="BIZ UDPゴシック" panose="020B0400000000000000" pitchFamily="50" charset="-128"/>
            <a:cs typeface="+mn-cs"/>
          </a:endParaRPr>
        </a:p>
        <a:p>
          <a:pPr algn="ctr"/>
          <a:endParaRPr lang="ja-JP" altLang="ja-JP" sz="1600" b="1">
            <a:solidFill>
              <a:srgbClr val="FF0000"/>
            </a:solidFill>
            <a:effectLst/>
            <a:latin typeface="BIZ UDPゴシック" panose="020B0400000000000000" pitchFamily="50" charset="-128"/>
            <a:ea typeface="BIZ UDPゴシック" panose="020B0400000000000000" pitchFamily="50" charset="-128"/>
            <a:cs typeface="+mn-cs"/>
          </a:endParaRPr>
        </a:p>
        <a:p>
          <a:pPr lvl="0"/>
          <a:r>
            <a:rPr lang="ja-JP" altLang="en-US" sz="1600" b="0">
              <a:solidFill>
                <a:sysClr val="windowText" lastClr="000000"/>
              </a:solidFill>
              <a:effectLst/>
              <a:latin typeface="BIZ UDPゴシック" panose="020B0400000000000000" pitchFamily="50" charset="-128"/>
              <a:ea typeface="BIZ UDPゴシック" panose="020B0400000000000000" pitchFamily="50" charset="-128"/>
              <a:cs typeface="+mn-cs"/>
            </a:rPr>
            <a:t>１．業務主任者が打合簿（案）（</a:t>
          </a:r>
          <a:r>
            <a:rPr lang="en-US" altLang="ja-JP" sz="1600" b="0">
              <a:solidFill>
                <a:sysClr val="windowText" lastClr="000000"/>
              </a:solidFill>
              <a:effectLst/>
              <a:latin typeface="BIZ UDPゴシック" panose="020B0400000000000000" pitchFamily="50" charset="-128"/>
              <a:ea typeface="BIZ UDPゴシック" panose="020B0400000000000000" pitchFamily="50" charset="-128"/>
              <a:cs typeface="+mn-cs"/>
            </a:rPr>
            <a:t>Excel</a:t>
          </a:r>
          <a:r>
            <a:rPr lang="ja-JP" altLang="en-US" sz="1600" b="0">
              <a:solidFill>
                <a:sysClr val="windowText" lastClr="000000"/>
              </a:solidFill>
              <a:effectLst/>
              <a:latin typeface="BIZ UDPゴシック" panose="020B0400000000000000" pitchFamily="50" charset="-128"/>
              <a:ea typeface="BIZ UDPゴシック" panose="020B0400000000000000" pitchFamily="50" charset="-128"/>
              <a:cs typeface="+mn-cs"/>
            </a:rPr>
            <a:t>）を作成し、案件担当（</a:t>
          </a:r>
          <a:r>
            <a:rPr lang="en-US" altLang="ja-JP" sz="1600" b="0">
              <a:solidFill>
                <a:sysClr val="windowText" lastClr="000000"/>
              </a:solidFill>
              <a:effectLst/>
              <a:latin typeface="BIZ UDPゴシック" panose="020B0400000000000000" pitchFamily="50" charset="-128"/>
              <a:ea typeface="BIZ UDPゴシック" panose="020B0400000000000000" pitchFamily="50" charset="-128"/>
              <a:cs typeface="+mn-cs"/>
            </a:rPr>
            <a:t>cc</a:t>
          </a:r>
          <a:r>
            <a:rPr lang="ja-JP" altLang="en-US" sz="1600" b="0">
              <a:solidFill>
                <a:sysClr val="windowText" lastClr="000000"/>
              </a:solidFill>
              <a:effectLst/>
              <a:latin typeface="BIZ UDPゴシック" panose="020B0400000000000000" pitchFamily="50" charset="-128"/>
              <a:ea typeface="BIZ UDPゴシック" panose="020B0400000000000000" pitchFamily="50" charset="-128"/>
              <a:cs typeface="+mn-cs"/>
            </a:rPr>
            <a:t>監督職員）にメール送付する。</a:t>
          </a:r>
          <a:endParaRPr lang="en-US" altLang="ja-JP" sz="16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en-US" altLang="ja-JP" sz="16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600" b="0">
              <a:solidFill>
                <a:sysClr val="windowText" lastClr="000000"/>
              </a:solidFill>
              <a:effectLst/>
              <a:latin typeface="BIZ UDPゴシック" panose="020B0400000000000000" pitchFamily="50" charset="-128"/>
              <a:ea typeface="BIZ UDPゴシック" panose="020B0400000000000000" pitchFamily="50" charset="-128"/>
              <a:cs typeface="+mn-cs"/>
            </a:rPr>
            <a:t>２．業務主任者と監督職員・案件担当の間で、打合簿（案）について協議・合意する。合意後、監督職員が承認日を入力し、監督職員（または案件担当）から業務主任者に打合簿をメール送付する。</a:t>
          </a:r>
          <a:endParaRPr lang="en-US" altLang="ja-JP" sz="16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en-US" altLang="ja-JP" sz="16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600" b="0">
              <a:solidFill>
                <a:sysClr val="windowText" lastClr="000000"/>
              </a:solidFill>
              <a:effectLst/>
              <a:latin typeface="BIZ UDPゴシック" panose="020B0400000000000000" pitchFamily="50" charset="-128"/>
              <a:ea typeface="BIZ UDPゴシック" panose="020B0400000000000000" pitchFamily="50" charset="-128"/>
              <a:cs typeface="+mn-cs"/>
            </a:rPr>
            <a:t>３．業務主任者が合意済の打合簿に押印（</a:t>
          </a:r>
          <a:r>
            <a:rPr lang="en-US" altLang="ja-JP" sz="1600" b="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lang="ja-JP" altLang="en-US" sz="1600" b="0">
              <a:solidFill>
                <a:sysClr val="windowText" lastClr="000000"/>
              </a:solidFill>
              <a:effectLst/>
              <a:latin typeface="BIZ UDPゴシック" panose="020B0400000000000000" pitchFamily="50" charset="-128"/>
              <a:ea typeface="BIZ UDPゴシック" panose="020B0400000000000000" pitchFamily="50" charset="-128"/>
              <a:cs typeface="+mn-cs"/>
            </a:rPr>
            <a:t>）し、案件担当（</a:t>
          </a:r>
          <a:r>
            <a:rPr lang="en-US" altLang="ja-JP" sz="1600" b="0">
              <a:solidFill>
                <a:sysClr val="windowText" lastClr="000000"/>
              </a:solidFill>
              <a:effectLst/>
              <a:latin typeface="BIZ UDPゴシック" panose="020B0400000000000000" pitchFamily="50" charset="-128"/>
              <a:ea typeface="BIZ UDPゴシック" panose="020B0400000000000000" pitchFamily="50" charset="-128"/>
              <a:cs typeface="+mn-cs"/>
            </a:rPr>
            <a:t>cc</a:t>
          </a:r>
          <a:r>
            <a:rPr lang="ja-JP" altLang="en-US" sz="1600" b="0">
              <a:solidFill>
                <a:sysClr val="windowText" lastClr="000000"/>
              </a:solidFill>
              <a:effectLst/>
              <a:latin typeface="BIZ UDPゴシック" panose="020B0400000000000000" pitchFamily="50" charset="-128"/>
              <a:ea typeface="BIZ UDPゴシック" panose="020B0400000000000000" pitchFamily="50" charset="-128"/>
              <a:cs typeface="+mn-cs"/>
            </a:rPr>
            <a:t>監督職員）に押印済の打合簿（</a:t>
          </a:r>
          <a:r>
            <a:rPr lang="en-US" altLang="ja-JP" sz="160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en-US" sz="1600" b="0">
              <a:solidFill>
                <a:sysClr val="windowText" lastClr="000000"/>
              </a:solidFill>
              <a:effectLst/>
              <a:latin typeface="BIZ UDPゴシック" panose="020B0400000000000000" pitchFamily="50" charset="-128"/>
              <a:ea typeface="BIZ UDPゴシック" panose="020B0400000000000000" pitchFamily="50" charset="-128"/>
              <a:cs typeface="+mn-cs"/>
            </a:rPr>
            <a:t>）を送付する。</a:t>
          </a:r>
          <a:endParaRPr lang="en-US" altLang="ja-JP" sz="16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en-US" altLang="ja-JP" sz="1600" b="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lang="ja-JP" altLang="en-US" sz="1600" b="0">
              <a:solidFill>
                <a:sysClr val="windowText" lastClr="000000"/>
              </a:solidFill>
              <a:effectLst/>
              <a:latin typeface="BIZ UDPゴシック" panose="020B0400000000000000" pitchFamily="50" charset="-128"/>
              <a:ea typeface="BIZ UDPゴシック" panose="020B0400000000000000" pitchFamily="50" charset="-128"/>
              <a:cs typeface="+mn-cs"/>
            </a:rPr>
            <a:t>副業務主任者が代理押印する場合は、必ずｃｃで業務主任者を入れてください。</a:t>
          </a:r>
          <a:endParaRPr lang="en-US" altLang="ja-JP" sz="16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en-US" altLang="ja-JP" sz="1600" b="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lang="ja-JP" altLang="en-US" sz="1600" b="0">
              <a:solidFill>
                <a:sysClr val="windowText" lastClr="000000"/>
              </a:solidFill>
              <a:effectLst/>
              <a:latin typeface="BIZ UDPゴシック" panose="020B0400000000000000" pitchFamily="50" charset="-128"/>
              <a:ea typeface="BIZ UDPゴシック" panose="020B0400000000000000" pitchFamily="50" charset="-128"/>
              <a:cs typeface="+mn-cs"/>
            </a:rPr>
            <a:t>押印データ貼付け可</a:t>
          </a:r>
          <a:endParaRPr lang="en-US" altLang="ja-JP" sz="16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en-US" altLang="ja-JP" sz="16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600" b="0">
              <a:solidFill>
                <a:sysClr val="windowText" lastClr="000000"/>
              </a:solidFill>
              <a:effectLst/>
              <a:latin typeface="BIZ UDPゴシック" panose="020B0400000000000000" pitchFamily="50" charset="-128"/>
              <a:ea typeface="BIZ UDPゴシック" panose="020B0400000000000000" pitchFamily="50" charset="-128"/>
              <a:cs typeface="+mn-cs"/>
            </a:rPr>
            <a:t>４．監督職員が業務主任者押印済の打合簿（</a:t>
          </a:r>
          <a:r>
            <a:rPr lang="en-US" altLang="ja-JP" sz="160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en-US" sz="1600" b="0">
              <a:solidFill>
                <a:sysClr val="windowText" lastClr="000000"/>
              </a:solidFill>
              <a:effectLst/>
              <a:latin typeface="BIZ UDPゴシック" panose="020B0400000000000000" pitchFamily="50" charset="-128"/>
              <a:ea typeface="BIZ UDPゴシック" panose="020B0400000000000000" pitchFamily="50" charset="-128"/>
              <a:cs typeface="+mn-cs"/>
            </a:rPr>
            <a:t>）に押印し、打合簿を最終化する。最終版の打合簿を監督職員（または案件担当）から業務主任者にメール送付する。</a:t>
          </a:r>
          <a:endParaRPr lang="en-US" altLang="ja-JP" sz="16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en-US" altLang="ja-JP" sz="1600" b="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lang="ja-JP" altLang="en-US" sz="1600" b="0">
              <a:solidFill>
                <a:sysClr val="windowText" lastClr="000000"/>
              </a:solidFill>
              <a:effectLst/>
              <a:latin typeface="BIZ UDPゴシック" panose="020B0400000000000000" pitchFamily="50" charset="-128"/>
              <a:ea typeface="BIZ UDPゴシック" panose="020B0400000000000000" pitchFamily="50" charset="-128"/>
              <a:cs typeface="+mn-cs"/>
            </a:rPr>
            <a:t>副監督職員が代理押印する場合もあります。</a:t>
          </a:r>
          <a:endParaRPr lang="ja-JP" altLang="ja-JP" sz="16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algn="l"/>
          <a:endParaRPr kumimoji="1" lang="en-US" altLang="ja-JP" sz="16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8</xdr:col>
      <xdr:colOff>120650</xdr:colOff>
      <xdr:row>14</xdr:row>
      <xdr:rowOff>1498600</xdr:rowOff>
    </xdr:from>
    <xdr:to>
      <xdr:col>12</xdr:col>
      <xdr:colOff>177800</xdr:colOff>
      <xdr:row>14</xdr:row>
      <xdr:rowOff>2432050</xdr:rowOff>
    </xdr:to>
    <xdr:sp macro="" textlink="">
      <xdr:nvSpPr>
        <xdr:cNvPr id="4" name="吹き出し: 四角形 3">
          <a:extLst>
            <a:ext uri="{FF2B5EF4-FFF2-40B4-BE49-F238E27FC236}">
              <a16:creationId xmlns:a16="http://schemas.microsoft.com/office/drawing/2014/main" id="{02A1FB3C-9D3F-4079-BE67-748866300769}"/>
            </a:ext>
          </a:extLst>
        </xdr:cNvPr>
        <xdr:cNvSpPr/>
      </xdr:nvSpPr>
      <xdr:spPr>
        <a:xfrm>
          <a:off x="15665450" y="8788400"/>
          <a:ext cx="2800350" cy="933450"/>
        </a:xfrm>
        <a:prstGeom prst="wedgeRectCallout">
          <a:avLst>
            <a:gd name="adj1" fmla="val -74103"/>
            <a:gd name="adj2" fmla="val -20525"/>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en-US" altLang="ja-JP" sz="1200" b="1"/>
            <a:t>JICA</a:t>
          </a:r>
          <a:r>
            <a:rPr kumimoji="1" lang="ja-JP" altLang="en-US" sz="1200" b="1"/>
            <a:t>コンサルタント分の記載は不要。</a:t>
          </a:r>
          <a:r>
            <a:rPr kumimoji="1" lang="en-US" altLang="ja-JP" sz="1200" b="1"/>
            <a:t>JICA</a:t>
          </a:r>
          <a:r>
            <a:rPr kumimoji="1" lang="ja-JP" altLang="en-US" sz="1200" b="1"/>
            <a:t>コンサルタントを除く調査従事者分を記載。</a:t>
          </a:r>
          <a:endParaRPr kumimoji="1" lang="ja-JP" altLang="en-US" sz="8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463550</xdr:colOff>
      <xdr:row>1</xdr:row>
      <xdr:rowOff>514350</xdr:rowOff>
    </xdr:from>
    <xdr:to>
      <xdr:col>19</xdr:col>
      <xdr:colOff>285937</xdr:colOff>
      <xdr:row>18</xdr:row>
      <xdr:rowOff>47625</xdr:rowOff>
    </xdr:to>
    <xdr:sp macro="" textlink="">
      <xdr:nvSpPr>
        <xdr:cNvPr id="3" name="角丸四角形 3">
          <a:extLst>
            <a:ext uri="{FF2B5EF4-FFF2-40B4-BE49-F238E27FC236}">
              <a16:creationId xmlns:a16="http://schemas.microsoft.com/office/drawing/2014/main" id="{54A74976-2D35-4A6F-894D-FE552CF2300C}"/>
            </a:ext>
            <a:ext uri="{147F2762-F138-4A5C-976F-8EAC2B608ADB}">
              <a16:predDERef xmlns:a16="http://schemas.microsoft.com/office/drawing/2014/main" pred="{66418EDD-2293-42C9-BE68-457EC954328A}"/>
            </a:ext>
          </a:extLst>
        </xdr:cNvPr>
        <xdr:cNvSpPr/>
      </xdr:nvSpPr>
      <xdr:spPr>
        <a:xfrm>
          <a:off x="14381956" y="692944"/>
          <a:ext cx="8109137" cy="7974806"/>
        </a:xfrm>
        <a:prstGeom prst="round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ja-JP" altLang="ja-JP" sz="1800" b="1">
              <a:solidFill>
                <a:srgbClr val="FF0000"/>
              </a:solidFill>
              <a:effectLst/>
              <a:latin typeface="BIZ UDPゴシック" panose="020B0400000000000000" pitchFamily="50" charset="-128"/>
              <a:ea typeface="BIZ UDPゴシック" panose="020B0400000000000000" pitchFamily="50" charset="-128"/>
              <a:cs typeface="+mn-cs"/>
            </a:rPr>
            <a:t>＜</a:t>
          </a:r>
          <a:r>
            <a:rPr lang="ja-JP" altLang="en-US" sz="1800" b="1">
              <a:solidFill>
                <a:srgbClr val="FF0000"/>
              </a:solidFill>
              <a:effectLst/>
              <a:latin typeface="BIZ UDPゴシック" panose="020B0400000000000000" pitchFamily="50" charset="-128"/>
              <a:ea typeface="BIZ UDPゴシック" panose="020B0400000000000000" pitchFamily="50" charset="-128"/>
              <a:cs typeface="+mn-cs"/>
            </a:rPr>
            <a:t>３者打合簿の進め方</a:t>
          </a:r>
          <a:r>
            <a:rPr lang="ja-JP" altLang="ja-JP" sz="1800" b="1">
              <a:solidFill>
                <a:srgbClr val="FF0000"/>
              </a:solidFill>
              <a:effectLst/>
              <a:latin typeface="BIZ UDPゴシック" panose="020B0400000000000000" pitchFamily="50" charset="-128"/>
              <a:ea typeface="BIZ UDPゴシック" panose="020B0400000000000000" pitchFamily="50" charset="-128"/>
              <a:cs typeface="+mn-cs"/>
            </a:rPr>
            <a:t>＞</a:t>
          </a:r>
          <a:endParaRPr lang="en-US" altLang="ja-JP" sz="1800" b="1">
            <a:solidFill>
              <a:srgbClr val="FF0000"/>
            </a:solidFill>
            <a:effectLst/>
            <a:latin typeface="BIZ UDPゴシック" panose="020B0400000000000000" pitchFamily="50" charset="-128"/>
            <a:ea typeface="BIZ UDPゴシック" panose="020B0400000000000000" pitchFamily="50" charset="-128"/>
            <a:cs typeface="+mn-cs"/>
          </a:endParaRPr>
        </a:p>
        <a:p>
          <a:pPr algn="ctr"/>
          <a:endParaRPr lang="ja-JP" altLang="ja-JP" sz="1100" b="1">
            <a:solidFill>
              <a:srgbClr val="FF0000"/>
            </a:solidFill>
            <a:effectLst/>
            <a:latin typeface="BIZ UDPゴシック" panose="020B0400000000000000" pitchFamily="50" charset="-128"/>
            <a:ea typeface="BIZ UDPゴシック" panose="020B0400000000000000" pitchFamily="50" charset="-128"/>
            <a:cs typeface="+mn-cs"/>
          </a:endParaRPr>
        </a:p>
        <a:p>
          <a:pPr lvl="0"/>
          <a:r>
            <a:rPr lang="ja-JP" altLang="en-US" sz="1200" b="0">
              <a:solidFill>
                <a:sysClr val="windowText" lastClr="000000"/>
              </a:solidFill>
              <a:effectLst/>
              <a:latin typeface="BIZ UDPゴシック" panose="020B0400000000000000" pitchFamily="50" charset="-128"/>
              <a:ea typeface="BIZ UDPゴシック" panose="020B0400000000000000" pitchFamily="50" charset="-128"/>
              <a:cs typeface="+mn-cs"/>
            </a:rPr>
            <a:t>１．</a:t>
          </a:r>
          <a:r>
            <a:rPr lang="ja-JP"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業務主任者が打合簿（案）（本</a:t>
          </a:r>
          <a:r>
            <a:rPr lang="en-US"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Excel</a:t>
          </a:r>
          <a:r>
            <a:rPr lang="ja-JP"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）を作成し、案件担当（</a:t>
          </a:r>
          <a:r>
            <a:rPr lang="en-US"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cc</a:t>
          </a:r>
          <a:r>
            <a:rPr lang="ja-JP"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監督職員）にメール送付する。</a:t>
          </a:r>
          <a:endParaRPr lang="en-US"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8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200" b="0">
              <a:solidFill>
                <a:sysClr val="windowText" lastClr="000000"/>
              </a:solidFill>
              <a:effectLst/>
              <a:latin typeface="BIZ UDPゴシック" panose="020B0400000000000000" pitchFamily="50" charset="-128"/>
              <a:ea typeface="BIZ UDPゴシック" panose="020B0400000000000000" pitchFamily="50" charset="-128"/>
              <a:cs typeface="+mn-cs"/>
            </a:rPr>
            <a:t>２．</a:t>
          </a:r>
          <a:r>
            <a:rPr lang="ja-JP"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業務主任者と監督職員・案件担当の間で、打合簿（案）について協議・合意する。</a:t>
          </a:r>
          <a:endParaRPr lang="en-US"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8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200" b="0">
              <a:solidFill>
                <a:sysClr val="windowText" lastClr="000000"/>
              </a:solidFill>
              <a:effectLst/>
              <a:latin typeface="BIZ UDPゴシック" panose="020B0400000000000000" pitchFamily="50" charset="-128"/>
              <a:ea typeface="BIZ UDPゴシック" panose="020B0400000000000000" pitchFamily="50" charset="-128"/>
              <a:cs typeface="+mn-cs"/>
            </a:rPr>
            <a:t>３．</a:t>
          </a:r>
          <a:r>
            <a:rPr lang="ja-JP"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案件担当から契約担当に、打合簿（案）について確認依頼する。</a:t>
          </a:r>
          <a:endParaRPr lang="en-US"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8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lgn="l"/>
          <a:r>
            <a:rPr lang="ja-JP" altLang="en-US" sz="1200" b="0">
              <a:solidFill>
                <a:sysClr val="windowText" lastClr="000000"/>
              </a:solidFill>
              <a:effectLst/>
              <a:latin typeface="BIZ UDPゴシック" panose="020B0400000000000000" pitchFamily="50" charset="-128"/>
              <a:ea typeface="BIZ UDPゴシック" panose="020B0400000000000000" pitchFamily="50" charset="-128"/>
              <a:cs typeface="+mn-cs"/>
            </a:rPr>
            <a:t>４．</a:t>
          </a:r>
          <a:r>
            <a:rPr lang="ja-JP"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契約担当課が打合簿（案）について契約の観点から特にコメントがない場合は、承認日を入力した打合簿を契約担当から案件担当にメール送付する。コメントがある場合は、監督職員・案件担当にコメント</a:t>
          </a:r>
          <a:r>
            <a:rPr lang="ja-JP" altLang="en-US" sz="1200" b="0">
              <a:solidFill>
                <a:sysClr val="windowText" lastClr="000000"/>
              </a:solidFill>
              <a:effectLst/>
              <a:latin typeface="BIZ UDPゴシック" panose="020B0400000000000000" pitchFamily="50" charset="-128"/>
              <a:ea typeface="BIZ UDPゴシック" panose="020B0400000000000000" pitchFamily="50" charset="-128"/>
              <a:cs typeface="+mn-cs"/>
            </a:rPr>
            <a:t>する</a:t>
          </a:r>
          <a:r>
            <a:rPr lang="ja-JP"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a:t>
          </a:r>
          <a:endParaRPr lang="en-US"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8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200" b="0">
              <a:solidFill>
                <a:sysClr val="windowText" lastClr="000000"/>
              </a:solidFill>
              <a:effectLst/>
              <a:latin typeface="BIZ UDPゴシック" panose="020B0400000000000000" pitchFamily="50" charset="-128"/>
              <a:ea typeface="BIZ UDPゴシック" panose="020B0400000000000000" pitchFamily="50" charset="-128"/>
              <a:cs typeface="+mn-cs"/>
            </a:rPr>
            <a:t>５．</a:t>
          </a:r>
          <a:r>
            <a:rPr lang="ja-JP"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案件担当から業務主任者に、承認日入力済の打合簿を送付する。</a:t>
          </a:r>
          <a:endParaRPr lang="en-US"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8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200" b="0">
              <a:solidFill>
                <a:sysClr val="windowText" lastClr="000000"/>
              </a:solidFill>
              <a:effectLst/>
              <a:latin typeface="BIZ UDPゴシック" panose="020B0400000000000000" pitchFamily="50" charset="-128"/>
              <a:ea typeface="BIZ UDPゴシック" panose="020B0400000000000000" pitchFamily="50" charset="-128"/>
              <a:cs typeface="+mn-cs"/>
            </a:rPr>
            <a:t>６．</a:t>
          </a:r>
          <a:r>
            <a:rPr lang="ja-JP"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業務主任者が承認日入力済打合簿に押印（※）し、案件担当（</a:t>
          </a:r>
          <a:r>
            <a:rPr lang="en-US"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cc</a:t>
          </a:r>
          <a:r>
            <a:rPr lang="ja-JP"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監督職員）に押印済の打合簿（</a:t>
          </a:r>
          <a:r>
            <a:rPr lang="en-US"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）を送付する。</a:t>
          </a:r>
          <a:endParaRPr lang="en-US" altLang="ja-JP" sz="18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en-US"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lang="ja-JP"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副業務主任者が代理押印する場合は、必ずｃｃで業務主任者を入れてください。</a:t>
          </a:r>
          <a:endParaRPr lang="en-US"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en-US"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lang="ja-JP"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押印データ貼付け可</a:t>
          </a:r>
          <a:endParaRPr lang="en-US"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200" b="0">
              <a:solidFill>
                <a:sysClr val="windowText" lastClr="000000"/>
              </a:solidFill>
              <a:effectLst/>
              <a:latin typeface="BIZ UDPゴシック" panose="020B0400000000000000" pitchFamily="50" charset="-128"/>
              <a:ea typeface="BIZ UDPゴシック" panose="020B0400000000000000" pitchFamily="50" charset="-128"/>
              <a:cs typeface="+mn-cs"/>
            </a:rPr>
            <a:t>７．</a:t>
          </a:r>
          <a:r>
            <a:rPr lang="ja-JP"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監督職員が業務主任者押印済の打合簿（</a:t>
          </a:r>
          <a:r>
            <a:rPr lang="en-US"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）に押印（※）し、案件担当から契約担当に押印依頼す</a:t>
          </a:r>
          <a:r>
            <a:rPr lang="ja-JP" altLang="en-US" sz="1200" b="0">
              <a:solidFill>
                <a:sysClr val="windowText" lastClr="000000"/>
              </a:solidFill>
              <a:effectLst/>
              <a:latin typeface="BIZ UDPゴシック" panose="020B0400000000000000" pitchFamily="50" charset="-128"/>
              <a:ea typeface="BIZ UDPゴシック" panose="020B0400000000000000" pitchFamily="50" charset="-128"/>
              <a:cs typeface="+mn-cs"/>
            </a:rPr>
            <a:t>る。</a:t>
          </a:r>
          <a:endParaRPr lang="en-US"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en-US"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lang="ja-JP"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副監督職員が代理押印する場合もあります。</a:t>
          </a:r>
          <a:endParaRPr lang="en-US"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8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200" b="0">
              <a:solidFill>
                <a:sysClr val="windowText" lastClr="000000"/>
              </a:solidFill>
              <a:effectLst/>
              <a:latin typeface="BIZ UDPゴシック" panose="020B0400000000000000" pitchFamily="50" charset="-128"/>
              <a:ea typeface="BIZ UDPゴシック" panose="020B0400000000000000" pitchFamily="50" charset="-128"/>
              <a:cs typeface="+mn-cs"/>
            </a:rPr>
            <a:t>８．</a:t>
          </a:r>
          <a:r>
            <a:rPr lang="ja-JP"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契約担当課長が業務主任者・監督職員押印済の打合簿（</a:t>
          </a:r>
          <a:r>
            <a:rPr lang="en-US"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）に押印し、打合簿を最終化する。最終版の打合簿（</a:t>
          </a:r>
          <a:r>
            <a:rPr lang="en-US"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）を契約担当から監督職員・案件担当に送付する。</a:t>
          </a:r>
          <a:endParaRPr lang="en-US"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en-US"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200" b="0">
              <a:solidFill>
                <a:sysClr val="windowText" lastClr="000000"/>
              </a:solidFill>
              <a:effectLst/>
              <a:latin typeface="BIZ UDPゴシック" panose="020B0400000000000000" pitchFamily="50" charset="-128"/>
              <a:ea typeface="BIZ UDPゴシック" panose="020B0400000000000000" pitchFamily="50" charset="-128"/>
              <a:cs typeface="+mn-cs"/>
            </a:rPr>
            <a:t>９．</a:t>
          </a:r>
          <a:r>
            <a:rPr lang="ja-JP"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案件担当から業務主任者に最終版打合簿（</a:t>
          </a:r>
          <a:r>
            <a:rPr lang="en-US"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）を送付する。</a:t>
          </a:r>
          <a:endParaRPr lang="en-US"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8</xdr:col>
      <xdr:colOff>591344</xdr:colOff>
      <xdr:row>16</xdr:row>
      <xdr:rowOff>22224</xdr:rowOff>
    </xdr:from>
    <xdr:to>
      <xdr:col>14</xdr:col>
      <xdr:colOff>166688</xdr:colOff>
      <xdr:row>18</xdr:row>
      <xdr:rowOff>63500</xdr:rowOff>
    </xdr:to>
    <xdr:sp macro="" textlink="">
      <xdr:nvSpPr>
        <xdr:cNvPr id="2" name="吹き出し: 四角形 1">
          <a:extLst>
            <a:ext uri="{FF2B5EF4-FFF2-40B4-BE49-F238E27FC236}">
              <a16:creationId xmlns:a16="http://schemas.microsoft.com/office/drawing/2014/main" id="{D31CDF50-C7FA-424A-A6EA-347F6E7016C2}"/>
            </a:ext>
          </a:extLst>
        </xdr:cNvPr>
        <xdr:cNvSpPr/>
      </xdr:nvSpPr>
      <xdr:spPr>
        <a:xfrm>
          <a:off x="15221744" y="8759824"/>
          <a:ext cx="3690144" cy="1146176"/>
        </a:xfrm>
        <a:prstGeom prst="wedgeRectCallout">
          <a:avLst>
            <a:gd name="adj1" fmla="val -82659"/>
            <a:gd name="adj2" fmla="val -103208"/>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1200" b="1"/>
            <a:t>承認済み経費総額からの増額が認められるケースは為替差損のみ。その場合には分野担当へ連絡すること。その後、分野担当にてコンサル契約を適宜検討する。</a:t>
          </a:r>
          <a:endParaRPr kumimoji="1" lang="ja-JP" altLang="en-US" sz="800" b="1"/>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152400</xdr:colOff>
      <xdr:row>4</xdr:row>
      <xdr:rowOff>95250</xdr:rowOff>
    </xdr:from>
    <xdr:to>
      <xdr:col>7</xdr:col>
      <xdr:colOff>123825</xdr:colOff>
      <xdr:row>10</xdr:row>
      <xdr:rowOff>104775</xdr:rowOff>
    </xdr:to>
    <xdr:pic>
      <xdr:nvPicPr>
        <xdr:cNvPr id="2" name="図 1">
          <a:extLst>
            <a:ext uri="{FF2B5EF4-FFF2-40B4-BE49-F238E27FC236}">
              <a16:creationId xmlns:a16="http://schemas.microsoft.com/office/drawing/2014/main" id="{1A4D40A9-CBA4-CFC8-88B6-8F7FD9A2F57D}"/>
            </a:ext>
          </a:extLst>
        </xdr:cNvPr>
        <xdr:cNvPicPr>
          <a:picLocks noChangeAspect="1"/>
        </xdr:cNvPicPr>
      </xdr:nvPicPr>
      <xdr:blipFill>
        <a:blip xmlns:r="http://schemas.openxmlformats.org/officeDocument/2006/relationships" r:embed="rId1"/>
        <a:stretch>
          <a:fillRect/>
        </a:stretch>
      </xdr:blipFill>
      <xdr:spPr>
        <a:xfrm>
          <a:off x="152400" y="819150"/>
          <a:ext cx="4572000" cy="1095375"/>
        </a:xfrm>
        <a:prstGeom prst="rect">
          <a:avLst/>
        </a:prstGeom>
      </xdr:spPr>
    </xdr:pic>
    <xdr:clientData/>
  </xdr:twoCellAnchor>
  <xdr:twoCellAnchor>
    <xdr:from>
      <xdr:col>0</xdr:col>
      <xdr:colOff>209550</xdr:colOff>
      <xdr:row>9</xdr:row>
      <xdr:rowOff>38100</xdr:rowOff>
    </xdr:from>
    <xdr:to>
      <xdr:col>4</xdr:col>
      <xdr:colOff>361950</xdr:colOff>
      <xdr:row>10</xdr:row>
      <xdr:rowOff>95250</xdr:rowOff>
    </xdr:to>
    <xdr:sp macro="" textlink="">
      <xdr:nvSpPr>
        <xdr:cNvPr id="4" name="四角形 3">
          <a:extLst>
            <a:ext uri="{FF2B5EF4-FFF2-40B4-BE49-F238E27FC236}">
              <a16:creationId xmlns:a16="http://schemas.microsoft.com/office/drawing/2014/main" id="{C4DE3135-566D-2EDB-D555-38B91ACD807C}"/>
            </a:ext>
            <a:ext uri="{147F2762-F138-4A5C-976F-8EAC2B608ADB}">
              <a16:predDERef xmlns:a16="http://schemas.microsoft.com/office/drawing/2014/main" pred="{1A4D40A9-CBA4-CFC8-88B6-8F7FD9A2F57D}"/>
            </a:ext>
          </a:extLst>
        </xdr:cNvPr>
        <xdr:cNvSpPr/>
      </xdr:nvSpPr>
      <xdr:spPr>
        <a:xfrm>
          <a:off x="209550" y="1666875"/>
          <a:ext cx="2781300" cy="238125"/>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9525</xdr:colOff>
      <xdr:row>0</xdr:row>
      <xdr:rowOff>228600</xdr:rowOff>
    </xdr:from>
    <xdr:to>
      <xdr:col>19</xdr:col>
      <xdr:colOff>600075</xdr:colOff>
      <xdr:row>5</xdr:row>
      <xdr:rowOff>161925</xdr:rowOff>
    </xdr:to>
    <xdr:sp macro="" textlink="">
      <xdr:nvSpPr>
        <xdr:cNvPr id="2" name="テキスト ボックス 1">
          <a:extLst>
            <a:ext uri="{FF2B5EF4-FFF2-40B4-BE49-F238E27FC236}">
              <a16:creationId xmlns:a16="http://schemas.microsoft.com/office/drawing/2014/main" id="{81FF997D-CC5D-4886-8842-34A19E97683C}"/>
            </a:ext>
          </a:extLst>
        </xdr:cNvPr>
        <xdr:cNvSpPr txBox="1"/>
      </xdr:nvSpPr>
      <xdr:spPr>
        <a:xfrm>
          <a:off x="5438775" y="228600"/>
          <a:ext cx="6096000" cy="1200150"/>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r>
            <a:rPr kumimoji="1" lang="ja-JP" altLang="en-US" sz="1400"/>
            <a:t>注）１回の渡航で、現地滞在期間が３０日又は６０日を超える場合は、「経理処理ガイドライン」に基づき、日当及び宿泊料を適切に逓減させてください。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392111</xdr:colOff>
      <xdr:row>4</xdr:row>
      <xdr:rowOff>6351</xdr:rowOff>
    </xdr:from>
    <xdr:to>
      <xdr:col>5</xdr:col>
      <xdr:colOff>1587</xdr:colOff>
      <xdr:row>4</xdr:row>
      <xdr:rowOff>1149350</xdr:rowOff>
    </xdr:to>
    <xdr:sp macro="" textlink="">
      <xdr:nvSpPr>
        <xdr:cNvPr id="2" name="吹き出し: 四角形 1">
          <a:extLst>
            <a:ext uri="{FF2B5EF4-FFF2-40B4-BE49-F238E27FC236}">
              <a16:creationId xmlns:a16="http://schemas.microsoft.com/office/drawing/2014/main" id="{5CBB0441-7FD6-42B2-A7F0-F9A046623C53}"/>
            </a:ext>
          </a:extLst>
        </xdr:cNvPr>
        <xdr:cNvSpPr/>
      </xdr:nvSpPr>
      <xdr:spPr>
        <a:xfrm>
          <a:off x="6640511" y="717551"/>
          <a:ext cx="1609726" cy="1142999"/>
        </a:xfrm>
        <a:prstGeom prst="wedgeRectCallout">
          <a:avLst>
            <a:gd name="adj1" fmla="val -71527"/>
            <a:gd name="adj2" fmla="val -13221"/>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800" b="1"/>
            <a:t>（販売委託以外の）調査内容、②テストマーケティング対象の商品・サービスの内容・数量、③想定顧客、④商品が売れ残った場合の帰属先・処分方法等について記載ください。</a:t>
          </a:r>
        </a:p>
      </xdr:txBody>
    </xdr:sp>
    <xdr:clientData/>
  </xdr:twoCellAnchor>
  <xdr:twoCellAnchor>
    <xdr:from>
      <xdr:col>2</xdr:col>
      <xdr:colOff>406400</xdr:colOff>
      <xdr:row>5</xdr:row>
      <xdr:rowOff>123827</xdr:rowOff>
    </xdr:from>
    <xdr:to>
      <xdr:col>5</xdr:col>
      <xdr:colOff>6351</xdr:colOff>
      <xdr:row>6</xdr:row>
      <xdr:rowOff>1238250</xdr:rowOff>
    </xdr:to>
    <xdr:sp macro="" textlink="">
      <xdr:nvSpPr>
        <xdr:cNvPr id="3" name="吹き出し: 四角形 2">
          <a:extLst>
            <a:ext uri="{FF2B5EF4-FFF2-40B4-BE49-F238E27FC236}">
              <a16:creationId xmlns:a16="http://schemas.microsoft.com/office/drawing/2014/main" id="{F022806B-3D77-4FF2-8A99-0EF66EE0B129}"/>
            </a:ext>
          </a:extLst>
        </xdr:cNvPr>
        <xdr:cNvSpPr/>
      </xdr:nvSpPr>
      <xdr:spPr>
        <a:xfrm>
          <a:off x="6654800" y="2105027"/>
          <a:ext cx="1600201" cy="1292223"/>
        </a:xfrm>
        <a:prstGeom prst="wedgeRectCallout">
          <a:avLst>
            <a:gd name="adj1" fmla="val -72407"/>
            <a:gd name="adj2" fmla="val -13668"/>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800" b="1"/>
            <a:t>対象国のどのような法律に基づき実施が可能なのか、売り上げについての税務上の取り扱い、実施に際しての条件（実施主体が満たすべき条件等）について、根拠とともに説明ください。</a:t>
          </a:r>
        </a:p>
      </xdr:txBody>
    </xdr:sp>
    <xdr:clientData/>
  </xdr:twoCellAnchor>
  <xdr:twoCellAnchor>
    <xdr:from>
      <xdr:col>2</xdr:col>
      <xdr:colOff>398463</xdr:colOff>
      <xdr:row>7</xdr:row>
      <xdr:rowOff>120652</xdr:rowOff>
    </xdr:from>
    <xdr:to>
      <xdr:col>5</xdr:col>
      <xdr:colOff>17464</xdr:colOff>
      <xdr:row>12</xdr:row>
      <xdr:rowOff>55563</xdr:rowOff>
    </xdr:to>
    <xdr:sp macro="" textlink="">
      <xdr:nvSpPr>
        <xdr:cNvPr id="4" name="吹き出し: 四角形 3">
          <a:extLst>
            <a:ext uri="{FF2B5EF4-FFF2-40B4-BE49-F238E27FC236}">
              <a16:creationId xmlns:a16="http://schemas.microsoft.com/office/drawing/2014/main" id="{51B43213-D6F1-4B13-9346-C33495652D6F}"/>
            </a:ext>
          </a:extLst>
        </xdr:cNvPr>
        <xdr:cNvSpPr/>
      </xdr:nvSpPr>
      <xdr:spPr>
        <a:xfrm>
          <a:off x="6646863" y="3543302"/>
          <a:ext cx="1619251" cy="1281111"/>
        </a:xfrm>
        <a:prstGeom prst="wedgeRectCallout">
          <a:avLst>
            <a:gd name="adj1" fmla="val -74103"/>
            <a:gd name="adj2" fmla="val -20525"/>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800" b="1"/>
            <a:t>契約書に定める権利・義務関係を記載ください。２．を踏まえ、納税主体についても記載ください。</a:t>
          </a:r>
        </a:p>
        <a:p>
          <a:pPr algn="l"/>
          <a:r>
            <a:rPr kumimoji="1" lang="ja-JP" altLang="en-US" sz="800" b="1"/>
            <a:t>テストマーケティング対象商品・サービスの納品方法・納品先についても記載ください。</a:t>
          </a:r>
        </a:p>
        <a:p>
          <a:pPr algn="l"/>
          <a:endParaRPr kumimoji="1" lang="ja-JP" altLang="en-US" sz="800" b="1"/>
        </a:p>
      </xdr:txBody>
    </xdr:sp>
    <xdr:clientData/>
  </xdr:twoCellAnchor>
  <xdr:twoCellAnchor>
    <xdr:from>
      <xdr:col>2</xdr:col>
      <xdr:colOff>396875</xdr:colOff>
      <xdr:row>21</xdr:row>
      <xdr:rowOff>90490</xdr:rowOff>
    </xdr:from>
    <xdr:to>
      <xdr:col>5</xdr:col>
      <xdr:colOff>25401</xdr:colOff>
      <xdr:row>23</xdr:row>
      <xdr:rowOff>346076</xdr:rowOff>
    </xdr:to>
    <xdr:sp macro="" textlink="">
      <xdr:nvSpPr>
        <xdr:cNvPr id="5" name="吹き出し: 四角形 4">
          <a:extLst>
            <a:ext uri="{FF2B5EF4-FFF2-40B4-BE49-F238E27FC236}">
              <a16:creationId xmlns:a16="http://schemas.microsoft.com/office/drawing/2014/main" id="{556C12B1-65DB-41E0-BD11-90DA7D366EC4}"/>
            </a:ext>
          </a:extLst>
        </xdr:cNvPr>
        <xdr:cNvSpPr/>
      </xdr:nvSpPr>
      <xdr:spPr>
        <a:xfrm>
          <a:off x="6645275" y="8339140"/>
          <a:ext cx="1628776" cy="611186"/>
        </a:xfrm>
        <a:prstGeom prst="wedgeRectCallout">
          <a:avLst>
            <a:gd name="adj1" fmla="val -74103"/>
            <a:gd name="adj2" fmla="val -20525"/>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800" b="1"/>
            <a:t>どのような基準に沿って再委託先候補を選定するかについて記載ください。</a:t>
          </a:r>
        </a:p>
        <a:p>
          <a:pPr algn="l"/>
          <a:endParaRPr kumimoji="1" lang="ja-JP" altLang="en-US" sz="800" b="1"/>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E06863F-54F3-46B6-B631-715953C7F27F}" name="テーブル3" displayName="テーブル3" ref="A11:F22" totalsRowShown="0" headerRowDxfId="35" dataDxfId="34" headerRowBorderDxfId="32" tableBorderDxfId="33" totalsRowBorderDxfId="31">
  <autoFilter ref="A11:F22" xr:uid="{AE06863F-54F3-46B6-B631-715953C7F27F}"/>
  <tableColumns count="6">
    <tableColumn id="1" xr3:uid="{3E843F5F-756B-4075-B26B-18A32444CF7E}" name="No." dataDxfId="30"/>
    <tableColumn id="2" xr3:uid="{5E2D7CA0-FF02-47B4-A9E6-451EDCF7C0A0}" name="内容区分" dataDxfId="29"/>
    <tableColumn id="3" xr3:uid="{8AD06D4A-FAFA-4E99-8A86-DBEDA30DE39D}" name="合意内容" dataDxfId="28"/>
    <tableColumn id="4" xr3:uid="{AC2D7286-6C2A-45E1-A9AB-B4ABF477665A}" name="金額の増減（円）" dataDxfId="27"/>
    <tableColumn id="5" xr3:uid="{F9DB47AE-4120-48F8-A9ED-B12AC8431BEC}" name="定額計上の残額の使用" dataDxfId="26"/>
    <tableColumn id="6" xr3:uid="{699C86AE-0A06-4165-85DF-F5C67A981568}" name="備　考" dataDxfId="25"/>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C0A7CF8-9AD4-4C24-8C4F-2F3B921050A8}" name="テーブル32" displayName="テーブル32" ref="A13:F17" totalsRowShown="0" headerRowDxfId="24" dataDxfId="23" headerRowBorderDxfId="21" tableBorderDxfId="22" totalsRowBorderDxfId="20">
  <autoFilter ref="A13:F17" xr:uid="{AE06863F-54F3-46B6-B631-715953C7F27F}"/>
  <tableColumns count="6">
    <tableColumn id="1" xr3:uid="{584F9E27-38AD-47FC-B323-0254DFFE8960}" name="No." dataDxfId="19"/>
    <tableColumn id="2" xr3:uid="{08765615-9996-4A91-87CE-86A251FD2944}" name="内容区分" dataDxfId="18"/>
    <tableColumn id="3" xr3:uid="{CEDB1335-EA69-49EC-AE79-E44AF541E47F}" name="合意内容" dataDxfId="17"/>
    <tableColumn id="4" xr3:uid="{ADAFCBCF-27F8-4827-B5BF-152D70C138F2}" name="金額の増減（円）" dataDxfId="16"/>
    <tableColumn id="5" xr3:uid="{69883948-3ACC-411B-B91E-C6AF8C3FA5AE}" name="定額計上の残額の使用" dataDxfId="15"/>
    <tableColumn id="6" xr3:uid="{704EC704-7E88-4C5E-A614-6AF8AFA79CBD}" name="備　考" dataDxfId="1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B356FD9-9DEB-4E8B-B899-F59B04FC6C03}" name="テーブル13" displayName="テーブル13" ref="B5:J12" totalsRowShown="0" headerRowDxfId="13" dataDxfId="12" headerRowBorderDxfId="10" tableBorderDxfId="11" totalsRowBorderDxfId="9">
  <autoFilter ref="B5:J12" xr:uid="{C1C90425-CECD-4667-B206-0A3B298609AE}"/>
  <tableColumns count="9">
    <tableColumn id="3" xr3:uid="{8D70769F-8FBF-4E5F-9D3A-3B75E0FF2B52}" name="氏名" dataDxfId="8" dataCellStyle="標準 3"/>
    <tableColumn id="4" xr3:uid="{402EBF8E-AD18-495C-986E-EBF876818C94}" name="担当分野" dataDxfId="7" dataCellStyle="標準 3"/>
    <tableColumn id="5" xr3:uid="{9C131862-9630-4E43-B868-23F5F0DD34B5}" name="格付" dataDxfId="6" dataCellStyle="標準 3"/>
    <tableColumn id="7" xr3:uid="{60EFF2F7-BF31-4363-A748-CE15EA4961A0}" name="受注者_x000a_（JVの場合は構成員）" dataDxfId="5" dataCellStyle="標準 3"/>
    <tableColumn id="1" xr3:uid="{2FA21C1E-89BC-48F7-8C0E-543BA6E893DF}" name="専任技術者／補強" dataDxfId="4" dataCellStyle="標準 3"/>
    <tableColumn id="6" xr3:uid="{C3358306-41D1-4FA0-B93A-76263B8D63F9}" name="実際の所属先_x000a_（補強の場合）" dataDxfId="3" dataCellStyle="標準 3"/>
    <tableColumn id="8" xr3:uid="{A9745A28-08F0-4BC1-908B-1FD7B7AFD5CC}" name="発着地" dataDxfId="2"/>
    <tableColumn id="9" xr3:uid="{C1838993-65A8-4377-BE15-6A76FF5330C6}" name="航空券クラス" dataDxfId="1"/>
    <tableColumn id="10" xr3:uid="{893F3F19-5B30-49E1-8DA4-551C4D2D2AED}" name="備考" dataDxfId="0" dataCellStyle="標準 3"/>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jica.go.jp/about/announce/manual/guideline/consultant/guide_g.html" TargetMode="External"/></Relationships>
</file>

<file path=xl/worksheets/_rels/sheet10.xml.rels><?xml version="1.0" encoding="UTF-8" standalone="yes"?>
<Relationships xmlns="http://schemas.openxmlformats.org/package/2006/relationships"><Relationship Id="rId1" Type="http://schemas.openxmlformats.org/officeDocument/2006/relationships/hyperlink" Target="https://www.jica.go.jp/activities/schemes/priv_partner/announce/format.html"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www.jica.go.jp/activities/schemes/priv_partner/announce/n_files/Form05-03.xlsx"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54D3A-6AF7-40C8-82C3-DAD94F049D04}">
  <sheetPr>
    <pageSetUpPr fitToPage="1"/>
  </sheetPr>
  <dimension ref="A1:C52"/>
  <sheetViews>
    <sheetView tabSelected="1" view="pageBreakPreview" zoomScaleNormal="80" zoomScaleSheetLayoutView="100" workbookViewId="0">
      <selection activeCell="B27" sqref="B27"/>
    </sheetView>
  </sheetViews>
  <sheetFormatPr defaultColWidth="8.625" defaultRowHeight="14.1"/>
  <cols>
    <col min="1" max="1" width="3.125" bestFit="1" customWidth="1"/>
    <col min="2" max="2" width="58.875" customWidth="1"/>
    <col min="3" max="3" width="45.875" customWidth="1"/>
  </cols>
  <sheetData>
    <row r="1" spans="1:3">
      <c r="C1" s="103" t="s">
        <v>0</v>
      </c>
    </row>
    <row r="2" spans="1:3">
      <c r="C2" s="103"/>
    </row>
    <row r="3" spans="1:3">
      <c r="C3" s="103" t="s">
        <v>1</v>
      </c>
    </row>
    <row r="4" spans="1:3">
      <c r="C4" s="104"/>
    </row>
    <row r="5" spans="1:3" ht="49.5" customHeight="1">
      <c r="B5" s="185" t="s">
        <v>2</v>
      </c>
      <c r="C5" s="185"/>
    </row>
    <row r="7" spans="1:3" ht="28.35" customHeight="1">
      <c r="B7" s="186" t="s">
        <v>3</v>
      </c>
      <c r="C7" s="186"/>
    </row>
    <row r="9" spans="1:3" ht="17.850000000000001" customHeight="1">
      <c r="A9" s="105" t="s">
        <v>4</v>
      </c>
      <c r="B9" s="106"/>
      <c r="C9" s="98" t="s">
        <v>5</v>
      </c>
    </row>
    <row r="10" spans="1:3">
      <c r="A10" s="99">
        <v>1</v>
      </c>
      <c r="B10" s="100" t="s">
        <v>6</v>
      </c>
      <c r="C10" s="101" t="s">
        <v>7</v>
      </c>
    </row>
    <row r="11" spans="1:3" ht="17.850000000000001" customHeight="1">
      <c r="A11" s="99">
        <v>2</v>
      </c>
      <c r="B11" s="100" t="s">
        <v>8</v>
      </c>
      <c r="C11" s="101" t="s">
        <v>9</v>
      </c>
    </row>
    <row r="12" spans="1:3" ht="17.850000000000001" customHeight="1">
      <c r="A12" s="99">
        <v>3</v>
      </c>
      <c r="B12" s="100" t="s">
        <v>10</v>
      </c>
      <c r="C12" s="101" t="s">
        <v>11</v>
      </c>
    </row>
    <row r="13" spans="1:3" ht="17.850000000000001" customHeight="1">
      <c r="A13" s="99">
        <v>4</v>
      </c>
      <c r="B13" s="100" t="s">
        <v>12</v>
      </c>
      <c r="C13" s="101"/>
    </row>
    <row r="14" spans="1:3" ht="17.850000000000001" customHeight="1">
      <c r="A14" s="99">
        <v>5</v>
      </c>
      <c r="B14" s="100" t="s">
        <v>13</v>
      </c>
      <c r="C14" s="101"/>
    </row>
    <row r="15" spans="1:3" ht="27.95">
      <c r="A15" s="99">
        <v>6</v>
      </c>
      <c r="B15" s="102" t="s">
        <v>14</v>
      </c>
      <c r="C15" s="101" t="s">
        <v>15</v>
      </c>
    </row>
    <row r="16" spans="1:3" ht="17.850000000000001" customHeight="1">
      <c r="A16" s="99">
        <v>7</v>
      </c>
      <c r="B16" s="100" t="s">
        <v>16</v>
      </c>
      <c r="C16" s="101"/>
    </row>
    <row r="17" spans="1:3" ht="17.850000000000001" customHeight="1">
      <c r="A17" s="99">
        <v>8</v>
      </c>
      <c r="B17" s="100" t="s">
        <v>17</v>
      </c>
      <c r="C17" s="101" t="s">
        <v>18</v>
      </c>
    </row>
    <row r="18" spans="1:3" ht="17.850000000000001" customHeight="1">
      <c r="A18" s="99">
        <v>9</v>
      </c>
      <c r="B18" s="232" t="s">
        <v>19</v>
      </c>
      <c r="C18" s="233" t="s">
        <v>20</v>
      </c>
    </row>
    <row r="19" spans="1:3" ht="32.450000000000003" customHeight="1">
      <c r="A19" s="99">
        <v>10</v>
      </c>
      <c r="B19" s="232" t="s">
        <v>21</v>
      </c>
      <c r="C19" s="233" t="s">
        <v>22</v>
      </c>
    </row>
    <row r="20" spans="1:3" ht="17.850000000000001" customHeight="1">
      <c r="A20" s="99">
        <v>11</v>
      </c>
      <c r="B20" s="100" t="s">
        <v>23</v>
      </c>
      <c r="C20" s="101"/>
    </row>
    <row r="21" spans="1:3" ht="17.850000000000001" customHeight="1">
      <c r="A21" s="105" t="s">
        <v>24</v>
      </c>
      <c r="B21" s="106"/>
      <c r="C21" s="98" t="s">
        <v>5</v>
      </c>
    </row>
    <row r="22" spans="1:3" ht="17.850000000000001" customHeight="1">
      <c r="A22" s="99">
        <v>1</v>
      </c>
      <c r="B22" s="100" t="s">
        <v>25</v>
      </c>
      <c r="C22" s="101" t="s">
        <v>26</v>
      </c>
    </row>
    <row r="23" spans="1:3" ht="17.850000000000001" customHeight="1">
      <c r="A23" s="99">
        <v>2</v>
      </c>
      <c r="B23" s="100" t="s">
        <v>23</v>
      </c>
      <c r="C23" s="101"/>
    </row>
    <row r="46" spans="2:2">
      <c r="B46" s="41"/>
    </row>
    <row r="51" spans="1:2">
      <c r="A51" s="40"/>
      <c r="B51" s="40"/>
    </row>
    <row r="52" spans="1:2">
      <c r="A52" s="39">
        <v>1</v>
      </c>
      <c r="B52" s="38" t="s">
        <v>27</v>
      </c>
    </row>
  </sheetData>
  <mergeCells count="2">
    <mergeCell ref="B5:C5"/>
    <mergeCell ref="B7:C7"/>
  </mergeCells>
  <phoneticPr fontId="1"/>
  <hyperlinks>
    <hyperlink ref="B52" r:id="rId1" xr:uid="{402CDB09-D7E4-441F-B0DF-8E6DE8AB40F3}"/>
  </hyperlinks>
  <pageMargins left="0.7" right="0.7" top="0.75" bottom="0.75" header="0.3" footer="0.3"/>
  <pageSetup paperSize="9" scale="76" orientation="portrait" horizontalDpi="300" verticalDpi="30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07E0A-C431-4727-B19C-2B9F347065DA}">
  <sheetPr>
    <tabColor rgb="FFFFC000"/>
  </sheetPr>
  <dimension ref="A1:A4"/>
  <sheetViews>
    <sheetView workbookViewId="0">
      <selection activeCell="B10" sqref="B10"/>
    </sheetView>
  </sheetViews>
  <sheetFormatPr defaultColWidth="8.625" defaultRowHeight="14.1"/>
  <cols>
    <col min="1" max="16384" width="8.625" style="45"/>
  </cols>
  <sheetData>
    <row r="1" spans="1:1">
      <c r="A1" s="44" t="s">
        <v>100</v>
      </c>
    </row>
    <row r="3" spans="1:1">
      <c r="A3" s="45" t="s">
        <v>101</v>
      </c>
    </row>
    <row r="4" spans="1:1">
      <c r="A4" s="38" t="s">
        <v>204</v>
      </c>
    </row>
  </sheetData>
  <phoneticPr fontId="1"/>
  <hyperlinks>
    <hyperlink ref="A4" r:id="rId1" location="anchor_link01" display="https://www.jica.go.jp/activities/schemes/priv_partner/announce/format.html - anchor_link01" xr:uid="{B81505D7-35CE-4645-9BC5-84F87D81AF3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1645E5-A57C-49C6-9D86-94F7D702FA37}">
  <sheetPr codeName="Sheet5">
    <tabColor rgb="FF00B050"/>
    <pageSetUpPr fitToPage="1"/>
  </sheetPr>
  <dimension ref="A1:O24"/>
  <sheetViews>
    <sheetView showGridLines="0" view="pageBreakPreview" topLeftCell="A12" zoomScale="60" zoomScaleNormal="60" zoomScalePageLayoutView="55" workbookViewId="0">
      <selection activeCell="C18" sqref="C18"/>
    </sheetView>
  </sheetViews>
  <sheetFormatPr defaultColWidth="9" defaultRowHeight="14.1"/>
  <cols>
    <col min="1" max="1" width="9.625" style="3" customWidth="1"/>
    <col min="2" max="2" width="24.125" style="3" customWidth="1"/>
    <col min="3" max="3" width="75" style="4" customWidth="1"/>
    <col min="4" max="4" width="16.625" style="5" customWidth="1"/>
    <col min="5" max="5" width="16.625" style="6" customWidth="1"/>
    <col min="6" max="6" width="48.625" style="6" customWidth="1"/>
    <col min="7" max="7" width="4.125" style="3" bestFit="1" customWidth="1"/>
    <col min="8" max="8" width="9" style="3" customWidth="1"/>
    <col min="9" max="16384" width="9" style="3"/>
  </cols>
  <sheetData>
    <row r="1" spans="1:10">
      <c r="I1" s="2">
        <f>COUNTIF(テーブル3[内容区分],"*★*")</f>
        <v>0</v>
      </c>
      <c r="J1" t="s">
        <v>28</v>
      </c>
    </row>
    <row r="2" spans="1:10" ht="52.5" customHeight="1">
      <c r="A2" s="25"/>
      <c r="B2" s="187" t="s">
        <v>29</v>
      </c>
      <c r="C2" s="188"/>
      <c r="D2" s="188"/>
      <c r="E2" s="188"/>
      <c r="F2" s="188"/>
      <c r="G2" s="188"/>
    </row>
    <row r="3" spans="1:10" s="7" customFormat="1" ht="15.95">
      <c r="B3" s="8"/>
      <c r="C3" s="8"/>
      <c r="D3" s="8"/>
      <c r="E3" s="9" t="s">
        <v>30</v>
      </c>
      <c r="F3" s="189" t="s">
        <v>31</v>
      </c>
      <c r="G3" s="189"/>
    </row>
    <row r="4" spans="1:10" s="7" customFormat="1" ht="15.95">
      <c r="C4" s="8"/>
      <c r="D4" s="8"/>
      <c r="E4" s="9" t="s">
        <v>32</v>
      </c>
      <c r="F4" s="26" t="s">
        <v>33</v>
      </c>
    </row>
    <row r="5" spans="1:10" s="7" customFormat="1" ht="15.95">
      <c r="D5" s="10"/>
      <c r="E5" s="9" t="s">
        <v>34</v>
      </c>
      <c r="F5" s="7" t="s">
        <v>35</v>
      </c>
      <c r="G5" s="8" t="s">
        <v>36</v>
      </c>
    </row>
    <row r="6" spans="1:10" s="7" customFormat="1" ht="15.95">
      <c r="B6" s="9" t="s">
        <v>37</v>
      </c>
      <c r="C6" s="27"/>
      <c r="D6" s="10"/>
      <c r="E6" s="9" t="s">
        <v>38</v>
      </c>
      <c r="F6" s="7" t="s">
        <v>35</v>
      </c>
      <c r="G6" s="8" t="s">
        <v>36</v>
      </c>
    </row>
    <row r="7" spans="1:10" s="7" customFormat="1" ht="75" customHeight="1">
      <c r="B7" s="9" t="s">
        <v>39</v>
      </c>
      <c r="C7" s="28" t="s">
        <v>40</v>
      </c>
      <c r="D7" s="10"/>
      <c r="E7" s="1" t="str">
        <f>IF(I1=0,"","契約担当管理職")</f>
        <v/>
      </c>
      <c r="G7" s="24" t="str">
        <f>IF(I1=0,"","印")</f>
        <v/>
      </c>
    </row>
    <row r="8" spans="1:10" s="7" customFormat="1" ht="18.600000000000001" customHeight="1">
      <c r="C8" s="11"/>
      <c r="D8" s="10"/>
      <c r="E8" s="9"/>
      <c r="F8" s="9"/>
    </row>
    <row r="9" spans="1:10" s="7" customFormat="1" ht="18" customHeight="1">
      <c r="B9" s="190" t="s">
        <v>41</v>
      </c>
      <c r="C9" s="190"/>
      <c r="D9" s="190"/>
      <c r="E9" s="190"/>
      <c r="F9" s="190"/>
    </row>
    <row r="10" spans="1:10" s="7" customFormat="1" ht="18" customHeight="1">
      <c r="C10" s="108"/>
      <c r="D10" s="10"/>
      <c r="E10" s="9"/>
      <c r="F10" s="9"/>
    </row>
    <row r="11" spans="1:10" s="7" customFormat="1" ht="41.85" customHeight="1">
      <c r="A11" s="12" t="s">
        <v>42</v>
      </c>
      <c r="B11" s="13" t="s">
        <v>43</v>
      </c>
      <c r="C11" s="12" t="s">
        <v>44</v>
      </c>
      <c r="D11" s="145" t="s">
        <v>45</v>
      </c>
      <c r="E11" s="13" t="s">
        <v>46</v>
      </c>
      <c r="F11" s="14" t="s">
        <v>47</v>
      </c>
    </row>
    <row r="12" spans="1:10" s="7" customFormat="1" ht="71.099999999999994" customHeight="1">
      <c r="A12" s="15">
        <v>1</v>
      </c>
      <c r="B12" s="42" t="s">
        <v>6</v>
      </c>
      <c r="C12" s="29" t="s">
        <v>48</v>
      </c>
      <c r="D12" s="18" t="s">
        <v>49</v>
      </c>
      <c r="E12" s="18" t="s">
        <v>49</v>
      </c>
      <c r="F12" s="17" t="s">
        <v>50</v>
      </c>
    </row>
    <row r="13" spans="1:10" s="7" customFormat="1" ht="88.5" customHeight="1">
      <c r="A13" s="15">
        <v>2</v>
      </c>
      <c r="B13" s="42" t="s">
        <v>8</v>
      </c>
      <c r="C13" s="30" t="s">
        <v>51</v>
      </c>
      <c r="D13" s="18" t="s">
        <v>49</v>
      </c>
      <c r="E13" s="18" t="s">
        <v>49</v>
      </c>
      <c r="F13" s="37" t="s">
        <v>52</v>
      </c>
    </row>
    <row r="14" spans="1:10" s="7" customFormat="1" ht="114" customHeight="1">
      <c r="A14" s="15">
        <v>3</v>
      </c>
      <c r="B14" s="43" t="s">
        <v>10</v>
      </c>
      <c r="C14" s="30" t="s">
        <v>53</v>
      </c>
      <c r="D14" s="18" t="s">
        <v>54</v>
      </c>
      <c r="E14" s="18" t="s">
        <v>54</v>
      </c>
      <c r="F14" s="17" t="s">
        <v>55</v>
      </c>
    </row>
    <row r="15" spans="1:10" s="7" customFormat="1" ht="285.60000000000002" customHeight="1">
      <c r="A15" s="15">
        <v>4</v>
      </c>
      <c r="B15" s="42" t="s">
        <v>12</v>
      </c>
      <c r="C15" s="30" t="s">
        <v>56</v>
      </c>
      <c r="D15" s="18" t="s">
        <v>49</v>
      </c>
      <c r="E15" s="18" t="s">
        <v>49</v>
      </c>
      <c r="F15" s="37" t="s">
        <v>57</v>
      </c>
    </row>
    <row r="16" spans="1:10" s="7" customFormat="1" ht="229.5" customHeight="1">
      <c r="A16" s="15">
        <v>5</v>
      </c>
      <c r="B16" s="42" t="s">
        <v>13</v>
      </c>
      <c r="C16" s="30" t="s">
        <v>58</v>
      </c>
      <c r="D16" s="18" t="s">
        <v>49</v>
      </c>
      <c r="E16" s="18" t="s">
        <v>49</v>
      </c>
      <c r="F16" s="37" t="s">
        <v>59</v>
      </c>
    </row>
    <row r="17" spans="1:15" s="7" customFormat="1" ht="201" customHeight="1">
      <c r="A17" s="15">
        <v>6</v>
      </c>
      <c r="B17" s="42" t="s">
        <v>14</v>
      </c>
      <c r="C17" s="30" t="s">
        <v>60</v>
      </c>
      <c r="D17" s="18" t="s">
        <v>49</v>
      </c>
      <c r="E17" s="18" t="s">
        <v>49</v>
      </c>
      <c r="F17" s="37" t="s">
        <v>61</v>
      </c>
    </row>
    <row r="18" spans="1:15" s="7" customFormat="1" ht="242.25" customHeight="1">
      <c r="A18" s="15">
        <v>7</v>
      </c>
      <c r="B18" s="43" t="s">
        <v>16</v>
      </c>
      <c r="C18" s="234" t="s">
        <v>62</v>
      </c>
      <c r="D18" s="18" t="s">
        <v>49</v>
      </c>
      <c r="E18" s="18" t="s">
        <v>49</v>
      </c>
      <c r="F18" s="37" t="s">
        <v>63</v>
      </c>
    </row>
    <row r="19" spans="1:15" s="7" customFormat="1" ht="71.099999999999994" customHeight="1">
      <c r="A19" s="15">
        <v>8</v>
      </c>
      <c r="B19" s="16" t="s">
        <v>17</v>
      </c>
      <c r="C19" s="30" t="s">
        <v>64</v>
      </c>
      <c r="D19" s="18" t="s">
        <v>65</v>
      </c>
      <c r="E19" s="18" t="s">
        <v>54</v>
      </c>
      <c r="F19" s="17" t="s">
        <v>66</v>
      </c>
    </row>
    <row r="20" spans="1:15" s="7" customFormat="1" ht="71.099999999999994" customHeight="1">
      <c r="A20" s="235">
        <v>9</v>
      </c>
      <c r="B20" s="236" t="s">
        <v>67</v>
      </c>
      <c r="C20" s="237" t="s">
        <v>68</v>
      </c>
      <c r="D20" s="238" t="s">
        <v>69</v>
      </c>
      <c r="E20" s="238" t="s">
        <v>69</v>
      </c>
      <c r="F20" s="239" t="s">
        <v>20</v>
      </c>
    </row>
    <row r="21" spans="1:15" s="7" customFormat="1" ht="71.099999999999994" customHeight="1">
      <c r="A21" s="235">
        <v>10</v>
      </c>
      <c r="B21" s="237" t="s">
        <v>21</v>
      </c>
      <c r="C21" s="240" t="s">
        <v>70</v>
      </c>
      <c r="D21" s="238" t="s">
        <v>69</v>
      </c>
      <c r="E21" s="238" t="s">
        <v>69</v>
      </c>
      <c r="F21" s="239" t="s">
        <v>22</v>
      </c>
    </row>
    <row r="22" spans="1:15" s="7" customFormat="1" ht="71.099999999999994" customHeight="1">
      <c r="A22" s="15">
        <v>11</v>
      </c>
      <c r="B22" s="42" t="s">
        <v>23</v>
      </c>
      <c r="C22" s="19"/>
      <c r="D22" s="18"/>
      <c r="E22" s="18"/>
      <c r="F22" s="17"/>
    </row>
    <row r="23" spans="1:15" s="7" customFormat="1" ht="15.95">
      <c r="A23" s="20"/>
      <c r="B23" s="21"/>
      <c r="C23" s="20"/>
      <c r="D23" s="22"/>
      <c r="E23" s="22"/>
      <c r="F23" s="23"/>
      <c r="O23" s="7" t="s">
        <v>71</v>
      </c>
    </row>
    <row r="24" spans="1:15" ht="15.95">
      <c r="A24" s="7"/>
      <c r="B24" s="7"/>
      <c r="C24" s="108"/>
      <c r="D24" s="10"/>
      <c r="E24" s="9"/>
      <c r="F24" s="9"/>
    </row>
  </sheetData>
  <sheetProtection formatCells="0" formatColumns="0" formatRows="0" insertColumns="0" insertRows="0" insertHyperlinks="0" deleteColumns="0" deleteRows="0" sort="0" autoFilter="0" pivotTables="0"/>
  <mergeCells count="3">
    <mergeCell ref="B2:G2"/>
    <mergeCell ref="F3:G3"/>
    <mergeCell ref="B9:F9"/>
  </mergeCells>
  <phoneticPr fontId="1"/>
  <dataValidations count="1">
    <dataValidation type="list" allowBlank="1" showInputMessage="1" sqref="B23" xr:uid="{F7B1ED7F-A75B-4D46-B21C-26D9B7BAD0C7}">
      <formula1>#REF!</formula1>
    </dataValidation>
  </dataValidations>
  <printOptions horizontalCentered="1"/>
  <pageMargins left="0.70866141732283472" right="0.70866141732283472" top="0.74803149606299213" bottom="0.74803149606299213" header="0.31496062992125984" footer="0.31496062992125984"/>
  <pageSetup paperSize="9" scale="40" orientation="portrait" horizontalDpi="300" verticalDpi="300"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81A2A-3666-4931-BE7F-B29B6267182B}">
  <sheetPr>
    <tabColor rgb="FF00B050"/>
    <pageSetUpPr fitToPage="1"/>
  </sheetPr>
  <dimension ref="A1:O19"/>
  <sheetViews>
    <sheetView showGridLines="0" view="pageBreakPreview" topLeftCell="A12" zoomScale="60" zoomScaleNormal="60" zoomScalePageLayoutView="55" workbookViewId="0">
      <selection activeCell="B2" sqref="B2:G2"/>
    </sheetView>
  </sheetViews>
  <sheetFormatPr defaultColWidth="9" defaultRowHeight="14.1"/>
  <cols>
    <col min="1" max="1" width="9.625" style="3" customWidth="1"/>
    <col min="2" max="2" width="24.125" style="3" customWidth="1"/>
    <col min="3" max="3" width="75" style="4" customWidth="1"/>
    <col min="4" max="4" width="16.625" style="5" customWidth="1"/>
    <col min="5" max="5" width="16.625" style="6" customWidth="1"/>
    <col min="6" max="6" width="36.625" style="6" customWidth="1"/>
    <col min="7" max="7" width="4.125" style="3" bestFit="1" customWidth="1"/>
    <col min="8" max="8" width="9" style="3" customWidth="1"/>
    <col min="9" max="16384" width="9" style="3"/>
  </cols>
  <sheetData>
    <row r="1" spans="1:10">
      <c r="I1" s="2">
        <f>COUNTIF(テーブル32[内容区分],"*★*")</f>
        <v>0</v>
      </c>
      <c r="J1" t="s">
        <v>28</v>
      </c>
    </row>
    <row r="2" spans="1:10" ht="52.5" customHeight="1">
      <c r="A2" s="25"/>
      <c r="B2" s="187" t="s">
        <v>72</v>
      </c>
      <c r="C2" s="188"/>
      <c r="D2" s="188"/>
      <c r="E2" s="188"/>
      <c r="F2" s="188"/>
      <c r="G2" s="188"/>
    </row>
    <row r="3" spans="1:10" s="7" customFormat="1" ht="15.95">
      <c r="B3" s="8"/>
      <c r="C3" s="8"/>
      <c r="D3" s="8"/>
      <c r="E3" s="9" t="s">
        <v>30</v>
      </c>
      <c r="F3" s="189" t="s">
        <v>31</v>
      </c>
      <c r="G3" s="189"/>
    </row>
    <row r="4" spans="1:10" s="7" customFormat="1" ht="15.95">
      <c r="C4" s="8"/>
      <c r="D4" s="8"/>
      <c r="E4" s="9" t="s">
        <v>32</v>
      </c>
      <c r="F4" s="26" t="s">
        <v>33</v>
      </c>
    </row>
    <row r="5" spans="1:10" s="7" customFormat="1" ht="15.95">
      <c r="D5" s="10"/>
      <c r="E5" s="9" t="s">
        <v>34</v>
      </c>
      <c r="F5" s="7" t="s">
        <v>35</v>
      </c>
      <c r="G5" s="8" t="s">
        <v>36</v>
      </c>
    </row>
    <row r="6" spans="1:10" s="7" customFormat="1" ht="15.95">
      <c r="D6" s="10"/>
      <c r="E6" s="9" t="s">
        <v>73</v>
      </c>
      <c r="F6" s="7" t="s">
        <v>35</v>
      </c>
      <c r="G6" s="8" t="s">
        <v>36</v>
      </c>
    </row>
    <row r="7" spans="1:10" s="7" customFormat="1" ht="15.95">
      <c r="D7" s="10"/>
      <c r="E7" s="9" t="s">
        <v>74</v>
      </c>
      <c r="F7" s="7" t="s">
        <v>35</v>
      </c>
      <c r="G7" s="8" t="s">
        <v>36</v>
      </c>
    </row>
    <row r="8" spans="1:10" s="7" customFormat="1" ht="15.95">
      <c r="B8" s="9" t="s">
        <v>37</v>
      </c>
      <c r="C8" s="27"/>
      <c r="D8" s="10"/>
      <c r="E8" s="9"/>
      <c r="G8" s="8"/>
    </row>
    <row r="9" spans="1:10" s="7" customFormat="1" ht="75.599999999999994" customHeight="1">
      <c r="B9" s="9" t="s">
        <v>39</v>
      </c>
      <c r="C9" s="28" t="s">
        <v>40</v>
      </c>
      <c r="D9" s="10"/>
      <c r="E9" s="1" t="str">
        <f>IF(I1=0,"","契約担当管理職")</f>
        <v/>
      </c>
      <c r="G9" s="24" t="str">
        <f>IF(I1=0,"","印")</f>
        <v/>
      </c>
    </row>
    <row r="10" spans="1:10" s="7" customFormat="1" ht="18.600000000000001" customHeight="1">
      <c r="C10" s="11"/>
      <c r="D10" s="10"/>
      <c r="E10" s="9"/>
      <c r="F10" s="9"/>
    </row>
    <row r="11" spans="1:10" s="7" customFormat="1" ht="18" customHeight="1">
      <c r="B11" s="190" t="s">
        <v>41</v>
      </c>
      <c r="C11" s="190"/>
      <c r="D11" s="190"/>
      <c r="E11" s="190"/>
      <c r="F11" s="190"/>
    </row>
    <row r="12" spans="1:10" s="7" customFormat="1" ht="18" customHeight="1">
      <c r="C12" s="108"/>
      <c r="D12" s="10"/>
      <c r="E12" s="9"/>
      <c r="F12" s="9"/>
    </row>
    <row r="13" spans="1:10" s="7" customFormat="1" ht="42" customHeight="1">
      <c r="A13" s="12" t="s">
        <v>42</v>
      </c>
      <c r="B13" s="13" t="s">
        <v>75</v>
      </c>
      <c r="C13" s="12" t="s">
        <v>76</v>
      </c>
      <c r="D13" s="145" t="s">
        <v>77</v>
      </c>
      <c r="E13" s="13" t="s">
        <v>78</v>
      </c>
      <c r="F13" s="14" t="s">
        <v>79</v>
      </c>
    </row>
    <row r="14" spans="1:10" s="32" customFormat="1" ht="211.35" customHeight="1">
      <c r="A14" s="33">
        <v>1</v>
      </c>
      <c r="B14" s="34" t="s">
        <v>25</v>
      </c>
      <c r="C14" s="35" t="s">
        <v>80</v>
      </c>
      <c r="D14" s="36" t="s">
        <v>81</v>
      </c>
      <c r="E14" s="36" t="s">
        <v>82</v>
      </c>
      <c r="F14" s="37" t="s">
        <v>83</v>
      </c>
    </row>
    <row r="15" spans="1:10" s="7" customFormat="1" ht="71.849999999999994" customHeight="1">
      <c r="A15" s="15">
        <v>2</v>
      </c>
      <c r="B15" s="16" t="s">
        <v>23</v>
      </c>
      <c r="C15" s="30"/>
      <c r="D15" s="18"/>
      <c r="E15" s="18"/>
      <c r="F15" s="17"/>
    </row>
    <row r="16" spans="1:10" s="7" customFormat="1" ht="71.849999999999994" customHeight="1">
      <c r="A16" s="15"/>
      <c r="B16" s="16"/>
      <c r="C16" s="30"/>
      <c r="D16" s="18"/>
      <c r="E16" s="18"/>
      <c r="F16" s="17"/>
    </row>
    <row r="17" spans="1:15" s="7" customFormat="1" ht="71.849999999999994" customHeight="1">
      <c r="A17" s="15"/>
      <c r="B17" s="16"/>
      <c r="C17" s="30"/>
      <c r="D17" s="18"/>
      <c r="E17" s="18"/>
      <c r="F17" s="17"/>
    </row>
    <row r="18" spans="1:15" s="7" customFormat="1" ht="15.95">
      <c r="A18" s="20"/>
      <c r="B18" s="21"/>
      <c r="C18" s="20"/>
      <c r="D18" s="22"/>
      <c r="E18" s="22"/>
      <c r="F18" s="23"/>
      <c r="J18" s="31"/>
      <c r="O18" s="7" t="s">
        <v>71</v>
      </c>
    </row>
    <row r="19" spans="1:15" ht="15.95">
      <c r="A19" s="7"/>
      <c r="B19" s="7"/>
      <c r="C19" s="108"/>
      <c r="D19" s="10"/>
      <c r="E19" s="9"/>
      <c r="F19" s="9"/>
    </row>
  </sheetData>
  <sheetProtection formatCells="0" formatColumns="0" formatRows="0" insertColumns="0" insertRows="0" insertHyperlinks="0" deleteColumns="0" deleteRows="0" sort="0" autoFilter="0" pivotTables="0"/>
  <mergeCells count="3">
    <mergeCell ref="B2:G2"/>
    <mergeCell ref="F3:G3"/>
    <mergeCell ref="B11:F11"/>
  </mergeCells>
  <phoneticPr fontId="1"/>
  <dataValidations count="1">
    <dataValidation type="list" allowBlank="1" showInputMessage="1" sqref="B18" xr:uid="{A24E8D52-0F6F-4E3B-BE3D-4B78282EEB15}">
      <formula1>#REF!</formula1>
    </dataValidation>
  </dataValidations>
  <printOptions horizontalCentered="1"/>
  <pageMargins left="0.70866141732283472" right="0.70866141732283472" top="0.74803149606299213" bottom="0.74803149606299213" header="0.31496062992125984" footer="0.31496062992125984"/>
  <pageSetup paperSize="9" scale="42" orientation="portrait" horizontalDpi="300" verticalDpi="30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24F59-6899-47F2-87A3-1B83121C8A7F}">
  <sheetPr>
    <tabColor rgb="FFFFC000"/>
    <pageSetUpPr fitToPage="1"/>
  </sheetPr>
  <dimension ref="B1:N19"/>
  <sheetViews>
    <sheetView showGridLines="0" zoomScale="80" zoomScaleNormal="80" zoomScaleSheetLayoutView="100" workbookViewId="0"/>
  </sheetViews>
  <sheetFormatPr defaultColWidth="10.625" defaultRowHeight="16.5" customHeight="1"/>
  <cols>
    <col min="1" max="1" width="10.625" style="133"/>
    <col min="2" max="2" width="17.5" style="133" customWidth="1"/>
    <col min="3" max="3" width="27.125" style="133" customWidth="1"/>
    <col min="4" max="4" width="7.5" style="133" customWidth="1"/>
    <col min="5" max="5" width="29.625" style="133" bestFit="1" customWidth="1"/>
    <col min="6" max="6" width="24" style="133" bestFit="1" customWidth="1"/>
    <col min="7" max="7" width="21.625" style="133" bestFit="1" customWidth="1"/>
    <col min="8" max="8" width="12.5" style="144" bestFit="1" customWidth="1"/>
    <col min="9" max="9" width="19.5" style="133" customWidth="1"/>
    <col min="10" max="10" width="23.125" style="133" customWidth="1"/>
    <col min="11" max="11" width="22.625" style="133" customWidth="1"/>
    <col min="12" max="13" width="10.625" style="133" hidden="1" customWidth="1"/>
    <col min="14" max="14" width="3.375" style="133" hidden="1" customWidth="1"/>
    <col min="15" max="16384" width="10.625" style="133"/>
  </cols>
  <sheetData>
    <row r="1" spans="2:13" s="111" customFormat="1" ht="20.85" customHeight="1">
      <c r="I1" s="112"/>
      <c r="J1" s="113"/>
      <c r="L1" s="114" t="s">
        <v>84</v>
      </c>
      <c r="M1" s="115" t="s">
        <v>85</v>
      </c>
    </row>
    <row r="2" spans="2:13" s="111" customFormat="1" ht="16.5" customHeight="1">
      <c r="B2" s="116" t="s">
        <v>86</v>
      </c>
      <c r="C2" s="116"/>
      <c r="D2" s="116"/>
      <c r="E2" s="116"/>
      <c r="F2" s="116"/>
      <c r="G2" s="116"/>
      <c r="H2" s="116"/>
      <c r="I2" s="116"/>
      <c r="J2" s="116"/>
    </row>
    <row r="3" spans="2:13" s="111" customFormat="1" ht="16.5" customHeight="1" thickBot="1">
      <c r="B3" s="118"/>
      <c r="C3" s="118"/>
      <c r="D3" s="118"/>
      <c r="E3" s="118"/>
      <c r="F3" s="118"/>
      <c r="G3" s="118"/>
      <c r="H3" s="118"/>
      <c r="I3" s="118"/>
      <c r="J3" s="118"/>
    </row>
    <row r="4" spans="2:13" s="111" customFormat="1" ht="22.5" customHeight="1">
      <c r="B4" s="119"/>
      <c r="C4" s="120"/>
      <c r="D4" s="117"/>
      <c r="E4" s="117"/>
      <c r="F4" s="117"/>
      <c r="G4" s="117"/>
      <c r="H4" s="117"/>
      <c r="I4" s="117"/>
      <c r="J4" s="117"/>
    </row>
    <row r="5" spans="2:13" s="119" customFormat="1" ht="36" customHeight="1">
      <c r="B5" s="121" t="s">
        <v>87</v>
      </c>
      <c r="C5" s="121" t="s">
        <v>88</v>
      </c>
      <c r="D5" s="121" t="s">
        <v>89</v>
      </c>
      <c r="E5" s="122" t="s">
        <v>90</v>
      </c>
      <c r="F5" s="123" t="s">
        <v>91</v>
      </c>
      <c r="G5" s="122" t="s">
        <v>92</v>
      </c>
      <c r="H5" s="124" t="s">
        <v>93</v>
      </c>
      <c r="I5" s="124" t="s">
        <v>94</v>
      </c>
      <c r="J5" s="125" t="s">
        <v>95</v>
      </c>
    </row>
    <row r="6" spans="2:13" ht="49.7" customHeight="1">
      <c r="B6" s="134"/>
      <c r="C6" s="126"/>
      <c r="D6" s="127"/>
      <c r="E6" s="128"/>
      <c r="F6" s="129"/>
      <c r="G6" s="128"/>
      <c r="H6" s="130"/>
      <c r="I6" s="131"/>
      <c r="J6" s="132"/>
    </row>
    <row r="7" spans="2:13" ht="49.7" customHeight="1">
      <c r="B7" s="134"/>
      <c r="C7" s="126"/>
      <c r="D7" s="127"/>
      <c r="E7" s="128"/>
      <c r="F7" s="129"/>
      <c r="G7" s="128"/>
      <c r="H7" s="130"/>
      <c r="I7" s="131"/>
      <c r="J7" s="132"/>
    </row>
    <row r="8" spans="2:13" ht="49.7" customHeight="1">
      <c r="B8" s="134"/>
      <c r="C8" s="126"/>
      <c r="D8" s="127"/>
      <c r="E8" s="128"/>
      <c r="F8" s="129"/>
      <c r="G8" s="128"/>
      <c r="H8" s="130"/>
      <c r="I8" s="131"/>
      <c r="J8" s="135"/>
    </row>
    <row r="9" spans="2:13" ht="49.7" customHeight="1">
      <c r="B9" s="134"/>
      <c r="C9" s="126"/>
      <c r="D9" s="127"/>
      <c r="E9" s="128"/>
      <c r="F9" s="129"/>
      <c r="G9" s="128"/>
      <c r="H9" s="130"/>
      <c r="I9" s="131"/>
      <c r="J9" s="135"/>
    </row>
    <row r="10" spans="2:13" ht="49.7" customHeight="1">
      <c r="B10" s="134"/>
      <c r="C10" s="126"/>
      <c r="D10" s="127"/>
      <c r="E10" s="126"/>
      <c r="F10" s="132"/>
      <c r="G10" s="126"/>
      <c r="H10" s="130"/>
      <c r="I10" s="131"/>
      <c r="J10" s="136"/>
    </row>
    <row r="11" spans="2:13" ht="49.7" customHeight="1">
      <c r="B11" s="134"/>
      <c r="C11" s="126"/>
      <c r="D11" s="127"/>
      <c r="E11" s="126"/>
      <c r="F11" s="132"/>
      <c r="G11" s="126"/>
      <c r="H11" s="130"/>
      <c r="I11" s="131"/>
      <c r="J11" s="132"/>
    </row>
    <row r="12" spans="2:13" ht="49.7" customHeight="1">
      <c r="B12" s="134"/>
      <c r="C12" s="137"/>
      <c r="D12" s="127"/>
      <c r="E12" s="127"/>
      <c r="F12" s="132"/>
      <c r="G12" s="126"/>
      <c r="H12" s="130"/>
      <c r="I12" s="131"/>
      <c r="J12" s="138"/>
    </row>
    <row r="13" spans="2:13" s="140" customFormat="1" ht="16.5" customHeight="1">
      <c r="B13" s="139"/>
    </row>
    <row r="14" spans="2:13" s="143" customFormat="1" ht="14.45" customHeight="1">
      <c r="B14" s="141" t="s">
        <v>96</v>
      </c>
      <c r="C14" s="142"/>
      <c r="D14" s="142"/>
      <c r="E14" s="142"/>
      <c r="F14" s="142"/>
      <c r="G14" s="142"/>
      <c r="I14" s="142"/>
      <c r="J14" s="142"/>
      <c r="K14" s="142"/>
    </row>
    <row r="15" spans="2:13" s="142" customFormat="1" ht="16.5" customHeight="1">
      <c r="B15" s="141" t="s">
        <v>97</v>
      </c>
      <c r="C15" s="133"/>
      <c r="D15" s="133"/>
      <c r="E15" s="133"/>
      <c r="F15" s="133"/>
      <c r="G15" s="133"/>
      <c r="I15" s="133"/>
      <c r="J15" s="133"/>
      <c r="K15" s="133"/>
    </row>
    <row r="16" spans="2:13" ht="16.5" customHeight="1">
      <c r="B16" s="141" t="s">
        <v>98</v>
      </c>
    </row>
    <row r="17" spans="2:2" ht="16.5" customHeight="1">
      <c r="B17" s="141" t="s">
        <v>99</v>
      </c>
    </row>
    <row r="18" spans="2:2" ht="16.5" customHeight="1">
      <c r="B18" s="141"/>
    </row>
    <row r="19" spans="2:2" ht="16.5" customHeight="1">
      <c r="B19" s="141"/>
    </row>
  </sheetData>
  <sheetProtection sheet="1" formatCells="0" formatColumns="0" formatRows="0" insertColumns="0" insertRows="0" insertHyperlinks="0" deleteColumns="0" deleteRows="0" sort="0" autoFilter="0" pivotTables="0"/>
  <phoneticPr fontId="1"/>
  <dataValidations count="1">
    <dataValidation type="list" allowBlank="1" showInputMessage="1" sqref="F6:F12" xr:uid="{2F3993BA-BE64-42B4-B1AD-ED69C057217E}">
      <formula1>"専任技術者,補強"</formula1>
    </dataValidation>
  </dataValidations>
  <pageMargins left="0.98425196850393704" right="0.98425196850393704" top="0.98425196850393704" bottom="0.98425196850393704" header="0.51181102362204722" footer="0.51181102362204722"/>
  <pageSetup paperSize="9" scale="42" orientation="portrait" blackAndWhite="1" r:id="rId1"/>
  <headerFooter>
    <oddHeader>&amp;R（2023.06版）</oddHead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C95C3-A5D0-46F5-BFAB-26D3C0A7977F}">
  <sheetPr>
    <tabColor rgb="FFFFC000"/>
  </sheetPr>
  <dimension ref="A1:A4"/>
  <sheetViews>
    <sheetView workbookViewId="0"/>
  </sheetViews>
  <sheetFormatPr defaultColWidth="8.625" defaultRowHeight="14.1"/>
  <cols>
    <col min="1" max="16384" width="8.625" style="45"/>
  </cols>
  <sheetData>
    <row r="1" spans="1:1">
      <c r="A1" s="44" t="s">
        <v>100</v>
      </c>
    </row>
    <row r="3" spans="1:1">
      <c r="A3" s="45" t="s">
        <v>101</v>
      </c>
    </row>
    <row r="4" spans="1:1">
      <c r="A4" s="107" t="s">
        <v>102</v>
      </c>
    </row>
  </sheetData>
  <phoneticPr fontId="1"/>
  <hyperlinks>
    <hyperlink ref="A4" r:id="rId1" xr:uid="{6C93B662-FF2A-4858-81E5-4E4D6AEBA4B6}"/>
  </hyperlinks>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75177-7958-407D-944B-27F61B6E73D5}">
  <sheetPr>
    <tabColor rgb="FFFFC000"/>
    <pageSetUpPr fitToPage="1"/>
  </sheetPr>
  <dimension ref="A1:T29"/>
  <sheetViews>
    <sheetView view="pageBreakPreview" zoomScale="70" zoomScaleNormal="75" zoomScaleSheetLayoutView="70" workbookViewId="0">
      <selection activeCell="T9" sqref="T9"/>
    </sheetView>
  </sheetViews>
  <sheetFormatPr defaultColWidth="10.625" defaultRowHeight="14.1"/>
  <cols>
    <col min="1" max="1" width="26.625" style="47" customWidth="1"/>
    <col min="2" max="2" width="6.625" style="47" customWidth="1"/>
    <col min="3" max="3" width="14.625" style="47" customWidth="1"/>
    <col min="4" max="4" width="16.625" style="47" customWidth="1"/>
    <col min="5" max="5" width="6.625" style="47" customWidth="1"/>
    <col min="6" max="6" width="3.625" style="47" customWidth="1"/>
    <col min="7" max="7" width="2.625" style="47" hidden="1" customWidth="1"/>
    <col min="8" max="8" width="6.625" style="47" customWidth="1"/>
    <col min="9" max="9" width="2.625" style="47" hidden="1" customWidth="1"/>
    <col min="10" max="10" width="3.625" style="47" customWidth="1"/>
    <col min="11" max="11" width="8.625" style="47" customWidth="1"/>
    <col min="12" max="12" width="6.625" style="47" customWidth="1"/>
    <col min="13" max="13" width="3.625" style="47" customWidth="1"/>
    <col min="14" max="14" width="2.625" style="47" hidden="1" customWidth="1"/>
    <col min="15" max="15" width="12.75" style="47" customWidth="1"/>
    <col min="16" max="16" width="2.625" style="47" hidden="1" customWidth="1"/>
    <col min="17" max="17" width="3.625" style="47" customWidth="1"/>
    <col min="18" max="18" width="12.625" style="47" customWidth="1"/>
    <col min="19" max="19" width="16.625" style="47" customWidth="1"/>
    <col min="20" max="20" width="10" style="47" customWidth="1"/>
    <col min="21" max="16384" width="10.625" style="47"/>
  </cols>
  <sheetData>
    <row r="1" spans="1:20" ht="21.75" customHeight="1">
      <c r="A1" s="46" t="s">
        <v>103</v>
      </c>
    </row>
    <row r="2" spans="1:20" ht="20.100000000000001" customHeight="1">
      <c r="A2" s="47" t="s">
        <v>104</v>
      </c>
      <c r="C2" s="48"/>
      <c r="D2" s="48"/>
    </row>
    <row r="3" spans="1:20" ht="20.100000000000001" customHeight="1">
      <c r="C3" s="48"/>
      <c r="D3" s="48"/>
    </row>
    <row r="4" spans="1:20" ht="20.100000000000001" customHeight="1">
      <c r="A4" s="47" t="s">
        <v>105</v>
      </c>
      <c r="C4" s="191">
        <f>D21</f>
        <v>420000</v>
      </c>
      <c r="D4" s="191"/>
      <c r="E4" s="47" t="s">
        <v>106</v>
      </c>
    </row>
    <row r="5" spans="1:20" ht="20.100000000000001" customHeight="1">
      <c r="A5" s="47" t="s">
        <v>107</v>
      </c>
      <c r="C5" s="191">
        <f>S21</f>
        <v>367800</v>
      </c>
      <c r="D5" s="191"/>
      <c r="E5" s="47" t="s">
        <v>106</v>
      </c>
    </row>
    <row r="6" spans="1:20" ht="18" customHeight="1" thickBot="1"/>
    <row r="7" spans="1:20" ht="24" customHeight="1" thickBot="1">
      <c r="A7" s="192" t="s">
        <v>108</v>
      </c>
      <c r="B7" s="194" t="s">
        <v>109</v>
      </c>
      <c r="C7" s="196" t="s">
        <v>110</v>
      </c>
      <c r="D7" s="198" t="s">
        <v>111</v>
      </c>
      <c r="E7" s="212" t="s">
        <v>112</v>
      </c>
      <c r="F7" s="213"/>
      <c r="G7" s="213"/>
      <c r="H7" s="213"/>
      <c r="I7" s="213"/>
      <c r="J7" s="213"/>
      <c r="K7" s="213"/>
      <c r="L7" s="213"/>
      <c r="M7" s="213"/>
      <c r="N7" s="213"/>
      <c r="O7" s="213"/>
      <c r="P7" s="213"/>
      <c r="Q7" s="213"/>
      <c r="R7" s="213"/>
      <c r="S7" s="214"/>
      <c r="T7" s="200" t="s">
        <v>113</v>
      </c>
    </row>
    <row r="8" spans="1:20" ht="24" customHeight="1" thickBot="1">
      <c r="A8" s="193"/>
      <c r="B8" s="195"/>
      <c r="C8" s="197"/>
      <c r="D8" s="199"/>
      <c r="E8" s="201" t="s">
        <v>114</v>
      </c>
      <c r="F8" s="202"/>
      <c r="G8" s="202"/>
      <c r="H8" s="202"/>
      <c r="I8" s="202"/>
      <c r="J8" s="202"/>
      <c r="K8" s="202"/>
      <c r="L8" s="203" t="s">
        <v>115</v>
      </c>
      <c r="M8" s="202"/>
      <c r="N8" s="202"/>
      <c r="O8" s="202"/>
      <c r="P8" s="202"/>
      <c r="Q8" s="202"/>
      <c r="R8" s="204"/>
      <c r="S8" s="69" t="s">
        <v>116</v>
      </c>
      <c r="T8" s="200"/>
    </row>
    <row r="9" spans="1:20" ht="30" customHeight="1" thickTop="1">
      <c r="A9" s="49" t="s">
        <v>117</v>
      </c>
      <c r="B9" s="50"/>
      <c r="C9" s="70">
        <v>8</v>
      </c>
      <c r="D9" s="71">
        <v>180000</v>
      </c>
      <c r="E9" s="72">
        <f t="shared" ref="E9:E20" si="0">C9</f>
        <v>8</v>
      </c>
      <c r="F9" s="73" t="s">
        <v>118</v>
      </c>
      <c r="G9" s="74" t="s">
        <v>119</v>
      </c>
      <c r="H9" s="74">
        <v>5100</v>
      </c>
      <c r="I9" s="74" t="s">
        <v>120</v>
      </c>
      <c r="J9" s="75" t="s">
        <v>121</v>
      </c>
      <c r="K9" s="76">
        <f t="shared" ref="K9:K20" si="1">E9*H9</f>
        <v>40800</v>
      </c>
      <c r="L9" s="77">
        <v>6</v>
      </c>
      <c r="M9" s="73" t="s">
        <v>118</v>
      </c>
      <c r="N9" s="74" t="s">
        <v>122</v>
      </c>
      <c r="O9" s="74">
        <v>15500</v>
      </c>
      <c r="P9" s="74" t="s">
        <v>120</v>
      </c>
      <c r="Q9" s="75" t="s">
        <v>121</v>
      </c>
      <c r="R9" s="74">
        <f t="shared" ref="R9:R20" si="2">L9*O9</f>
        <v>93000</v>
      </c>
      <c r="S9" s="78">
        <f t="shared" ref="S9:S20" si="3">SUM(K9+R9)</f>
        <v>133800</v>
      </c>
      <c r="T9" s="47" t="s">
        <v>123</v>
      </c>
    </row>
    <row r="10" spans="1:20" ht="30" customHeight="1">
      <c r="A10" s="49"/>
      <c r="B10" s="50"/>
      <c r="C10" s="79">
        <v>8</v>
      </c>
      <c r="D10" s="78">
        <v>120000</v>
      </c>
      <c r="E10" s="72">
        <f t="shared" si="0"/>
        <v>8</v>
      </c>
      <c r="F10" s="80" t="s">
        <v>118</v>
      </c>
      <c r="G10" s="74" t="s">
        <v>119</v>
      </c>
      <c r="H10" s="74">
        <v>4500</v>
      </c>
      <c r="I10" s="74" t="s">
        <v>120</v>
      </c>
      <c r="J10" s="81" t="s">
        <v>121</v>
      </c>
      <c r="K10" s="82">
        <f t="shared" si="1"/>
        <v>36000</v>
      </c>
      <c r="L10" s="77">
        <v>6</v>
      </c>
      <c r="M10" s="80" t="s">
        <v>118</v>
      </c>
      <c r="N10" s="74" t="s">
        <v>122</v>
      </c>
      <c r="O10" s="74">
        <v>13500</v>
      </c>
      <c r="P10" s="74" t="s">
        <v>120</v>
      </c>
      <c r="Q10" s="75" t="s">
        <v>121</v>
      </c>
      <c r="R10" s="77">
        <f t="shared" si="2"/>
        <v>81000</v>
      </c>
      <c r="S10" s="78">
        <f t="shared" si="3"/>
        <v>117000</v>
      </c>
      <c r="T10" s="47" t="s">
        <v>124</v>
      </c>
    </row>
    <row r="11" spans="1:20" ht="30" customHeight="1">
      <c r="A11" s="49"/>
      <c r="B11" s="50"/>
      <c r="C11" s="79">
        <v>8</v>
      </c>
      <c r="D11" s="78">
        <v>120000</v>
      </c>
      <c r="E11" s="72">
        <f t="shared" si="0"/>
        <v>8</v>
      </c>
      <c r="F11" s="73" t="s">
        <v>118</v>
      </c>
      <c r="G11" s="74" t="s">
        <v>119</v>
      </c>
      <c r="H11" s="74">
        <v>4500</v>
      </c>
      <c r="I11" s="74" t="s">
        <v>120</v>
      </c>
      <c r="J11" s="81" t="s">
        <v>121</v>
      </c>
      <c r="K11" s="82">
        <f t="shared" si="1"/>
        <v>36000</v>
      </c>
      <c r="L11" s="77">
        <v>6</v>
      </c>
      <c r="M11" s="80" t="s">
        <v>118</v>
      </c>
      <c r="N11" s="74" t="s">
        <v>122</v>
      </c>
      <c r="O11" s="74">
        <v>13500</v>
      </c>
      <c r="P11" s="74" t="s">
        <v>120</v>
      </c>
      <c r="Q11" s="75" t="s">
        <v>121</v>
      </c>
      <c r="R11" s="77">
        <f t="shared" si="2"/>
        <v>81000</v>
      </c>
      <c r="S11" s="78">
        <f t="shared" si="3"/>
        <v>117000</v>
      </c>
      <c r="T11" s="47" t="s">
        <v>124</v>
      </c>
    </row>
    <row r="12" spans="1:20" ht="30" customHeight="1">
      <c r="A12" s="49"/>
      <c r="B12" s="50"/>
      <c r="C12" s="79"/>
      <c r="D12" s="78"/>
      <c r="E12" s="72">
        <f t="shared" si="0"/>
        <v>0</v>
      </c>
      <c r="F12" s="80" t="s">
        <v>118</v>
      </c>
      <c r="G12" s="74" t="s">
        <v>119</v>
      </c>
      <c r="H12" s="74">
        <v>4500</v>
      </c>
      <c r="I12" s="74" t="s">
        <v>120</v>
      </c>
      <c r="J12" s="81" t="s">
        <v>121</v>
      </c>
      <c r="K12" s="82">
        <f t="shared" si="1"/>
        <v>0</v>
      </c>
      <c r="L12" s="77"/>
      <c r="M12" s="80" t="s">
        <v>118</v>
      </c>
      <c r="N12" s="74" t="s">
        <v>122</v>
      </c>
      <c r="O12" s="74">
        <v>13500</v>
      </c>
      <c r="P12" s="74" t="s">
        <v>120</v>
      </c>
      <c r="Q12" s="75" t="s">
        <v>121</v>
      </c>
      <c r="R12" s="77">
        <f t="shared" si="2"/>
        <v>0</v>
      </c>
      <c r="S12" s="78">
        <f t="shared" si="3"/>
        <v>0</v>
      </c>
    </row>
    <row r="13" spans="1:20" ht="30" customHeight="1">
      <c r="A13" s="49"/>
      <c r="B13" s="50"/>
      <c r="C13" s="79"/>
      <c r="D13" s="78"/>
      <c r="E13" s="72">
        <f t="shared" si="0"/>
        <v>0</v>
      </c>
      <c r="F13" s="80" t="s">
        <v>118</v>
      </c>
      <c r="G13" s="83"/>
      <c r="H13" s="74">
        <v>4500</v>
      </c>
      <c r="I13" s="83"/>
      <c r="J13" s="81" t="s">
        <v>121</v>
      </c>
      <c r="K13" s="82">
        <f t="shared" si="1"/>
        <v>0</v>
      </c>
      <c r="L13" s="77"/>
      <c r="M13" s="80" t="s">
        <v>118</v>
      </c>
      <c r="N13" s="83"/>
      <c r="O13" s="74">
        <v>13500</v>
      </c>
      <c r="P13" s="83"/>
      <c r="Q13" s="75" t="s">
        <v>121</v>
      </c>
      <c r="R13" s="77">
        <f t="shared" si="2"/>
        <v>0</v>
      </c>
      <c r="S13" s="78">
        <f t="shared" si="3"/>
        <v>0</v>
      </c>
    </row>
    <row r="14" spans="1:20" ht="30" customHeight="1">
      <c r="A14" s="49"/>
      <c r="B14" s="50"/>
      <c r="C14" s="79"/>
      <c r="D14" s="78"/>
      <c r="E14" s="72">
        <f t="shared" si="0"/>
        <v>0</v>
      </c>
      <c r="F14" s="80" t="s">
        <v>118</v>
      </c>
      <c r="G14" s="83"/>
      <c r="H14" s="74">
        <v>4500</v>
      </c>
      <c r="I14" s="83"/>
      <c r="J14" s="81" t="s">
        <v>121</v>
      </c>
      <c r="K14" s="82">
        <f t="shared" si="1"/>
        <v>0</v>
      </c>
      <c r="L14" s="77"/>
      <c r="M14" s="80" t="s">
        <v>118</v>
      </c>
      <c r="N14" s="83"/>
      <c r="O14" s="74">
        <v>13500</v>
      </c>
      <c r="P14" s="83"/>
      <c r="Q14" s="75" t="s">
        <v>121</v>
      </c>
      <c r="R14" s="77">
        <f t="shared" si="2"/>
        <v>0</v>
      </c>
      <c r="S14" s="78">
        <f t="shared" si="3"/>
        <v>0</v>
      </c>
    </row>
    <row r="15" spans="1:20" ht="30" customHeight="1">
      <c r="A15" s="49"/>
      <c r="B15" s="50"/>
      <c r="C15" s="79"/>
      <c r="D15" s="78"/>
      <c r="E15" s="72">
        <f t="shared" si="0"/>
        <v>0</v>
      </c>
      <c r="F15" s="80" t="s">
        <v>118</v>
      </c>
      <c r="G15" s="83"/>
      <c r="H15" s="74">
        <v>4500</v>
      </c>
      <c r="I15" s="83"/>
      <c r="J15" s="81" t="s">
        <v>121</v>
      </c>
      <c r="K15" s="82">
        <f t="shared" si="1"/>
        <v>0</v>
      </c>
      <c r="L15" s="77"/>
      <c r="M15" s="80" t="s">
        <v>118</v>
      </c>
      <c r="N15" s="83"/>
      <c r="O15" s="74">
        <v>13500</v>
      </c>
      <c r="P15" s="83"/>
      <c r="Q15" s="75" t="s">
        <v>121</v>
      </c>
      <c r="R15" s="77">
        <f t="shared" si="2"/>
        <v>0</v>
      </c>
      <c r="S15" s="78">
        <f t="shared" si="3"/>
        <v>0</v>
      </c>
    </row>
    <row r="16" spans="1:20" ht="30" customHeight="1">
      <c r="A16" s="49"/>
      <c r="B16" s="50"/>
      <c r="C16" s="79"/>
      <c r="D16" s="78"/>
      <c r="E16" s="72">
        <f t="shared" si="0"/>
        <v>0</v>
      </c>
      <c r="F16" s="80" t="s">
        <v>118</v>
      </c>
      <c r="G16" s="83"/>
      <c r="H16" s="74">
        <v>3800</v>
      </c>
      <c r="I16" s="83"/>
      <c r="J16" s="81" t="s">
        <v>121</v>
      </c>
      <c r="K16" s="82">
        <f t="shared" si="1"/>
        <v>0</v>
      </c>
      <c r="L16" s="77"/>
      <c r="M16" s="80" t="s">
        <v>118</v>
      </c>
      <c r="N16" s="83"/>
      <c r="O16" s="74">
        <v>11600</v>
      </c>
      <c r="P16" s="83"/>
      <c r="Q16" s="75" t="s">
        <v>121</v>
      </c>
      <c r="R16" s="77">
        <f t="shared" si="2"/>
        <v>0</v>
      </c>
      <c r="S16" s="78">
        <f t="shared" si="3"/>
        <v>0</v>
      </c>
    </row>
    <row r="17" spans="1:19" ht="30" customHeight="1">
      <c r="A17" s="49"/>
      <c r="B17" s="50"/>
      <c r="C17" s="79"/>
      <c r="D17" s="78"/>
      <c r="E17" s="72">
        <f t="shared" si="0"/>
        <v>0</v>
      </c>
      <c r="F17" s="80" t="s">
        <v>118</v>
      </c>
      <c r="G17" s="83"/>
      <c r="H17" s="74">
        <v>3800</v>
      </c>
      <c r="I17" s="83"/>
      <c r="J17" s="81" t="s">
        <v>121</v>
      </c>
      <c r="K17" s="82">
        <f t="shared" si="1"/>
        <v>0</v>
      </c>
      <c r="L17" s="77"/>
      <c r="M17" s="80" t="s">
        <v>118</v>
      </c>
      <c r="N17" s="83"/>
      <c r="O17" s="74">
        <v>11600</v>
      </c>
      <c r="P17" s="83"/>
      <c r="Q17" s="75" t="s">
        <v>121</v>
      </c>
      <c r="R17" s="77">
        <f t="shared" si="2"/>
        <v>0</v>
      </c>
      <c r="S17" s="78">
        <f t="shared" si="3"/>
        <v>0</v>
      </c>
    </row>
    <row r="18" spans="1:19" ht="30" customHeight="1">
      <c r="A18" s="49"/>
      <c r="B18" s="51"/>
      <c r="C18" s="79"/>
      <c r="D18" s="78"/>
      <c r="E18" s="72">
        <f t="shared" si="0"/>
        <v>0</v>
      </c>
      <c r="F18" s="80" t="s">
        <v>118</v>
      </c>
      <c r="G18" s="83"/>
      <c r="H18" s="74">
        <v>3800</v>
      </c>
      <c r="I18" s="83"/>
      <c r="J18" s="81" t="s">
        <v>121</v>
      </c>
      <c r="K18" s="82">
        <f t="shared" si="1"/>
        <v>0</v>
      </c>
      <c r="L18" s="77"/>
      <c r="M18" s="80" t="s">
        <v>118</v>
      </c>
      <c r="N18" s="83"/>
      <c r="O18" s="74">
        <v>11600</v>
      </c>
      <c r="P18" s="83"/>
      <c r="Q18" s="75" t="s">
        <v>121</v>
      </c>
      <c r="R18" s="77">
        <f t="shared" si="2"/>
        <v>0</v>
      </c>
      <c r="S18" s="78">
        <f t="shared" si="3"/>
        <v>0</v>
      </c>
    </row>
    <row r="19" spans="1:19" ht="30" customHeight="1">
      <c r="A19" s="52"/>
      <c r="B19" s="53"/>
      <c r="C19" s="84"/>
      <c r="D19" s="85"/>
      <c r="E19" s="86">
        <f t="shared" si="0"/>
        <v>0</v>
      </c>
      <c r="F19" s="80" t="s">
        <v>118</v>
      </c>
      <c r="G19" s="83"/>
      <c r="H19" s="74">
        <v>3800</v>
      </c>
      <c r="I19" s="83"/>
      <c r="J19" s="81" t="s">
        <v>121</v>
      </c>
      <c r="K19" s="82">
        <f t="shared" si="1"/>
        <v>0</v>
      </c>
      <c r="L19" s="77"/>
      <c r="M19" s="80" t="s">
        <v>118</v>
      </c>
      <c r="N19" s="83"/>
      <c r="O19" s="74">
        <v>11600</v>
      </c>
      <c r="P19" s="83"/>
      <c r="Q19" s="75" t="s">
        <v>121</v>
      </c>
      <c r="R19" s="77">
        <f t="shared" si="2"/>
        <v>0</v>
      </c>
      <c r="S19" s="78">
        <f t="shared" si="3"/>
        <v>0</v>
      </c>
    </row>
    <row r="20" spans="1:19" ht="30" customHeight="1" thickBot="1">
      <c r="A20" s="87"/>
      <c r="B20" s="51"/>
      <c r="C20" s="109"/>
      <c r="D20" s="88"/>
      <c r="E20" s="89">
        <f t="shared" si="0"/>
        <v>0</v>
      </c>
      <c r="F20" s="80" t="s">
        <v>118</v>
      </c>
      <c r="G20" s="83"/>
      <c r="H20" s="74">
        <v>3800</v>
      </c>
      <c r="I20" s="83"/>
      <c r="J20" s="81" t="s">
        <v>121</v>
      </c>
      <c r="K20" s="82">
        <f t="shared" si="1"/>
        <v>0</v>
      </c>
      <c r="L20" s="77"/>
      <c r="M20" s="80" t="s">
        <v>118</v>
      </c>
      <c r="N20" s="83"/>
      <c r="O20" s="74">
        <v>11600</v>
      </c>
      <c r="P20" s="83"/>
      <c r="Q20" s="75" t="s">
        <v>121</v>
      </c>
      <c r="R20" s="77">
        <f t="shared" si="2"/>
        <v>0</v>
      </c>
      <c r="S20" s="78">
        <f t="shared" si="3"/>
        <v>0</v>
      </c>
    </row>
    <row r="21" spans="1:19" ht="30" customHeight="1" thickTop="1" thickBot="1">
      <c r="A21" s="90" t="s">
        <v>125</v>
      </c>
      <c r="B21" s="91"/>
      <c r="C21" s="92">
        <f>SUM(C9:C20)</f>
        <v>24</v>
      </c>
      <c r="D21" s="93">
        <f>SUM(D9:D20)</f>
        <v>420000</v>
      </c>
      <c r="E21" s="110"/>
      <c r="F21" s="110"/>
      <c r="G21" s="110"/>
      <c r="H21" s="205">
        <f>SUM(K9:K20)</f>
        <v>112800</v>
      </c>
      <c r="I21" s="205"/>
      <c r="J21" s="205"/>
      <c r="K21" s="206"/>
      <c r="L21" s="110"/>
      <c r="M21" s="110"/>
      <c r="N21" s="110"/>
      <c r="O21" s="110"/>
      <c r="P21" s="110"/>
      <c r="Q21" s="110"/>
      <c r="R21" s="54">
        <f>SUM(R9:R20)</f>
        <v>255000</v>
      </c>
      <c r="S21" s="55">
        <f>SUM(S9:S20)</f>
        <v>367800</v>
      </c>
    </row>
    <row r="22" spans="1:19" ht="30" customHeight="1">
      <c r="C22" s="48"/>
      <c r="D22" s="146"/>
      <c r="R22" s="48"/>
      <c r="S22" s="147"/>
    </row>
    <row r="23" spans="1:19" ht="30" customHeight="1">
      <c r="A23" s="46" t="s">
        <v>126</v>
      </c>
      <c r="B23" s="46"/>
      <c r="C23" s="46"/>
      <c r="D23" s="46"/>
      <c r="E23" s="46"/>
      <c r="F23" s="46"/>
      <c r="G23" s="46"/>
      <c r="H23" s="46"/>
      <c r="I23" s="46"/>
      <c r="J23" s="46"/>
      <c r="K23" s="46"/>
      <c r="S23" s="48"/>
    </row>
    <row r="24" spans="1:19" ht="28.5" customHeight="1">
      <c r="A24" s="94" t="s">
        <v>127</v>
      </c>
      <c r="B24" s="95" t="s">
        <v>128</v>
      </c>
      <c r="C24" s="210" t="s">
        <v>129</v>
      </c>
      <c r="D24" s="211"/>
      <c r="E24" s="209" t="s">
        <v>130</v>
      </c>
      <c r="F24" s="209"/>
      <c r="G24" s="209"/>
      <c r="H24" s="209"/>
      <c r="I24" s="209"/>
      <c r="J24" s="209"/>
      <c r="K24" s="209"/>
      <c r="L24" s="209"/>
      <c r="M24" s="209"/>
      <c r="N24" s="209"/>
      <c r="O24" s="209"/>
      <c r="P24" s="209"/>
      <c r="Q24" s="209"/>
      <c r="R24" s="209"/>
      <c r="S24" s="96"/>
    </row>
    <row r="25" spans="1:19" ht="21" customHeight="1">
      <c r="A25" s="94" t="s">
        <v>124</v>
      </c>
      <c r="B25" s="97" t="s">
        <v>131</v>
      </c>
      <c r="C25" s="207" t="s">
        <v>132</v>
      </c>
      <c r="D25" s="208"/>
      <c r="E25" s="209" t="s">
        <v>133</v>
      </c>
      <c r="F25" s="209"/>
      <c r="G25" s="209"/>
      <c r="H25" s="209"/>
      <c r="I25" s="209"/>
      <c r="J25" s="209"/>
      <c r="K25" s="209"/>
      <c r="L25" s="209"/>
      <c r="M25" s="209"/>
      <c r="N25" s="209"/>
      <c r="O25" s="209"/>
      <c r="P25" s="209"/>
      <c r="Q25" s="209"/>
      <c r="R25" s="209"/>
      <c r="S25" s="96"/>
    </row>
    <row r="26" spans="1:19" ht="21" customHeight="1">
      <c r="A26" s="94" t="s">
        <v>123</v>
      </c>
      <c r="B26" s="97" t="s">
        <v>134</v>
      </c>
      <c r="C26" s="207" t="s">
        <v>135</v>
      </c>
      <c r="D26" s="208"/>
      <c r="E26" s="209" t="s">
        <v>133</v>
      </c>
      <c r="F26" s="209"/>
      <c r="G26" s="209"/>
      <c r="H26" s="209"/>
      <c r="I26" s="209"/>
      <c r="J26" s="209"/>
      <c r="K26" s="209"/>
      <c r="L26" s="209"/>
      <c r="M26" s="209"/>
      <c r="N26" s="209"/>
      <c r="O26" s="209"/>
      <c r="P26" s="209"/>
      <c r="Q26" s="209"/>
      <c r="R26" s="209"/>
      <c r="S26" s="96"/>
    </row>
    <row r="27" spans="1:19" ht="21" customHeight="1">
      <c r="A27" s="94" t="s">
        <v>136</v>
      </c>
      <c r="B27" s="97"/>
      <c r="C27" s="207"/>
      <c r="D27" s="208"/>
      <c r="E27" s="209"/>
      <c r="F27" s="209"/>
      <c r="G27" s="209"/>
      <c r="H27" s="209"/>
      <c r="I27" s="209"/>
      <c r="J27" s="209"/>
      <c r="K27" s="209"/>
      <c r="L27" s="209"/>
      <c r="M27" s="209"/>
      <c r="N27" s="209"/>
      <c r="O27" s="209"/>
      <c r="P27" s="209"/>
      <c r="Q27" s="209"/>
      <c r="R27" s="209"/>
      <c r="S27" s="96"/>
    </row>
    <row r="28" spans="1:19" ht="21" customHeight="1">
      <c r="A28" s="94" t="s">
        <v>137</v>
      </c>
      <c r="B28" s="97"/>
      <c r="C28" s="207"/>
      <c r="D28" s="208"/>
      <c r="E28" s="209"/>
      <c r="F28" s="209"/>
      <c r="G28" s="209"/>
      <c r="H28" s="209"/>
      <c r="I28" s="209"/>
      <c r="J28" s="209"/>
      <c r="K28" s="209"/>
      <c r="L28" s="209"/>
      <c r="M28" s="209"/>
      <c r="N28" s="209"/>
      <c r="O28" s="209"/>
      <c r="P28" s="209"/>
      <c r="Q28" s="209"/>
      <c r="R28" s="209"/>
      <c r="S28" s="96"/>
    </row>
    <row r="29" spans="1:19" ht="18" customHeight="1">
      <c r="A29" s="47" t="s">
        <v>138</v>
      </c>
    </row>
  </sheetData>
  <mergeCells count="21">
    <mergeCell ref="T7:T8"/>
    <mergeCell ref="E8:K8"/>
    <mergeCell ref="L8:R8"/>
    <mergeCell ref="H21:K21"/>
    <mergeCell ref="C28:D28"/>
    <mergeCell ref="E28:R28"/>
    <mergeCell ref="C25:D25"/>
    <mergeCell ref="E25:R25"/>
    <mergeCell ref="C26:D26"/>
    <mergeCell ref="E26:R26"/>
    <mergeCell ref="C27:D27"/>
    <mergeCell ref="E27:R27"/>
    <mergeCell ref="C24:D24"/>
    <mergeCell ref="E24:R24"/>
    <mergeCell ref="E7:S7"/>
    <mergeCell ref="C4:D4"/>
    <mergeCell ref="C5:D5"/>
    <mergeCell ref="A7:A8"/>
    <mergeCell ref="B7:B8"/>
    <mergeCell ref="C7:C8"/>
    <mergeCell ref="D7:D8"/>
  </mergeCells>
  <phoneticPr fontId="1"/>
  <pageMargins left="0.7" right="0.7" top="0.75" bottom="0.75" header="0.3" footer="0.3"/>
  <pageSetup paperSize="9" scale="6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3FCB9-83FE-48DE-8A11-F32E8DD4C9AC}">
  <sheetPr>
    <tabColor rgb="FFFFC000"/>
  </sheetPr>
  <dimension ref="A1:A26"/>
  <sheetViews>
    <sheetView view="pageBreakPreview" zoomScaleNormal="100" zoomScaleSheetLayoutView="100" workbookViewId="0"/>
  </sheetViews>
  <sheetFormatPr defaultColWidth="8.625" defaultRowHeight="14.25" customHeight="1"/>
  <cols>
    <col min="1" max="1" width="78" style="57" customWidth="1"/>
    <col min="2" max="2" width="4" style="57" customWidth="1"/>
    <col min="3" max="16384" width="8.625" style="57"/>
  </cols>
  <sheetData>
    <row r="1" spans="1:1" ht="14.25" customHeight="1">
      <c r="A1" s="56" t="s">
        <v>139</v>
      </c>
    </row>
    <row r="2" spans="1:1" ht="14.1"/>
    <row r="4" spans="1:1" ht="14.1">
      <c r="A4" s="57" t="s">
        <v>140</v>
      </c>
    </row>
    <row r="5" spans="1:1" ht="100.35" customHeight="1">
      <c r="A5" s="58"/>
    </row>
    <row r="6" spans="1:1" ht="14.1">
      <c r="A6" s="57" t="s">
        <v>141</v>
      </c>
    </row>
    <row r="7" spans="1:1" ht="99.6" customHeight="1">
      <c r="A7" s="59"/>
    </row>
    <row r="8" spans="1:1" ht="14.1">
      <c r="A8" s="60"/>
    </row>
    <row r="9" spans="1:1" ht="14.1">
      <c r="A9" s="57" t="s">
        <v>142</v>
      </c>
    </row>
    <row r="10" spans="1:1" ht="14.1">
      <c r="A10" s="61" t="s">
        <v>143</v>
      </c>
    </row>
    <row r="11" spans="1:1" ht="50.1" customHeight="1">
      <c r="A11" s="62"/>
    </row>
    <row r="12" spans="1:1" ht="14.1">
      <c r="A12" s="61" t="s">
        <v>144</v>
      </c>
    </row>
    <row r="13" spans="1:1" ht="51" customHeight="1">
      <c r="A13" s="62"/>
    </row>
    <row r="14" spans="1:1" ht="14.1">
      <c r="A14" s="61" t="s">
        <v>145</v>
      </c>
    </row>
    <row r="15" spans="1:1" ht="51" customHeight="1">
      <c r="A15" s="62"/>
    </row>
    <row r="17" spans="1:1" ht="14.1">
      <c r="A17" s="57" t="s">
        <v>146</v>
      </c>
    </row>
    <row r="18" spans="1:1" ht="14.1">
      <c r="A18" s="61" t="s">
        <v>147</v>
      </c>
    </row>
    <row r="19" spans="1:1" ht="51" customHeight="1">
      <c r="A19" s="62"/>
    </row>
    <row r="20" spans="1:1" ht="14.1">
      <c r="A20" s="61" t="s">
        <v>148</v>
      </c>
    </row>
    <row r="21" spans="1:1" ht="51" customHeight="1">
      <c r="A21" s="62"/>
    </row>
    <row r="22" spans="1:1" ht="14.1">
      <c r="A22" s="63"/>
    </row>
    <row r="23" spans="1:1" ht="14.1">
      <c r="A23" s="57" t="s">
        <v>149</v>
      </c>
    </row>
    <row r="24" spans="1:1" ht="51" customHeight="1">
      <c r="A24" s="62"/>
    </row>
    <row r="25" spans="1:1" ht="14.1">
      <c r="A25" s="63"/>
    </row>
    <row r="26" spans="1:1" ht="14.1">
      <c r="A26" s="64" t="s">
        <v>150</v>
      </c>
    </row>
  </sheetData>
  <phoneticPr fontId="1"/>
  <pageMargins left="0.7" right="0.7" top="0.75" bottom="0.75" header="0.3" footer="0.3"/>
  <pageSetup paperSize="9" scale="92"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D23B4-66EC-41EA-AE36-1F74F7842387}">
  <sheetPr>
    <tabColor rgb="FFFFC000"/>
  </sheetPr>
  <dimension ref="A1:F10"/>
  <sheetViews>
    <sheetView view="pageBreakPreview" zoomScaleNormal="100" zoomScaleSheetLayoutView="100" workbookViewId="0"/>
  </sheetViews>
  <sheetFormatPr defaultColWidth="8.625" defaultRowHeight="14.1"/>
  <cols>
    <col min="1" max="1" width="4" style="57" customWidth="1"/>
    <col min="2" max="2" width="12.125" style="57" customWidth="1"/>
    <col min="3" max="6" width="18.625" style="57" customWidth="1"/>
    <col min="7" max="16384" width="8.625" style="57"/>
  </cols>
  <sheetData>
    <row r="1" spans="1:6">
      <c r="A1" s="56" t="s">
        <v>151</v>
      </c>
    </row>
    <row r="4" spans="1:6">
      <c r="B4" s="65"/>
      <c r="C4" s="65" t="s">
        <v>152</v>
      </c>
      <c r="D4" s="65" t="s">
        <v>153</v>
      </c>
      <c r="E4" s="65" t="s">
        <v>154</v>
      </c>
      <c r="F4" s="65" t="s">
        <v>155</v>
      </c>
    </row>
    <row r="5" spans="1:6">
      <c r="B5" s="65" t="s">
        <v>156</v>
      </c>
      <c r="C5" s="66"/>
      <c r="D5" s="67"/>
      <c r="E5" s="67"/>
      <c r="F5" s="66" t="s">
        <v>157</v>
      </c>
    </row>
    <row r="6" spans="1:6">
      <c r="B6" s="65" t="s">
        <v>158</v>
      </c>
      <c r="C6" s="66"/>
      <c r="D6" s="67"/>
      <c r="E6" s="67"/>
      <c r="F6" s="66" t="s">
        <v>159</v>
      </c>
    </row>
    <row r="7" spans="1:6">
      <c r="B7" s="65" t="s">
        <v>160</v>
      </c>
      <c r="C7" s="66"/>
      <c r="D7" s="67"/>
      <c r="E7" s="67"/>
      <c r="F7" s="66" t="s">
        <v>161</v>
      </c>
    </row>
    <row r="8" spans="1:6">
      <c r="B8" s="215" t="s">
        <v>162</v>
      </c>
      <c r="C8" s="216"/>
      <c r="D8" s="67">
        <f>SUM(D5:D7)</f>
        <v>0</v>
      </c>
      <c r="E8" s="67">
        <f>SUM(E5:E7)</f>
        <v>0</v>
      </c>
      <c r="F8" s="68"/>
    </row>
    <row r="10" spans="1:6">
      <c r="B10" s="57" t="s">
        <v>163</v>
      </c>
    </row>
  </sheetData>
  <mergeCells count="1">
    <mergeCell ref="B8:C8"/>
  </mergeCells>
  <phoneticPr fontId="1"/>
  <pageMargins left="0.7" right="0.7" top="0.75" bottom="0.75" header="0.3" footer="0.3"/>
  <pageSetup paperSize="9" scale="80"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8B30B-E21F-45B8-9673-2EBD04968E1E}">
  <sheetPr>
    <tabColor theme="7"/>
    <pageSetUpPr fitToPage="1"/>
  </sheetPr>
  <dimension ref="A1:O33"/>
  <sheetViews>
    <sheetView showGridLines="0" view="pageLayout" zoomScale="70" zoomScaleNormal="55" zoomScalePageLayoutView="70" workbookViewId="0">
      <selection activeCell="C9" sqref="C9"/>
    </sheetView>
  </sheetViews>
  <sheetFormatPr defaultColWidth="8.75" defaultRowHeight="14.1"/>
  <cols>
    <col min="1" max="1" width="24" style="150" customWidth="1"/>
    <col min="2" max="2" width="23.25" style="150" customWidth="1"/>
    <col min="3" max="3" width="23.625" style="150" customWidth="1"/>
    <col min="4" max="4" width="14.75" style="150" customWidth="1"/>
    <col min="5" max="5" width="11.5" style="150" customWidth="1"/>
    <col min="6" max="6" width="11" style="150" customWidth="1"/>
    <col min="7" max="7" width="46.125" style="150" customWidth="1"/>
    <col min="8" max="8" width="19.25" style="150" customWidth="1"/>
    <col min="9" max="10" width="13.375" style="150" customWidth="1"/>
    <col min="11" max="11" width="49.875" style="150" customWidth="1"/>
    <col min="12" max="12" width="14.875" style="150" customWidth="1"/>
    <col min="13" max="14" width="10.875" style="150" customWidth="1"/>
    <col min="15" max="15" width="43.375" style="150" customWidth="1"/>
    <col min="16" max="16384" width="8.75" style="150"/>
  </cols>
  <sheetData>
    <row r="1" spans="1:15" ht="20.100000000000001">
      <c r="A1" s="148" t="s">
        <v>164</v>
      </c>
      <c r="B1" s="149"/>
      <c r="C1" s="149"/>
      <c r="D1" s="149"/>
      <c r="E1" s="149"/>
      <c r="F1" s="149"/>
      <c r="G1" s="149"/>
      <c r="H1" s="149"/>
      <c r="I1" s="149"/>
      <c r="J1" s="149"/>
      <c r="K1" s="149"/>
      <c r="L1" s="149"/>
      <c r="M1" s="149"/>
      <c r="N1" s="149"/>
      <c r="O1" s="149"/>
    </row>
    <row r="2" spans="1:15" ht="20.100000000000001">
      <c r="A2" s="148" t="s">
        <v>165</v>
      </c>
      <c r="B2" s="149"/>
      <c r="C2" s="149"/>
      <c r="D2" s="149"/>
      <c r="E2" s="149"/>
      <c r="F2" s="149"/>
      <c r="G2" s="149"/>
      <c r="H2" s="149"/>
      <c r="I2" s="149"/>
      <c r="J2" s="149"/>
      <c r="K2" s="149"/>
      <c r="L2" s="149"/>
      <c r="M2" s="149"/>
      <c r="N2" s="149"/>
      <c r="O2" s="149"/>
    </row>
    <row r="3" spans="1:15" ht="20.100000000000001">
      <c r="A3" s="148" t="s">
        <v>166</v>
      </c>
      <c r="B3" s="149"/>
      <c r="C3" s="149"/>
      <c r="D3" s="149"/>
      <c r="E3" s="149"/>
      <c r="F3" s="149"/>
      <c r="G3" s="149"/>
      <c r="H3" s="149"/>
      <c r="I3" s="149"/>
      <c r="J3" s="149"/>
      <c r="K3" s="149"/>
      <c r="L3" s="149"/>
      <c r="M3" s="149"/>
      <c r="N3" s="149"/>
      <c r="O3" s="149"/>
    </row>
    <row r="4" spans="1:15" ht="35.1">
      <c r="A4" s="151" t="s">
        <v>167</v>
      </c>
      <c r="B4" s="149"/>
      <c r="C4" s="149"/>
      <c r="D4" s="149"/>
      <c r="E4" s="149"/>
      <c r="F4" s="149"/>
      <c r="G4" s="149"/>
      <c r="H4" s="149"/>
      <c r="I4" s="149"/>
      <c r="J4" s="149"/>
      <c r="K4" s="149"/>
      <c r="L4" s="149"/>
      <c r="M4" s="149"/>
      <c r="N4" s="149"/>
      <c r="O4" s="149"/>
    </row>
    <row r="5" spans="1:15">
      <c r="A5" s="149"/>
      <c r="B5" s="149"/>
      <c r="C5" s="149"/>
      <c r="D5" s="149"/>
      <c r="E5" s="149"/>
      <c r="F5" s="149"/>
      <c r="G5" s="149"/>
      <c r="H5" s="149"/>
      <c r="I5" s="149"/>
      <c r="J5" s="149"/>
      <c r="K5" s="149"/>
      <c r="L5" s="149"/>
      <c r="M5" s="149"/>
      <c r="N5" s="149"/>
      <c r="O5" s="149"/>
    </row>
    <row r="6" spans="1:15" ht="20.100000000000001">
      <c r="A6" s="225" t="s">
        <v>168</v>
      </c>
      <c r="B6" s="225" t="s">
        <v>169</v>
      </c>
      <c r="C6" s="225" t="s">
        <v>170</v>
      </c>
      <c r="D6" s="227" t="s">
        <v>171</v>
      </c>
      <c r="E6" s="227"/>
      <c r="F6" s="227"/>
      <c r="G6" s="227"/>
      <c r="H6" s="227" t="s">
        <v>172</v>
      </c>
      <c r="I6" s="227"/>
      <c r="J6" s="227"/>
      <c r="K6" s="227"/>
      <c r="L6" s="228" t="s">
        <v>173</v>
      </c>
      <c r="M6" s="228"/>
      <c r="N6" s="228"/>
      <c r="O6" s="228"/>
    </row>
    <row r="7" spans="1:15" ht="18" customHeight="1">
      <c r="A7" s="225"/>
      <c r="B7" s="225"/>
      <c r="C7" s="225"/>
      <c r="D7" s="229" t="s">
        <v>174</v>
      </c>
      <c r="E7" s="231" t="s">
        <v>175</v>
      </c>
      <c r="F7" s="231"/>
      <c r="G7" s="231"/>
      <c r="H7" s="229" t="s">
        <v>174</v>
      </c>
      <c r="I7" s="231" t="s">
        <v>175</v>
      </c>
      <c r="J7" s="231"/>
      <c r="K7" s="231"/>
      <c r="L7" s="217" t="s">
        <v>176</v>
      </c>
      <c r="M7" s="219" t="s">
        <v>175</v>
      </c>
      <c r="N7" s="219"/>
      <c r="O7" s="219"/>
    </row>
    <row r="8" spans="1:15" ht="18.600000000000001" thickBot="1">
      <c r="A8" s="226"/>
      <c r="B8" s="226"/>
      <c r="C8" s="226"/>
      <c r="D8" s="230"/>
      <c r="E8" s="152" t="s">
        <v>177</v>
      </c>
      <c r="F8" s="153" t="s">
        <v>178</v>
      </c>
      <c r="G8" s="153" t="s">
        <v>179</v>
      </c>
      <c r="H8" s="230"/>
      <c r="I8" s="152" t="s">
        <v>177</v>
      </c>
      <c r="J8" s="153" t="s">
        <v>178</v>
      </c>
      <c r="K8" s="153" t="s">
        <v>179</v>
      </c>
      <c r="L8" s="218"/>
      <c r="M8" s="154" t="s">
        <v>177</v>
      </c>
      <c r="N8" s="155" t="s">
        <v>178</v>
      </c>
      <c r="O8" s="155" t="s">
        <v>179</v>
      </c>
    </row>
    <row r="9" spans="1:15" ht="174.75" customHeight="1" thickTop="1">
      <c r="A9" s="220" t="s">
        <v>180</v>
      </c>
      <c r="B9" s="156" t="s">
        <v>181</v>
      </c>
      <c r="C9" s="157" t="s">
        <v>182</v>
      </c>
      <c r="D9" s="158">
        <v>986301.36986301374</v>
      </c>
      <c r="E9" s="159">
        <v>600000</v>
      </c>
      <c r="F9" s="159">
        <v>10</v>
      </c>
      <c r="G9" s="156" t="s">
        <v>183</v>
      </c>
      <c r="H9" s="158">
        <v>986301.36986301374</v>
      </c>
      <c r="I9" s="159">
        <v>600000</v>
      </c>
      <c r="J9" s="159">
        <v>10</v>
      </c>
      <c r="K9" s="156" t="s">
        <v>183</v>
      </c>
      <c r="L9" s="160">
        <v>984273</v>
      </c>
      <c r="M9" s="161">
        <v>598766</v>
      </c>
      <c r="N9" s="162">
        <v>10</v>
      </c>
      <c r="O9" s="163" t="s">
        <v>184</v>
      </c>
    </row>
    <row r="10" spans="1:15" ht="160.5" customHeight="1">
      <c r="A10" s="220"/>
      <c r="B10" s="156" t="s">
        <v>185</v>
      </c>
      <c r="C10" s="157" t="s">
        <v>186</v>
      </c>
      <c r="D10" s="158">
        <v>657534.24657534237</v>
      </c>
      <c r="E10" s="159">
        <v>400000</v>
      </c>
      <c r="F10" s="159">
        <v>10</v>
      </c>
      <c r="G10" s="156" t="s">
        <v>187</v>
      </c>
      <c r="H10" s="158">
        <v>657534.24657534237</v>
      </c>
      <c r="I10" s="159">
        <v>400000</v>
      </c>
      <c r="J10" s="159">
        <v>10</v>
      </c>
      <c r="K10" s="156" t="s">
        <v>187</v>
      </c>
      <c r="L10" s="160">
        <v>655504</v>
      </c>
      <c r="M10" s="164">
        <v>398765</v>
      </c>
      <c r="N10" s="165">
        <v>10</v>
      </c>
      <c r="O10" s="166" t="s">
        <v>188</v>
      </c>
    </row>
    <row r="11" spans="1:15" ht="39.950000000000003">
      <c r="A11" s="220"/>
      <c r="B11" s="156" t="s">
        <v>189</v>
      </c>
      <c r="C11" s="157" t="s">
        <v>190</v>
      </c>
      <c r="D11" s="158">
        <f>E11*F11</f>
        <v>500000</v>
      </c>
      <c r="E11" s="159">
        <v>500000</v>
      </c>
      <c r="F11" s="159">
        <v>1</v>
      </c>
      <c r="G11" s="167" t="s">
        <v>191</v>
      </c>
      <c r="H11" s="158">
        <f>I11*J11</f>
        <v>500000</v>
      </c>
      <c r="I11" s="159">
        <v>500000</v>
      </c>
      <c r="J11" s="159">
        <v>1</v>
      </c>
      <c r="K11" s="167" t="s">
        <v>191</v>
      </c>
      <c r="L11" s="160">
        <f>M11*N11</f>
        <v>500000</v>
      </c>
      <c r="M11" s="168">
        <v>500000</v>
      </c>
      <c r="N11" s="165">
        <v>1</v>
      </c>
      <c r="O11" s="169" t="s">
        <v>192</v>
      </c>
    </row>
    <row r="12" spans="1:15" ht="39.950000000000003">
      <c r="A12" s="220"/>
      <c r="B12" s="156" t="s">
        <v>181</v>
      </c>
      <c r="C12" s="157" t="s">
        <v>193</v>
      </c>
      <c r="D12" s="158">
        <f>E12*F12</f>
        <v>300000</v>
      </c>
      <c r="E12" s="159">
        <v>10000</v>
      </c>
      <c r="F12" s="159">
        <v>30</v>
      </c>
      <c r="G12" s="167" t="s">
        <v>194</v>
      </c>
      <c r="H12" s="158">
        <f>I12*J12</f>
        <v>300000</v>
      </c>
      <c r="I12" s="159">
        <v>10000</v>
      </c>
      <c r="J12" s="159">
        <v>30</v>
      </c>
      <c r="K12" s="167" t="s">
        <v>194</v>
      </c>
      <c r="L12" s="160">
        <f>M12*N12</f>
        <v>269280</v>
      </c>
      <c r="M12" s="164">
        <v>8976</v>
      </c>
      <c r="N12" s="165">
        <v>30</v>
      </c>
      <c r="O12" s="170" t="s">
        <v>195</v>
      </c>
    </row>
    <row r="13" spans="1:15" ht="20.100000000000001">
      <c r="A13" s="220"/>
      <c r="B13" s="156"/>
      <c r="C13" s="157"/>
      <c r="D13" s="158"/>
      <c r="E13" s="159"/>
      <c r="F13" s="159"/>
      <c r="G13" s="167"/>
      <c r="H13" s="171"/>
      <c r="I13" s="172"/>
      <c r="J13" s="172"/>
      <c r="K13" s="172"/>
      <c r="L13" s="160"/>
      <c r="M13" s="165"/>
      <c r="N13" s="165"/>
      <c r="O13" s="169"/>
    </row>
    <row r="14" spans="1:15" ht="20.100000000000001">
      <c r="A14" s="220"/>
      <c r="B14" s="167"/>
      <c r="C14" s="157"/>
      <c r="D14" s="158"/>
      <c r="E14" s="159"/>
      <c r="F14" s="159"/>
      <c r="G14" s="167"/>
      <c r="H14" s="173"/>
      <c r="I14" s="167"/>
      <c r="J14" s="167"/>
      <c r="K14" s="167"/>
      <c r="L14" s="174"/>
      <c r="M14" s="165"/>
      <c r="N14" s="165"/>
      <c r="O14" s="169"/>
    </row>
    <row r="15" spans="1:15" ht="20.100000000000001">
      <c r="A15" s="220"/>
      <c r="B15" s="167"/>
      <c r="C15" s="157"/>
      <c r="D15" s="158"/>
      <c r="E15" s="159"/>
      <c r="F15" s="159"/>
      <c r="G15" s="175"/>
      <c r="H15" s="176"/>
      <c r="I15" s="175"/>
      <c r="J15" s="175"/>
      <c r="K15" s="175"/>
      <c r="L15" s="174"/>
      <c r="M15" s="165"/>
      <c r="N15" s="165"/>
      <c r="O15" s="175"/>
    </row>
    <row r="16" spans="1:15" ht="20.100000000000001">
      <c r="A16" s="220"/>
      <c r="B16" s="167"/>
      <c r="C16" s="157"/>
      <c r="D16" s="158"/>
      <c r="E16" s="159"/>
      <c r="F16" s="159"/>
      <c r="G16" s="175"/>
      <c r="H16" s="176"/>
      <c r="I16" s="175"/>
      <c r="J16" s="175"/>
      <c r="K16" s="175"/>
      <c r="L16" s="174"/>
      <c r="M16" s="165"/>
      <c r="N16" s="165"/>
      <c r="O16" s="175"/>
    </row>
    <row r="17" spans="1:15" ht="20.100000000000001">
      <c r="A17" s="220"/>
      <c r="B17" s="167"/>
      <c r="C17" s="157"/>
      <c r="D17" s="158"/>
      <c r="E17" s="159"/>
      <c r="F17" s="159"/>
      <c r="G17" s="175"/>
      <c r="H17" s="176"/>
      <c r="I17" s="175"/>
      <c r="J17" s="175"/>
      <c r="K17" s="175"/>
      <c r="L17" s="174"/>
      <c r="M17" s="165"/>
      <c r="N17" s="165"/>
      <c r="O17" s="175"/>
    </row>
    <row r="18" spans="1:15" ht="20.100000000000001">
      <c r="A18" s="220"/>
      <c r="B18" s="167"/>
      <c r="C18" s="157"/>
      <c r="D18" s="158"/>
      <c r="E18" s="159"/>
      <c r="F18" s="159"/>
      <c r="G18" s="175"/>
      <c r="H18" s="176"/>
      <c r="I18" s="175"/>
      <c r="J18" s="175"/>
      <c r="K18" s="175"/>
      <c r="L18" s="177"/>
      <c r="M18" s="175"/>
      <c r="N18" s="175"/>
      <c r="O18" s="175"/>
    </row>
    <row r="19" spans="1:15" ht="20.100000000000001">
      <c r="A19" s="220"/>
      <c r="B19" s="167"/>
      <c r="C19" s="157"/>
      <c r="D19" s="158"/>
      <c r="E19" s="159"/>
      <c r="F19" s="159"/>
      <c r="G19" s="175"/>
      <c r="H19" s="176"/>
      <c r="I19" s="175"/>
      <c r="J19" s="175"/>
      <c r="K19" s="175"/>
      <c r="L19" s="177"/>
      <c r="M19" s="175"/>
      <c r="N19" s="175"/>
      <c r="O19" s="175"/>
    </row>
    <row r="20" spans="1:15" ht="20.100000000000001">
      <c r="A20" s="220"/>
      <c r="B20" s="167"/>
      <c r="C20" s="157"/>
      <c r="D20" s="158"/>
      <c r="E20" s="159"/>
      <c r="F20" s="159"/>
      <c r="G20" s="175"/>
      <c r="H20" s="176"/>
      <c r="I20" s="175"/>
      <c r="J20" s="175"/>
      <c r="K20" s="175"/>
      <c r="L20" s="177"/>
      <c r="M20" s="175"/>
      <c r="N20" s="175"/>
      <c r="O20" s="175"/>
    </row>
    <row r="21" spans="1:15" ht="20.100000000000001">
      <c r="A21" s="221" t="s">
        <v>196</v>
      </c>
      <c r="B21" s="222"/>
      <c r="C21" s="223"/>
      <c r="D21" s="178">
        <f>SUM(D9:D20)</f>
        <v>2443835.6164383562</v>
      </c>
      <c r="E21" s="179"/>
      <c r="F21" s="179"/>
      <c r="G21" s="179"/>
      <c r="H21" s="178">
        <f>SUM(H9:H20)</f>
        <v>2443835.6164383562</v>
      </c>
      <c r="I21" s="179"/>
      <c r="J21" s="179"/>
      <c r="K21" s="179"/>
      <c r="L21" s="180">
        <f>SUM(L9:L20)</f>
        <v>2409057</v>
      </c>
      <c r="M21" s="179"/>
      <c r="N21" s="179"/>
      <c r="O21" s="179"/>
    </row>
    <row r="26" spans="1:15" ht="14.45" customHeight="1">
      <c r="A26" s="224" t="s">
        <v>197</v>
      </c>
      <c r="B26" s="224"/>
    </row>
    <row r="27" spans="1:15">
      <c r="A27" s="150" t="s">
        <v>198</v>
      </c>
      <c r="B27" s="181"/>
    </row>
    <row r="28" spans="1:15">
      <c r="A28" s="150" t="s">
        <v>199</v>
      </c>
      <c r="B28" s="182"/>
    </row>
    <row r="29" spans="1:15">
      <c r="A29" s="183" t="s">
        <v>200</v>
      </c>
      <c r="B29" s="183">
        <f>B27*(1-B28)</f>
        <v>0</v>
      </c>
    </row>
    <row r="30" spans="1:15">
      <c r="A30" s="150" t="s">
        <v>201</v>
      </c>
      <c r="B30" s="181"/>
    </row>
    <row r="31" spans="1:15">
      <c r="A31" s="150" t="s">
        <v>202</v>
      </c>
      <c r="B31" s="181"/>
    </row>
    <row r="32" spans="1:15">
      <c r="A32" s="150" t="s">
        <v>178</v>
      </c>
      <c r="B32" s="181"/>
    </row>
    <row r="33" spans="1:2">
      <c r="A33" s="183" t="s">
        <v>203</v>
      </c>
      <c r="B33" s="184" t="e">
        <f>(B29*B31)/(B30*365)*B32</f>
        <v>#DIV/0!</v>
      </c>
    </row>
  </sheetData>
  <mergeCells count="15">
    <mergeCell ref="L7:L8"/>
    <mergeCell ref="M7:O7"/>
    <mergeCell ref="A9:A20"/>
    <mergeCell ref="A21:C21"/>
    <mergeCell ref="A26:B26"/>
    <mergeCell ref="A6:A8"/>
    <mergeCell ref="B6:B8"/>
    <mergeCell ref="C6:C8"/>
    <mergeCell ref="D6:G6"/>
    <mergeCell ref="H6:K6"/>
    <mergeCell ref="L6:O6"/>
    <mergeCell ref="D7:D8"/>
    <mergeCell ref="E7:G7"/>
    <mergeCell ref="H7:H8"/>
    <mergeCell ref="I7:K7"/>
  </mergeCells>
  <phoneticPr fontId="1"/>
  <pageMargins left="0.70866141732283472" right="0.70866141732283472" top="0.74803149606299213" bottom="0.74803149606299213" header="0.31496062992125984" footer="0.31496062992125984"/>
  <pageSetup paperSize="9" scale="36" orientation="landscape" r:id="rId1"/>
  <headerFooter>
    <oddHeader>&amp;R
別紙１_公認会計士確認機材一覧</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54edb08-1c87-4b39-b55a-f35d8b664d81" xsi:nil="true"/>
    <lcf76f155ced4ddcb4097134ff3c332f xmlns="aba4246b-427e-4012-9541-c038d178df87">
      <Terms xmlns="http://schemas.microsoft.com/office/infopath/2007/PartnerControls"/>
    </lcf76f155ced4ddcb4097134ff3c332f>
    <_x5834__x6240_ xmlns="aba4246b-427e-4012-9541-c038d178df8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15ACAEFA008B741BA38358836C95896" ma:contentTypeVersion="26" ma:contentTypeDescription="新しいドキュメントを作成します。" ma:contentTypeScope="" ma:versionID="b372e19d6584e0c6ac52aaef23225a76">
  <xsd:schema xmlns:xsd="http://www.w3.org/2001/XMLSchema" xmlns:xs="http://www.w3.org/2001/XMLSchema" xmlns:p="http://schemas.microsoft.com/office/2006/metadata/properties" xmlns:ns2="aba4246b-427e-4012-9541-c038d178df87" xmlns:ns3="a54edb08-1c87-4b39-b55a-f35d8b664d81" targetNamespace="http://schemas.microsoft.com/office/2006/metadata/properties" ma:root="true" ma:fieldsID="e16d1fd4cb71a56fd30021a33aa0cadd" ns2:_="" ns3:_="">
    <xsd:import namespace="aba4246b-427e-4012-9541-c038d178df87"/>
    <xsd:import namespace="a54edb08-1c87-4b39-b55a-f35d8b664d8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_x5834__x6240_" minOccurs="0"/>
                <xsd:element ref="ns2:b1afae93-db70-48ad-a4fb-5bbdf3447c90CountryOrRegion" minOccurs="0"/>
                <xsd:element ref="ns2:b1afae93-db70-48ad-a4fb-5bbdf3447c90State" minOccurs="0"/>
                <xsd:element ref="ns2:b1afae93-db70-48ad-a4fb-5bbdf3447c90City" minOccurs="0"/>
                <xsd:element ref="ns2:b1afae93-db70-48ad-a4fb-5bbdf3447c90PostalCode" minOccurs="0"/>
                <xsd:element ref="ns2:b1afae93-db70-48ad-a4fb-5bbdf3447c90Street" minOccurs="0"/>
                <xsd:element ref="ns2:b1afae93-db70-48ad-a4fb-5bbdf3447c90GeoLoc" minOccurs="0"/>
                <xsd:element ref="ns2:b1afae93-db70-48ad-a4fb-5bbdf3447c90DispNam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a4246b-427e-4012-9541-c038d178df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7e32e000-d71a-4941-98f3-c6f5b59317f2" ma:termSetId="09814cd3-568e-fe90-9814-8d621ff8fb84" ma:anchorId="fba54fb3-c3e1-fe81-a776-ca4b69148c4d" ma:open="true" ma:isKeyword="false">
      <xsd:complexType>
        <xsd:sequence>
          <xsd:element ref="pc:Terms" minOccurs="0" maxOccurs="1"/>
        </xsd:sequence>
      </xsd:complexType>
    </xsd:element>
    <xsd:element name="_x5834__x6240_" ma:index="24" nillable="true" ma:displayName="場所" ma:format="Dropdown" ma:internalName="_x5834__x6240_">
      <xsd:simpleType>
        <xsd:restriction base="dms:Unknown"/>
      </xsd:simpleType>
    </xsd:element>
    <xsd:element name="b1afae93-db70-48ad-a4fb-5bbdf3447c90CountryOrRegion" ma:index="25" nillable="true" ma:displayName="場所: 国/地域" ma:internalName="CountryOrRegion" ma:readOnly="true">
      <xsd:simpleType>
        <xsd:restriction base="dms:Text"/>
      </xsd:simpleType>
    </xsd:element>
    <xsd:element name="b1afae93-db70-48ad-a4fb-5bbdf3447c90State" ma:index="26" nillable="true" ma:displayName="場所: 都道府県" ma:internalName="State" ma:readOnly="true">
      <xsd:simpleType>
        <xsd:restriction base="dms:Text"/>
      </xsd:simpleType>
    </xsd:element>
    <xsd:element name="b1afae93-db70-48ad-a4fb-5bbdf3447c90City" ma:index="27" nillable="true" ma:displayName="場所:市区町村" ma:internalName="City" ma:readOnly="true">
      <xsd:simpleType>
        <xsd:restriction base="dms:Text"/>
      </xsd:simpleType>
    </xsd:element>
    <xsd:element name="b1afae93-db70-48ad-a4fb-5bbdf3447c90PostalCode" ma:index="28" nillable="true" ma:displayName="場所: 郵便番号コード" ma:internalName="PostalCode" ma:readOnly="true">
      <xsd:simpleType>
        <xsd:restriction base="dms:Text"/>
      </xsd:simpleType>
    </xsd:element>
    <xsd:element name="b1afae93-db70-48ad-a4fb-5bbdf3447c90Street" ma:index="29" nillable="true" ma:displayName="場所: 番地" ma:internalName="Street" ma:readOnly="true">
      <xsd:simpleType>
        <xsd:restriction base="dms:Text"/>
      </xsd:simpleType>
    </xsd:element>
    <xsd:element name="b1afae93-db70-48ad-a4fb-5bbdf3447c90GeoLoc" ma:index="30" nillable="true" ma:displayName="場所: 座標" ma:internalName="GeoLoc" ma:readOnly="true">
      <xsd:simpleType>
        <xsd:restriction base="dms:Unknown"/>
      </xsd:simpleType>
    </xsd:element>
    <xsd:element name="b1afae93-db70-48ad-a4fb-5bbdf3447c90DispName" ma:index="31" nillable="true" ma:displayName="場所: 名前" ma:internalName="DispName" ma:readOnly="true">
      <xsd:simpleType>
        <xsd:restriction base="dms:Text"/>
      </xsd:simpleType>
    </xsd:element>
    <xsd:element name="MediaServiceObjectDetectorVersions" ma:index="3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54edb08-1c87-4b39-b55a-f35d8b664d81"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a9020cf2-321f-4715-8afe-d1a65064a39a}" ma:internalName="TaxCatchAll" ma:showField="CatchAllData" ma:web="a54edb08-1c87-4b39-b55a-f35d8b664d8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A662748-A65D-48CF-945A-F2815B65AEA3}"/>
</file>

<file path=customXml/itemProps2.xml><?xml version="1.0" encoding="utf-8"?>
<ds:datastoreItem xmlns:ds="http://schemas.openxmlformats.org/officeDocument/2006/customXml" ds:itemID="{420A45D0-427C-4C58-8B78-7584DA928E0F}"/>
</file>

<file path=customXml/itemProps3.xml><?xml version="1.0" encoding="utf-8"?>
<ds:datastoreItem xmlns:ds="http://schemas.openxmlformats.org/officeDocument/2006/customXml" ds:itemID="{8E7C8154-8D6C-45A7-BEF9-EAFA8AFCCB3A}"/>
</file>

<file path=docProps/app.xml><?xml version="1.0" encoding="utf-8"?>
<Properties xmlns="http://schemas.openxmlformats.org/officeDocument/2006/extended-properties" xmlns:vt="http://schemas.openxmlformats.org/officeDocument/2006/docPropsVTypes">
  <Application>Microsoft Excel Online</Application>
  <Manager/>
  <Company>JICA - Japan International Cooperation Agency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打合簿</dc:title>
  <dc:subject/>
  <dc:creator>Komori, Katsutoshi[小森 克俊]</dc:creator>
  <cp:keywords/>
  <dc:description/>
  <cp:lastModifiedBy>Yasui, Kana[安井 加奈]</cp:lastModifiedBy>
  <cp:revision/>
  <dcterms:created xsi:type="dcterms:W3CDTF">2023-07-15T02:17:26Z</dcterms:created>
  <dcterms:modified xsi:type="dcterms:W3CDTF">2025-01-09T01:45:48Z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0x010100115ACAEFA008B741BA38358836C95896</vt:lpwstr>
  </property>
  <property fmtid="{D5CDD505-2E9C-101B-9397-08002B2CF9AE}" pid="3" name="MediaServiceImageTags">
    <vt:lpwstr/>
  </property>
</Properties>
</file>