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ica365-my.sharepoint.com/personal/onedrive-regionaldept7_jica_go_jp/Documents/170_中東・欧州部/1_公開/12.ウクライナ支援室/★ロシアによるウクライナ侵略（2022年2月～）/01_対ウクライナ/026_日ウ民間連携促進/ビジネス支援事業（ニーズ確認調査）/08_採択後企業説明/◎掲載用/★各種添付書類/05_協議書／打合簿/"/>
    </mc:Choice>
  </mc:AlternateContent>
  <xr:revisionPtr revIDLastSave="83" documentId="13_ncr:1_{535CB8CE-7A49-4085-81B8-B54D2C4B28D7}" xr6:coauthVersionLast="47" xr6:coauthVersionMax="47" xr10:uidLastSave="{1EBBC129-B3DA-485D-9F45-28502B8D0920}"/>
  <bookViews>
    <workbookView xWindow="-110" yWindow="-110" windowWidth="19420" windowHeight="10560" firstSheet="1" activeTab="2" xr2:uid="{C158715E-8A34-452A-8CFC-CA497FADBE87}"/>
  </bookViews>
  <sheets>
    <sheet name="打合簿事例一覧" sheetId="18" r:id="rId1"/>
    <sheet name="2者打合簿" sheetId="1" r:id="rId2"/>
    <sheet name="3者打合簿" sheetId="15" r:id="rId3"/>
    <sheet name="別紙_個社支援業務従事者名簿" sheetId="19" r:id="rId4"/>
    <sheet name="別紙_調査経費内訳表" sheetId="20" r:id="rId5"/>
    <sheet name="別紙_旅費内訳" sheetId="21" r:id="rId6"/>
    <sheet name="別紙_テストマーケティング概要" sheetId="22" r:id="rId7"/>
    <sheet name="別紙_支払実績" sheetId="2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DATA">#REF!</definedName>
    <definedName name="_xlnm.Print_Area" localSheetId="1">'2者打合簿'!$A$1:$G$21</definedName>
    <definedName name="_xlnm.Print_Area" localSheetId="2">'3者打合簿'!$A$1:$G$18</definedName>
    <definedName name="_xlnm.Print_Area" localSheetId="6">別紙_テストマーケティング概要!$A$1:$B$27</definedName>
    <definedName name="_xlnm.Print_Area" localSheetId="3">別紙_個社支援業務従事者名簿!$A$1:$G$20</definedName>
    <definedName name="_xlnm.Print_Area" localSheetId="7">別紙_支払実績!$A$1:$G$24</definedName>
    <definedName name="_xlnm.Print_Area" localSheetId="5">別紙_旅費内訳!$A$1:$T$29</definedName>
    <definedName name="エコノミー">[1]国・地域マスタ!$Q$10</definedName>
    <definedName name="コンサルタントによる見積">#REF!</definedName>
    <definedName name="ドルレート">#REF!</definedName>
    <definedName name="ビジネス">[1]国・地域マスタ!$Q$9</definedName>
    <definedName name="案件地域">[1]格付セルフチェックシート!$H$3</definedName>
    <definedName name="一般業務費合計">'[2]一般業務費（２）'!$F$60</definedName>
    <definedName name="一般業務費地域分類">#REF!</definedName>
    <definedName name="隔離">#REF!</definedName>
    <definedName name="間接費合計">#REF!</definedName>
    <definedName name="基盤整備費合計">'[3]一般業務費（２）'!#REF!</definedName>
    <definedName name="基本人件費">#REF!</definedName>
    <definedName name="技術交換費合計">#REF!</definedName>
    <definedName name="業務分類">#REF!</definedName>
    <definedName name="勤務地">[4]月報2!$X$2:$X$4</definedName>
    <definedName name="契約">[5]様式1!$O$4:$O$6</definedName>
    <definedName name="契約年度">#REF!</definedName>
    <definedName name="経路">[5]様式2_4旅費!$C$26:$C$29</definedName>
    <definedName name="現地">'[3]一般業務費（１）'!#REF!</definedName>
    <definedName name="現地業務費合計">'[3]一般業務費（１）'!#REF!</definedName>
    <definedName name="現地調査人月">#REF!</definedName>
    <definedName name="現地通貨">[6]LookUp!$B$3</definedName>
    <definedName name="現地通貨レート">#REF!</definedName>
    <definedName name="口座種別">[4]入力シート!$G$2:$G$4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[7]従事者基礎情報!$A$4:$G$23</definedName>
    <definedName name="処理">[8]単価!$G$3:$G$6</definedName>
    <definedName name="前払">'[4]別紙前払請求内訳 '!$K$2:$K$3</definedName>
    <definedName name="打合簿">#REF!</definedName>
    <definedName name="単価表">[7]従事者基礎情報!$I$6:$L$11</definedName>
    <definedName name="地域">#REF!</definedName>
    <definedName name="地域A">[1]国・地域マスタ!$I$2</definedName>
    <definedName name="地域B">[1]国・地域マスタ!$I$3</definedName>
    <definedName name="地域C">[1]国・地域マスタ!$I$4</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特号">[1]国・地域マスタ!$P$9</definedName>
    <definedName name="内外選択">[8]単価!$F$3:$F$4</definedName>
    <definedName name="年度毎月額単価表">[9]従事者基礎情報!$I$14:$N$20</definedName>
    <definedName name="分類">[5]従事者明細!$K$4:$K$7</definedName>
    <definedName name="報告書作成費合計">#REF!</definedName>
    <definedName name="無償以外単価">#REF!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3" l="1"/>
  <c r="D8" i="23"/>
  <c r="D21" i="21"/>
  <c r="D22" i="21" s="1"/>
  <c r="C4" i="21" s="1"/>
  <c r="C21" i="21"/>
  <c r="R20" i="21"/>
  <c r="E20" i="21"/>
  <c r="K20" i="21" s="1"/>
  <c r="S20" i="21" s="1"/>
  <c r="R19" i="21"/>
  <c r="K19" i="21"/>
  <c r="S19" i="21" s="1"/>
  <c r="E19" i="21"/>
  <c r="R18" i="21"/>
  <c r="E18" i="21"/>
  <c r="K18" i="21" s="1"/>
  <c r="S18" i="21" s="1"/>
  <c r="R17" i="21"/>
  <c r="K17" i="21"/>
  <c r="S17" i="21" s="1"/>
  <c r="E17" i="21"/>
  <c r="R16" i="21"/>
  <c r="E16" i="21"/>
  <c r="K16" i="21" s="1"/>
  <c r="S16" i="21" s="1"/>
  <c r="R15" i="21"/>
  <c r="K15" i="21"/>
  <c r="S15" i="21" s="1"/>
  <c r="E15" i="21"/>
  <c r="R14" i="21"/>
  <c r="E14" i="21"/>
  <c r="K14" i="21" s="1"/>
  <c r="S14" i="21" s="1"/>
  <c r="R13" i="21"/>
  <c r="K13" i="21"/>
  <c r="S13" i="21" s="1"/>
  <c r="E13" i="21"/>
  <c r="R12" i="21"/>
  <c r="E12" i="21"/>
  <c r="K12" i="21" s="1"/>
  <c r="S12" i="21" s="1"/>
  <c r="R11" i="21"/>
  <c r="K11" i="21"/>
  <c r="S11" i="21" s="1"/>
  <c r="E11" i="21"/>
  <c r="R10" i="21"/>
  <c r="E10" i="21"/>
  <c r="K10" i="21" s="1"/>
  <c r="S10" i="21" s="1"/>
  <c r="R9" i="21"/>
  <c r="R21" i="21" s="1"/>
  <c r="K9" i="21"/>
  <c r="S9" i="21" s="1"/>
  <c r="E9" i="21"/>
  <c r="I1" i="15"/>
  <c r="G9" i="15" s="1"/>
  <c r="I1" i="1"/>
  <c r="E7" i="1" s="1"/>
  <c r="S21" i="21" l="1"/>
  <c r="S22" i="21" s="1"/>
  <c r="C5" i="21" s="1"/>
  <c r="H21" i="21"/>
  <c r="E9" i="15"/>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tc={5AED13C2-1C95-410D-A755-78B893776EBB}</author>
  </authors>
  <commentList>
    <comment ref="B2" authorId="0" shapeId="0" xr:uid="{5AED13C2-1C95-410D-A755-78B893776E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番号１の場合は契約変更あり、番号２の場合は上限金額内の場合は変更なし、為替差損がある場合は変更あり、とする。</t>
      </text>
    </comment>
  </commentList>
</comments>
</file>

<file path=xl/sharedStrings.xml><?xml version="1.0" encoding="utf-8"?>
<sst xmlns="http://schemas.openxmlformats.org/spreadsheetml/2006/main" count="355" uniqueCount="163">
  <si>
    <t>（2024年1月改定）</t>
  </si>
  <si>
    <t>JICA中東・欧州部ウクライナ支援室</t>
  </si>
  <si>
    <t>ウクライナ・ビジネス支援事業
コンサルタント契約に係る案件実施段階打合簿事例集</t>
  </si>
  <si>
    <r>
      <t>コンサルタント契約における打合簿についてはコンサルタント等契約管理ガイドライン打合簿事例集</t>
    </r>
    <r>
      <rPr>
        <sz val="9"/>
        <color theme="1"/>
        <rFont val="ＭＳ ゴシック"/>
        <family val="3"/>
        <charset val="128"/>
      </rPr>
      <t>1</t>
    </r>
    <r>
      <rPr>
        <sz val="12"/>
        <color theme="1"/>
        <rFont val="ＭＳ ゴシック"/>
        <family val="3"/>
        <charset val="128"/>
      </rPr>
      <t>を活用する。本事業に特化した事例集は以下のとおり。</t>
    </r>
    <phoneticPr fontId="1"/>
  </si>
  <si>
    <t>【2者打合簿】</t>
    <rPh sb="2" eb="3">
      <t>シャ</t>
    </rPh>
    <rPh sb="3" eb="6">
      <t>ウチアワセボ</t>
    </rPh>
    <phoneticPr fontId="1"/>
  </si>
  <si>
    <t>別紙</t>
    <rPh sb="0" eb="2">
      <t>ベッシ</t>
    </rPh>
    <phoneticPr fontId="1"/>
  </si>
  <si>
    <t>個社支援業務従事者について</t>
    <phoneticPr fontId="1"/>
  </si>
  <si>
    <t>個社支援業務従事者名簿</t>
    <rPh sb="0" eb="11">
      <t>コシャシエンギョウムジュウジシャメイボ</t>
    </rPh>
    <phoneticPr fontId="1"/>
  </si>
  <si>
    <t>個社支援の経費内訳</t>
    <phoneticPr fontId="1"/>
  </si>
  <si>
    <t>調査経費内訳表</t>
    <rPh sb="0" eb="7">
      <t>チョウサケイヒウチワケヒョウ</t>
    </rPh>
    <phoneticPr fontId="1"/>
  </si>
  <si>
    <t>コンサルタント旅費の承認について</t>
  </si>
  <si>
    <t>旅費内訳</t>
    <rPh sb="0" eb="2">
      <t>リョヒ</t>
    </rPh>
    <rPh sb="2" eb="4">
      <t>ウチワケ</t>
    </rPh>
    <phoneticPr fontId="1"/>
  </si>
  <si>
    <t>別業務に継続して従事する際の旅費の分担について</t>
    <phoneticPr fontId="1"/>
  </si>
  <si>
    <t>再委託業務の承認</t>
    <phoneticPr fontId="1"/>
  </si>
  <si>
    <t>再委託業務（販売行為を伴うマーケティング）の承認について</t>
    <rPh sb="0" eb="3">
      <t>サイイタク</t>
    </rPh>
    <rPh sb="3" eb="5">
      <t>ギョウム</t>
    </rPh>
    <rPh sb="22" eb="24">
      <t>ショウニン</t>
    </rPh>
    <phoneticPr fontId="1"/>
  </si>
  <si>
    <t>テストマーケティング概要
調査経費内訳表</t>
    <rPh sb="10" eb="12">
      <t>ガイヨウ</t>
    </rPh>
    <rPh sb="13" eb="20">
      <t>チョウサケイヒウチワケヒョウ</t>
    </rPh>
    <phoneticPr fontId="1"/>
  </si>
  <si>
    <t>立替払の承認について</t>
  </si>
  <si>
    <t>その他（自由記載）</t>
    <rPh sb="4" eb="8">
      <t>ジユウキサイ</t>
    </rPh>
    <phoneticPr fontId="1"/>
  </si>
  <si>
    <t>【3者打合簿】</t>
    <rPh sb="2" eb="3">
      <t>シャ</t>
    </rPh>
    <rPh sb="3" eb="6">
      <t>ウチアワセボ</t>
    </rPh>
    <phoneticPr fontId="1"/>
  </si>
  <si>
    <t>現地再委託業務等に係る為替差損について</t>
  </si>
  <si>
    <t>支払実績</t>
    <rPh sb="0" eb="2">
      <t>シハライ</t>
    </rPh>
    <rPh sb="2" eb="4">
      <t>ジッセキ</t>
    </rPh>
    <phoneticPr fontId="1"/>
  </si>
  <si>
    <t>個社支援の経費支出実績に係る最終確認について</t>
  </si>
  <si>
    <t>調査経費内訳表（実績）</t>
    <rPh sb="0" eb="7">
      <t>チョウサケイヒウチワケヒョウ</t>
    </rPh>
    <rPh sb="8" eb="10">
      <t>ジッセキ</t>
    </rPh>
    <phoneticPr fontId="1"/>
  </si>
  <si>
    <t>https://www.jica.go.jp/about/announce/manual/guideline/consultant/guide_g.html</t>
    <phoneticPr fontId="1"/>
  </si>
  <si>
    <t>←チェック用（※削除不可）</t>
    <rPh sb="5" eb="6">
      <t>ヨウ</t>
    </rPh>
    <rPh sb="8" eb="12">
      <t>サクジョフカ</t>
    </rPh>
    <phoneticPr fontId="1"/>
  </si>
  <si>
    <t>打合簿（契約変更なし）</t>
    <rPh sb="4" eb="6">
      <t>ケイヤク</t>
    </rPh>
    <rPh sb="6" eb="8">
      <t>ヘンコウ</t>
    </rPh>
    <phoneticPr fontId="1"/>
  </si>
  <si>
    <t>打合簿番号</t>
    <rPh sb="0" eb="2">
      <t>ウチアワ</t>
    </rPh>
    <rPh sb="2" eb="3">
      <t>ボ</t>
    </rPh>
    <rPh sb="3" eb="5">
      <t>バンゴウ</t>
    </rPh>
    <phoneticPr fontId="2"/>
  </si>
  <si>
    <t>●</t>
    <phoneticPr fontId="1"/>
  </si>
  <si>
    <t>承認日</t>
    <rPh sb="0" eb="3">
      <t>ショウニンビ</t>
    </rPh>
    <phoneticPr fontId="2"/>
  </si>
  <si>
    <t>202X/XX/XX</t>
  </si>
  <si>
    <t>分任監督職員</t>
    <rPh sb="0" eb="2">
      <t>ブンニン</t>
    </rPh>
    <rPh sb="2" eb="6">
      <t>カントクショクイン</t>
    </rPh>
    <phoneticPr fontId="2"/>
  </si>
  <si>
    <t>氏名</t>
    <rPh sb="0" eb="2">
      <t>シメイ</t>
    </rPh>
    <phoneticPr fontId="1"/>
  </si>
  <si>
    <t>印</t>
    <rPh sb="0" eb="1">
      <t>イン</t>
    </rPh>
    <phoneticPr fontId="2"/>
  </si>
  <si>
    <t>調達管理番号：</t>
    <rPh sb="0" eb="6">
      <t>チョウタツカンリバンゴウ</t>
    </rPh>
    <phoneticPr fontId="1"/>
  </si>
  <si>
    <t>業務主任者</t>
    <rPh sb="0" eb="5">
      <t>ギョウムシュニンシャ</t>
    </rPh>
    <phoneticPr fontId="1"/>
  </si>
  <si>
    <t>案件名：</t>
    <phoneticPr fontId="2"/>
  </si>
  <si>
    <t>ウクライナ国復旧・復興プロセスにおける民間連携促進に係る調査（ウクライナ国●●調査）</t>
  </si>
  <si>
    <t>監督職員と業務主任者は△△△△△△社による標題案件において、次の内容につき合意した。</t>
    <rPh sb="0" eb="4">
      <t>カントクショクイン</t>
    </rPh>
    <rPh sb="5" eb="7">
      <t>ギョウム</t>
    </rPh>
    <rPh sb="7" eb="10">
      <t>シュニンシャ</t>
    </rPh>
    <rPh sb="17" eb="18">
      <t>シャ</t>
    </rPh>
    <rPh sb="21" eb="23">
      <t>ヒョウダイ</t>
    </rPh>
    <rPh sb="23" eb="25">
      <t>アンケン</t>
    </rPh>
    <rPh sb="30" eb="31">
      <t>ツギ</t>
    </rPh>
    <rPh sb="32" eb="34">
      <t>ナイヨウ</t>
    </rPh>
    <rPh sb="37" eb="39">
      <t>ゴウイ</t>
    </rPh>
    <phoneticPr fontId="1"/>
  </si>
  <si>
    <t>No.</t>
    <phoneticPr fontId="1"/>
  </si>
  <si>
    <t>内容区分</t>
    <rPh sb="0" eb="2">
      <t>ナイヨウ</t>
    </rPh>
    <rPh sb="2" eb="4">
      <t>クブン</t>
    </rPh>
    <phoneticPr fontId="1"/>
  </si>
  <si>
    <t>合意内容</t>
    <rPh sb="0" eb="2">
      <t>ゴウイ</t>
    </rPh>
    <phoneticPr fontId="1"/>
  </si>
  <si>
    <t>金額の増減（千円）</t>
    <rPh sb="0" eb="2">
      <t>キンガク</t>
    </rPh>
    <rPh sb="3" eb="5">
      <t>ゾウゲン</t>
    </rPh>
    <rPh sb="6" eb="7">
      <t>セン</t>
    </rPh>
    <rPh sb="7" eb="8">
      <t>エン</t>
    </rPh>
    <phoneticPr fontId="1"/>
  </si>
  <si>
    <t>定額計上の残額の使用</t>
    <rPh sb="0" eb="4">
      <t>テイガクケイジョウ</t>
    </rPh>
    <rPh sb="5" eb="7">
      <t>ザンガク</t>
    </rPh>
    <rPh sb="8" eb="10">
      <t>シヨウ</t>
    </rPh>
    <phoneticPr fontId="1"/>
  </si>
  <si>
    <t>備　考</t>
    <rPh sb="0" eb="1">
      <t>ビ</t>
    </rPh>
    <rPh sb="2" eb="3">
      <t>コウ</t>
    </rPh>
    <phoneticPr fontId="1"/>
  </si>
  <si>
    <t>個社支援業務従事者を別紙の通りとする。</t>
    <rPh sb="10" eb="12">
      <t>ベッシ</t>
    </rPh>
    <phoneticPr fontId="1"/>
  </si>
  <si>
    <t>無</t>
    <rPh sb="0" eb="1">
      <t>ナシ</t>
    </rPh>
    <phoneticPr fontId="1"/>
  </si>
  <si>
    <t>別紙：個社支援業務従事者名簿</t>
    <rPh sb="3" eb="5">
      <t>コシャ</t>
    </rPh>
    <rPh sb="5" eb="7">
      <t>シエン</t>
    </rPh>
    <rPh sb="7" eb="12">
      <t>ギョウムジュウジシャ</t>
    </rPh>
    <rPh sb="12" eb="14">
      <t>メイボ</t>
    </rPh>
    <phoneticPr fontId="1"/>
  </si>
  <si>
    <t xml:space="preserve">分任監督職員は個社支援にかかる調査経費内訳表について承認した。なお、単価説明資料が未提出の費目については、今回の承認対象外とし、資料提出時点で別途内容・金額の確認・承認を行う。
</t>
  </si>
  <si>
    <t xml:space="preserve">別紙：調査経費内訳表
</t>
  </si>
  <si>
    <t>分任監督職員は、標題案件のコンサルタント旅費内訳（別紙）について承認した。</t>
    <rPh sb="26" eb="27">
      <t>カミ</t>
    </rPh>
    <phoneticPr fontId="1"/>
  </si>
  <si>
    <t>N/A</t>
    <phoneticPr fontId="1"/>
  </si>
  <si>
    <t>別紙：旅費内訳
※コンサルタントの旅費の増額/減額について、本情報収集・確認調査全体で取りまとめるため、個社支援の本打合簿では確認しません。</t>
  </si>
  <si>
    <t>調査従事者が継続して従事する業務との間の旅費の取り扱いについて以下の通りとする。
①対象となる渡航：□村◇男（マーケティング）の第３次渡航
②旅費を分担とする業務：自社業務
③旅費の分担：標題案件にかかる費用のみ負担（詳細は備考の通り）</t>
  </si>
  <si>
    <t xml:space="preserve">【標題案件】
①業務地：ベトナム
②期間：2013/10/01～2013/10/19（19日） 
③経路：成田→ハノイ
④日当：2013/10/01～2013/10/19（19日）
⑤宿泊料：2013/10/01～2013/10/19（17泊） 
【自社業務】
①ベトナム
②2013/10/20～2013/11/18（30日） 
③ハノイ→成田
④2013/10/20～2013/11/18（30日）
⑤2013/10/20～2013/11/18（29泊）
</t>
    <rPh sb="1" eb="3">
      <t>ヒョウダイ</t>
    </rPh>
    <rPh sb="3" eb="5">
      <t>アンケン</t>
    </rPh>
    <rPh sb="8" eb="10">
      <t>ギョウム</t>
    </rPh>
    <rPh sb="10" eb="11">
      <t>チ</t>
    </rPh>
    <rPh sb="18" eb="20">
      <t>キカン</t>
    </rPh>
    <rPh sb="50" eb="52">
      <t>ケイロ</t>
    </rPh>
    <rPh sb="53" eb="55">
      <t>ナリタ</t>
    </rPh>
    <rPh sb="61" eb="63">
      <t>ニットウ</t>
    </rPh>
    <rPh sb="92" eb="94">
      <t>シュクハク</t>
    </rPh>
    <rPh sb="94" eb="95">
      <t>リョウ</t>
    </rPh>
    <rPh sb="126" eb="130">
      <t>ジシャギョウム</t>
    </rPh>
    <phoneticPr fontId="1"/>
  </si>
  <si>
    <t xml:space="preserve">分任監督職員は、再委託業務の概要について承諾した。なお、再委託にあたってはその成果品を受注者が使用する又は必要に応じて改変できるよう、著作権上の定め（※）を再委託契約に含む事とする。また、受注者もJICA及び採択企業に対し再委託契約の成果品の使用及び改変を認める事とする。
【再委託業務１】 
①再委託業務名：●●●●●●●●●
②再委託業務概要：
●●●●●●●●●●●●●●●●●●●●●●●●●●●
③再委託業務実施の背景：
●●●●●●●●●●●●●●●●●●●●●●●●●●●  
④予算：640,000GMT（約1,920,000円） 
</t>
  </si>
  <si>
    <t xml:space="preserve">別紙：調査経費内訳表
※再委託先が従来から著作権を有する著作物については、再委託先は、これら著作物を受注者が利用するために必要な許諾を受注者に与えるものとし、第三者が従来から著作権を有する著作物については、当該再委託先は、責任をもって第三者から当該再委託先への利用許諾を得るものとする。 </t>
  </si>
  <si>
    <t>分任監督職員は、再委託業務（販売行為を伴うテストマーケティング）について、下記の概要及び添付の通りとすることを承諾した。
①再委託業務名：●●●●
②再委託業務概要：
●●●●●●●●●●●●●●●●●●●●●●●●●●●●●●●●●●●●●●●●●●●●●●●●●●●●●●
③再委託実施の背景：
●●●●●●●●●●●●●●●●●●●●●●●●●●●●●●●●●●●●●●●●●●●●●●●●●●●●●●
④予算：（例）640,000GMT（約1,920,000円）</t>
  </si>
  <si>
    <t>別紙１：テストマーケティング概要 
別紙２：調査経費内訳表</t>
  </si>
  <si>
    <t xml:space="preserve">以下の費用については、JICAコンサルタントによる支払いが困難で●●●●●●●社による立替払いがやむを得ず発生する。
①立替払いが発生する費目：
中項目：一般業務費
小項目：雑費
費目詳細：●●●●●費
②理由：
例）内国旅費であり、コンサルタントによる手配が困難であるため。 
例）機材輸送費であり、採択企業による手続きが必須となっているため。 
③留意事項：（あれば記載）
</t>
  </si>
  <si>
    <t>左記内容につき●●●●●●●社の確認を得ている。</t>
  </si>
  <si>
    <t xml:space="preserve"> </t>
    <phoneticPr fontId="1"/>
  </si>
  <si>
    <t>打合簿（契約変更あり／なし）</t>
    <phoneticPr fontId="1"/>
  </si>
  <si>
    <t>202X/XX/X</t>
  </si>
  <si>
    <t>業務主任者</t>
    <rPh sb="0" eb="2">
      <t>ギョウム</t>
    </rPh>
    <rPh sb="2" eb="5">
      <t>シュニンシャ</t>
    </rPh>
    <phoneticPr fontId="1"/>
  </si>
  <si>
    <t>契約担当課長</t>
    <rPh sb="0" eb="2">
      <t>ケイヤク</t>
    </rPh>
    <rPh sb="2" eb="4">
      <t>タントウ</t>
    </rPh>
    <rPh sb="4" eb="6">
      <t>カチョウ</t>
    </rPh>
    <phoneticPr fontId="1"/>
  </si>
  <si>
    <t>ウクライナ国復旧・復興プロセスにおける民間連携促進に係る調査（ウクライナ国●●●●●●調査）</t>
  </si>
  <si>
    <t>内容区分</t>
  </si>
  <si>
    <t>合意内容</t>
  </si>
  <si>
    <t>金額の増減（千円）</t>
  </si>
  <si>
    <t>定額計上の残額の使用</t>
  </si>
  <si>
    <t>備　考</t>
  </si>
  <si>
    <t xml:space="preserve">現地再委託費にかかる為替差損が発生しており、為替差損額を含めて精算対象とすることとする。なお、当該差損分については、費目間流用で対応し、契約金額を上回る場合は契約変更を締結する。
①現地再委託契約名称：●●●●●●●●●●●●●
②現地再委託契約業務概要：
●●●●●●●●●●●●●●●●●●●●●●●●●●●●●●
③現地再委託契約金額：●●●●USD
④上記円貨想定：840,000円（１米ドル＝100.00円）
⑤調査経費内訳計上額：840,000円
⑥現地再委託契約支払い実績（円貨）：940,000円
⑦為替差損額（⑥－⑤）：100,000円
</t>
  </si>
  <si>
    <t>●●●円の増額</t>
    <rPh sb="0" eb="4">
      <t>マルマルマルエン</t>
    </rPh>
    <rPh sb="5" eb="7">
      <t>ゾウガク</t>
    </rPh>
    <phoneticPr fontId="1"/>
  </si>
  <si>
    <t>（状況に応じて）有/無</t>
    <rPh sb="1" eb="3">
      <t>ジョウキョウ</t>
    </rPh>
    <rPh sb="4" eb="5">
      <t>オウ</t>
    </rPh>
    <rPh sb="8" eb="9">
      <t>ア</t>
    </rPh>
    <rPh sb="10" eb="11">
      <t>ナシ</t>
    </rPh>
    <phoneticPr fontId="1"/>
  </si>
  <si>
    <t>別添１：支払実績
別添２：2022年度精算レート表（添付省略）</t>
    <phoneticPr fontId="1"/>
  </si>
  <si>
    <t>標題案件の個社支援経費の支出実績（別添）について、支出された実績が業務と関連したものであることを確認した。</t>
  </si>
  <si>
    <t>●●●円の増額/減額/無</t>
    <rPh sb="3" eb="4">
      <t>エン</t>
    </rPh>
    <rPh sb="5" eb="7">
      <t>ゾウガク</t>
    </rPh>
    <rPh sb="8" eb="10">
      <t>ゲンガク</t>
    </rPh>
    <rPh sb="10" eb="12">
      <t>ゾウゲンガク</t>
    </rPh>
    <rPh sb="11" eb="12">
      <t>ナシ</t>
    </rPh>
    <phoneticPr fontId="1"/>
  </si>
  <si>
    <t>別紙：調査経費内訳表（実績）</t>
    <rPh sb="3" eb="7">
      <t>チョウサケイヒ</t>
    </rPh>
    <rPh sb="7" eb="10">
      <t>ウチワケヒョウ</t>
    </rPh>
    <phoneticPr fontId="1"/>
  </si>
  <si>
    <t>別紙：個社支援業務従事者名簿</t>
  </si>
  <si>
    <t>基準日：</t>
    <rPh sb="0" eb="2">
      <t>キジュン</t>
    </rPh>
    <rPh sb="2" eb="3">
      <t>ヒ</t>
    </rPh>
    <phoneticPr fontId="22"/>
  </si>
  <si>
    <t>2024年●月●日</t>
    <rPh sb="4" eb="5">
      <t>ネン</t>
    </rPh>
    <rPh sb="5" eb="7">
      <t>マルガツ</t>
    </rPh>
    <rPh sb="8" eb="9">
      <t>ニチ</t>
    </rPh>
    <phoneticPr fontId="23"/>
  </si>
  <si>
    <t>氏名</t>
    <rPh sb="0" eb="2">
      <t>シメイ</t>
    </rPh>
    <phoneticPr fontId="22"/>
  </si>
  <si>
    <t>担当業務</t>
    <rPh sb="2" eb="4">
      <t>ギョウイム</t>
    </rPh>
    <phoneticPr fontId="22"/>
  </si>
  <si>
    <t>所属先</t>
  </si>
  <si>
    <t>格付</t>
  </si>
  <si>
    <t>生年月日</t>
    <rPh sb="0" eb="2">
      <t>セイネン</t>
    </rPh>
    <rPh sb="2" eb="4">
      <t>ガッピ</t>
    </rPh>
    <phoneticPr fontId="22"/>
  </si>
  <si>
    <r>
      <t xml:space="preserve">最終学歴 </t>
    </r>
    <r>
      <rPr>
        <vertAlign val="superscript"/>
        <sz val="12"/>
        <rFont val="ＭＳ ゴシック"/>
        <family val="3"/>
        <charset val="128"/>
      </rPr>
      <t>(注1)</t>
    </r>
    <rPh sb="6" eb="7">
      <t>チュウ</t>
    </rPh>
    <phoneticPr fontId="22"/>
  </si>
  <si>
    <r>
      <t>卒業年月</t>
    </r>
    <r>
      <rPr>
        <vertAlign val="superscript"/>
        <sz val="12"/>
        <rFont val="ＭＳ ゴシック"/>
        <family val="3"/>
        <charset val="128"/>
      </rPr>
      <t>(注1)</t>
    </r>
    <phoneticPr fontId="22"/>
  </si>
  <si>
    <t>〇〇　〇〇
（担当業務）</t>
    <rPh sb="7" eb="11">
      <t>タントウギョウム</t>
    </rPh>
    <phoneticPr fontId="22"/>
  </si>
  <si>
    <t>***</t>
    <phoneticPr fontId="22"/>
  </si>
  <si>
    <t>n号</t>
    <rPh sb="1" eb="2">
      <t>ゴウ</t>
    </rPh>
    <phoneticPr fontId="22"/>
  </si>
  <si>
    <t>〇〇　〇〇
（担当業務）</t>
    <phoneticPr fontId="26"/>
  </si>
  <si>
    <t>n号</t>
  </si>
  <si>
    <t>〇〇　〇〇
（担当業務）</t>
    <rPh sb="7" eb="9">
      <t>タントウ</t>
    </rPh>
    <rPh sb="9" eb="11">
      <t>ギョウム</t>
    </rPh>
    <phoneticPr fontId="22"/>
  </si>
  <si>
    <t>〇〇　〇〇
（担当業務）</t>
    <phoneticPr fontId="22"/>
  </si>
  <si>
    <t>注１：業務従事者の最終学歴（卒業年月）が大学院卒以上の場合、大学学歴と大学卒業年月もあわせて記載願います。</t>
    <rPh sb="0" eb="1">
      <t>チュウ</t>
    </rPh>
    <rPh sb="3" eb="5">
      <t>ギョウム</t>
    </rPh>
    <rPh sb="5" eb="8">
      <t>ジュウジシャ</t>
    </rPh>
    <rPh sb="9" eb="11">
      <t>サイシュウ</t>
    </rPh>
    <rPh sb="11" eb="13">
      <t>ガクレキ</t>
    </rPh>
    <rPh sb="14" eb="16">
      <t>ソツギョウ</t>
    </rPh>
    <rPh sb="16" eb="18">
      <t>ネンゲツ</t>
    </rPh>
    <rPh sb="20" eb="22">
      <t>ダイガク</t>
    </rPh>
    <rPh sb="22" eb="23">
      <t>イン</t>
    </rPh>
    <rPh sb="23" eb="24">
      <t>ソツ</t>
    </rPh>
    <rPh sb="24" eb="26">
      <t>イジョウ</t>
    </rPh>
    <rPh sb="27" eb="29">
      <t>バアイ</t>
    </rPh>
    <rPh sb="30" eb="32">
      <t>ダイガク</t>
    </rPh>
    <rPh sb="32" eb="34">
      <t>ガクレキ</t>
    </rPh>
    <rPh sb="35" eb="37">
      <t>ダイガク</t>
    </rPh>
    <rPh sb="37" eb="39">
      <t>ソツギョウ</t>
    </rPh>
    <rPh sb="39" eb="41">
      <t>ネンゲツ</t>
    </rPh>
    <rPh sb="46" eb="48">
      <t>キサイ</t>
    </rPh>
    <rPh sb="48" eb="49">
      <t>ネガ</t>
    </rPh>
    <phoneticPr fontId="22"/>
  </si>
  <si>
    <t>注２：基準日について、新規契約は公示日を記載、継続契約は契約締結日を記載して下さい。 経験年数の起算は大学卒業翌年度の４月１日とし、公示日時点での年数を経験年数とします。また、海外の大学等を卒業した場合においても、４月１日から起算する運用とします。なお、継続契約の場合には、継続契約の署名日（契約締結日）において、経験年数をカウントします。
　　　　</t>
    <rPh sb="0" eb="1">
      <t>チュウ</t>
    </rPh>
    <rPh sb="3" eb="5">
      <t>キジュン</t>
    </rPh>
    <rPh sb="43" eb="45">
      <t>ケイケン</t>
    </rPh>
    <rPh sb="45" eb="47">
      <t>ネンスウ</t>
    </rPh>
    <rPh sb="48" eb="50">
      <t>キサン</t>
    </rPh>
    <rPh sb="51" eb="53">
      <t>ダイガク</t>
    </rPh>
    <rPh sb="53" eb="55">
      <t>ソツギョウ</t>
    </rPh>
    <rPh sb="55" eb="58">
      <t>ヨクネンド</t>
    </rPh>
    <rPh sb="60" eb="61">
      <t>ガツ</t>
    </rPh>
    <rPh sb="62" eb="63">
      <t>ニチ</t>
    </rPh>
    <rPh sb="66" eb="68">
      <t>コウジ</t>
    </rPh>
    <rPh sb="68" eb="69">
      <t>ビ</t>
    </rPh>
    <rPh sb="69" eb="71">
      <t>ジテン</t>
    </rPh>
    <rPh sb="73" eb="75">
      <t>ネンスウ</t>
    </rPh>
    <rPh sb="76" eb="78">
      <t>ケイケン</t>
    </rPh>
    <rPh sb="78" eb="80">
      <t>ネンスウ</t>
    </rPh>
    <rPh sb="88" eb="90">
      <t>カイガイ</t>
    </rPh>
    <rPh sb="91" eb="93">
      <t>ダイガク</t>
    </rPh>
    <rPh sb="93" eb="94">
      <t>トウ</t>
    </rPh>
    <rPh sb="95" eb="97">
      <t>ソツギョウ</t>
    </rPh>
    <rPh sb="99" eb="101">
      <t>バアイ</t>
    </rPh>
    <rPh sb="108" eb="109">
      <t>ガツ</t>
    </rPh>
    <rPh sb="110" eb="111">
      <t>ニチ</t>
    </rPh>
    <rPh sb="113" eb="115">
      <t>キサン</t>
    </rPh>
    <rPh sb="117" eb="119">
      <t>ウンヨウ</t>
    </rPh>
    <rPh sb="127" eb="129">
      <t>ケイゾク</t>
    </rPh>
    <rPh sb="129" eb="131">
      <t>ケイヤク</t>
    </rPh>
    <rPh sb="132" eb="134">
      <t>バアイ</t>
    </rPh>
    <rPh sb="137" eb="139">
      <t>ケイゾク</t>
    </rPh>
    <rPh sb="139" eb="141">
      <t>ケイヤク</t>
    </rPh>
    <rPh sb="142" eb="144">
      <t>ショメイ</t>
    </rPh>
    <rPh sb="144" eb="145">
      <t>ビ</t>
    </rPh>
    <rPh sb="146" eb="148">
      <t>ケイヤク</t>
    </rPh>
    <rPh sb="148" eb="150">
      <t>テイケツ</t>
    </rPh>
    <rPh sb="150" eb="151">
      <t>ビ</t>
    </rPh>
    <rPh sb="157" eb="159">
      <t>ケイケン</t>
    </rPh>
    <rPh sb="159" eb="161">
      <t>ネンスウ</t>
    </rPh>
    <phoneticPr fontId="22"/>
  </si>
  <si>
    <t>別紙：調査経費内訳表</t>
    <rPh sb="0" eb="2">
      <t>ベッシ</t>
    </rPh>
    <rPh sb="3" eb="7">
      <t>チョウサケイヒ</t>
    </rPh>
    <rPh sb="7" eb="10">
      <t>ウチワケヒョウ</t>
    </rPh>
    <phoneticPr fontId="23"/>
  </si>
  <si>
    <t>●下記ウェブサイトからダウンロードください。</t>
    <rPh sb="1" eb="3">
      <t>カキ</t>
    </rPh>
    <phoneticPr fontId="23"/>
  </si>
  <si>
    <t>別紙：旅費内訳</t>
    <phoneticPr fontId="23"/>
  </si>
  <si>
    <t>Ⅱ　直接経費</t>
  </si>
  <si>
    <t>　１　旅費（航空賃）</t>
  </si>
  <si>
    <t>円</t>
  </si>
  <si>
    <t>　２　旅費（その他）</t>
  </si>
  <si>
    <t>担当分野</t>
  </si>
  <si>
    <t>格付
(号)</t>
  </si>
  <si>
    <t>現地期間
(日間)</t>
  </si>
  <si>
    <r>
      <rPr>
        <b/>
        <sz val="12"/>
        <rFont val="ＭＳ ゴシック"/>
        <family val="3"/>
        <charset val="128"/>
      </rPr>
      <t>旅費（航空賃）</t>
    </r>
    <r>
      <rPr>
        <sz val="12"/>
        <rFont val="ＭＳ ゴシック"/>
        <family val="3"/>
        <charset val="128"/>
      </rPr>
      <t xml:space="preserve">
（円）</t>
    </r>
  </si>
  <si>
    <t>旅費（その他）</t>
  </si>
  <si>
    <t>適用する
経路番号</t>
    <rPh sb="0" eb="2">
      <t>テキヨウ</t>
    </rPh>
    <rPh sb="5" eb="7">
      <t>ケイロ</t>
    </rPh>
    <rPh sb="7" eb="9">
      <t>バンゴウ</t>
    </rPh>
    <phoneticPr fontId="23"/>
  </si>
  <si>
    <t>日　　当（円）</t>
  </si>
  <si>
    <t>宿　泊　料（円）</t>
  </si>
  <si>
    <t>金　　額
（円）</t>
  </si>
  <si>
    <t>業務主任者／●●●計画</t>
  </si>
  <si>
    <t>×</t>
  </si>
  <si>
    <t>(</t>
  </si>
  <si>
    <t>）</t>
  </si>
  <si>
    <t>＝</t>
  </si>
  <si>
    <t>（</t>
  </si>
  <si>
    <t>A-2</t>
  </si>
  <si>
    <t>A-1</t>
  </si>
  <si>
    <t>合　　計</t>
  </si>
  <si>
    <t>（1,000円未満切捨）</t>
    <phoneticPr fontId="23"/>
  </si>
  <si>
    <t>（1,000円未満切捨）</t>
  </si>
  <si>
    <t>【航空経路、航空会社及び搭乗クラス】</t>
    <phoneticPr fontId="23"/>
  </si>
  <si>
    <t>経路番号(*)</t>
  </si>
  <si>
    <t>搭乗
クラス</t>
    <rPh sb="0" eb="2">
      <t>トウジョウ</t>
    </rPh>
    <phoneticPr fontId="23"/>
  </si>
  <si>
    <t>航空賃</t>
    <rPh sb="0" eb="2">
      <t>コウクウ</t>
    </rPh>
    <rPh sb="2" eb="3">
      <t>チン</t>
    </rPh>
    <phoneticPr fontId="23"/>
  </si>
  <si>
    <t>航空経路</t>
    <rPh sb="0" eb="4">
      <t>コウクウケイロ</t>
    </rPh>
    <phoneticPr fontId="23"/>
  </si>
  <si>
    <t>Y</t>
    <phoneticPr fontId="23"/>
  </si>
  <si>
    <t>例：120,000</t>
    <rPh sb="0" eb="1">
      <t>レイ</t>
    </rPh>
    <phoneticPr fontId="23"/>
  </si>
  <si>
    <t>例：東京→ドバイ→タンザニア→ドバイ→東京</t>
    <phoneticPr fontId="23"/>
  </si>
  <si>
    <t>C</t>
    <phoneticPr fontId="23"/>
  </si>
  <si>
    <t>例：180,000</t>
    <rPh sb="0" eb="1">
      <t>レイ</t>
    </rPh>
    <phoneticPr fontId="23"/>
  </si>
  <si>
    <t>A-3</t>
  </si>
  <si>
    <t>A-4</t>
  </si>
  <si>
    <t>*分野ごとに本様式をまとめる事を考慮して、採択企業ごとに「A」等の通番を割り当てその枝番号を付ける。</t>
  </si>
  <si>
    <t>別紙：テストマーケティング概要</t>
    <rPh sb="0" eb="2">
      <t>ベッシ</t>
    </rPh>
    <rPh sb="13" eb="15">
      <t>ガイヨウ</t>
    </rPh>
    <phoneticPr fontId="1"/>
  </si>
  <si>
    <t>1.テストマーケティングの概要</t>
    <rPh sb="13" eb="15">
      <t>ガイヨウ</t>
    </rPh>
    <phoneticPr fontId="1"/>
  </si>
  <si>
    <t>2.テストマーケティング実施にあたっての法的整理</t>
    <rPh sb="12" eb="14">
      <t>ジッシ</t>
    </rPh>
    <rPh sb="20" eb="22">
      <t>ホウテキ</t>
    </rPh>
    <rPh sb="22" eb="24">
      <t>セイリ</t>
    </rPh>
    <phoneticPr fontId="1"/>
  </si>
  <si>
    <t>3.関係者役割分担</t>
    <rPh sb="2" eb="5">
      <t>カンケイシャ</t>
    </rPh>
    <rPh sb="5" eb="7">
      <t>ヤクワリ</t>
    </rPh>
    <rPh sb="7" eb="9">
      <t>ブンタン</t>
    </rPh>
    <phoneticPr fontId="1"/>
  </si>
  <si>
    <t>(1)JICAコンサルタント</t>
    <phoneticPr fontId="1"/>
  </si>
  <si>
    <t>(2)採択企業</t>
    <rPh sb="3" eb="5">
      <t>サイタク</t>
    </rPh>
    <rPh sb="5" eb="7">
      <t>キギョウ</t>
    </rPh>
    <phoneticPr fontId="1"/>
  </si>
  <si>
    <t>(3)再委託先企業</t>
    <rPh sb="3" eb="6">
      <t>サイイタク</t>
    </rPh>
    <rPh sb="6" eb="7">
      <t>サキ</t>
    </rPh>
    <rPh sb="7" eb="9">
      <t>キギョウ</t>
    </rPh>
    <phoneticPr fontId="1"/>
  </si>
  <si>
    <t>4.支払い/送金条件</t>
    <rPh sb="2" eb="4">
      <t>シハライ</t>
    </rPh>
    <rPh sb="6" eb="8">
      <t>ソウキン</t>
    </rPh>
    <rPh sb="8" eb="10">
      <t>ジョウケン</t>
    </rPh>
    <phoneticPr fontId="1"/>
  </si>
  <si>
    <t xml:space="preserve">(1)JICAコンサルタントから再委託先への支払い条件 </t>
    <phoneticPr fontId="1"/>
  </si>
  <si>
    <t xml:space="preserve">(2)再委託先から採択企業への送金金額算出方法・送金方法 </t>
    <phoneticPr fontId="1"/>
  </si>
  <si>
    <t>5.再委託先選定基準</t>
    <rPh sb="2" eb="5">
      <t>サイイタク</t>
    </rPh>
    <rPh sb="5" eb="6">
      <t>サキ</t>
    </rPh>
    <rPh sb="6" eb="8">
      <t>センテイ</t>
    </rPh>
    <rPh sb="8" eb="10">
      <t>キジュン</t>
    </rPh>
    <phoneticPr fontId="1"/>
  </si>
  <si>
    <t>以上</t>
    <rPh sb="0" eb="2">
      <t>イジョウ</t>
    </rPh>
    <phoneticPr fontId="1"/>
  </si>
  <si>
    <t>別添：支払実績</t>
    <rPh sb="0" eb="2">
      <t>ベッテン</t>
    </rPh>
    <rPh sb="3" eb="5">
      <t>シハラ</t>
    </rPh>
    <rPh sb="5" eb="7">
      <t>ジッセキ</t>
    </rPh>
    <phoneticPr fontId="1"/>
  </si>
  <si>
    <t>支払日</t>
    <rPh sb="0" eb="3">
      <t>シハライビ</t>
    </rPh>
    <phoneticPr fontId="1"/>
  </si>
  <si>
    <t>支払額（現地通貨）</t>
    <rPh sb="0" eb="2">
      <t>シハライ</t>
    </rPh>
    <rPh sb="2" eb="3">
      <t>ガク</t>
    </rPh>
    <rPh sb="4" eb="6">
      <t>ゲンチ</t>
    </rPh>
    <rPh sb="6" eb="8">
      <t>ツウカ</t>
    </rPh>
    <phoneticPr fontId="1"/>
  </si>
  <si>
    <t>円貨換算</t>
    <rPh sb="0" eb="2">
      <t>エンカ</t>
    </rPh>
    <rPh sb="2" eb="4">
      <t>カンザン</t>
    </rPh>
    <phoneticPr fontId="1"/>
  </si>
  <si>
    <t>通貨レート</t>
    <rPh sb="0" eb="2">
      <t>ツウカ</t>
    </rPh>
    <phoneticPr fontId="1"/>
  </si>
  <si>
    <t>前払い</t>
    <rPh sb="0" eb="2">
      <t>マエバラ</t>
    </rPh>
    <phoneticPr fontId="1"/>
  </si>
  <si>
    <t>$1=100円</t>
    <rPh sb="6" eb="7">
      <t>エン</t>
    </rPh>
    <phoneticPr fontId="1"/>
  </si>
  <si>
    <t>部分払い</t>
    <rPh sb="0" eb="2">
      <t>ブブン</t>
    </rPh>
    <rPh sb="2" eb="3">
      <t>バラ</t>
    </rPh>
    <phoneticPr fontId="1"/>
  </si>
  <si>
    <t>$1=130円</t>
    <rPh sb="6" eb="7">
      <t>エン</t>
    </rPh>
    <phoneticPr fontId="1"/>
  </si>
  <si>
    <t>最終払い</t>
    <rPh sb="0" eb="2">
      <t>サイシュウ</t>
    </rPh>
    <rPh sb="2" eb="3">
      <t>バラ</t>
    </rPh>
    <phoneticPr fontId="1"/>
  </si>
  <si>
    <t>$1=150円</t>
    <rPh sb="6" eb="7">
      <t>エン</t>
    </rPh>
    <phoneticPr fontId="1"/>
  </si>
  <si>
    <t>合計額</t>
    <rPh sb="0" eb="2">
      <t>ゴウケイ</t>
    </rPh>
    <rPh sb="2" eb="3">
      <t>ガク</t>
    </rPh>
    <phoneticPr fontId="1"/>
  </si>
  <si>
    <t>上記の為替レートは支払い月のJICA指定の外貨換算レート表によるもの。</t>
    <rPh sb="0" eb="2">
      <t>ジョウキ</t>
    </rPh>
    <phoneticPr fontId="1"/>
  </si>
  <si>
    <t>https://view.officeapps.live.com/op/view.aspx?src=https%3A%2F%2Fwww.jica.go.jp%2Factivities%2Fschemes%2Fpriv_partner%2Fannounce%2Fn_files%2FUkraine_Form05-03.xlsx&amp;wdOrigin=BROWSELINK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</si>
</sst>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
    <numFmt numFmtId="178" formatCode="#,##0_ "/>
  </numFmts>
  <fonts count="34">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b/>
      <sz val="22"/>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sz val="14"/>
      <name val="BIZ UDゴシック"/>
      <family val="3"/>
      <charset val="128"/>
    </font>
    <font>
      <b/>
      <sz val="22"/>
      <color rgb="FF000000"/>
      <name val="BIZ UDゴシック"/>
      <family val="3"/>
      <charset val="128"/>
    </font>
    <font>
      <sz val="6"/>
      <color rgb="FF333333"/>
      <name val="Segoe UI"/>
      <family val="2"/>
    </font>
    <font>
      <sz val="14"/>
      <color rgb="FFFF0000"/>
      <name val="BIZ UDゴシック"/>
      <family val="3"/>
      <charset val="128"/>
    </font>
    <font>
      <b/>
      <sz val="14"/>
      <name val="BIZ UDゴシック"/>
      <family val="3"/>
      <charset val="128"/>
    </font>
    <font>
      <sz val="10"/>
      <color theme="1"/>
      <name val="ＭＳ ゴシック"/>
      <family val="3"/>
      <charset val="128"/>
    </font>
    <font>
      <sz val="9"/>
      <color theme="1"/>
      <name val="ＭＳ ゴシック"/>
      <family val="3"/>
      <charset val="128"/>
    </font>
    <font>
      <u/>
      <sz val="12"/>
      <color theme="10"/>
      <name val="ＭＳ ゴシック"/>
      <family val="3"/>
      <charset val="128"/>
    </font>
    <font>
      <sz val="14"/>
      <color theme="1"/>
      <name val="BIZ UDPゴシック"/>
      <family val="3"/>
      <charset val="128"/>
    </font>
    <font>
      <sz val="14"/>
      <color rgb="FF000000"/>
      <name val="BIZ UDPゴシック"/>
      <family val="3"/>
      <charset val="128"/>
    </font>
    <font>
      <sz val="12"/>
      <color theme="1"/>
      <name val="ＭＳ ゴシック"/>
      <family val="3"/>
      <charset val="128"/>
    </font>
    <font>
      <sz val="12"/>
      <name val="Osaka"/>
      <family val="3"/>
      <charset val="128"/>
    </font>
    <font>
      <b/>
      <sz val="12"/>
      <name val="ＭＳ ゴシック"/>
      <family val="3"/>
      <charset val="128"/>
    </font>
    <font>
      <sz val="12"/>
      <name val="ＭＳ ゴシック"/>
      <family val="3"/>
      <charset val="128"/>
    </font>
    <font>
      <sz val="6"/>
      <name val="Osaka"/>
      <family val="3"/>
      <charset val="128"/>
    </font>
    <font>
      <sz val="6"/>
      <name val="Osaka"/>
      <charset val="128"/>
    </font>
    <font>
      <sz val="14"/>
      <name val="ＭＳ ゴシック"/>
      <family val="3"/>
      <charset val="128"/>
    </font>
    <font>
      <vertAlign val="superscript"/>
      <sz val="12"/>
      <name val="ＭＳ ゴシック"/>
      <family val="3"/>
      <charset val="128"/>
    </font>
    <font>
      <sz val="6"/>
      <name val="ＭＳ 明朝"/>
      <family val="1"/>
      <charset val="128"/>
    </font>
    <font>
      <sz val="10"/>
      <name val="ＭＳ ゴシック"/>
      <family val="3"/>
      <charset val="128"/>
    </font>
    <font>
      <u/>
      <sz val="12"/>
      <color theme="10"/>
      <name val="Osaka"/>
      <charset val="128"/>
    </font>
    <font>
      <b/>
      <sz val="12"/>
      <color theme="1"/>
      <name val="ＭＳ ゴシック"/>
      <family val="3"/>
      <charset val="128"/>
    </font>
    <font>
      <u/>
      <sz val="12"/>
      <name val="ＭＳ ゴシック"/>
      <family val="3"/>
      <charset val="128"/>
    </font>
    <font>
      <b/>
      <sz val="12"/>
      <color theme="1" tint="0.249977111117893"/>
      <name val="ＭＳ ゴシック"/>
      <family val="3"/>
      <charset val="128"/>
    </font>
    <font>
      <sz val="12"/>
      <color theme="1" tint="0.249977111117893"/>
      <name val="ＭＳ ゴシック"/>
      <family val="3"/>
      <charset val="128"/>
    </font>
    <font>
      <b/>
      <sz val="14"/>
      <color theme="1" tint="0.249977111117893"/>
      <name val="ＭＳ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4" tint="0.79998168889431442"/>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thin">
        <color auto="1"/>
      </bottom>
      <diagonal/>
    </border>
    <border>
      <left style="medium">
        <color auto="1"/>
      </left>
      <right/>
      <top/>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medium">
        <color auto="1"/>
      </top>
      <bottom style="double">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right/>
      <top style="double">
        <color auto="1"/>
      </top>
      <bottom style="medium">
        <color auto="1"/>
      </bottom>
      <diagonal/>
    </border>
    <border>
      <left style="medium">
        <color auto="1"/>
      </left>
      <right style="medium">
        <color auto="1"/>
      </right>
      <top style="medium">
        <color auto="1"/>
      </top>
      <bottom style="medium">
        <color auto="1"/>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3" fillId="0" borderId="0"/>
    <xf numFmtId="0" fontId="15" fillId="0" borderId="0" applyNumberFormat="0" applyFill="0" applyBorder="0" applyAlignment="0" applyProtection="0">
      <alignment vertical="center"/>
    </xf>
    <xf numFmtId="0" fontId="19" fillId="0" borderId="0"/>
    <xf numFmtId="0" fontId="28" fillId="0" borderId="0" applyNumberFormat="0" applyFill="0" applyBorder="0" applyAlignment="0" applyProtection="0"/>
    <xf numFmtId="40" fontId="3" fillId="0" borderId="0" applyFont="0" applyFill="0" applyBorder="0" applyAlignment="0" applyProtection="0"/>
    <xf numFmtId="0" fontId="18" fillId="0" borderId="0">
      <alignment vertical="center"/>
    </xf>
    <xf numFmtId="38" fontId="18"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79">
    <xf numFmtId="0" fontId="0" fillId="0" borderId="0" xfId="0">
      <alignment vertical="center"/>
    </xf>
    <xf numFmtId="0" fontId="6" fillId="0" borderId="0" xfId="0" applyFont="1" applyAlignment="1">
      <alignment horizontal="right" vertical="center"/>
    </xf>
    <xf numFmtId="0" fontId="0" fillId="0" borderId="0" xfId="0" applyAlignment="1">
      <alignment horizontal="right"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0" xfId="1"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vertical="center" wrapText="1"/>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center" wrapText="1"/>
      <protection locked="0"/>
    </xf>
    <xf numFmtId="0" fontId="7" fillId="0" borderId="0" xfId="0" applyFont="1" applyAlignment="1">
      <alignment horizontal="center" vertical="center"/>
    </xf>
    <xf numFmtId="0" fontId="5" fillId="0" borderId="0" xfId="0" applyFont="1" applyAlignment="1" applyProtection="1">
      <alignment horizontal="centerContinuous" vertical="center"/>
      <protection locked="0"/>
    </xf>
    <xf numFmtId="176" fontId="6" fillId="0" borderId="0" xfId="0" applyNumberFormat="1" applyFont="1" applyAlignment="1" applyProtection="1">
      <alignment horizontal="center" vertical="center"/>
      <protection locked="0"/>
    </xf>
    <xf numFmtId="0" fontId="8" fillId="0" borderId="1" xfId="1" applyFont="1" applyBorder="1" applyAlignment="1" applyProtection="1">
      <alignment horizontal="left" vertical="center"/>
      <protection locked="0"/>
    </xf>
    <xf numFmtId="0" fontId="8" fillId="0" borderId="11" xfId="1" applyFont="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8" xfId="0" applyFont="1" applyBorder="1" applyAlignment="1" applyProtection="1">
      <alignment horizontal="center" vertical="center" wrapText="1"/>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4" xfId="0" applyFont="1" applyBorder="1" applyAlignment="1" applyProtection="1">
      <alignment horizontal="center" vertical="center" wrapText="1"/>
      <protection locked="0"/>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vertical="center" wrapText="1"/>
      <protection locked="0"/>
    </xf>
    <xf numFmtId="0" fontId="15" fillId="0" borderId="0" xfId="2">
      <alignment vertical="center"/>
    </xf>
    <xf numFmtId="0" fontId="13" fillId="0" borderId="0" xfId="0" applyFont="1">
      <alignment vertical="center"/>
    </xf>
    <xf numFmtId="0" fontId="0" fillId="0" borderId="1" xfId="0" applyBorder="1">
      <alignment vertical="center"/>
    </xf>
    <xf numFmtId="20" fontId="0" fillId="0" borderId="0" xfId="0" applyNumberFormat="1">
      <alignment vertical="center"/>
    </xf>
    <xf numFmtId="0" fontId="16" fillId="0" borderId="2" xfId="0" applyFont="1" applyBorder="1" applyAlignment="1" applyProtection="1">
      <alignment horizontal="left" vertical="top" wrapText="1"/>
      <protection locked="0"/>
    </xf>
    <xf numFmtId="0" fontId="16" fillId="0" borderId="2" xfId="0" applyFont="1" applyBorder="1" applyAlignment="1">
      <alignment vertical="top" wrapText="1"/>
    </xf>
    <xf numFmtId="0" fontId="17" fillId="0" borderId="2" xfId="0" applyFont="1" applyBorder="1" applyAlignment="1">
      <alignment vertical="top" wrapText="1"/>
    </xf>
    <xf numFmtId="0" fontId="20" fillId="0" borderId="0" xfId="3" applyFont="1" applyAlignment="1">
      <alignment vertical="center"/>
    </xf>
    <xf numFmtId="0" fontId="21" fillId="0" borderId="0" xfId="3" applyFont="1" applyAlignment="1">
      <alignment vertical="center"/>
    </xf>
    <xf numFmtId="0" fontId="21" fillId="0" borderId="0" xfId="3" applyFont="1" applyAlignment="1">
      <alignment horizontal="right" vertical="center"/>
    </xf>
    <xf numFmtId="177" fontId="21" fillId="0" borderId="0" xfId="3" applyNumberFormat="1" applyFont="1" applyAlignment="1">
      <alignment vertical="center"/>
    </xf>
    <xf numFmtId="0" fontId="21" fillId="0" borderId="13" xfId="3" applyFont="1" applyBorder="1" applyAlignment="1">
      <alignment horizontal="center" vertical="center"/>
    </xf>
    <xf numFmtId="0" fontId="21" fillId="0" borderId="14" xfId="3" applyFont="1" applyBorder="1" applyAlignment="1">
      <alignment horizontal="center" vertical="center"/>
    </xf>
    <xf numFmtId="177" fontId="21" fillId="0" borderId="15" xfId="3" applyNumberFormat="1" applyFont="1" applyBorder="1" applyAlignment="1">
      <alignment horizontal="center" vertical="center"/>
    </xf>
    <xf numFmtId="0" fontId="21" fillId="0" borderId="0" xfId="3" applyFont="1" applyAlignment="1">
      <alignment horizontal="center" vertical="center"/>
    </xf>
    <xf numFmtId="0" fontId="21" fillId="0" borderId="16" xfId="3" applyFont="1" applyBorder="1" applyAlignment="1">
      <alignment horizontal="center" vertical="center" wrapText="1"/>
    </xf>
    <xf numFmtId="49" fontId="21" fillId="0" borderId="2" xfId="3" applyNumberFormat="1" applyFont="1" applyBorder="1" applyAlignment="1">
      <alignment horizontal="center" vertical="center" wrapText="1"/>
    </xf>
    <xf numFmtId="0" fontId="21" fillId="0" borderId="6" xfId="3" applyFont="1" applyBorder="1" applyAlignment="1">
      <alignment horizontal="center" vertical="center" wrapText="1"/>
    </xf>
    <xf numFmtId="0" fontId="21" fillId="0" borderId="2" xfId="3" applyFont="1" applyBorder="1" applyAlignment="1">
      <alignment horizontal="left" vertical="center" wrapText="1"/>
    </xf>
    <xf numFmtId="177" fontId="21" fillId="0" borderId="17" xfId="3" applyNumberFormat="1" applyFont="1" applyBorder="1" applyAlignment="1">
      <alignment horizontal="center" vertical="center" wrapText="1"/>
    </xf>
    <xf numFmtId="0" fontId="21" fillId="0" borderId="18"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19" xfId="3" applyFont="1" applyBorder="1" applyAlignment="1">
      <alignment horizontal="center" vertical="center" wrapText="1"/>
    </xf>
    <xf numFmtId="0" fontId="21" fillId="0" borderId="20" xfId="3" applyFont="1" applyBorder="1" applyAlignment="1">
      <alignment horizontal="center" vertical="center" wrapText="1"/>
    </xf>
    <xf numFmtId="31" fontId="21" fillId="0" borderId="20" xfId="3" applyNumberFormat="1" applyFont="1" applyBorder="1" applyAlignment="1">
      <alignment horizontal="center" vertical="center" wrapText="1"/>
    </xf>
    <xf numFmtId="0" fontId="21" fillId="0" borderId="20" xfId="3" applyFont="1" applyBorder="1" applyAlignment="1">
      <alignment horizontal="left" vertical="center" wrapText="1"/>
    </xf>
    <xf numFmtId="177" fontId="21" fillId="0" borderId="21" xfId="3" applyNumberFormat="1" applyFont="1" applyBorder="1" applyAlignment="1">
      <alignment horizontal="center" vertical="center" wrapText="1"/>
    </xf>
    <xf numFmtId="0" fontId="27" fillId="0" borderId="0" xfId="3" applyFont="1" applyAlignment="1">
      <alignment vertical="center"/>
    </xf>
    <xf numFmtId="0" fontId="27" fillId="0" borderId="0" xfId="3" applyFont="1" applyAlignment="1">
      <alignment horizontal="center" vertical="center"/>
    </xf>
    <xf numFmtId="0" fontId="27" fillId="0" borderId="0" xfId="3" applyFont="1" applyAlignment="1">
      <alignment horizontal="left" vertical="center"/>
    </xf>
    <xf numFmtId="177" fontId="27" fillId="0" borderId="0" xfId="3" applyNumberFormat="1" applyFont="1" applyAlignment="1">
      <alignment horizontal="center" vertical="center"/>
    </xf>
    <xf numFmtId="0" fontId="21" fillId="0" borderId="0" xfId="3" applyFont="1" applyAlignment="1">
      <alignment horizontal="left" vertical="center"/>
    </xf>
    <xf numFmtId="177" fontId="21" fillId="0" borderId="0" xfId="3" applyNumberFormat="1" applyFont="1" applyAlignment="1">
      <alignment horizontal="left" vertical="center"/>
    </xf>
    <xf numFmtId="177" fontId="21" fillId="0" borderId="0" xfId="3" applyNumberFormat="1" applyFont="1" applyAlignment="1">
      <alignment horizontal="center" vertical="center"/>
    </xf>
    <xf numFmtId="0" fontId="20" fillId="0" borderId="0" xfId="1" applyFont="1"/>
    <xf numFmtId="0" fontId="21" fillId="0" borderId="0" xfId="1" applyFont="1"/>
    <xf numFmtId="0" fontId="20" fillId="0" borderId="0" xfId="1" applyFont="1" applyAlignment="1">
      <alignment vertical="center"/>
    </xf>
    <xf numFmtId="0" fontId="21" fillId="0" borderId="0" xfId="1" applyFont="1" applyAlignment="1">
      <alignment vertical="center"/>
    </xf>
    <xf numFmtId="0" fontId="21" fillId="0" borderId="0" xfId="1" applyFont="1" applyAlignment="1">
      <alignment horizontal="right" vertical="center"/>
    </xf>
    <xf numFmtId="0" fontId="21" fillId="0" borderId="16" xfId="1" applyFont="1" applyBorder="1" applyAlignment="1">
      <alignment vertical="center"/>
    </xf>
    <xf numFmtId="49" fontId="21" fillId="0" borderId="5" xfId="1" applyNumberFormat="1" applyFont="1" applyBorder="1" applyAlignment="1">
      <alignment horizontal="center" vertical="center"/>
    </xf>
    <xf numFmtId="49" fontId="21" fillId="0" borderId="39" xfId="1" applyNumberFormat="1" applyFont="1" applyBorder="1" applyAlignment="1">
      <alignment horizontal="center" vertical="center"/>
    </xf>
    <xf numFmtId="0" fontId="21" fillId="0" borderId="40" xfId="1" applyFont="1" applyBorder="1" applyAlignment="1">
      <alignment vertical="center"/>
    </xf>
    <xf numFmtId="49" fontId="21" fillId="0" borderId="4" xfId="1" applyNumberFormat="1" applyFont="1" applyBorder="1" applyAlignment="1">
      <alignment horizontal="center" vertical="center"/>
    </xf>
    <xf numFmtId="38" fontId="21" fillId="0" borderId="50" xfId="5" applyNumberFormat="1" applyFont="1" applyBorder="1" applyAlignment="1">
      <alignment vertical="center"/>
    </xf>
    <xf numFmtId="38" fontId="21" fillId="0" borderId="49" xfId="5" applyNumberFormat="1" applyFont="1" applyBorder="1" applyAlignment="1">
      <alignment vertical="center"/>
    </xf>
    <xf numFmtId="0" fontId="29" fillId="0" borderId="0" xfId="6" applyFont="1">
      <alignment vertical="center"/>
    </xf>
    <xf numFmtId="0" fontId="18" fillId="0" borderId="0" xfId="6">
      <alignment vertical="center"/>
    </xf>
    <xf numFmtId="0" fontId="18" fillId="0" borderId="2" xfId="6" applyBorder="1" applyAlignment="1">
      <alignment vertical="center" wrapText="1"/>
    </xf>
    <xf numFmtId="0" fontId="18" fillId="0" borderId="2" xfId="6" applyBorder="1" applyAlignment="1">
      <alignment horizontal="center" vertical="center" wrapText="1"/>
    </xf>
    <xf numFmtId="0" fontId="18" fillId="0" borderId="0" xfId="6" applyAlignment="1">
      <alignment horizontal="center" vertical="center" wrapText="1"/>
    </xf>
    <xf numFmtId="0" fontId="18" fillId="0" borderId="0" xfId="6" quotePrefix="1">
      <alignment vertical="center"/>
    </xf>
    <xf numFmtId="0" fontId="18" fillId="0" borderId="2" xfId="6" quotePrefix="1" applyBorder="1" applyAlignment="1">
      <alignment vertical="center" wrapText="1"/>
    </xf>
    <xf numFmtId="0" fontId="18" fillId="0" borderId="0" xfId="6" quotePrefix="1" applyAlignment="1">
      <alignment vertical="center" wrapText="1"/>
    </xf>
    <xf numFmtId="0" fontId="18" fillId="0" borderId="0" xfId="6" applyAlignment="1">
      <alignment horizontal="right" vertical="center"/>
    </xf>
    <xf numFmtId="0" fontId="18" fillId="3" borderId="2" xfId="6" applyFill="1" applyBorder="1">
      <alignment vertical="center"/>
    </xf>
    <xf numFmtId="0" fontId="18" fillId="0" borderId="2" xfId="6" applyBorder="1">
      <alignment vertical="center"/>
    </xf>
    <xf numFmtId="38" fontId="0" fillId="0" borderId="2" xfId="7" applyFont="1" applyBorder="1">
      <alignment vertical="center"/>
    </xf>
    <xf numFmtId="0" fontId="18" fillId="0" borderId="54" xfId="6" applyBorder="1">
      <alignment vertical="center"/>
    </xf>
    <xf numFmtId="38" fontId="21" fillId="0" borderId="50" xfId="5" applyNumberFormat="1" applyFont="1" applyBorder="1" applyAlignment="1">
      <alignment horizontal="right" vertical="center"/>
    </xf>
    <xf numFmtId="0" fontId="21" fillId="0" borderId="36" xfId="1" applyFont="1" applyBorder="1" applyAlignment="1">
      <alignment horizontal="center" vertical="center" wrapText="1"/>
    </xf>
    <xf numFmtId="0" fontId="21" fillId="0" borderId="37" xfId="1" applyFont="1" applyBorder="1" applyAlignment="1">
      <alignment horizontal="center" vertical="center" wrapText="1"/>
    </xf>
    <xf numFmtId="38" fontId="21" fillId="0" borderId="38" xfId="5" applyNumberFormat="1" applyFont="1" applyBorder="1" applyAlignment="1">
      <alignment horizontal="right" vertical="center" wrapText="1"/>
    </xf>
    <xf numFmtId="178" fontId="21" fillId="0" borderId="1" xfId="1" applyNumberFormat="1" applyFont="1" applyBorder="1" applyAlignment="1">
      <alignment horizontal="right" vertical="center"/>
    </xf>
    <xf numFmtId="38" fontId="21" fillId="0" borderId="0" xfId="5" applyNumberFormat="1" applyFont="1" applyBorder="1" applyAlignment="1">
      <alignment horizontal="center" vertical="center"/>
    </xf>
    <xf numFmtId="38" fontId="21" fillId="0" borderId="1" xfId="5" applyNumberFormat="1" applyFont="1" applyBorder="1" applyAlignment="1">
      <alignment horizontal="right" vertical="center"/>
    </xf>
    <xf numFmtId="38" fontId="21" fillId="0" borderId="5" xfId="5" applyNumberFormat="1" applyFont="1" applyBorder="1" applyAlignment="1">
      <alignment horizontal="center" vertical="center"/>
    </xf>
    <xf numFmtId="38" fontId="21" fillId="0" borderId="5" xfId="5" applyNumberFormat="1" applyFont="1" applyBorder="1" applyAlignment="1">
      <alignment horizontal="right" vertical="center"/>
    </xf>
    <xf numFmtId="38" fontId="21" fillId="0" borderId="7" xfId="5" applyNumberFormat="1" applyFont="1" applyBorder="1" applyAlignment="1">
      <alignment horizontal="right" vertical="center"/>
    </xf>
    <xf numFmtId="38" fontId="21" fillId="0" borderId="38" xfId="5" applyNumberFormat="1" applyFont="1" applyBorder="1" applyAlignment="1">
      <alignment horizontal="right" vertical="center"/>
    </xf>
    <xf numFmtId="0" fontId="21" fillId="0" borderId="37" xfId="1" applyFont="1" applyBorder="1" applyAlignment="1">
      <alignment horizontal="center" vertical="center"/>
    </xf>
    <xf numFmtId="38" fontId="21" fillId="0" borderId="11" xfId="5" applyNumberFormat="1" applyFont="1" applyBorder="1" applyAlignment="1">
      <alignment horizontal="center" vertical="center"/>
    </xf>
    <xf numFmtId="38" fontId="21" fillId="0" borderId="1" xfId="5" applyNumberFormat="1" applyFont="1" applyBorder="1" applyAlignment="1">
      <alignment horizontal="center" vertical="center"/>
    </xf>
    <xf numFmtId="38" fontId="21" fillId="0" borderId="6" xfId="5" applyNumberFormat="1" applyFont="1" applyBorder="1" applyAlignment="1">
      <alignment horizontal="right" vertical="center"/>
    </xf>
    <xf numFmtId="0" fontId="21" fillId="0" borderId="1" xfId="1" applyFont="1" applyBorder="1" applyAlignment="1">
      <alignment horizontal="center" vertical="center"/>
    </xf>
    <xf numFmtId="0" fontId="21" fillId="0" borderId="41" xfId="1" applyFont="1" applyBorder="1" applyAlignment="1">
      <alignment horizontal="center" vertical="center"/>
    </xf>
    <xf numFmtId="38" fontId="21" fillId="0" borderId="42" xfId="5" applyNumberFormat="1" applyFont="1" applyBorder="1" applyAlignment="1">
      <alignment horizontal="right" vertical="center"/>
    </xf>
    <xf numFmtId="178" fontId="21" fillId="0" borderId="43" xfId="1" applyNumberFormat="1" applyFont="1" applyBorder="1" applyAlignment="1">
      <alignment horizontal="right" vertical="center"/>
    </xf>
    <xf numFmtId="0" fontId="21" fillId="0" borderId="44" xfId="1" applyFont="1" applyBorder="1" applyAlignment="1">
      <alignment vertical="center"/>
    </xf>
    <xf numFmtId="0" fontId="21" fillId="0" borderId="35" xfId="1" applyFont="1" applyBorder="1" applyAlignment="1">
      <alignment horizontal="center" vertical="center"/>
    </xf>
    <xf numFmtId="0" fontId="21" fillId="0" borderId="45" xfId="1" applyFont="1" applyBorder="1" applyAlignment="1">
      <alignment horizontal="right" vertical="center"/>
    </xf>
    <xf numFmtId="178" fontId="21" fillId="0" borderId="0" xfId="1" applyNumberFormat="1" applyFont="1" applyAlignment="1">
      <alignment horizontal="right" vertical="center"/>
    </xf>
    <xf numFmtId="0" fontId="21" fillId="0" borderId="46" xfId="1" applyFont="1" applyBorder="1" applyAlignment="1">
      <alignment horizontal="left" vertical="center"/>
    </xf>
    <xf numFmtId="0" fontId="21" fillId="0" borderId="47" xfId="1" applyFont="1" applyBorder="1" applyAlignment="1">
      <alignment vertical="center"/>
    </xf>
    <xf numFmtId="0" fontId="21" fillId="0" borderId="48" xfId="1" applyFont="1" applyBorder="1" applyAlignment="1">
      <alignment horizontal="center" vertical="center"/>
    </xf>
    <xf numFmtId="38" fontId="21" fillId="0" borderId="49" xfId="1" applyNumberFormat="1" applyFont="1" applyBorder="1" applyAlignment="1">
      <alignment horizontal="right" vertical="center"/>
    </xf>
    <xf numFmtId="178" fontId="20" fillId="0" borderId="51" xfId="1" applyNumberFormat="1" applyFont="1" applyBorder="1" applyAlignment="1">
      <alignment horizontal="right" vertical="center"/>
    </xf>
    <xf numFmtId="178" fontId="20" fillId="0" borderId="51" xfId="1" applyNumberFormat="1" applyFont="1" applyBorder="1" applyAlignment="1">
      <alignment vertical="center"/>
    </xf>
    <xf numFmtId="0" fontId="21" fillId="0" borderId="2" xfId="1" applyFont="1" applyBorder="1" applyAlignment="1">
      <alignment horizontal="right" vertical="center"/>
    </xf>
    <xf numFmtId="0" fontId="21" fillId="0" borderId="2" xfId="1" applyFont="1" applyBorder="1" applyAlignment="1">
      <alignment horizontal="center" vertical="center" wrapText="1"/>
    </xf>
    <xf numFmtId="0" fontId="21" fillId="0" borderId="0" xfId="1" applyFont="1" applyAlignment="1">
      <alignment horizontal="center" vertical="center"/>
    </xf>
    <xf numFmtId="0" fontId="21" fillId="0" borderId="2" xfId="1" applyFont="1" applyBorder="1" applyAlignment="1">
      <alignment horizontal="center" vertical="center"/>
    </xf>
    <xf numFmtId="0" fontId="31" fillId="4" borderId="2" xfId="0" applyFont="1" applyFill="1" applyBorder="1" applyAlignment="1">
      <alignment vertical="center" wrapText="1"/>
    </xf>
    <xf numFmtId="0" fontId="32" fillId="0" borderId="2" xfId="0" applyFont="1" applyBorder="1" applyAlignment="1">
      <alignment horizontal="center" vertical="center"/>
    </xf>
    <xf numFmtId="0" fontId="32" fillId="0" borderId="2" xfId="0" applyFont="1" applyBorder="1" applyAlignment="1">
      <alignment vertical="top"/>
    </xf>
    <xf numFmtId="0" fontId="32" fillId="0" borderId="2" xfId="0" applyFont="1" applyBorder="1" applyAlignment="1">
      <alignment vertical="center" wrapText="1"/>
    </xf>
    <xf numFmtId="0" fontId="32" fillId="0" borderId="2" xfId="0" applyFont="1" applyBorder="1">
      <alignment vertical="center"/>
    </xf>
    <xf numFmtId="0" fontId="32" fillId="0" borderId="0" xfId="0" applyFont="1" applyAlignment="1">
      <alignment horizontal="right" vertical="center"/>
    </xf>
    <xf numFmtId="0" fontId="32" fillId="0" borderId="0" xfId="0" applyFont="1">
      <alignment vertical="center"/>
    </xf>
    <xf numFmtId="0" fontId="31" fillId="4" borderId="3" xfId="0" applyFont="1" applyFill="1" applyBorder="1" applyAlignment="1">
      <alignment vertical="top"/>
    </xf>
    <xf numFmtId="0" fontId="31" fillId="4" borderId="4" xfId="0" applyFont="1" applyFill="1" applyBorder="1" applyAlignment="1">
      <alignment vertical="top"/>
    </xf>
    <xf numFmtId="0" fontId="3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24" fillId="0" borderId="0" xfId="3" applyFont="1" applyAlignment="1">
      <alignment horizontal="center" vertical="center"/>
    </xf>
    <xf numFmtId="0" fontId="24" fillId="0" borderId="12" xfId="3" applyFont="1" applyBorder="1" applyAlignment="1">
      <alignment horizontal="center" vertical="center"/>
    </xf>
    <xf numFmtId="0" fontId="27" fillId="0" borderId="0" xfId="3" applyFont="1" applyAlignment="1">
      <alignment horizontal="left" vertical="center" wrapText="1"/>
    </xf>
    <xf numFmtId="178" fontId="30" fillId="0" borderId="0" xfId="1" applyNumberFormat="1" applyFont="1" applyAlignment="1">
      <alignment horizontal="right" vertical="center"/>
    </xf>
    <xf numFmtId="0" fontId="21" fillId="0" borderId="22" xfId="1" applyFont="1" applyBorder="1" applyAlignment="1">
      <alignment horizontal="center" vertical="center"/>
    </xf>
    <xf numFmtId="0" fontId="21" fillId="0" borderId="28" xfId="1" applyFont="1" applyBorder="1" applyAlignment="1">
      <alignment vertical="center"/>
    </xf>
    <xf numFmtId="0" fontId="21" fillId="0" borderId="23" xfId="1" applyFont="1" applyBorder="1" applyAlignment="1">
      <alignment horizontal="center" vertical="center" wrapText="1"/>
    </xf>
    <xf numFmtId="0" fontId="21" fillId="0" borderId="29" xfId="1" applyFont="1" applyBorder="1" applyAlignment="1">
      <alignment vertical="center"/>
    </xf>
    <xf numFmtId="0" fontId="21" fillId="0" borderId="24" xfId="1" applyFont="1" applyBorder="1" applyAlignment="1">
      <alignment horizontal="center" vertical="center" wrapText="1"/>
    </xf>
    <xf numFmtId="0" fontId="21" fillId="0" borderId="30" xfId="1" applyFont="1" applyBorder="1" applyAlignment="1">
      <alignment vertical="center" wrapText="1"/>
    </xf>
    <xf numFmtId="0" fontId="21" fillId="0" borderId="25" xfId="1" applyFont="1" applyBorder="1" applyAlignment="1">
      <alignment horizontal="center" vertical="center" wrapText="1"/>
    </xf>
    <xf numFmtId="0" fontId="21" fillId="0" borderId="31"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32"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21" fillId="0" borderId="35" xfId="1" applyFont="1" applyBorder="1" applyAlignment="1">
      <alignment horizontal="center" vertical="center"/>
    </xf>
    <xf numFmtId="38" fontId="21" fillId="0" borderId="50" xfId="5" applyNumberFormat="1" applyFont="1" applyBorder="1" applyAlignment="1">
      <alignment horizontal="right" vertical="center"/>
    </xf>
    <xf numFmtId="38" fontId="21" fillId="0" borderId="47" xfId="5" applyNumberFormat="1" applyFont="1" applyBorder="1" applyAlignment="1">
      <alignment horizontal="right" vertical="center"/>
    </xf>
    <xf numFmtId="0" fontId="21" fillId="0" borderId="3" xfId="1" applyFont="1" applyBorder="1" applyAlignment="1">
      <alignment horizontal="left" vertical="center"/>
    </xf>
    <xf numFmtId="0" fontId="21" fillId="0" borderId="52" xfId="1" applyFont="1" applyBorder="1" applyAlignment="1">
      <alignment horizontal="left" vertical="center"/>
    </xf>
    <xf numFmtId="0" fontId="21" fillId="0" borderId="53" xfId="1" applyFont="1" applyBorder="1" applyAlignment="1">
      <alignment horizontal="left" vertical="center"/>
    </xf>
    <xf numFmtId="0" fontId="21" fillId="0" borderId="3" xfId="1" applyFont="1" applyBorder="1" applyAlignment="1">
      <alignment horizontal="center" vertical="center"/>
    </xf>
    <xf numFmtId="0" fontId="21" fillId="0" borderId="52" xfId="1" applyFont="1" applyBorder="1" applyAlignment="1">
      <alignment horizontal="center" vertical="center"/>
    </xf>
    <xf numFmtId="0" fontId="20" fillId="0" borderId="26" xfId="1" applyFont="1" applyBorder="1" applyAlignment="1">
      <alignment horizontal="center" vertical="center"/>
    </xf>
    <xf numFmtId="0" fontId="21" fillId="0" borderId="26" xfId="1" applyFont="1" applyBorder="1" applyAlignment="1">
      <alignment horizontal="center" vertical="center"/>
    </xf>
    <xf numFmtId="0" fontId="21" fillId="0" borderId="24" xfId="1" applyFont="1" applyBorder="1" applyAlignment="1">
      <alignment horizontal="center" vertical="center"/>
    </xf>
    <xf numFmtId="0" fontId="18" fillId="3" borderId="3" xfId="6" applyFill="1" applyBorder="1" applyAlignment="1">
      <alignment horizontal="right" vertical="center"/>
    </xf>
    <xf numFmtId="0" fontId="18" fillId="3" borderId="4" xfId="6" applyFill="1" applyBorder="1" applyAlignment="1">
      <alignment horizontal="right" vertical="center"/>
    </xf>
    <xf numFmtId="0" fontId="15" fillId="0" borderId="0" xfId="2" applyAlignment="1">
      <alignment horizontal="left" wrapText="1"/>
    </xf>
  </cellXfs>
  <cellStyles count="9">
    <cellStyle name="Hyperlink" xfId="8" xr:uid="{00000000-000B-0000-0000-000008000000}"/>
    <cellStyle name="ハイパーリンク" xfId="2" builtinId="8"/>
    <cellStyle name="ハイパーリンク 2" xfId="4" xr:uid="{C92B449F-7DFF-4F83-9A70-89BE4A758BD2}"/>
    <cellStyle name="桁区切り 2" xfId="5" xr:uid="{F2A1AC63-81A5-4ACA-95D0-3EE7E6F0520B}"/>
    <cellStyle name="桁区切り 2 2" xfId="7" xr:uid="{64683C0D-1A32-4CB4-AB75-78F3A1FC8ED1}"/>
    <cellStyle name="標準" xfId="0" builtinId="0"/>
    <cellStyle name="標準 2" xfId="1" xr:uid="{0F3F52ED-2B10-4137-8608-25DFFAD1431B}"/>
    <cellStyle name="標準 2 2" xfId="3" xr:uid="{FA14CEA5-C45B-4430-87DB-2BF6CFCB1448}"/>
    <cellStyle name="標準 3" xfId="6" xr:uid="{27E1513A-451C-44C3-9C1F-CAE954640DF8}"/>
  </cellStyles>
  <dxfs count="22">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Pゴシック"/>
        <family val="3"/>
        <charset val="128"/>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199570</xdr:colOff>
      <xdr:row>1</xdr:row>
      <xdr:rowOff>132897</xdr:rowOff>
    </xdr:from>
    <xdr:to>
      <xdr:col>19</xdr:col>
      <xdr:colOff>607786</xdr:colOff>
      <xdr:row>14</xdr:row>
      <xdr:rowOff>1440656</xdr:rowOff>
    </xdr:to>
    <xdr:sp macro="" textlink="">
      <xdr:nvSpPr>
        <xdr:cNvPr id="2" name="四角形: 角を丸くする 1">
          <a:extLst>
            <a:ext uri="{FF2B5EF4-FFF2-40B4-BE49-F238E27FC236}">
              <a16:creationId xmlns:a16="http://schemas.microsoft.com/office/drawing/2014/main" id="{DEFB09C9-F315-4CF5-9382-F9E7D492AD55}"/>
            </a:ext>
          </a:extLst>
        </xdr:cNvPr>
        <xdr:cNvSpPr/>
      </xdr:nvSpPr>
      <xdr:spPr>
        <a:xfrm>
          <a:off x="15058570" y="311491"/>
          <a:ext cx="8694966" cy="697513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8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8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8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１．業務主任者が打合簿（案）（</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２．業務主任者と監督職員・案件担当の間で、打合簿（案）について協議・合意する。合意後、監督職員が承認日を入力し、監督職員（または案件担当）から業務主任者に打合簿をメール送付する。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３．業務主任者が合意済の打合簿に押印（</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４．監督職員が業務主任者押印済の打合簿（</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）に押印し、打合簿を最終化する。最終版の打合簿を監督職員（または案件担当）から業務主任者にメール送付する。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120650</xdr:colOff>
      <xdr:row>14</xdr:row>
      <xdr:rowOff>1498600</xdr:rowOff>
    </xdr:from>
    <xdr:to>
      <xdr:col>12</xdr:col>
      <xdr:colOff>177800</xdr:colOff>
      <xdr:row>14</xdr:row>
      <xdr:rowOff>2432050</xdr:rowOff>
    </xdr:to>
    <xdr:sp macro="" textlink="">
      <xdr:nvSpPr>
        <xdr:cNvPr id="4" name="吹き出し: 四角形 3">
          <a:extLst>
            <a:ext uri="{FF2B5EF4-FFF2-40B4-BE49-F238E27FC236}">
              <a16:creationId xmlns:a16="http://schemas.microsoft.com/office/drawing/2014/main" id="{02A1FB3C-9D3F-4079-BE67-748866300769}"/>
            </a:ext>
          </a:extLst>
        </xdr:cNvPr>
        <xdr:cNvSpPr/>
      </xdr:nvSpPr>
      <xdr:spPr>
        <a:xfrm>
          <a:off x="15665450" y="8788400"/>
          <a:ext cx="2800350" cy="933450"/>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200" b="1"/>
            <a:t>JICA</a:t>
          </a:r>
          <a:r>
            <a:rPr kumimoji="1" lang="ja-JP" altLang="en-US" sz="1200" b="1"/>
            <a:t>コンサルタント分の記載は不要。</a:t>
          </a:r>
          <a:r>
            <a:rPr kumimoji="1" lang="en-US" altLang="ja-JP" sz="1200" b="1"/>
            <a:t>JICA</a:t>
          </a:r>
          <a:r>
            <a:rPr kumimoji="1" lang="ja-JP" altLang="en-US" sz="1200" b="1"/>
            <a:t>コンサルタントを除く調査従事者分を記載。</a:t>
          </a:r>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463550</xdr:colOff>
      <xdr:row>1</xdr:row>
      <xdr:rowOff>514350</xdr:rowOff>
    </xdr:from>
    <xdr:to>
      <xdr:col>19</xdr:col>
      <xdr:colOff>285937</xdr:colOff>
      <xdr:row>18</xdr:row>
      <xdr:rowOff>47625</xdr:rowOff>
    </xdr:to>
    <xdr:sp macro="" textlink="">
      <xdr:nvSpPr>
        <xdr:cNvPr id="3" name="角丸四角形 3">
          <a:extLst>
            <a:ext uri="{FF2B5EF4-FFF2-40B4-BE49-F238E27FC236}">
              <a16:creationId xmlns:a16="http://schemas.microsoft.com/office/drawing/2014/main" id="{54A74976-2D35-4A6F-894D-FE552CF2300C}"/>
            </a:ext>
            <a:ext uri="{147F2762-F138-4A5C-976F-8EAC2B608ADB}">
              <a16:predDERef xmlns:a16="http://schemas.microsoft.com/office/drawing/2014/main" pred="{66418EDD-2293-42C9-BE68-457EC954328A}"/>
            </a:ext>
          </a:extLst>
        </xdr:cNvPr>
        <xdr:cNvSpPr/>
      </xdr:nvSpPr>
      <xdr:spPr>
        <a:xfrm>
          <a:off x="14381956" y="692944"/>
          <a:ext cx="8109137" cy="797480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8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8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591344</xdr:colOff>
      <xdr:row>16</xdr:row>
      <xdr:rowOff>22224</xdr:rowOff>
    </xdr:from>
    <xdr:to>
      <xdr:col>14</xdr:col>
      <xdr:colOff>166688</xdr:colOff>
      <xdr:row>18</xdr:row>
      <xdr:rowOff>63500</xdr:rowOff>
    </xdr:to>
    <xdr:sp macro="" textlink="">
      <xdr:nvSpPr>
        <xdr:cNvPr id="2" name="吹き出し: 四角形 1">
          <a:extLst>
            <a:ext uri="{FF2B5EF4-FFF2-40B4-BE49-F238E27FC236}">
              <a16:creationId xmlns:a16="http://schemas.microsoft.com/office/drawing/2014/main" id="{D31CDF50-C7FA-424A-A6EA-347F6E7016C2}"/>
            </a:ext>
          </a:extLst>
        </xdr:cNvPr>
        <xdr:cNvSpPr/>
      </xdr:nvSpPr>
      <xdr:spPr>
        <a:xfrm>
          <a:off x="15221744" y="8759824"/>
          <a:ext cx="3690144" cy="1146176"/>
        </a:xfrm>
        <a:prstGeom prst="wedgeRectCallout">
          <a:avLst>
            <a:gd name="adj1" fmla="val -82659"/>
            <a:gd name="adj2" fmla="val -103208"/>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t>承認済み経費総額からの増額が認められるケースは為替差損のみ。その場合には分野担当へ連絡すること。その後、分野担当にてコンサル契約を適宜検討する。</a:t>
          </a:r>
          <a:endParaRPr kumimoji="1" lang="ja-JP" altLang="en-US" sz="8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137458</xdr:colOff>
      <xdr:row>6</xdr:row>
      <xdr:rowOff>102720</xdr:rowOff>
    </xdr:from>
    <xdr:to>
      <xdr:col>7</xdr:col>
      <xdr:colOff>108883</xdr:colOff>
      <xdr:row>12</xdr:row>
      <xdr:rowOff>112246</xdr:rowOff>
    </xdr:to>
    <xdr:pic>
      <xdr:nvPicPr>
        <xdr:cNvPr id="2" name="図 1">
          <a:extLst>
            <a:ext uri="{FF2B5EF4-FFF2-40B4-BE49-F238E27FC236}">
              <a16:creationId xmlns:a16="http://schemas.microsoft.com/office/drawing/2014/main" id="{1A4D40A9-CBA4-CFC8-88B6-8F7FD9A2F57D}"/>
            </a:ext>
          </a:extLst>
        </xdr:cNvPr>
        <xdr:cNvPicPr>
          <a:picLocks noChangeAspect="1"/>
        </xdr:cNvPicPr>
      </xdr:nvPicPr>
      <xdr:blipFill>
        <a:blip xmlns:r="http://schemas.openxmlformats.org/officeDocument/2006/relationships" r:embed="rId1"/>
        <a:stretch>
          <a:fillRect/>
        </a:stretch>
      </xdr:blipFill>
      <xdr:spPr>
        <a:xfrm>
          <a:off x="137458" y="1178485"/>
          <a:ext cx="4573307" cy="1085290"/>
        </a:xfrm>
        <a:prstGeom prst="rect">
          <a:avLst/>
        </a:prstGeom>
      </xdr:spPr>
    </xdr:pic>
    <xdr:clientData/>
  </xdr:twoCellAnchor>
  <xdr:twoCellAnchor>
    <xdr:from>
      <xdr:col>0</xdr:col>
      <xdr:colOff>217020</xdr:colOff>
      <xdr:row>9</xdr:row>
      <xdr:rowOff>150159</xdr:rowOff>
    </xdr:from>
    <xdr:to>
      <xdr:col>4</xdr:col>
      <xdr:colOff>369420</xdr:colOff>
      <xdr:row>11</xdr:row>
      <xdr:rowOff>28015</xdr:rowOff>
    </xdr:to>
    <xdr:sp macro="" textlink="">
      <xdr:nvSpPr>
        <xdr:cNvPr id="4" name="四角形 3">
          <a:extLst>
            <a:ext uri="{FF2B5EF4-FFF2-40B4-BE49-F238E27FC236}">
              <a16:creationId xmlns:a16="http://schemas.microsoft.com/office/drawing/2014/main" id="{C4DE3135-566D-2EDB-D555-38B91ACD807C}"/>
            </a:ext>
            <a:ext uri="{147F2762-F138-4A5C-976F-8EAC2B608ADB}">
              <a16:predDERef xmlns:a16="http://schemas.microsoft.com/office/drawing/2014/main" pred="{1A4D40A9-CBA4-CFC8-88B6-8F7FD9A2F57D}"/>
            </a:ext>
          </a:extLst>
        </xdr:cNvPr>
        <xdr:cNvSpPr/>
      </xdr:nvSpPr>
      <xdr:spPr>
        <a:xfrm>
          <a:off x="217020" y="1763806"/>
          <a:ext cx="2782047" cy="23644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0</xdr:row>
      <xdr:rowOff>228600</xdr:rowOff>
    </xdr:from>
    <xdr:to>
      <xdr:col>19</xdr:col>
      <xdr:colOff>600075</xdr:colOff>
      <xdr:row>5</xdr:row>
      <xdr:rowOff>161925</xdr:rowOff>
    </xdr:to>
    <xdr:sp macro="" textlink="">
      <xdr:nvSpPr>
        <xdr:cNvPr id="2" name="テキスト ボックス 1">
          <a:extLst>
            <a:ext uri="{FF2B5EF4-FFF2-40B4-BE49-F238E27FC236}">
              <a16:creationId xmlns:a16="http://schemas.microsoft.com/office/drawing/2014/main" id="{81FF997D-CC5D-4886-8842-34A19E97683C}"/>
            </a:ext>
          </a:extLst>
        </xdr:cNvPr>
        <xdr:cNvSpPr txBox="1"/>
      </xdr:nvSpPr>
      <xdr:spPr>
        <a:xfrm>
          <a:off x="5438775" y="228600"/>
          <a:ext cx="6096000" cy="12001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400"/>
            <a:t>注）１回の渡航で、現地滞在期間が３０日又は６０日を超える場合は、「経理処理ガイドライン」に基づき、日当及び宿泊料を適切に逓減させてください。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392111</xdr:colOff>
      <xdr:row>4</xdr:row>
      <xdr:rowOff>6351</xdr:rowOff>
    </xdr:from>
    <xdr:to>
      <xdr:col>5</xdr:col>
      <xdr:colOff>1587</xdr:colOff>
      <xdr:row>4</xdr:row>
      <xdr:rowOff>1149350</xdr:rowOff>
    </xdr:to>
    <xdr:sp macro="" textlink="">
      <xdr:nvSpPr>
        <xdr:cNvPr id="2" name="吹き出し: 四角形 1">
          <a:extLst>
            <a:ext uri="{FF2B5EF4-FFF2-40B4-BE49-F238E27FC236}">
              <a16:creationId xmlns:a16="http://schemas.microsoft.com/office/drawing/2014/main" id="{5CBB0441-7FD6-42B2-A7F0-F9A046623C53}"/>
            </a:ext>
          </a:extLst>
        </xdr:cNvPr>
        <xdr:cNvSpPr/>
      </xdr:nvSpPr>
      <xdr:spPr>
        <a:xfrm>
          <a:off x="6640511" y="717551"/>
          <a:ext cx="1609726" cy="1142999"/>
        </a:xfrm>
        <a:prstGeom prst="wedgeRectCallout">
          <a:avLst>
            <a:gd name="adj1" fmla="val -71527"/>
            <a:gd name="adj2" fmla="val -1322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（販売委託以外の）調査内容、②テストマーケティング対象の商品・サービスの内容・数量、③想定顧客、④商品が売れ残った場合の帰属先・処分方法等について記載ください。</a:t>
          </a:r>
        </a:p>
      </xdr:txBody>
    </xdr:sp>
    <xdr:clientData/>
  </xdr:twoCellAnchor>
  <xdr:twoCellAnchor>
    <xdr:from>
      <xdr:col>2</xdr:col>
      <xdr:colOff>406400</xdr:colOff>
      <xdr:row>5</xdr:row>
      <xdr:rowOff>123827</xdr:rowOff>
    </xdr:from>
    <xdr:to>
      <xdr:col>5</xdr:col>
      <xdr:colOff>6351</xdr:colOff>
      <xdr:row>6</xdr:row>
      <xdr:rowOff>1238250</xdr:rowOff>
    </xdr:to>
    <xdr:sp macro="" textlink="">
      <xdr:nvSpPr>
        <xdr:cNvPr id="3" name="吹き出し: 四角形 2">
          <a:extLst>
            <a:ext uri="{FF2B5EF4-FFF2-40B4-BE49-F238E27FC236}">
              <a16:creationId xmlns:a16="http://schemas.microsoft.com/office/drawing/2014/main" id="{F022806B-3D77-4FF2-8A99-0EF66EE0B129}"/>
            </a:ext>
          </a:extLst>
        </xdr:cNvPr>
        <xdr:cNvSpPr/>
      </xdr:nvSpPr>
      <xdr:spPr>
        <a:xfrm>
          <a:off x="6654800" y="2105027"/>
          <a:ext cx="1600201" cy="1292223"/>
        </a:xfrm>
        <a:prstGeom prst="wedgeRectCallout">
          <a:avLst>
            <a:gd name="adj1" fmla="val -72407"/>
            <a:gd name="adj2" fmla="val -13668"/>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対象国のどのような法律に基づき実施が可能なのか、売り上げについての税務上の取り扱い、実施に際しての条件（実施主体が満たすべき条件等）について、根拠とともに説明ください。</a:t>
          </a:r>
        </a:p>
      </xdr:txBody>
    </xdr:sp>
    <xdr:clientData/>
  </xdr:twoCellAnchor>
  <xdr:twoCellAnchor>
    <xdr:from>
      <xdr:col>2</xdr:col>
      <xdr:colOff>398463</xdr:colOff>
      <xdr:row>7</xdr:row>
      <xdr:rowOff>120652</xdr:rowOff>
    </xdr:from>
    <xdr:to>
      <xdr:col>5</xdr:col>
      <xdr:colOff>17464</xdr:colOff>
      <xdr:row>12</xdr:row>
      <xdr:rowOff>55563</xdr:rowOff>
    </xdr:to>
    <xdr:sp macro="" textlink="">
      <xdr:nvSpPr>
        <xdr:cNvPr id="4" name="吹き出し: 四角形 3">
          <a:extLst>
            <a:ext uri="{FF2B5EF4-FFF2-40B4-BE49-F238E27FC236}">
              <a16:creationId xmlns:a16="http://schemas.microsoft.com/office/drawing/2014/main" id="{51B43213-D6F1-4B13-9346-C33495652D6F}"/>
            </a:ext>
          </a:extLst>
        </xdr:cNvPr>
        <xdr:cNvSpPr/>
      </xdr:nvSpPr>
      <xdr:spPr>
        <a:xfrm>
          <a:off x="6646863" y="3543302"/>
          <a:ext cx="1619251" cy="1281111"/>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契約書に定める権利・義務関係を記載ください。２．を踏まえ、納税主体についても記載ください。</a:t>
          </a:r>
        </a:p>
        <a:p>
          <a:pPr algn="l"/>
          <a:r>
            <a:rPr kumimoji="1" lang="ja-JP" altLang="en-US" sz="800" b="1"/>
            <a:t>テストマーケティング対象商品・サービスの納品方法・納品先についても記載ください。</a:t>
          </a:r>
        </a:p>
        <a:p>
          <a:pPr algn="l"/>
          <a:endParaRPr kumimoji="1" lang="ja-JP" altLang="en-US" sz="800" b="1"/>
        </a:p>
      </xdr:txBody>
    </xdr:sp>
    <xdr:clientData/>
  </xdr:twoCellAnchor>
  <xdr:twoCellAnchor>
    <xdr:from>
      <xdr:col>2</xdr:col>
      <xdr:colOff>396875</xdr:colOff>
      <xdr:row>21</xdr:row>
      <xdr:rowOff>90490</xdr:rowOff>
    </xdr:from>
    <xdr:to>
      <xdr:col>5</xdr:col>
      <xdr:colOff>25401</xdr:colOff>
      <xdr:row>23</xdr:row>
      <xdr:rowOff>346076</xdr:rowOff>
    </xdr:to>
    <xdr:sp macro="" textlink="">
      <xdr:nvSpPr>
        <xdr:cNvPr id="5" name="吹き出し: 四角形 4">
          <a:extLst>
            <a:ext uri="{FF2B5EF4-FFF2-40B4-BE49-F238E27FC236}">
              <a16:creationId xmlns:a16="http://schemas.microsoft.com/office/drawing/2014/main" id="{556C12B1-65DB-41E0-BD11-90DA7D366EC4}"/>
            </a:ext>
          </a:extLst>
        </xdr:cNvPr>
        <xdr:cNvSpPr/>
      </xdr:nvSpPr>
      <xdr:spPr>
        <a:xfrm>
          <a:off x="6645275" y="8339140"/>
          <a:ext cx="1628776" cy="611186"/>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どのような基準に沿って再委託先候補を選定するかについて記載ください。</a:t>
          </a:r>
        </a:p>
        <a:p>
          <a:pPr algn="l"/>
          <a:endParaRPr kumimoji="1" lang="ja-JP" altLang="en-US" sz="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Katai, Keiji[片井 啓司]" id="{5FEE9E23-3445-440C-A131-F4AD4969EE82}" userId="S::Katai.Keiji@jica.go.jp::3253efe3-8b0f-44b4-a05d-4c72d3d1cb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6863F-54F3-46B6-B631-715953C7F27F}" name="テーブル3" displayName="テーブル3" ref="A11:F20" totalsRowShown="0" headerRowDxfId="21" dataDxfId="19" headerRowBorderDxfId="20" tableBorderDxfId="18" totalsRowBorderDxfId="17">
  <autoFilter ref="A11:F20" xr:uid="{AE06863F-54F3-46B6-B631-715953C7F27F}"/>
  <tableColumns count="6">
    <tableColumn id="1" xr3:uid="{3E843F5F-756B-4075-B26B-18A32444CF7E}" name="No." dataDxfId="16"/>
    <tableColumn id="2" xr3:uid="{5E2D7CA0-FF02-47B4-A9E6-451EDCF7C0A0}" name="内容区分" dataDxfId="15"/>
    <tableColumn id="3" xr3:uid="{8AD06D4A-FAFA-4E99-8A86-DBEDA30DE39D}" name="合意内容" dataDxfId="14"/>
    <tableColumn id="4" xr3:uid="{AC2D7286-6C2A-45E1-A9AB-B4ABF477665A}" name="金額の増減（千円）" dataDxfId="13"/>
    <tableColumn id="5" xr3:uid="{F9DB47AE-4120-48F8-A9ED-B12AC8431BEC}" name="定額計上の残額の使用" dataDxfId="12"/>
    <tableColumn id="6" xr3:uid="{699C86AE-0A06-4165-85DF-F5C67A981568}" name="備　考"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0A7CF8-9AD4-4C24-8C4F-2F3B921050A8}" name="テーブル32" displayName="テーブル32" ref="A13:F17" totalsRowShown="0" headerRowDxfId="10" dataDxfId="8" headerRowBorderDxfId="9" tableBorderDxfId="7" totalsRowBorderDxfId="6">
  <autoFilter ref="A13:F17" xr:uid="{AE06863F-54F3-46B6-B631-715953C7F27F}"/>
  <tableColumns count="6">
    <tableColumn id="1" xr3:uid="{584F9E27-38AD-47FC-B323-0254DFFE8960}" name="No." dataDxfId="5"/>
    <tableColumn id="2" xr3:uid="{08765615-9996-4A91-87CE-86A251FD2944}" name="内容区分" dataDxfId="4"/>
    <tableColumn id="3" xr3:uid="{CEDB1335-EA69-49EC-AE79-E44AF541E47F}" name="合意内容" dataDxfId="3"/>
    <tableColumn id="4" xr3:uid="{ADAFCBCF-27F8-4827-B5BF-152D70C138F2}" name="金額の増減（千円）" dataDxfId="2"/>
    <tableColumn id="5" xr3:uid="{69883948-3ACC-411B-B91E-C6AF8C3FA5AE}" name="定額計上の残額の使用" dataDxfId="1"/>
    <tableColumn id="6" xr3:uid="{704EC704-7E88-4C5E-A614-6AF8AFA79CBD}"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3-11-07T00:58:17.24" personId="{5FEE9E23-3445-440C-A131-F4AD4969EE82}" id="{5AED13C2-1C95-410D-A755-78B893776EBB}">
    <text>番号１の場合は契約変更あり、番号２の場合は上限金額内の場合は変更なし、為替差損がある場合は変更あり、とする。</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ica.go.jp/about/announce/manual/guideline/consultant/guide_g.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view.officeapps.live.com/op/view.aspx?src=https%3A%2F%2Fwww.jica.go.jp%2Factivities%2Fschemes%2Fpriv_partner%2Fannounce%2Fn_files%2FUkraine_Form05-03.xlsx&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4D3A-6AF7-40C8-82C3-DAD94F049D04}">
  <sheetPr>
    <pageSetUpPr fitToPage="1"/>
  </sheetPr>
  <dimension ref="A1:C50"/>
  <sheetViews>
    <sheetView view="pageBreakPreview" zoomScaleNormal="80" zoomScaleSheetLayoutView="100" workbookViewId="0">
      <selection activeCell="G16" sqref="G16"/>
    </sheetView>
  </sheetViews>
  <sheetFormatPr defaultColWidth="8.58203125" defaultRowHeight="14"/>
  <cols>
    <col min="1" max="1" width="2.5" bestFit="1" customWidth="1"/>
    <col min="2" max="2" width="68.08203125" customWidth="1"/>
    <col min="3" max="3" width="26.75" customWidth="1"/>
  </cols>
  <sheetData>
    <row r="1" spans="1:3">
      <c r="C1" s="139" t="s">
        <v>0</v>
      </c>
    </row>
    <row r="2" spans="1:3">
      <c r="C2" s="139"/>
    </row>
    <row r="3" spans="1:3">
      <c r="C3" s="139" t="s">
        <v>1</v>
      </c>
    </row>
    <row r="4" spans="1:3">
      <c r="C4" s="140"/>
    </row>
    <row r="5" spans="1:3" ht="49.5" customHeight="1">
      <c r="B5" s="143" t="s">
        <v>2</v>
      </c>
      <c r="C5" s="143"/>
    </row>
    <row r="7" spans="1:3" ht="28.15" customHeight="1">
      <c r="B7" s="144" t="s">
        <v>3</v>
      </c>
      <c r="C7" s="144"/>
    </row>
    <row r="9" spans="1:3" ht="17.649999999999999" customHeight="1">
      <c r="A9" s="141" t="s">
        <v>4</v>
      </c>
      <c r="B9" s="142"/>
      <c r="C9" s="134" t="s">
        <v>5</v>
      </c>
    </row>
    <row r="10" spans="1:3">
      <c r="A10" s="135">
        <v>1</v>
      </c>
      <c r="B10" s="136" t="s">
        <v>6</v>
      </c>
      <c r="C10" s="137" t="s">
        <v>7</v>
      </c>
    </row>
    <row r="11" spans="1:3" ht="17.649999999999999" customHeight="1">
      <c r="A11" s="135">
        <v>2</v>
      </c>
      <c r="B11" s="136" t="s">
        <v>8</v>
      </c>
      <c r="C11" s="137" t="s">
        <v>9</v>
      </c>
    </row>
    <row r="12" spans="1:3" ht="17.649999999999999" customHeight="1">
      <c r="A12" s="135">
        <v>3</v>
      </c>
      <c r="B12" s="136" t="s">
        <v>10</v>
      </c>
      <c r="C12" s="137" t="s">
        <v>11</v>
      </c>
    </row>
    <row r="13" spans="1:3" ht="17.649999999999999" customHeight="1">
      <c r="A13" s="135">
        <v>4</v>
      </c>
      <c r="B13" s="136" t="s">
        <v>12</v>
      </c>
      <c r="C13" s="137"/>
    </row>
    <row r="14" spans="1:3" ht="17.649999999999999" customHeight="1">
      <c r="A14" s="135">
        <v>5</v>
      </c>
      <c r="B14" s="136" t="s">
        <v>13</v>
      </c>
      <c r="C14" s="137"/>
    </row>
    <row r="15" spans="1:3" ht="28">
      <c r="A15" s="135">
        <v>6</v>
      </c>
      <c r="B15" s="138" t="s">
        <v>14</v>
      </c>
      <c r="C15" s="137" t="s">
        <v>15</v>
      </c>
    </row>
    <row r="16" spans="1:3" ht="17.649999999999999" customHeight="1">
      <c r="A16" s="135">
        <v>7</v>
      </c>
      <c r="B16" s="136" t="s">
        <v>16</v>
      </c>
      <c r="C16" s="137"/>
    </row>
    <row r="17" spans="1:3" ht="17.649999999999999" customHeight="1">
      <c r="A17" s="135">
        <v>8</v>
      </c>
      <c r="B17" s="136" t="s">
        <v>17</v>
      </c>
      <c r="C17" s="137"/>
    </row>
    <row r="18" spans="1:3" ht="17.649999999999999" customHeight="1">
      <c r="A18" s="141" t="s">
        <v>18</v>
      </c>
      <c r="B18" s="142"/>
      <c r="C18" s="134" t="s">
        <v>5</v>
      </c>
    </row>
    <row r="19" spans="1:3" ht="17.649999999999999" customHeight="1">
      <c r="A19" s="135">
        <v>1</v>
      </c>
      <c r="B19" s="136" t="s">
        <v>19</v>
      </c>
      <c r="C19" s="137" t="s">
        <v>20</v>
      </c>
    </row>
    <row r="20" spans="1:3">
      <c r="A20" s="135">
        <v>2</v>
      </c>
      <c r="B20" s="136" t="s">
        <v>21</v>
      </c>
      <c r="C20" s="137" t="s">
        <v>22</v>
      </c>
    </row>
    <row r="21" spans="1:3" ht="17.649999999999999" customHeight="1">
      <c r="A21" s="135">
        <v>3</v>
      </c>
      <c r="B21" s="136" t="s">
        <v>17</v>
      </c>
      <c r="C21" s="137"/>
    </row>
    <row r="44" spans="2:2">
      <c r="B44" s="45"/>
    </row>
    <row r="49" spans="1:2">
      <c r="A49" s="44"/>
      <c r="B49" s="44"/>
    </row>
    <row r="50" spans="1:2">
      <c r="A50" s="43">
        <v>1</v>
      </c>
      <c r="B50" s="42" t="s">
        <v>23</v>
      </c>
    </row>
  </sheetData>
  <mergeCells count="2">
    <mergeCell ref="B5:C5"/>
    <mergeCell ref="B7:C7"/>
  </mergeCells>
  <phoneticPr fontId="1"/>
  <hyperlinks>
    <hyperlink ref="B50" r:id="rId1" xr:uid="{402CDB09-D7E4-441F-B0DF-8E6DE8AB40F3}"/>
  </hyperlinks>
  <pageMargins left="0.7" right="0.7" top="0.75" bottom="0.75" header="0.3" footer="0.3"/>
  <pageSetup paperSize="9" scale="84"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45E5-A57C-49C6-9D86-94F7D702FA37}">
  <sheetPr codeName="Sheet5">
    <tabColor rgb="FF00B050"/>
    <pageSetUpPr fitToPage="1"/>
  </sheetPr>
  <dimension ref="A1:O22"/>
  <sheetViews>
    <sheetView showGridLines="0" view="pageBreakPreview" zoomScale="60" zoomScaleNormal="60" zoomScalePageLayoutView="55" workbookViewId="0">
      <selection activeCell="C8" sqref="C8"/>
    </sheetView>
  </sheetViews>
  <sheetFormatPr defaultColWidth="9" defaultRowHeight="14"/>
  <cols>
    <col min="1" max="1" width="9.58203125" style="3" customWidth="1"/>
    <col min="2" max="2" width="24.08203125" style="3" customWidth="1"/>
    <col min="3" max="3" width="75" style="4" customWidth="1"/>
    <col min="4" max="4" width="16.58203125" style="5" customWidth="1"/>
    <col min="5" max="5" width="16.58203125" style="6" customWidth="1"/>
    <col min="6" max="6" width="48.75" style="6" customWidth="1"/>
    <col min="7" max="7" width="4.08203125" style="3" bestFit="1" customWidth="1"/>
    <col min="8" max="8" width="9" style="3" customWidth="1"/>
    <col min="9" max="16384" width="9" style="3"/>
  </cols>
  <sheetData>
    <row r="1" spans="1:10">
      <c r="I1" s="2">
        <f>COUNTIF(テーブル3[内容区分],"*★*")</f>
        <v>0</v>
      </c>
      <c r="J1" t="s">
        <v>24</v>
      </c>
    </row>
    <row r="2" spans="1:10" ht="52.5" customHeight="1">
      <c r="A2" s="28"/>
      <c r="B2" s="145" t="s">
        <v>25</v>
      </c>
      <c r="C2" s="146"/>
      <c r="D2" s="146"/>
      <c r="E2" s="146"/>
      <c r="F2" s="146"/>
      <c r="G2" s="146"/>
    </row>
    <row r="3" spans="1:10" s="7" customFormat="1" ht="16">
      <c r="B3" s="8"/>
      <c r="C3" s="8"/>
      <c r="D3" s="8"/>
      <c r="E3" s="9" t="s">
        <v>26</v>
      </c>
      <c r="F3" s="147" t="s">
        <v>27</v>
      </c>
      <c r="G3" s="147"/>
    </row>
    <row r="4" spans="1:10" s="7" customFormat="1" ht="16">
      <c r="C4" s="8"/>
      <c r="D4" s="8"/>
      <c r="E4" s="9" t="s">
        <v>28</v>
      </c>
      <c r="F4" s="29" t="s">
        <v>29</v>
      </c>
    </row>
    <row r="5" spans="1:10" s="7" customFormat="1" ht="16">
      <c r="D5" s="10"/>
      <c r="E5" s="9" t="s">
        <v>30</v>
      </c>
      <c r="F5" s="7" t="s">
        <v>31</v>
      </c>
      <c r="G5" s="8" t="s">
        <v>32</v>
      </c>
    </row>
    <row r="6" spans="1:10" s="7" customFormat="1" ht="16">
      <c r="B6" s="9" t="s">
        <v>33</v>
      </c>
      <c r="C6" s="30"/>
      <c r="D6" s="10"/>
      <c r="E6" s="9" t="s">
        <v>34</v>
      </c>
      <c r="F6" s="7" t="s">
        <v>31</v>
      </c>
      <c r="G6" s="8" t="s">
        <v>32</v>
      </c>
    </row>
    <row r="7" spans="1:10" s="7" customFormat="1" ht="75" customHeight="1">
      <c r="B7" s="9" t="s">
        <v>35</v>
      </c>
      <c r="C7" s="31" t="s">
        <v>36</v>
      </c>
      <c r="D7" s="10"/>
      <c r="E7" s="1" t="str">
        <f>IF(I1=0,"","契約担当管理職")</f>
        <v/>
      </c>
      <c r="G7" s="27" t="str">
        <f>IF(I1=0,"","印")</f>
        <v/>
      </c>
    </row>
    <row r="8" spans="1:10" s="7" customFormat="1" ht="18.649999999999999" customHeight="1">
      <c r="C8" s="11"/>
      <c r="D8" s="10"/>
      <c r="E8" s="9"/>
      <c r="F8" s="9"/>
    </row>
    <row r="9" spans="1:10" s="7" customFormat="1" ht="18" customHeight="1">
      <c r="B9" s="148" t="s">
        <v>37</v>
      </c>
      <c r="C9" s="148"/>
      <c r="D9" s="148"/>
      <c r="E9" s="148"/>
      <c r="F9" s="148"/>
    </row>
    <row r="10" spans="1:10" s="7" customFormat="1" ht="18" customHeight="1">
      <c r="C10" s="12"/>
      <c r="D10" s="10"/>
      <c r="E10" s="9"/>
      <c r="F10" s="9"/>
    </row>
    <row r="11" spans="1:10" s="7" customFormat="1" ht="41.65" customHeight="1">
      <c r="A11" s="13" t="s">
        <v>38</v>
      </c>
      <c r="B11" s="14" t="s">
        <v>39</v>
      </c>
      <c r="C11" s="13" t="s">
        <v>40</v>
      </c>
      <c r="D11" s="14" t="s">
        <v>41</v>
      </c>
      <c r="E11" s="14" t="s">
        <v>42</v>
      </c>
      <c r="F11" s="15" t="s">
        <v>43</v>
      </c>
    </row>
    <row r="12" spans="1:10" s="7" customFormat="1" ht="71.150000000000006" customHeight="1">
      <c r="A12" s="16">
        <v>1</v>
      </c>
      <c r="B12" s="47" t="s">
        <v>6</v>
      </c>
      <c r="C12" s="32" t="s">
        <v>44</v>
      </c>
      <c r="D12" s="19" t="s">
        <v>45</v>
      </c>
      <c r="E12" s="19" t="s">
        <v>45</v>
      </c>
      <c r="F12" s="18" t="s">
        <v>46</v>
      </c>
    </row>
    <row r="13" spans="1:10" s="7" customFormat="1" ht="88.5" customHeight="1">
      <c r="A13" s="16">
        <v>2</v>
      </c>
      <c r="B13" s="47" t="s">
        <v>8</v>
      </c>
      <c r="C13" s="33" t="s">
        <v>47</v>
      </c>
      <c r="D13" s="19" t="s">
        <v>45</v>
      </c>
      <c r="E13" s="19" t="s">
        <v>45</v>
      </c>
      <c r="F13" s="18" t="s">
        <v>48</v>
      </c>
    </row>
    <row r="14" spans="1:10" s="7" customFormat="1" ht="114" customHeight="1">
      <c r="A14" s="16">
        <v>3</v>
      </c>
      <c r="B14" s="48" t="s">
        <v>10</v>
      </c>
      <c r="C14" s="33" t="s">
        <v>49</v>
      </c>
      <c r="D14" s="19" t="s">
        <v>50</v>
      </c>
      <c r="E14" s="19" t="s">
        <v>50</v>
      </c>
      <c r="F14" s="18" t="s">
        <v>51</v>
      </c>
    </row>
    <row r="15" spans="1:10" s="7" customFormat="1" ht="250.5" customHeight="1">
      <c r="A15" s="16">
        <v>4</v>
      </c>
      <c r="B15" s="47" t="s">
        <v>12</v>
      </c>
      <c r="C15" s="33" t="s">
        <v>52</v>
      </c>
      <c r="D15" s="19" t="s">
        <v>45</v>
      </c>
      <c r="E15" s="19" t="s">
        <v>45</v>
      </c>
      <c r="F15" s="18" t="s">
        <v>53</v>
      </c>
    </row>
    <row r="16" spans="1:10" s="7" customFormat="1" ht="229.5" customHeight="1">
      <c r="A16" s="16">
        <v>5</v>
      </c>
      <c r="B16" s="47" t="s">
        <v>13</v>
      </c>
      <c r="C16" s="33" t="s">
        <v>54</v>
      </c>
      <c r="D16" s="19" t="s">
        <v>45</v>
      </c>
      <c r="E16" s="19" t="s">
        <v>45</v>
      </c>
      <c r="F16" s="18" t="s">
        <v>55</v>
      </c>
    </row>
    <row r="17" spans="1:15" s="7" customFormat="1" ht="201" customHeight="1">
      <c r="A17" s="16">
        <v>6</v>
      </c>
      <c r="B17" s="47" t="s">
        <v>14</v>
      </c>
      <c r="C17" s="33" t="s">
        <v>56</v>
      </c>
      <c r="D17" s="19" t="s">
        <v>45</v>
      </c>
      <c r="E17" s="19" t="s">
        <v>45</v>
      </c>
      <c r="F17" s="18" t="s">
        <v>57</v>
      </c>
    </row>
    <row r="18" spans="1:15" s="7" customFormat="1" ht="208">
      <c r="A18" s="16">
        <v>7</v>
      </c>
      <c r="B18" s="48" t="s">
        <v>16</v>
      </c>
      <c r="C18" s="33" t="s">
        <v>58</v>
      </c>
      <c r="D18" s="19" t="s">
        <v>45</v>
      </c>
      <c r="E18" s="19" t="s">
        <v>45</v>
      </c>
      <c r="F18" s="18" t="s">
        <v>59</v>
      </c>
    </row>
    <row r="19" spans="1:15" s="7" customFormat="1" ht="71.150000000000006" customHeight="1">
      <c r="A19" s="16">
        <v>8</v>
      </c>
      <c r="B19" s="47" t="s">
        <v>17</v>
      </c>
      <c r="C19" s="34"/>
      <c r="D19" s="21"/>
      <c r="E19" s="21"/>
      <c r="F19" s="22"/>
    </row>
    <row r="20" spans="1:15" s="7" customFormat="1" ht="71.150000000000006" customHeight="1">
      <c r="A20" s="20"/>
      <c r="B20" s="46"/>
      <c r="C20" s="20"/>
      <c r="D20" s="19"/>
      <c r="E20" s="19"/>
      <c r="F20" s="18"/>
    </row>
    <row r="21" spans="1:15" s="7" customFormat="1" ht="16">
      <c r="A21" s="23"/>
      <c r="B21" s="24"/>
      <c r="C21" s="23"/>
      <c r="D21" s="25"/>
      <c r="E21" s="25"/>
      <c r="F21" s="26"/>
      <c r="O21" s="7" t="s">
        <v>60</v>
      </c>
    </row>
    <row r="22" spans="1:15" ht="16">
      <c r="A22" s="7"/>
      <c r="B22" s="7"/>
      <c r="C22" s="12"/>
      <c r="D22" s="10"/>
      <c r="E22" s="9"/>
      <c r="F22" s="9"/>
    </row>
  </sheetData>
  <sheetProtection formatCells="0" formatColumns="0" formatRows="0" insertColumns="0" insertRows="0" insertHyperlinks="0" deleteColumns="0" deleteRows="0" sort="0" autoFilter="0" pivotTables="0"/>
  <mergeCells count="3">
    <mergeCell ref="B2:G2"/>
    <mergeCell ref="F3:G3"/>
    <mergeCell ref="B9:F9"/>
  </mergeCells>
  <phoneticPr fontId="1"/>
  <dataValidations count="1">
    <dataValidation type="list" allowBlank="1" showInputMessage="1" sqref="B21" xr:uid="{F7B1ED7F-A75B-4D46-B21C-26D9B7BAD0C7}">
      <formula1>#REF!</formula1>
    </dataValidation>
  </dataValidations>
  <printOptions horizontalCentered="1"/>
  <pageMargins left="0.70866141732283472" right="0.70866141732283472" top="0.74803149606299213" bottom="0.74803149606299213" header="0.31496062992125984" footer="0.31496062992125984"/>
  <pageSetup paperSize="9" scale="40"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1A2A-3666-4931-BE7F-B29B6267182B}">
  <sheetPr>
    <tabColor rgb="FF00B050"/>
    <pageSetUpPr fitToPage="1"/>
  </sheetPr>
  <dimension ref="A1:O19"/>
  <sheetViews>
    <sheetView showGridLines="0" tabSelected="1" view="pageBreakPreview" zoomScale="60" zoomScaleNormal="60" zoomScalePageLayoutView="55" workbookViewId="0">
      <selection activeCell="C10" sqref="C10"/>
    </sheetView>
  </sheetViews>
  <sheetFormatPr defaultColWidth="9" defaultRowHeight="14"/>
  <cols>
    <col min="1" max="1" width="9.58203125" style="3" customWidth="1"/>
    <col min="2" max="2" width="24.08203125" style="3" customWidth="1"/>
    <col min="3" max="3" width="75" style="4" customWidth="1"/>
    <col min="4" max="4" width="16.58203125" style="5" customWidth="1"/>
    <col min="5" max="5" width="16.58203125" style="6" customWidth="1"/>
    <col min="6" max="6" width="36.58203125" style="6" customWidth="1"/>
    <col min="7" max="7" width="4.08203125" style="3" bestFit="1" customWidth="1"/>
    <col min="8" max="8" width="9" style="3" customWidth="1"/>
    <col min="9" max="16384" width="9" style="3"/>
  </cols>
  <sheetData>
    <row r="1" spans="1:10">
      <c r="I1" s="2">
        <f>COUNTIF(テーブル32[内容区分],"*★*")</f>
        <v>0</v>
      </c>
      <c r="J1" t="s">
        <v>24</v>
      </c>
    </row>
    <row r="2" spans="1:10" ht="52.5" customHeight="1">
      <c r="A2" s="28"/>
      <c r="B2" s="145" t="s">
        <v>61</v>
      </c>
      <c r="C2" s="146"/>
      <c r="D2" s="146"/>
      <c r="E2" s="146"/>
      <c r="F2" s="146"/>
      <c r="G2" s="146"/>
    </row>
    <row r="3" spans="1:10" s="7" customFormat="1" ht="16">
      <c r="B3" s="8"/>
      <c r="C3" s="8"/>
      <c r="D3" s="8"/>
      <c r="E3" s="9" t="s">
        <v>26</v>
      </c>
      <c r="F3" s="147" t="s">
        <v>27</v>
      </c>
      <c r="G3" s="147"/>
    </row>
    <row r="4" spans="1:10" s="7" customFormat="1" ht="16">
      <c r="C4" s="8"/>
      <c r="D4" s="8"/>
      <c r="E4" s="9" t="s">
        <v>28</v>
      </c>
      <c r="F4" s="29" t="s">
        <v>62</v>
      </c>
    </row>
    <row r="5" spans="1:10" s="7" customFormat="1" ht="16">
      <c r="D5" s="10"/>
      <c r="E5" s="9" t="s">
        <v>30</v>
      </c>
      <c r="F5" s="7" t="s">
        <v>31</v>
      </c>
      <c r="G5" s="8" t="s">
        <v>32</v>
      </c>
    </row>
    <row r="6" spans="1:10" s="7" customFormat="1" ht="16">
      <c r="D6" s="10"/>
      <c r="E6" s="9" t="s">
        <v>63</v>
      </c>
      <c r="F6" s="7" t="s">
        <v>31</v>
      </c>
      <c r="G6" s="8" t="s">
        <v>32</v>
      </c>
    </row>
    <row r="7" spans="1:10" s="7" customFormat="1" ht="16">
      <c r="D7" s="10"/>
      <c r="E7" s="9" t="s">
        <v>64</v>
      </c>
      <c r="F7" s="7" t="s">
        <v>31</v>
      </c>
      <c r="G7" s="8" t="s">
        <v>32</v>
      </c>
    </row>
    <row r="8" spans="1:10" s="7" customFormat="1" ht="16">
      <c r="B8" s="9" t="s">
        <v>33</v>
      </c>
      <c r="C8" s="30"/>
      <c r="D8" s="10"/>
      <c r="E8" s="9"/>
      <c r="G8" s="8"/>
    </row>
    <row r="9" spans="1:10" s="7" customFormat="1" ht="75.650000000000006" customHeight="1">
      <c r="B9" s="9" t="s">
        <v>35</v>
      </c>
      <c r="C9" s="31" t="s">
        <v>65</v>
      </c>
      <c r="D9" s="10"/>
      <c r="E9" s="1" t="str">
        <f>IF(I1=0,"","契約担当管理職")</f>
        <v/>
      </c>
      <c r="G9" s="27" t="str">
        <f>IF(I1=0,"","印")</f>
        <v/>
      </c>
    </row>
    <row r="10" spans="1:10" s="7" customFormat="1" ht="18.649999999999999" customHeight="1">
      <c r="C10" s="11"/>
      <c r="D10" s="10"/>
      <c r="E10" s="9"/>
      <c r="F10" s="9"/>
    </row>
    <row r="11" spans="1:10" s="7" customFormat="1" ht="18" customHeight="1">
      <c r="B11" s="148" t="s">
        <v>37</v>
      </c>
      <c r="C11" s="148"/>
      <c r="D11" s="148"/>
      <c r="E11" s="148"/>
      <c r="F11" s="148"/>
    </row>
    <row r="12" spans="1:10" s="7" customFormat="1" ht="18" customHeight="1">
      <c r="C12" s="12"/>
      <c r="D12" s="10"/>
      <c r="E12" s="9"/>
      <c r="F12" s="9"/>
    </row>
    <row r="13" spans="1:10" s="7" customFormat="1" ht="42" customHeight="1">
      <c r="A13" s="13" t="s">
        <v>38</v>
      </c>
      <c r="B13" s="14" t="s">
        <v>66</v>
      </c>
      <c r="C13" s="13" t="s">
        <v>67</v>
      </c>
      <c r="D13" s="14" t="s">
        <v>68</v>
      </c>
      <c r="E13" s="14" t="s">
        <v>69</v>
      </c>
      <c r="F13" s="15" t="s">
        <v>70</v>
      </c>
    </row>
    <row r="14" spans="1:10" s="36" customFormat="1" ht="211.15" customHeight="1">
      <c r="A14" s="37">
        <v>1</v>
      </c>
      <c r="B14" s="38" t="s">
        <v>19</v>
      </c>
      <c r="C14" s="39" t="s">
        <v>71</v>
      </c>
      <c r="D14" s="40" t="s">
        <v>72</v>
      </c>
      <c r="E14" s="40" t="s">
        <v>73</v>
      </c>
      <c r="F14" s="41" t="s">
        <v>74</v>
      </c>
    </row>
    <row r="15" spans="1:10" s="7" customFormat="1" ht="71.650000000000006" customHeight="1">
      <c r="A15" s="16">
        <v>2</v>
      </c>
      <c r="B15" s="17" t="s">
        <v>21</v>
      </c>
      <c r="C15" s="33" t="s">
        <v>75</v>
      </c>
      <c r="D15" s="19" t="s">
        <v>76</v>
      </c>
      <c r="E15" s="19" t="s">
        <v>50</v>
      </c>
      <c r="F15" s="18" t="s">
        <v>77</v>
      </c>
    </row>
    <row r="16" spans="1:10" s="7" customFormat="1" ht="71.650000000000006" customHeight="1">
      <c r="A16" s="16">
        <v>3</v>
      </c>
      <c r="B16" s="17" t="s">
        <v>17</v>
      </c>
      <c r="C16" s="33"/>
      <c r="D16" s="19"/>
      <c r="E16" s="19"/>
      <c r="F16" s="18"/>
    </row>
    <row r="17" spans="1:15" s="7" customFormat="1" ht="71.650000000000006" customHeight="1">
      <c r="A17" s="16"/>
      <c r="B17" s="17"/>
      <c r="C17" s="33"/>
      <c r="D17" s="19"/>
      <c r="E17" s="19"/>
      <c r="F17" s="18"/>
    </row>
    <row r="18" spans="1:15" s="7" customFormat="1" ht="16">
      <c r="A18" s="23"/>
      <c r="B18" s="24"/>
      <c r="C18" s="23"/>
      <c r="D18" s="25"/>
      <c r="E18" s="25"/>
      <c r="F18" s="26"/>
      <c r="J18" s="35"/>
      <c r="O18" s="7" t="s">
        <v>60</v>
      </c>
    </row>
    <row r="19" spans="1:15" ht="16">
      <c r="A19" s="7"/>
      <c r="B19" s="7"/>
      <c r="C19" s="12"/>
      <c r="D19" s="10"/>
      <c r="E19" s="9"/>
      <c r="F19" s="9"/>
    </row>
  </sheetData>
  <sheetProtection formatCells="0" formatColumns="0" formatRows="0" insertColumns="0" insertRows="0" insertHyperlinks="0" deleteColumns="0" deleteRows="0" sort="0" autoFilter="0" pivotTables="0"/>
  <mergeCells count="3">
    <mergeCell ref="B2:G2"/>
    <mergeCell ref="F3:G3"/>
    <mergeCell ref="B11:F11"/>
  </mergeCells>
  <phoneticPr fontId="1"/>
  <dataValidations count="1">
    <dataValidation type="list" allowBlank="1" showInputMessage="1" sqref="B18" xr:uid="{A24E8D52-0F6F-4E3B-BE3D-4B78282EEB15}">
      <formula1>#REF!</formula1>
    </dataValidation>
  </dataValidations>
  <printOptions horizontalCentered="1"/>
  <pageMargins left="0.70866141732283472" right="0.70866141732283472" top="0.74803149606299213" bottom="0.74803149606299213" header="0.31496062992125984" footer="0.31496062992125984"/>
  <pageSetup paperSize="9" scale="42" orientation="portrait" horizontalDpi="300" verticalDpi="300"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EFA2-BF50-4783-9AAE-8913C3219BD9}">
  <sheetPr>
    <tabColor rgb="FFFFC000"/>
  </sheetPr>
  <dimension ref="A1:G22"/>
  <sheetViews>
    <sheetView view="pageBreakPreview" topLeftCell="A13" zoomScaleNormal="55" zoomScaleSheetLayoutView="100" workbookViewId="0"/>
  </sheetViews>
  <sheetFormatPr defaultColWidth="10.5" defaultRowHeight="16.5" customHeight="1"/>
  <cols>
    <col min="1" max="1" width="13.75" style="56" customWidth="1"/>
    <col min="2" max="2" width="18.08203125" style="56" customWidth="1"/>
    <col min="3" max="3" width="15.25" style="56" customWidth="1"/>
    <col min="4" max="4" width="8.25" style="56" customWidth="1"/>
    <col min="5" max="5" width="15.08203125" style="56" customWidth="1"/>
    <col min="6" max="6" width="60.58203125" style="73" customWidth="1"/>
    <col min="7" max="7" width="18.58203125" style="75" customWidth="1"/>
    <col min="8" max="256" width="10.5" style="56"/>
    <col min="257" max="257" width="13.75" style="56" customWidth="1"/>
    <col min="258" max="258" width="18.08203125" style="56" customWidth="1"/>
    <col min="259" max="259" width="15.25" style="56" customWidth="1"/>
    <col min="260" max="260" width="8.25" style="56" customWidth="1"/>
    <col min="261" max="261" width="15.08203125" style="56" customWidth="1"/>
    <col min="262" max="262" width="60.58203125" style="56" customWidth="1"/>
    <col min="263" max="263" width="18.58203125" style="56" customWidth="1"/>
    <col min="264" max="512" width="10.5" style="56"/>
    <col min="513" max="513" width="13.75" style="56" customWidth="1"/>
    <col min="514" max="514" width="18.08203125" style="56" customWidth="1"/>
    <col min="515" max="515" width="15.25" style="56" customWidth="1"/>
    <col min="516" max="516" width="8.25" style="56" customWidth="1"/>
    <col min="517" max="517" width="15.08203125" style="56" customWidth="1"/>
    <col min="518" max="518" width="60.58203125" style="56" customWidth="1"/>
    <col min="519" max="519" width="18.58203125" style="56" customWidth="1"/>
    <col min="520" max="768" width="10.5" style="56"/>
    <col min="769" max="769" width="13.75" style="56" customWidth="1"/>
    <col min="770" max="770" width="18.08203125" style="56" customWidth="1"/>
    <col min="771" max="771" width="15.25" style="56" customWidth="1"/>
    <col min="772" max="772" width="8.25" style="56" customWidth="1"/>
    <col min="773" max="773" width="15.08203125" style="56" customWidth="1"/>
    <col min="774" max="774" width="60.58203125" style="56" customWidth="1"/>
    <col min="775" max="775" width="18.58203125" style="56" customWidth="1"/>
    <col min="776" max="1024" width="10.5" style="56"/>
    <col min="1025" max="1025" width="13.75" style="56" customWidth="1"/>
    <col min="1026" max="1026" width="18.08203125" style="56" customWidth="1"/>
    <col min="1027" max="1027" width="15.25" style="56" customWidth="1"/>
    <col min="1028" max="1028" width="8.25" style="56" customWidth="1"/>
    <col min="1029" max="1029" width="15.08203125" style="56" customWidth="1"/>
    <col min="1030" max="1030" width="60.58203125" style="56" customWidth="1"/>
    <col min="1031" max="1031" width="18.58203125" style="56" customWidth="1"/>
    <col min="1032" max="1280" width="10.5" style="56"/>
    <col min="1281" max="1281" width="13.75" style="56" customWidth="1"/>
    <col min="1282" max="1282" width="18.08203125" style="56" customWidth="1"/>
    <col min="1283" max="1283" width="15.25" style="56" customWidth="1"/>
    <col min="1284" max="1284" width="8.25" style="56" customWidth="1"/>
    <col min="1285" max="1285" width="15.08203125" style="56" customWidth="1"/>
    <col min="1286" max="1286" width="60.58203125" style="56" customWidth="1"/>
    <col min="1287" max="1287" width="18.58203125" style="56" customWidth="1"/>
    <col min="1288" max="1536" width="10.5" style="56"/>
    <col min="1537" max="1537" width="13.75" style="56" customWidth="1"/>
    <col min="1538" max="1538" width="18.08203125" style="56" customWidth="1"/>
    <col min="1539" max="1539" width="15.25" style="56" customWidth="1"/>
    <col min="1540" max="1540" width="8.25" style="56" customWidth="1"/>
    <col min="1541" max="1541" width="15.08203125" style="56" customWidth="1"/>
    <col min="1542" max="1542" width="60.58203125" style="56" customWidth="1"/>
    <col min="1543" max="1543" width="18.58203125" style="56" customWidth="1"/>
    <col min="1544" max="1792" width="10.5" style="56"/>
    <col min="1793" max="1793" width="13.75" style="56" customWidth="1"/>
    <col min="1794" max="1794" width="18.08203125" style="56" customWidth="1"/>
    <col min="1795" max="1795" width="15.25" style="56" customWidth="1"/>
    <col min="1796" max="1796" width="8.25" style="56" customWidth="1"/>
    <col min="1797" max="1797" width="15.08203125" style="56" customWidth="1"/>
    <col min="1798" max="1798" width="60.58203125" style="56" customWidth="1"/>
    <col min="1799" max="1799" width="18.58203125" style="56" customWidth="1"/>
    <col min="1800" max="2048" width="10.5" style="56"/>
    <col min="2049" max="2049" width="13.75" style="56" customWidth="1"/>
    <col min="2050" max="2050" width="18.08203125" style="56" customWidth="1"/>
    <col min="2051" max="2051" width="15.25" style="56" customWidth="1"/>
    <col min="2052" max="2052" width="8.25" style="56" customWidth="1"/>
    <col min="2053" max="2053" width="15.08203125" style="56" customWidth="1"/>
    <col min="2054" max="2054" width="60.58203125" style="56" customWidth="1"/>
    <col min="2055" max="2055" width="18.58203125" style="56" customWidth="1"/>
    <col min="2056" max="2304" width="10.5" style="56"/>
    <col min="2305" max="2305" width="13.75" style="56" customWidth="1"/>
    <col min="2306" max="2306" width="18.08203125" style="56" customWidth="1"/>
    <col min="2307" max="2307" width="15.25" style="56" customWidth="1"/>
    <col min="2308" max="2308" width="8.25" style="56" customWidth="1"/>
    <col min="2309" max="2309" width="15.08203125" style="56" customWidth="1"/>
    <col min="2310" max="2310" width="60.58203125" style="56" customWidth="1"/>
    <col min="2311" max="2311" width="18.58203125" style="56" customWidth="1"/>
    <col min="2312" max="2560" width="10.5" style="56"/>
    <col min="2561" max="2561" width="13.75" style="56" customWidth="1"/>
    <col min="2562" max="2562" width="18.08203125" style="56" customWidth="1"/>
    <col min="2563" max="2563" width="15.25" style="56" customWidth="1"/>
    <col min="2564" max="2564" width="8.25" style="56" customWidth="1"/>
    <col min="2565" max="2565" width="15.08203125" style="56" customWidth="1"/>
    <col min="2566" max="2566" width="60.58203125" style="56" customWidth="1"/>
    <col min="2567" max="2567" width="18.58203125" style="56" customWidth="1"/>
    <col min="2568" max="2816" width="10.5" style="56"/>
    <col min="2817" max="2817" width="13.75" style="56" customWidth="1"/>
    <col min="2818" max="2818" width="18.08203125" style="56" customWidth="1"/>
    <col min="2819" max="2819" width="15.25" style="56" customWidth="1"/>
    <col min="2820" max="2820" width="8.25" style="56" customWidth="1"/>
    <col min="2821" max="2821" width="15.08203125" style="56" customWidth="1"/>
    <col min="2822" max="2822" width="60.58203125" style="56" customWidth="1"/>
    <col min="2823" max="2823" width="18.58203125" style="56" customWidth="1"/>
    <col min="2824" max="3072" width="10.5" style="56"/>
    <col min="3073" max="3073" width="13.75" style="56" customWidth="1"/>
    <col min="3074" max="3074" width="18.08203125" style="56" customWidth="1"/>
    <col min="3075" max="3075" width="15.25" style="56" customWidth="1"/>
    <col min="3076" max="3076" width="8.25" style="56" customWidth="1"/>
    <col min="3077" max="3077" width="15.08203125" style="56" customWidth="1"/>
    <col min="3078" max="3078" width="60.58203125" style="56" customWidth="1"/>
    <col min="3079" max="3079" width="18.58203125" style="56" customWidth="1"/>
    <col min="3080" max="3328" width="10.5" style="56"/>
    <col min="3329" max="3329" width="13.75" style="56" customWidth="1"/>
    <col min="3330" max="3330" width="18.08203125" style="56" customWidth="1"/>
    <col min="3331" max="3331" width="15.25" style="56" customWidth="1"/>
    <col min="3332" max="3332" width="8.25" style="56" customWidth="1"/>
    <col min="3333" max="3333" width="15.08203125" style="56" customWidth="1"/>
    <col min="3334" max="3334" width="60.58203125" style="56" customWidth="1"/>
    <col min="3335" max="3335" width="18.58203125" style="56" customWidth="1"/>
    <col min="3336" max="3584" width="10.5" style="56"/>
    <col min="3585" max="3585" width="13.75" style="56" customWidth="1"/>
    <col min="3586" max="3586" width="18.08203125" style="56" customWidth="1"/>
    <col min="3587" max="3587" width="15.25" style="56" customWidth="1"/>
    <col min="3588" max="3588" width="8.25" style="56" customWidth="1"/>
    <col min="3589" max="3589" width="15.08203125" style="56" customWidth="1"/>
    <col min="3590" max="3590" width="60.58203125" style="56" customWidth="1"/>
    <col min="3591" max="3591" width="18.58203125" style="56" customWidth="1"/>
    <col min="3592" max="3840" width="10.5" style="56"/>
    <col min="3841" max="3841" width="13.75" style="56" customWidth="1"/>
    <col min="3842" max="3842" width="18.08203125" style="56" customWidth="1"/>
    <col min="3843" max="3843" width="15.25" style="56" customWidth="1"/>
    <col min="3844" max="3844" width="8.25" style="56" customWidth="1"/>
    <col min="3845" max="3845" width="15.08203125" style="56" customWidth="1"/>
    <col min="3846" max="3846" width="60.58203125" style="56" customWidth="1"/>
    <col min="3847" max="3847" width="18.58203125" style="56" customWidth="1"/>
    <col min="3848" max="4096" width="10.5" style="56"/>
    <col min="4097" max="4097" width="13.75" style="56" customWidth="1"/>
    <col min="4098" max="4098" width="18.08203125" style="56" customWidth="1"/>
    <col min="4099" max="4099" width="15.25" style="56" customWidth="1"/>
    <col min="4100" max="4100" width="8.25" style="56" customWidth="1"/>
    <col min="4101" max="4101" width="15.08203125" style="56" customWidth="1"/>
    <col min="4102" max="4102" width="60.58203125" style="56" customWidth="1"/>
    <col min="4103" max="4103" width="18.58203125" style="56" customWidth="1"/>
    <col min="4104" max="4352" width="10.5" style="56"/>
    <col min="4353" max="4353" width="13.75" style="56" customWidth="1"/>
    <col min="4354" max="4354" width="18.08203125" style="56" customWidth="1"/>
    <col min="4355" max="4355" width="15.25" style="56" customWidth="1"/>
    <col min="4356" max="4356" width="8.25" style="56" customWidth="1"/>
    <col min="4357" max="4357" width="15.08203125" style="56" customWidth="1"/>
    <col min="4358" max="4358" width="60.58203125" style="56" customWidth="1"/>
    <col min="4359" max="4359" width="18.58203125" style="56" customWidth="1"/>
    <col min="4360" max="4608" width="10.5" style="56"/>
    <col min="4609" max="4609" width="13.75" style="56" customWidth="1"/>
    <col min="4610" max="4610" width="18.08203125" style="56" customWidth="1"/>
    <col min="4611" max="4611" width="15.25" style="56" customWidth="1"/>
    <col min="4612" max="4612" width="8.25" style="56" customWidth="1"/>
    <col min="4613" max="4613" width="15.08203125" style="56" customWidth="1"/>
    <col min="4614" max="4614" width="60.58203125" style="56" customWidth="1"/>
    <col min="4615" max="4615" width="18.58203125" style="56" customWidth="1"/>
    <col min="4616" max="4864" width="10.5" style="56"/>
    <col min="4865" max="4865" width="13.75" style="56" customWidth="1"/>
    <col min="4866" max="4866" width="18.08203125" style="56" customWidth="1"/>
    <col min="4867" max="4867" width="15.25" style="56" customWidth="1"/>
    <col min="4868" max="4868" width="8.25" style="56" customWidth="1"/>
    <col min="4869" max="4869" width="15.08203125" style="56" customWidth="1"/>
    <col min="4870" max="4870" width="60.58203125" style="56" customWidth="1"/>
    <col min="4871" max="4871" width="18.58203125" style="56" customWidth="1"/>
    <col min="4872" max="5120" width="10.5" style="56"/>
    <col min="5121" max="5121" width="13.75" style="56" customWidth="1"/>
    <col min="5122" max="5122" width="18.08203125" style="56" customWidth="1"/>
    <col min="5123" max="5123" width="15.25" style="56" customWidth="1"/>
    <col min="5124" max="5124" width="8.25" style="56" customWidth="1"/>
    <col min="5125" max="5125" width="15.08203125" style="56" customWidth="1"/>
    <col min="5126" max="5126" width="60.58203125" style="56" customWidth="1"/>
    <col min="5127" max="5127" width="18.58203125" style="56" customWidth="1"/>
    <col min="5128" max="5376" width="10.5" style="56"/>
    <col min="5377" max="5377" width="13.75" style="56" customWidth="1"/>
    <col min="5378" max="5378" width="18.08203125" style="56" customWidth="1"/>
    <col min="5379" max="5379" width="15.25" style="56" customWidth="1"/>
    <col min="5380" max="5380" width="8.25" style="56" customWidth="1"/>
    <col min="5381" max="5381" width="15.08203125" style="56" customWidth="1"/>
    <col min="5382" max="5382" width="60.58203125" style="56" customWidth="1"/>
    <col min="5383" max="5383" width="18.58203125" style="56" customWidth="1"/>
    <col min="5384" max="5632" width="10.5" style="56"/>
    <col min="5633" max="5633" width="13.75" style="56" customWidth="1"/>
    <col min="5634" max="5634" width="18.08203125" style="56" customWidth="1"/>
    <col min="5635" max="5635" width="15.25" style="56" customWidth="1"/>
    <col min="5636" max="5636" width="8.25" style="56" customWidth="1"/>
    <col min="5637" max="5637" width="15.08203125" style="56" customWidth="1"/>
    <col min="5638" max="5638" width="60.58203125" style="56" customWidth="1"/>
    <col min="5639" max="5639" width="18.58203125" style="56" customWidth="1"/>
    <col min="5640" max="5888" width="10.5" style="56"/>
    <col min="5889" max="5889" width="13.75" style="56" customWidth="1"/>
    <col min="5890" max="5890" width="18.08203125" style="56" customWidth="1"/>
    <col min="5891" max="5891" width="15.25" style="56" customWidth="1"/>
    <col min="5892" max="5892" width="8.25" style="56" customWidth="1"/>
    <col min="5893" max="5893" width="15.08203125" style="56" customWidth="1"/>
    <col min="5894" max="5894" width="60.58203125" style="56" customWidth="1"/>
    <col min="5895" max="5895" width="18.58203125" style="56" customWidth="1"/>
    <col min="5896" max="6144" width="10.5" style="56"/>
    <col min="6145" max="6145" width="13.75" style="56" customWidth="1"/>
    <col min="6146" max="6146" width="18.08203125" style="56" customWidth="1"/>
    <col min="6147" max="6147" width="15.25" style="56" customWidth="1"/>
    <col min="6148" max="6148" width="8.25" style="56" customWidth="1"/>
    <col min="6149" max="6149" width="15.08203125" style="56" customWidth="1"/>
    <col min="6150" max="6150" width="60.58203125" style="56" customWidth="1"/>
    <col min="6151" max="6151" width="18.58203125" style="56" customWidth="1"/>
    <col min="6152" max="6400" width="10.5" style="56"/>
    <col min="6401" max="6401" width="13.75" style="56" customWidth="1"/>
    <col min="6402" max="6402" width="18.08203125" style="56" customWidth="1"/>
    <col min="6403" max="6403" width="15.25" style="56" customWidth="1"/>
    <col min="6404" max="6404" width="8.25" style="56" customWidth="1"/>
    <col min="6405" max="6405" width="15.08203125" style="56" customWidth="1"/>
    <col min="6406" max="6406" width="60.58203125" style="56" customWidth="1"/>
    <col min="6407" max="6407" width="18.58203125" style="56" customWidth="1"/>
    <col min="6408" max="6656" width="10.5" style="56"/>
    <col min="6657" max="6657" width="13.75" style="56" customWidth="1"/>
    <col min="6658" max="6658" width="18.08203125" style="56" customWidth="1"/>
    <col min="6659" max="6659" width="15.25" style="56" customWidth="1"/>
    <col min="6660" max="6660" width="8.25" style="56" customWidth="1"/>
    <col min="6661" max="6661" width="15.08203125" style="56" customWidth="1"/>
    <col min="6662" max="6662" width="60.58203125" style="56" customWidth="1"/>
    <col min="6663" max="6663" width="18.58203125" style="56" customWidth="1"/>
    <col min="6664" max="6912" width="10.5" style="56"/>
    <col min="6913" max="6913" width="13.75" style="56" customWidth="1"/>
    <col min="6914" max="6914" width="18.08203125" style="56" customWidth="1"/>
    <col min="6915" max="6915" width="15.25" style="56" customWidth="1"/>
    <col min="6916" max="6916" width="8.25" style="56" customWidth="1"/>
    <col min="6917" max="6917" width="15.08203125" style="56" customWidth="1"/>
    <col min="6918" max="6918" width="60.58203125" style="56" customWidth="1"/>
    <col min="6919" max="6919" width="18.58203125" style="56" customWidth="1"/>
    <col min="6920" max="7168" width="10.5" style="56"/>
    <col min="7169" max="7169" width="13.75" style="56" customWidth="1"/>
    <col min="7170" max="7170" width="18.08203125" style="56" customWidth="1"/>
    <col min="7171" max="7171" width="15.25" style="56" customWidth="1"/>
    <col min="7172" max="7172" width="8.25" style="56" customWidth="1"/>
    <col min="7173" max="7173" width="15.08203125" style="56" customWidth="1"/>
    <col min="7174" max="7174" width="60.58203125" style="56" customWidth="1"/>
    <col min="7175" max="7175" width="18.58203125" style="56" customWidth="1"/>
    <col min="7176" max="7424" width="10.5" style="56"/>
    <col min="7425" max="7425" width="13.75" style="56" customWidth="1"/>
    <col min="7426" max="7426" width="18.08203125" style="56" customWidth="1"/>
    <col min="7427" max="7427" width="15.25" style="56" customWidth="1"/>
    <col min="7428" max="7428" width="8.25" style="56" customWidth="1"/>
    <col min="7429" max="7429" width="15.08203125" style="56" customWidth="1"/>
    <col min="7430" max="7430" width="60.58203125" style="56" customWidth="1"/>
    <col min="7431" max="7431" width="18.58203125" style="56" customWidth="1"/>
    <col min="7432" max="7680" width="10.5" style="56"/>
    <col min="7681" max="7681" width="13.75" style="56" customWidth="1"/>
    <col min="7682" max="7682" width="18.08203125" style="56" customWidth="1"/>
    <col min="7683" max="7683" width="15.25" style="56" customWidth="1"/>
    <col min="7684" max="7684" width="8.25" style="56" customWidth="1"/>
    <col min="7685" max="7685" width="15.08203125" style="56" customWidth="1"/>
    <col min="7686" max="7686" width="60.58203125" style="56" customWidth="1"/>
    <col min="7687" max="7687" width="18.58203125" style="56" customWidth="1"/>
    <col min="7688" max="7936" width="10.5" style="56"/>
    <col min="7937" max="7937" width="13.75" style="56" customWidth="1"/>
    <col min="7938" max="7938" width="18.08203125" style="56" customWidth="1"/>
    <col min="7939" max="7939" width="15.25" style="56" customWidth="1"/>
    <col min="7940" max="7940" width="8.25" style="56" customWidth="1"/>
    <col min="7941" max="7941" width="15.08203125" style="56" customWidth="1"/>
    <col min="7942" max="7942" width="60.58203125" style="56" customWidth="1"/>
    <col min="7943" max="7943" width="18.58203125" style="56" customWidth="1"/>
    <col min="7944" max="8192" width="10.5" style="56"/>
    <col min="8193" max="8193" width="13.75" style="56" customWidth="1"/>
    <col min="8194" max="8194" width="18.08203125" style="56" customWidth="1"/>
    <col min="8195" max="8195" width="15.25" style="56" customWidth="1"/>
    <col min="8196" max="8196" width="8.25" style="56" customWidth="1"/>
    <col min="8197" max="8197" width="15.08203125" style="56" customWidth="1"/>
    <col min="8198" max="8198" width="60.58203125" style="56" customWidth="1"/>
    <col min="8199" max="8199" width="18.58203125" style="56" customWidth="1"/>
    <col min="8200" max="8448" width="10.5" style="56"/>
    <col min="8449" max="8449" width="13.75" style="56" customWidth="1"/>
    <col min="8450" max="8450" width="18.08203125" style="56" customWidth="1"/>
    <col min="8451" max="8451" width="15.25" style="56" customWidth="1"/>
    <col min="8452" max="8452" width="8.25" style="56" customWidth="1"/>
    <col min="8453" max="8453" width="15.08203125" style="56" customWidth="1"/>
    <col min="8454" max="8454" width="60.58203125" style="56" customWidth="1"/>
    <col min="8455" max="8455" width="18.58203125" style="56" customWidth="1"/>
    <col min="8456" max="8704" width="10.5" style="56"/>
    <col min="8705" max="8705" width="13.75" style="56" customWidth="1"/>
    <col min="8706" max="8706" width="18.08203125" style="56" customWidth="1"/>
    <col min="8707" max="8707" width="15.25" style="56" customWidth="1"/>
    <col min="8708" max="8708" width="8.25" style="56" customWidth="1"/>
    <col min="8709" max="8709" width="15.08203125" style="56" customWidth="1"/>
    <col min="8710" max="8710" width="60.58203125" style="56" customWidth="1"/>
    <col min="8711" max="8711" width="18.58203125" style="56" customWidth="1"/>
    <col min="8712" max="8960" width="10.5" style="56"/>
    <col min="8961" max="8961" width="13.75" style="56" customWidth="1"/>
    <col min="8962" max="8962" width="18.08203125" style="56" customWidth="1"/>
    <col min="8963" max="8963" width="15.25" style="56" customWidth="1"/>
    <col min="8964" max="8964" width="8.25" style="56" customWidth="1"/>
    <col min="8965" max="8965" width="15.08203125" style="56" customWidth="1"/>
    <col min="8966" max="8966" width="60.58203125" style="56" customWidth="1"/>
    <col min="8967" max="8967" width="18.58203125" style="56" customWidth="1"/>
    <col min="8968" max="9216" width="10.5" style="56"/>
    <col min="9217" max="9217" width="13.75" style="56" customWidth="1"/>
    <col min="9218" max="9218" width="18.08203125" style="56" customWidth="1"/>
    <col min="9219" max="9219" width="15.25" style="56" customWidth="1"/>
    <col min="9220" max="9220" width="8.25" style="56" customWidth="1"/>
    <col min="9221" max="9221" width="15.08203125" style="56" customWidth="1"/>
    <col min="9222" max="9222" width="60.58203125" style="56" customWidth="1"/>
    <col min="9223" max="9223" width="18.58203125" style="56" customWidth="1"/>
    <col min="9224" max="9472" width="10.5" style="56"/>
    <col min="9473" max="9473" width="13.75" style="56" customWidth="1"/>
    <col min="9474" max="9474" width="18.08203125" style="56" customWidth="1"/>
    <col min="9475" max="9475" width="15.25" style="56" customWidth="1"/>
    <col min="9476" max="9476" width="8.25" style="56" customWidth="1"/>
    <col min="9477" max="9477" width="15.08203125" style="56" customWidth="1"/>
    <col min="9478" max="9478" width="60.58203125" style="56" customWidth="1"/>
    <col min="9479" max="9479" width="18.58203125" style="56" customWidth="1"/>
    <col min="9480" max="9728" width="10.5" style="56"/>
    <col min="9729" max="9729" width="13.75" style="56" customWidth="1"/>
    <col min="9730" max="9730" width="18.08203125" style="56" customWidth="1"/>
    <col min="9731" max="9731" width="15.25" style="56" customWidth="1"/>
    <col min="9732" max="9732" width="8.25" style="56" customWidth="1"/>
    <col min="9733" max="9733" width="15.08203125" style="56" customWidth="1"/>
    <col min="9734" max="9734" width="60.58203125" style="56" customWidth="1"/>
    <col min="9735" max="9735" width="18.58203125" style="56" customWidth="1"/>
    <col min="9736" max="9984" width="10.5" style="56"/>
    <col min="9985" max="9985" width="13.75" style="56" customWidth="1"/>
    <col min="9986" max="9986" width="18.08203125" style="56" customWidth="1"/>
    <col min="9987" max="9987" width="15.25" style="56" customWidth="1"/>
    <col min="9988" max="9988" width="8.25" style="56" customWidth="1"/>
    <col min="9989" max="9989" width="15.08203125" style="56" customWidth="1"/>
    <col min="9990" max="9990" width="60.58203125" style="56" customWidth="1"/>
    <col min="9991" max="9991" width="18.58203125" style="56" customWidth="1"/>
    <col min="9992" max="10240" width="10.5" style="56"/>
    <col min="10241" max="10241" width="13.75" style="56" customWidth="1"/>
    <col min="10242" max="10242" width="18.08203125" style="56" customWidth="1"/>
    <col min="10243" max="10243" width="15.25" style="56" customWidth="1"/>
    <col min="10244" max="10244" width="8.25" style="56" customWidth="1"/>
    <col min="10245" max="10245" width="15.08203125" style="56" customWidth="1"/>
    <col min="10246" max="10246" width="60.58203125" style="56" customWidth="1"/>
    <col min="10247" max="10247" width="18.58203125" style="56" customWidth="1"/>
    <col min="10248" max="10496" width="10.5" style="56"/>
    <col min="10497" max="10497" width="13.75" style="56" customWidth="1"/>
    <col min="10498" max="10498" width="18.08203125" style="56" customWidth="1"/>
    <col min="10499" max="10499" width="15.25" style="56" customWidth="1"/>
    <col min="10500" max="10500" width="8.25" style="56" customWidth="1"/>
    <col min="10501" max="10501" width="15.08203125" style="56" customWidth="1"/>
    <col min="10502" max="10502" width="60.58203125" style="56" customWidth="1"/>
    <col min="10503" max="10503" width="18.58203125" style="56" customWidth="1"/>
    <col min="10504" max="10752" width="10.5" style="56"/>
    <col min="10753" max="10753" width="13.75" style="56" customWidth="1"/>
    <col min="10754" max="10754" width="18.08203125" style="56" customWidth="1"/>
    <col min="10755" max="10755" width="15.25" style="56" customWidth="1"/>
    <col min="10756" max="10756" width="8.25" style="56" customWidth="1"/>
    <col min="10757" max="10757" width="15.08203125" style="56" customWidth="1"/>
    <col min="10758" max="10758" width="60.58203125" style="56" customWidth="1"/>
    <col min="10759" max="10759" width="18.58203125" style="56" customWidth="1"/>
    <col min="10760" max="11008" width="10.5" style="56"/>
    <col min="11009" max="11009" width="13.75" style="56" customWidth="1"/>
    <col min="11010" max="11010" width="18.08203125" style="56" customWidth="1"/>
    <col min="11011" max="11011" width="15.25" style="56" customWidth="1"/>
    <col min="11012" max="11012" width="8.25" style="56" customWidth="1"/>
    <col min="11013" max="11013" width="15.08203125" style="56" customWidth="1"/>
    <col min="11014" max="11014" width="60.58203125" style="56" customWidth="1"/>
    <col min="11015" max="11015" width="18.58203125" style="56" customWidth="1"/>
    <col min="11016" max="11264" width="10.5" style="56"/>
    <col min="11265" max="11265" width="13.75" style="56" customWidth="1"/>
    <col min="11266" max="11266" width="18.08203125" style="56" customWidth="1"/>
    <col min="11267" max="11267" width="15.25" style="56" customWidth="1"/>
    <col min="11268" max="11268" width="8.25" style="56" customWidth="1"/>
    <col min="11269" max="11269" width="15.08203125" style="56" customWidth="1"/>
    <col min="11270" max="11270" width="60.58203125" style="56" customWidth="1"/>
    <col min="11271" max="11271" width="18.58203125" style="56" customWidth="1"/>
    <col min="11272" max="11520" width="10.5" style="56"/>
    <col min="11521" max="11521" width="13.75" style="56" customWidth="1"/>
    <col min="11522" max="11522" width="18.08203125" style="56" customWidth="1"/>
    <col min="11523" max="11523" width="15.25" style="56" customWidth="1"/>
    <col min="11524" max="11524" width="8.25" style="56" customWidth="1"/>
    <col min="11525" max="11525" width="15.08203125" style="56" customWidth="1"/>
    <col min="11526" max="11526" width="60.58203125" style="56" customWidth="1"/>
    <col min="11527" max="11527" width="18.58203125" style="56" customWidth="1"/>
    <col min="11528" max="11776" width="10.5" style="56"/>
    <col min="11777" max="11777" width="13.75" style="56" customWidth="1"/>
    <col min="11778" max="11778" width="18.08203125" style="56" customWidth="1"/>
    <col min="11779" max="11779" width="15.25" style="56" customWidth="1"/>
    <col min="11780" max="11780" width="8.25" style="56" customWidth="1"/>
    <col min="11781" max="11781" width="15.08203125" style="56" customWidth="1"/>
    <col min="11782" max="11782" width="60.58203125" style="56" customWidth="1"/>
    <col min="11783" max="11783" width="18.58203125" style="56" customWidth="1"/>
    <col min="11784" max="12032" width="10.5" style="56"/>
    <col min="12033" max="12033" width="13.75" style="56" customWidth="1"/>
    <col min="12034" max="12034" width="18.08203125" style="56" customWidth="1"/>
    <col min="12035" max="12035" width="15.25" style="56" customWidth="1"/>
    <col min="12036" max="12036" width="8.25" style="56" customWidth="1"/>
    <col min="12037" max="12037" width="15.08203125" style="56" customWidth="1"/>
    <col min="12038" max="12038" width="60.58203125" style="56" customWidth="1"/>
    <col min="12039" max="12039" width="18.58203125" style="56" customWidth="1"/>
    <col min="12040" max="12288" width="10.5" style="56"/>
    <col min="12289" max="12289" width="13.75" style="56" customWidth="1"/>
    <col min="12290" max="12290" width="18.08203125" style="56" customWidth="1"/>
    <col min="12291" max="12291" width="15.25" style="56" customWidth="1"/>
    <col min="12292" max="12292" width="8.25" style="56" customWidth="1"/>
    <col min="12293" max="12293" width="15.08203125" style="56" customWidth="1"/>
    <col min="12294" max="12294" width="60.58203125" style="56" customWidth="1"/>
    <col min="12295" max="12295" width="18.58203125" style="56" customWidth="1"/>
    <col min="12296" max="12544" width="10.5" style="56"/>
    <col min="12545" max="12545" width="13.75" style="56" customWidth="1"/>
    <col min="12546" max="12546" width="18.08203125" style="56" customWidth="1"/>
    <col min="12547" max="12547" width="15.25" style="56" customWidth="1"/>
    <col min="12548" max="12548" width="8.25" style="56" customWidth="1"/>
    <col min="12549" max="12549" width="15.08203125" style="56" customWidth="1"/>
    <col min="12550" max="12550" width="60.58203125" style="56" customWidth="1"/>
    <col min="12551" max="12551" width="18.58203125" style="56" customWidth="1"/>
    <col min="12552" max="12800" width="10.5" style="56"/>
    <col min="12801" max="12801" width="13.75" style="56" customWidth="1"/>
    <col min="12802" max="12802" width="18.08203125" style="56" customWidth="1"/>
    <col min="12803" max="12803" width="15.25" style="56" customWidth="1"/>
    <col min="12804" max="12804" width="8.25" style="56" customWidth="1"/>
    <col min="12805" max="12805" width="15.08203125" style="56" customWidth="1"/>
    <col min="12806" max="12806" width="60.58203125" style="56" customWidth="1"/>
    <col min="12807" max="12807" width="18.58203125" style="56" customWidth="1"/>
    <col min="12808" max="13056" width="10.5" style="56"/>
    <col min="13057" max="13057" width="13.75" style="56" customWidth="1"/>
    <col min="13058" max="13058" width="18.08203125" style="56" customWidth="1"/>
    <col min="13059" max="13059" width="15.25" style="56" customWidth="1"/>
    <col min="13060" max="13060" width="8.25" style="56" customWidth="1"/>
    <col min="13061" max="13061" width="15.08203125" style="56" customWidth="1"/>
    <col min="13062" max="13062" width="60.58203125" style="56" customWidth="1"/>
    <col min="13063" max="13063" width="18.58203125" style="56" customWidth="1"/>
    <col min="13064" max="13312" width="10.5" style="56"/>
    <col min="13313" max="13313" width="13.75" style="56" customWidth="1"/>
    <col min="13314" max="13314" width="18.08203125" style="56" customWidth="1"/>
    <col min="13315" max="13315" width="15.25" style="56" customWidth="1"/>
    <col min="13316" max="13316" width="8.25" style="56" customWidth="1"/>
    <col min="13317" max="13317" width="15.08203125" style="56" customWidth="1"/>
    <col min="13318" max="13318" width="60.58203125" style="56" customWidth="1"/>
    <col min="13319" max="13319" width="18.58203125" style="56" customWidth="1"/>
    <col min="13320" max="13568" width="10.5" style="56"/>
    <col min="13569" max="13569" width="13.75" style="56" customWidth="1"/>
    <col min="13570" max="13570" width="18.08203125" style="56" customWidth="1"/>
    <col min="13571" max="13571" width="15.25" style="56" customWidth="1"/>
    <col min="13572" max="13572" width="8.25" style="56" customWidth="1"/>
    <col min="13573" max="13573" width="15.08203125" style="56" customWidth="1"/>
    <col min="13574" max="13574" width="60.58203125" style="56" customWidth="1"/>
    <col min="13575" max="13575" width="18.58203125" style="56" customWidth="1"/>
    <col min="13576" max="13824" width="10.5" style="56"/>
    <col min="13825" max="13825" width="13.75" style="56" customWidth="1"/>
    <col min="13826" max="13826" width="18.08203125" style="56" customWidth="1"/>
    <col min="13827" max="13827" width="15.25" style="56" customWidth="1"/>
    <col min="13828" max="13828" width="8.25" style="56" customWidth="1"/>
    <col min="13829" max="13829" width="15.08203125" style="56" customWidth="1"/>
    <col min="13830" max="13830" width="60.58203125" style="56" customWidth="1"/>
    <col min="13831" max="13831" width="18.58203125" style="56" customWidth="1"/>
    <col min="13832" max="14080" width="10.5" style="56"/>
    <col min="14081" max="14081" width="13.75" style="56" customWidth="1"/>
    <col min="14082" max="14082" width="18.08203125" style="56" customWidth="1"/>
    <col min="14083" max="14083" width="15.25" style="56" customWidth="1"/>
    <col min="14084" max="14084" width="8.25" style="56" customWidth="1"/>
    <col min="14085" max="14085" width="15.08203125" style="56" customWidth="1"/>
    <col min="14086" max="14086" width="60.58203125" style="56" customWidth="1"/>
    <col min="14087" max="14087" width="18.58203125" style="56" customWidth="1"/>
    <col min="14088" max="14336" width="10.5" style="56"/>
    <col min="14337" max="14337" width="13.75" style="56" customWidth="1"/>
    <col min="14338" max="14338" width="18.08203125" style="56" customWidth="1"/>
    <col min="14339" max="14339" width="15.25" style="56" customWidth="1"/>
    <col min="14340" max="14340" width="8.25" style="56" customWidth="1"/>
    <col min="14341" max="14341" width="15.08203125" style="56" customWidth="1"/>
    <col min="14342" max="14342" width="60.58203125" style="56" customWidth="1"/>
    <col min="14343" max="14343" width="18.58203125" style="56" customWidth="1"/>
    <col min="14344" max="14592" width="10.5" style="56"/>
    <col min="14593" max="14593" width="13.75" style="56" customWidth="1"/>
    <col min="14594" max="14594" width="18.08203125" style="56" customWidth="1"/>
    <col min="14595" max="14595" width="15.25" style="56" customWidth="1"/>
    <col min="14596" max="14596" width="8.25" style="56" customWidth="1"/>
    <col min="14597" max="14597" width="15.08203125" style="56" customWidth="1"/>
    <col min="14598" max="14598" width="60.58203125" style="56" customWidth="1"/>
    <col min="14599" max="14599" width="18.58203125" style="56" customWidth="1"/>
    <col min="14600" max="14848" width="10.5" style="56"/>
    <col min="14849" max="14849" width="13.75" style="56" customWidth="1"/>
    <col min="14850" max="14850" width="18.08203125" style="56" customWidth="1"/>
    <col min="14851" max="14851" width="15.25" style="56" customWidth="1"/>
    <col min="14852" max="14852" width="8.25" style="56" customWidth="1"/>
    <col min="14853" max="14853" width="15.08203125" style="56" customWidth="1"/>
    <col min="14854" max="14854" width="60.58203125" style="56" customWidth="1"/>
    <col min="14855" max="14855" width="18.58203125" style="56" customWidth="1"/>
    <col min="14856" max="15104" width="10.5" style="56"/>
    <col min="15105" max="15105" width="13.75" style="56" customWidth="1"/>
    <col min="15106" max="15106" width="18.08203125" style="56" customWidth="1"/>
    <col min="15107" max="15107" width="15.25" style="56" customWidth="1"/>
    <col min="15108" max="15108" width="8.25" style="56" customWidth="1"/>
    <col min="15109" max="15109" width="15.08203125" style="56" customWidth="1"/>
    <col min="15110" max="15110" width="60.58203125" style="56" customWidth="1"/>
    <col min="15111" max="15111" width="18.58203125" style="56" customWidth="1"/>
    <col min="15112" max="15360" width="10.5" style="56"/>
    <col min="15361" max="15361" width="13.75" style="56" customWidth="1"/>
    <col min="15362" max="15362" width="18.08203125" style="56" customWidth="1"/>
    <col min="15363" max="15363" width="15.25" style="56" customWidth="1"/>
    <col min="15364" max="15364" width="8.25" style="56" customWidth="1"/>
    <col min="15365" max="15365" width="15.08203125" style="56" customWidth="1"/>
    <col min="15366" max="15366" width="60.58203125" style="56" customWidth="1"/>
    <col min="15367" max="15367" width="18.58203125" style="56" customWidth="1"/>
    <col min="15368" max="15616" width="10.5" style="56"/>
    <col min="15617" max="15617" width="13.75" style="56" customWidth="1"/>
    <col min="15618" max="15618" width="18.08203125" style="56" customWidth="1"/>
    <col min="15619" max="15619" width="15.25" style="56" customWidth="1"/>
    <col min="15620" max="15620" width="8.25" style="56" customWidth="1"/>
    <col min="15621" max="15621" width="15.08203125" style="56" customWidth="1"/>
    <col min="15622" max="15622" width="60.58203125" style="56" customWidth="1"/>
    <col min="15623" max="15623" width="18.58203125" style="56" customWidth="1"/>
    <col min="15624" max="15872" width="10.5" style="56"/>
    <col min="15873" max="15873" width="13.75" style="56" customWidth="1"/>
    <col min="15874" max="15874" width="18.08203125" style="56" customWidth="1"/>
    <col min="15875" max="15875" width="15.25" style="56" customWidth="1"/>
    <col min="15876" max="15876" width="8.25" style="56" customWidth="1"/>
    <col min="15877" max="15877" width="15.08203125" style="56" customWidth="1"/>
    <col min="15878" max="15878" width="60.58203125" style="56" customWidth="1"/>
    <col min="15879" max="15879" width="18.58203125" style="56" customWidth="1"/>
    <col min="15880" max="16128" width="10.5" style="56"/>
    <col min="16129" max="16129" width="13.75" style="56" customWidth="1"/>
    <col min="16130" max="16130" width="18.08203125" style="56" customWidth="1"/>
    <col min="16131" max="16131" width="15.25" style="56" customWidth="1"/>
    <col min="16132" max="16132" width="8.25" style="56" customWidth="1"/>
    <col min="16133" max="16133" width="15.08203125" style="56" customWidth="1"/>
    <col min="16134" max="16134" width="60.58203125" style="56" customWidth="1"/>
    <col min="16135" max="16135" width="18.58203125" style="56" customWidth="1"/>
    <col min="16136" max="16384" width="10.5" style="56"/>
  </cols>
  <sheetData>
    <row r="1" spans="1:7" s="50" customFormat="1" ht="20.149999999999999" customHeight="1">
      <c r="A1" s="49" t="s">
        <v>78</v>
      </c>
      <c r="F1" s="51" t="s">
        <v>79</v>
      </c>
      <c r="G1" s="52" t="s">
        <v>80</v>
      </c>
    </row>
    <row r="2" spans="1:7" s="50" customFormat="1" ht="25.15" customHeight="1">
      <c r="A2" s="149"/>
      <c r="B2" s="149"/>
      <c r="C2" s="149"/>
      <c r="D2" s="149"/>
      <c r="E2" s="149"/>
      <c r="F2" s="149"/>
      <c r="G2" s="149"/>
    </row>
    <row r="3" spans="1:7" s="50" customFormat="1" ht="16.5" customHeight="1" thickBot="1">
      <c r="A3" s="150"/>
      <c r="B3" s="150"/>
      <c r="C3" s="150"/>
      <c r="D3" s="150"/>
      <c r="E3" s="150"/>
      <c r="F3" s="150"/>
      <c r="G3" s="150"/>
    </row>
    <row r="4" spans="1:7" ht="25.15" customHeight="1" thickBot="1">
      <c r="A4" s="53" t="s">
        <v>81</v>
      </c>
      <c r="B4" s="54" t="s">
        <v>82</v>
      </c>
      <c r="C4" s="54" t="s">
        <v>83</v>
      </c>
      <c r="D4" s="54" t="s">
        <v>84</v>
      </c>
      <c r="E4" s="54" t="s">
        <v>85</v>
      </c>
      <c r="F4" s="54" t="s">
        <v>86</v>
      </c>
      <c r="G4" s="55" t="s">
        <v>87</v>
      </c>
    </row>
    <row r="5" spans="1:7" ht="70.150000000000006" customHeight="1" thickTop="1">
      <c r="A5" s="57" t="s">
        <v>88</v>
      </c>
      <c r="B5" s="58" t="s">
        <v>89</v>
      </c>
      <c r="C5" s="58" t="s">
        <v>89</v>
      </c>
      <c r="D5" s="59" t="s">
        <v>90</v>
      </c>
      <c r="E5" s="58" t="s">
        <v>89</v>
      </c>
      <c r="F5" s="60" t="s">
        <v>89</v>
      </c>
      <c r="G5" s="61" t="s">
        <v>89</v>
      </c>
    </row>
    <row r="6" spans="1:7" ht="70.150000000000006" customHeight="1">
      <c r="A6" s="62" t="s">
        <v>91</v>
      </c>
      <c r="B6" s="58" t="s">
        <v>89</v>
      </c>
      <c r="C6" s="58" t="s">
        <v>89</v>
      </c>
      <c r="D6" s="63" t="s">
        <v>92</v>
      </c>
      <c r="E6" s="58" t="s">
        <v>89</v>
      </c>
      <c r="F6" s="60" t="s">
        <v>89</v>
      </c>
      <c r="G6" s="61" t="s">
        <v>89</v>
      </c>
    </row>
    <row r="7" spans="1:7" ht="70.150000000000006" customHeight="1">
      <c r="A7" s="62" t="s">
        <v>91</v>
      </c>
      <c r="B7" s="58" t="s">
        <v>89</v>
      </c>
      <c r="C7" s="58" t="s">
        <v>89</v>
      </c>
      <c r="D7" s="63" t="s">
        <v>92</v>
      </c>
      <c r="E7" s="58" t="s">
        <v>89</v>
      </c>
      <c r="F7" s="60" t="s">
        <v>89</v>
      </c>
      <c r="G7" s="61" t="s">
        <v>89</v>
      </c>
    </row>
    <row r="8" spans="1:7" ht="70.150000000000006" customHeight="1">
      <c r="A8" s="62" t="s">
        <v>91</v>
      </c>
      <c r="B8" s="58" t="s">
        <v>89</v>
      </c>
      <c r="C8" s="58" t="s">
        <v>89</v>
      </c>
      <c r="D8" s="63" t="s">
        <v>92</v>
      </c>
      <c r="E8" s="58" t="s">
        <v>89</v>
      </c>
      <c r="F8" s="60" t="s">
        <v>89</v>
      </c>
      <c r="G8" s="61" t="s">
        <v>89</v>
      </c>
    </row>
    <row r="9" spans="1:7" ht="70.150000000000006" customHeight="1">
      <c r="A9" s="62" t="s">
        <v>93</v>
      </c>
      <c r="B9" s="58" t="s">
        <v>89</v>
      </c>
      <c r="C9" s="58" t="s">
        <v>89</v>
      </c>
      <c r="D9" s="63" t="s">
        <v>92</v>
      </c>
      <c r="E9" s="58" t="s">
        <v>89</v>
      </c>
      <c r="F9" s="60" t="s">
        <v>89</v>
      </c>
      <c r="G9" s="61" t="s">
        <v>89</v>
      </c>
    </row>
    <row r="10" spans="1:7" ht="70.150000000000006" customHeight="1">
      <c r="A10" s="62" t="s">
        <v>93</v>
      </c>
      <c r="B10" s="58" t="s">
        <v>89</v>
      </c>
      <c r="C10" s="58" t="s">
        <v>89</v>
      </c>
      <c r="D10" s="63" t="s">
        <v>92</v>
      </c>
      <c r="E10" s="58" t="s">
        <v>89</v>
      </c>
      <c r="F10" s="60" t="s">
        <v>89</v>
      </c>
      <c r="G10" s="61" t="s">
        <v>89</v>
      </c>
    </row>
    <row r="11" spans="1:7" ht="70.150000000000006" customHeight="1">
      <c r="A11" s="62" t="s">
        <v>93</v>
      </c>
      <c r="B11" s="58" t="s">
        <v>89</v>
      </c>
      <c r="C11" s="58" t="s">
        <v>89</v>
      </c>
      <c r="D11" s="63" t="s">
        <v>92</v>
      </c>
      <c r="E11" s="58" t="s">
        <v>89</v>
      </c>
      <c r="F11" s="60" t="s">
        <v>89</v>
      </c>
      <c r="G11" s="61" t="s">
        <v>89</v>
      </c>
    </row>
    <row r="12" spans="1:7" ht="70.150000000000006" customHeight="1">
      <c r="A12" s="62" t="s">
        <v>93</v>
      </c>
      <c r="B12" s="58" t="s">
        <v>89</v>
      </c>
      <c r="C12" s="58" t="s">
        <v>89</v>
      </c>
      <c r="D12" s="63" t="s">
        <v>92</v>
      </c>
      <c r="E12" s="58" t="s">
        <v>89</v>
      </c>
      <c r="F12" s="60" t="s">
        <v>89</v>
      </c>
      <c r="G12" s="61" t="s">
        <v>89</v>
      </c>
    </row>
    <row r="13" spans="1:7" ht="70.150000000000006" customHeight="1">
      <c r="A13" s="62" t="s">
        <v>93</v>
      </c>
      <c r="B13" s="58" t="s">
        <v>89</v>
      </c>
      <c r="C13" s="58" t="s">
        <v>89</v>
      </c>
      <c r="D13" s="63" t="s">
        <v>92</v>
      </c>
      <c r="E13" s="58" t="s">
        <v>89</v>
      </c>
      <c r="F13" s="60" t="s">
        <v>89</v>
      </c>
      <c r="G13" s="61" t="s">
        <v>89</v>
      </c>
    </row>
    <row r="14" spans="1:7" ht="70.150000000000006" customHeight="1">
      <c r="A14" s="62" t="s">
        <v>93</v>
      </c>
      <c r="B14" s="58" t="s">
        <v>89</v>
      </c>
      <c r="C14" s="58" t="s">
        <v>89</v>
      </c>
      <c r="D14" s="63" t="s">
        <v>92</v>
      </c>
      <c r="E14" s="58" t="s">
        <v>89</v>
      </c>
      <c r="F14" s="60" t="s">
        <v>89</v>
      </c>
      <c r="G14" s="61" t="s">
        <v>89</v>
      </c>
    </row>
    <row r="15" spans="1:7" ht="70.150000000000006" customHeight="1">
      <c r="A15" s="62" t="s">
        <v>94</v>
      </c>
      <c r="B15" s="58" t="s">
        <v>89</v>
      </c>
      <c r="C15" s="58" t="s">
        <v>89</v>
      </c>
      <c r="D15" s="63" t="s">
        <v>92</v>
      </c>
      <c r="E15" s="58" t="s">
        <v>89</v>
      </c>
      <c r="F15" s="60" t="s">
        <v>89</v>
      </c>
      <c r="G15" s="61" t="s">
        <v>89</v>
      </c>
    </row>
    <row r="16" spans="1:7" ht="70.150000000000006" customHeight="1">
      <c r="A16" s="62" t="s">
        <v>94</v>
      </c>
      <c r="B16" s="58" t="s">
        <v>89</v>
      </c>
      <c r="C16" s="58" t="s">
        <v>89</v>
      </c>
      <c r="D16" s="63" t="s">
        <v>92</v>
      </c>
      <c r="E16" s="58" t="s">
        <v>89</v>
      </c>
      <c r="F16" s="60" t="s">
        <v>89</v>
      </c>
      <c r="G16" s="61" t="s">
        <v>89</v>
      </c>
    </row>
    <row r="17" spans="1:7" ht="70.150000000000006" customHeight="1">
      <c r="A17" s="62" t="s">
        <v>94</v>
      </c>
      <c r="B17" s="58" t="s">
        <v>89</v>
      </c>
      <c r="C17" s="58" t="s">
        <v>89</v>
      </c>
      <c r="D17" s="63" t="s">
        <v>92</v>
      </c>
      <c r="E17" s="58" t="s">
        <v>89</v>
      </c>
      <c r="F17" s="60" t="s">
        <v>89</v>
      </c>
      <c r="G17" s="61" t="s">
        <v>89</v>
      </c>
    </row>
    <row r="18" spans="1:7" ht="30" customHeight="1" thickBot="1">
      <c r="A18" s="64"/>
      <c r="B18" s="65"/>
      <c r="C18" s="65"/>
      <c r="D18" s="65"/>
      <c r="E18" s="66"/>
      <c r="F18" s="67"/>
      <c r="G18" s="68"/>
    </row>
    <row r="19" spans="1:7" s="70" customFormat="1" ht="16.5" customHeight="1">
      <c r="A19" s="69" t="s">
        <v>95</v>
      </c>
      <c r="F19" s="71"/>
      <c r="G19" s="72"/>
    </row>
    <row r="20" spans="1:7" s="70" customFormat="1" ht="51.65" customHeight="1">
      <c r="A20" s="151" t="s">
        <v>96</v>
      </c>
      <c r="B20" s="151"/>
      <c r="C20" s="151"/>
      <c r="D20" s="151"/>
      <c r="E20" s="151"/>
      <c r="F20" s="151"/>
      <c r="G20" s="151"/>
    </row>
    <row r="21" spans="1:7" s="71" customFormat="1" ht="16.5" customHeight="1">
      <c r="B21" s="73"/>
      <c r="C21" s="73"/>
      <c r="D21" s="73"/>
      <c r="E21" s="73"/>
      <c r="F21" s="73"/>
      <c r="G21" s="74"/>
    </row>
    <row r="22" spans="1:7" s="73" customFormat="1" ht="16.5" customHeight="1">
      <c r="A22" s="56"/>
      <c r="B22" s="56"/>
      <c r="C22" s="56"/>
      <c r="D22" s="56"/>
      <c r="E22" s="56"/>
      <c r="G22" s="75"/>
    </row>
  </sheetData>
  <mergeCells count="3">
    <mergeCell ref="A2:G2"/>
    <mergeCell ref="A3:G3"/>
    <mergeCell ref="A20:G20"/>
  </mergeCells>
  <phoneticPr fontId="1"/>
  <pageMargins left="0.56000000000000005" right="0.41" top="0.79" bottom="0.98425196850393704" header="0.51181102362204722" footer="0.51181102362204722"/>
  <pageSetup paperSize="9" scale="54" fitToHeight="0" orientation="portrait" horizontalDpi="4294967294" verticalDpi="4294967294" r:id="rId1"/>
  <headerFooter alignWithMargins="0">
    <oddHeader>&amp;R（2021.08版）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95C3-A5D0-46F5-BFAB-26D3C0A7977F}">
  <sheetPr>
    <tabColor rgb="FFFFC000"/>
  </sheetPr>
  <dimension ref="A1:L5"/>
  <sheetViews>
    <sheetView zoomScale="70" zoomScaleNormal="70" workbookViewId="0">
      <selection activeCell="F26" sqref="F26"/>
    </sheetView>
  </sheetViews>
  <sheetFormatPr defaultColWidth="8.58203125" defaultRowHeight="14"/>
  <cols>
    <col min="1" max="16384" width="8.58203125" style="77"/>
  </cols>
  <sheetData>
    <row r="1" spans="1:12">
      <c r="A1" s="76" t="s">
        <v>97</v>
      </c>
    </row>
    <row r="3" spans="1:12">
      <c r="A3" s="77" t="s">
        <v>98</v>
      </c>
    </row>
    <row r="4" spans="1:12">
      <c r="A4" s="178" t="s">
        <v>162</v>
      </c>
      <c r="B4" s="178"/>
      <c r="C4" s="178"/>
      <c r="D4" s="178"/>
      <c r="E4" s="178"/>
      <c r="F4" s="178"/>
      <c r="G4" s="178"/>
      <c r="H4" s="178"/>
      <c r="I4" s="178"/>
      <c r="J4" s="178"/>
      <c r="K4" s="178"/>
      <c r="L4" s="178"/>
    </row>
    <row r="5" spans="1:12">
      <c r="A5" s="178"/>
      <c r="B5" s="178"/>
      <c r="C5" s="178"/>
      <c r="D5" s="178"/>
      <c r="E5" s="178"/>
      <c r="F5" s="178"/>
      <c r="G5" s="178"/>
      <c r="H5" s="178"/>
      <c r="I5" s="178"/>
      <c r="J5" s="178"/>
      <c r="K5" s="178"/>
      <c r="L5" s="178"/>
    </row>
  </sheetData>
  <mergeCells count="1">
    <mergeCell ref="A4:L5"/>
  </mergeCells>
  <phoneticPr fontId="1"/>
  <hyperlinks>
    <hyperlink ref="A4" r:id="rId1" xr:uid="{6C93B662-FF2A-4858-81E5-4E4D6AEBA4B6}"/>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5177-7958-407D-944B-27F61B6E73D5}">
  <sheetPr>
    <tabColor rgb="FFFFC000"/>
    <pageSetUpPr fitToPage="1"/>
  </sheetPr>
  <dimension ref="A1:T29"/>
  <sheetViews>
    <sheetView view="pageBreakPreview" zoomScaleNormal="75" zoomScaleSheetLayoutView="100" workbookViewId="0">
      <selection activeCell="S6" sqref="S6"/>
    </sheetView>
  </sheetViews>
  <sheetFormatPr defaultColWidth="10.58203125" defaultRowHeight="14"/>
  <cols>
    <col min="1" max="1" width="26.58203125" style="79" customWidth="1"/>
    <col min="2" max="2" width="6.58203125" style="79" customWidth="1"/>
    <col min="3" max="3" width="14.75" style="79" customWidth="1"/>
    <col min="4" max="4" width="16.58203125" style="79" customWidth="1"/>
    <col min="5" max="5" width="6.58203125" style="79" customWidth="1"/>
    <col min="6" max="6" width="3.58203125" style="79" customWidth="1"/>
    <col min="7" max="7" width="2.58203125" style="79" hidden="1" customWidth="1"/>
    <col min="8" max="8" width="6.58203125" style="79" customWidth="1"/>
    <col min="9" max="9" width="2.58203125" style="79" hidden="1" customWidth="1"/>
    <col min="10" max="10" width="3.58203125" style="79" customWidth="1"/>
    <col min="11" max="11" width="8.58203125" style="79" customWidth="1"/>
    <col min="12" max="12" width="6.58203125" style="79" customWidth="1"/>
    <col min="13" max="13" width="3.58203125" style="79" customWidth="1"/>
    <col min="14" max="14" width="2.58203125" style="79" hidden="1" customWidth="1"/>
    <col min="15" max="15" width="6.58203125" style="79" customWidth="1"/>
    <col min="16" max="16" width="2.58203125" style="79" hidden="1" customWidth="1"/>
    <col min="17" max="17" width="3.58203125" style="79" customWidth="1"/>
    <col min="18" max="18" width="12.58203125" style="79" customWidth="1"/>
    <col min="19" max="19" width="16.58203125" style="79" customWidth="1"/>
    <col min="20" max="20" width="10" style="79" customWidth="1"/>
    <col min="21" max="16384" width="10.58203125" style="79"/>
  </cols>
  <sheetData>
    <row r="1" spans="1:20" ht="21.75" customHeight="1">
      <c r="A1" s="78" t="s">
        <v>99</v>
      </c>
    </row>
    <row r="2" spans="1:20" ht="20.149999999999999" customHeight="1">
      <c r="A2" s="79" t="s">
        <v>100</v>
      </c>
      <c r="C2" s="80"/>
      <c r="D2" s="80"/>
    </row>
    <row r="3" spans="1:20" ht="20.149999999999999" customHeight="1">
      <c r="C3" s="80"/>
      <c r="D3" s="80"/>
    </row>
    <row r="4" spans="1:20" ht="20.149999999999999" customHeight="1">
      <c r="A4" s="79" t="s">
        <v>101</v>
      </c>
      <c r="C4" s="152">
        <f>D22</f>
        <v>420000</v>
      </c>
      <c r="D4" s="152"/>
      <c r="E4" s="79" t="s">
        <v>102</v>
      </c>
    </row>
    <row r="5" spans="1:20" ht="20.149999999999999" customHeight="1">
      <c r="A5" s="79" t="s">
        <v>103</v>
      </c>
      <c r="C5" s="152">
        <f>S22</f>
        <v>367000</v>
      </c>
      <c r="D5" s="152"/>
      <c r="E5" s="79" t="s">
        <v>102</v>
      </c>
    </row>
    <row r="6" spans="1:20" ht="18" customHeight="1" thickBot="1"/>
    <row r="7" spans="1:20" ht="24" customHeight="1" thickBot="1">
      <c r="A7" s="153" t="s">
        <v>104</v>
      </c>
      <c r="B7" s="155" t="s">
        <v>105</v>
      </c>
      <c r="C7" s="157" t="s">
        <v>106</v>
      </c>
      <c r="D7" s="159" t="s">
        <v>107</v>
      </c>
      <c r="E7" s="173" t="s">
        <v>108</v>
      </c>
      <c r="F7" s="174"/>
      <c r="G7" s="174"/>
      <c r="H7" s="174"/>
      <c r="I7" s="174"/>
      <c r="J7" s="174"/>
      <c r="K7" s="174"/>
      <c r="L7" s="174"/>
      <c r="M7" s="174"/>
      <c r="N7" s="174"/>
      <c r="O7" s="174"/>
      <c r="P7" s="174"/>
      <c r="Q7" s="174"/>
      <c r="R7" s="174"/>
      <c r="S7" s="175"/>
      <c r="T7" s="161" t="s">
        <v>109</v>
      </c>
    </row>
    <row r="8" spans="1:20" ht="24" customHeight="1" thickBot="1">
      <c r="A8" s="154"/>
      <c r="B8" s="156"/>
      <c r="C8" s="158"/>
      <c r="D8" s="160"/>
      <c r="E8" s="162" t="s">
        <v>110</v>
      </c>
      <c r="F8" s="163"/>
      <c r="G8" s="163"/>
      <c r="H8" s="163"/>
      <c r="I8" s="163"/>
      <c r="J8" s="163"/>
      <c r="K8" s="163"/>
      <c r="L8" s="164" t="s">
        <v>111</v>
      </c>
      <c r="M8" s="163"/>
      <c r="N8" s="163"/>
      <c r="O8" s="163"/>
      <c r="P8" s="163"/>
      <c r="Q8" s="163"/>
      <c r="R8" s="165"/>
      <c r="S8" s="102" t="s">
        <v>112</v>
      </c>
      <c r="T8" s="161"/>
    </row>
    <row r="9" spans="1:20" ht="30" customHeight="1" thickTop="1">
      <c r="A9" s="81" t="s">
        <v>113</v>
      </c>
      <c r="B9" s="82"/>
      <c r="C9" s="103">
        <v>8</v>
      </c>
      <c r="D9" s="104">
        <v>180000</v>
      </c>
      <c r="E9" s="105">
        <f t="shared" ref="E9:E20" si="0">C9</f>
        <v>8</v>
      </c>
      <c r="F9" s="106" t="s">
        <v>114</v>
      </c>
      <c r="G9" s="107" t="s">
        <v>115</v>
      </c>
      <c r="H9" s="107">
        <v>5100</v>
      </c>
      <c r="I9" s="107" t="s">
        <v>116</v>
      </c>
      <c r="J9" s="108" t="s">
        <v>117</v>
      </c>
      <c r="K9" s="109">
        <f t="shared" ref="K9:K20" si="1">E9*H9</f>
        <v>40800</v>
      </c>
      <c r="L9" s="110">
        <v>6</v>
      </c>
      <c r="M9" s="106" t="s">
        <v>114</v>
      </c>
      <c r="N9" s="107" t="s">
        <v>118</v>
      </c>
      <c r="O9" s="107">
        <v>15500</v>
      </c>
      <c r="P9" s="107" t="s">
        <v>116</v>
      </c>
      <c r="Q9" s="108" t="s">
        <v>117</v>
      </c>
      <c r="R9" s="107">
        <f t="shared" ref="R9:R20" si="2">L9*O9</f>
        <v>93000</v>
      </c>
      <c r="S9" s="111">
        <f t="shared" ref="S9:S20" si="3">SUM(K9+R9)</f>
        <v>133800</v>
      </c>
      <c r="T9" s="79" t="s">
        <v>119</v>
      </c>
    </row>
    <row r="10" spans="1:20" ht="30" customHeight="1">
      <c r="A10" s="81"/>
      <c r="B10" s="82"/>
      <c r="C10" s="112">
        <v>8</v>
      </c>
      <c r="D10" s="111">
        <v>120000</v>
      </c>
      <c r="E10" s="105">
        <f t="shared" si="0"/>
        <v>8</v>
      </c>
      <c r="F10" s="113" t="s">
        <v>114</v>
      </c>
      <c r="G10" s="107" t="s">
        <v>115</v>
      </c>
      <c r="H10" s="107">
        <v>4500</v>
      </c>
      <c r="I10" s="107" t="s">
        <v>116</v>
      </c>
      <c r="J10" s="114" t="s">
        <v>117</v>
      </c>
      <c r="K10" s="115">
        <f t="shared" si="1"/>
        <v>36000</v>
      </c>
      <c r="L10" s="110">
        <v>6</v>
      </c>
      <c r="M10" s="113" t="s">
        <v>114</v>
      </c>
      <c r="N10" s="107" t="s">
        <v>118</v>
      </c>
      <c r="O10" s="107">
        <v>13500</v>
      </c>
      <c r="P10" s="107" t="s">
        <v>116</v>
      </c>
      <c r="Q10" s="108" t="s">
        <v>117</v>
      </c>
      <c r="R10" s="110">
        <f t="shared" si="2"/>
        <v>81000</v>
      </c>
      <c r="S10" s="111">
        <f t="shared" si="3"/>
        <v>117000</v>
      </c>
      <c r="T10" s="79" t="s">
        <v>120</v>
      </c>
    </row>
    <row r="11" spans="1:20" ht="30" customHeight="1">
      <c r="A11" s="81"/>
      <c r="B11" s="82"/>
      <c r="C11" s="112">
        <v>8</v>
      </c>
      <c r="D11" s="111">
        <v>120000</v>
      </c>
      <c r="E11" s="105">
        <f t="shared" si="0"/>
        <v>8</v>
      </c>
      <c r="F11" s="106" t="s">
        <v>114</v>
      </c>
      <c r="G11" s="107" t="s">
        <v>115</v>
      </c>
      <c r="H11" s="107">
        <v>4500</v>
      </c>
      <c r="I11" s="107" t="s">
        <v>116</v>
      </c>
      <c r="J11" s="114" t="s">
        <v>117</v>
      </c>
      <c r="K11" s="115">
        <f t="shared" si="1"/>
        <v>36000</v>
      </c>
      <c r="L11" s="110">
        <v>6</v>
      </c>
      <c r="M11" s="113" t="s">
        <v>114</v>
      </c>
      <c r="N11" s="107" t="s">
        <v>118</v>
      </c>
      <c r="O11" s="107">
        <v>13500</v>
      </c>
      <c r="P11" s="107" t="s">
        <v>116</v>
      </c>
      <c r="Q11" s="108" t="s">
        <v>117</v>
      </c>
      <c r="R11" s="110">
        <f t="shared" si="2"/>
        <v>81000</v>
      </c>
      <c r="S11" s="111">
        <f t="shared" si="3"/>
        <v>117000</v>
      </c>
      <c r="T11" s="79" t="s">
        <v>120</v>
      </c>
    </row>
    <row r="12" spans="1:20" ht="30" customHeight="1">
      <c r="A12" s="81"/>
      <c r="B12" s="82"/>
      <c r="C12" s="112"/>
      <c r="D12" s="111"/>
      <c r="E12" s="105">
        <f t="shared" si="0"/>
        <v>0</v>
      </c>
      <c r="F12" s="113" t="s">
        <v>114</v>
      </c>
      <c r="G12" s="107" t="s">
        <v>115</v>
      </c>
      <c r="H12" s="107">
        <v>4500</v>
      </c>
      <c r="I12" s="107" t="s">
        <v>116</v>
      </c>
      <c r="J12" s="114" t="s">
        <v>117</v>
      </c>
      <c r="K12" s="115">
        <f t="shared" si="1"/>
        <v>0</v>
      </c>
      <c r="L12" s="110"/>
      <c r="M12" s="113" t="s">
        <v>114</v>
      </c>
      <c r="N12" s="107" t="s">
        <v>118</v>
      </c>
      <c r="O12" s="107">
        <v>13500</v>
      </c>
      <c r="P12" s="107" t="s">
        <v>116</v>
      </c>
      <c r="Q12" s="108" t="s">
        <v>117</v>
      </c>
      <c r="R12" s="110">
        <f t="shared" si="2"/>
        <v>0</v>
      </c>
      <c r="S12" s="111">
        <f t="shared" si="3"/>
        <v>0</v>
      </c>
    </row>
    <row r="13" spans="1:20" ht="30" customHeight="1">
      <c r="A13" s="81"/>
      <c r="B13" s="82"/>
      <c r="C13" s="112"/>
      <c r="D13" s="111"/>
      <c r="E13" s="105">
        <f t="shared" si="0"/>
        <v>0</v>
      </c>
      <c r="F13" s="113" t="s">
        <v>114</v>
      </c>
      <c r="G13" s="116"/>
      <c r="H13" s="107">
        <v>4500</v>
      </c>
      <c r="I13" s="116"/>
      <c r="J13" s="114" t="s">
        <v>117</v>
      </c>
      <c r="K13" s="115">
        <f t="shared" si="1"/>
        <v>0</v>
      </c>
      <c r="L13" s="110"/>
      <c r="M13" s="113" t="s">
        <v>114</v>
      </c>
      <c r="N13" s="116"/>
      <c r="O13" s="107">
        <v>13500</v>
      </c>
      <c r="P13" s="116"/>
      <c r="Q13" s="108" t="s">
        <v>117</v>
      </c>
      <c r="R13" s="110">
        <f t="shared" si="2"/>
        <v>0</v>
      </c>
      <c r="S13" s="111">
        <f t="shared" si="3"/>
        <v>0</v>
      </c>
    </row>
    <row r="14" spans="1:20" ht="30" customHeight="1">
      <c r="A14" s="81"/>
      <c r="B14" s="82"/>
      <c r="C14" s="112"/>
      <c r="D14" s="111"/>
      <c r="E14" s="105">
        <f t="shared" si="0"/>
        <v>0</v>
      </c>
      <c r="F14" s="113" t="s">
        <v>114</v>
      </c>
      <c r="G14" s="116"/>
      <c r="H14" s="107">
        <v>4500</v>
      </c>
      <c r="I14" s="116"/>
      <c r="J14" s="114" t="s">
        <v>117</v>
      </c>
      <c r="K14" s="115">
        <f t="shared" si="1"/>
        <v>0</v>
      </c>
      <c r="L14" s="110"/>
      <c r="M14" s="113" t="s">
        <v>114</v>
      </c>
      <c r="N14" s="116"/>
      <c r="O14" s="107">
        <v>13500</v>
      </c>
      <c r="P14" s="116"/>
      <c r="Q14" s="108" t="s">
        <v>117</v>
      </c>
      <c r="R14" s="110">
        <f t="shared" si="2"/>
        <v>0</v>
      </c>
      <c r="S14" s="111">
        <f t="shared" si="3"/>
        <v>0</v>
      </c>
    </row>
    <row r="15" spans="1:20" ht="30" customHeight="1">
      <c r="A15" s="81"/>
      <c r="B15" s="82"/>
      <c r="C15" s="112"/>
      <c r="D15" s="111"/>
      <c r="E15" s="105">
        <f t="shared" si="0"/>
        <v>0</v>
      </c>
      <c r="F15" s="113" t="s">
        <v>114</v>
      </c>
      <c r="G15" s="116"/>
      <c r="H15" s="107">
        <v>4500</v>
      </c>
      <c r="I15" s="116"/>
      <c r="J15" s="114" t="s">
        <v>117</v>
      </c>
      <c r="K15" s="115">
        <f t="shared" si="1"/>
        <v>0</v>
      </c>
      <c r="L15" s="110"/>
      <c r="M15" s="113" t="s">
        <v>114</v>
      </c>
      <c r="N15" s="116"/>
      <c r="O15" s="107">
        <v>13500</v>
      </c>
      <c r="P15" s="116"/>
      <c r="Q15" s="108" t="s">
        <v>117</v>
      </c>
      <c r="R15" s="110">
        <f t="shared" si="2"/>
        <v>0</v>
      </c>
      <c r="S15" s="111">
        <f t="shared" si="3"/>
        <v>0</v>
      </c>
    </row>
    <row r="16" spans="1:20" ht="30" customHeight="1">
      <c r="A16" s="81"/>
      <c r="B16" s="82"/>
      <c r="C16" s="112"/>
      <c r="D16" s="111"/>
      <c r="E16" s="105">
        <f t="shared" si="0"/>
        <v>0</v>
      </c>
      <c r="F16" s="113" t="s">
        <v>114</v>
      </c>
      <c r="G16" s="116"/>
      <c r="H16" s="107">
        <v>3800</v>
      </c>
      <c r="I16" s="116"/>
      <c r="J16" s="114" t="s">
        <v>117</v>
      </c>
      <c r="K16" s="115">
        <f t="shared" si="1"/>
        <v>0</v>
      </c>
      <c r="L16" s="110"/>
      <c r="M16" s="113" t="s">
        <v>114</v>
      </c>
      <c r="N16" s="116"/>
      <c r="O16" s="107">
        <v>11600</v>
      </c>
      <c r="P16" s="116"/>
      <c r="Q16" s="108" t="s">
        <v>117</v>
      </c>
      <c r="R16" s="110">
        <f t="shared" si="2"/>
        <v>0</v>
      </c>
      <c r="S16" s="111">
        <f t="shared" si="3"/>
        <v>0</v>
      </c>
    </row>
    <row r="17" spans="1:19" ht="30" customHeight="1">
      <c r="A17" s="81"/>
      <c r="B17" s="82"/>
      <c r="C17" s="112"/>
      <c r="D17" s="111"/>
      <c r="E17" s="105">
        <f t="shared" si="0"/>
        <v>0</v>
      </c>
      <c r="F17" s="113" t="s">
        <v>114</v>
      </c>
      <c r="G17" s="116"/>
      <c r="H17" s="107">
        <v>3800</v>
      </c>
      <c r="I17" s="116"/>
      <c r="J17" s="114" t="s">
        <v>117</v>
      </c>
      <c r="K17" s="115">
        <f t="shared" si="1"/>
        <v>0</v>
      </c>
      <c r="L17" s="110"/>
      <c r="M17" s="113" t="s">
        <v>114</v>
      </c>
      <c r="N17" s="116"/>
      <c r="O17" s="107">
        <v>11600</v>
      </c>
      <c r="P17" s="116"/>
      <c r="Q17" s="108" t="s">
        <v>117</v>
      </c>
      <c r="R17" s="110">
        <f t="shared" si="2"/>
        <v>0</v>
      </c>
      <c r="S17" s="111">
        <f t="shared" si="3"/>
        <v>0</v>
      </c>
    </row>
    <row r="18" spans="1:19" ht="30" customHeight="1">
      <c r="A18" s="81"/>
      <c r="B18" s="83"/>
      <c r="C18" s="112"/>
      <c r="D18" s="111"/>
      <c r="E18" s="105">
        <f t="shared" si="0"/>
        <v>0</v>
      </c>
      <c r="F18" s="113" t="s">
        <v>114</v>
      </c>
      <c r="G18" s="116"/>
      <c r="H18" s="107">
        <v>3800</v>
      </c>
      <c r="I18" s="116"/>
      <c r="J18" s="114" t="s">
        <v>117</v>
      </c>
      <c r="K18" s="115">
        <f t="shared" si="1"/>
        <v>0</v>
      </c>
      <c r="L18" s="110"/>
      <c r="M18" s="113" t="s">
        <v>114</v>
      </c>
      <c r="N18" s="116"/>
      <c r="O18" s="107">
        <v>11600</v>
      </c>
      <c r="P18" s="116"/>
      <c r="Q18" s="108" t="s">
        <v>117</v>
      </c>
      <c r="R18" s="110">
        <f t="shared" si="2"/>
        <v>0</v>
      </c>
      <c r="S18" s="111">
        <f t="shared" si="3"/>
        <v>0</v>
      </c>
    </row>
    <row r="19" spans="1:19" ht="30" customHeight="1">
      <c r="A19" s="84"/>
      <c r="B19" s="85"/>
      <c r="C19" s="117"/>
      <c r="D19" s="118"/>
      <c r="E19" s="119">
        <f t="shared" si="0"/>
        <v>0</v>
      </c>
      <c r="F19" s="113" t="s">
        <v>114</v>
      </c>
      <c r="G19" s="116"/>
      <c r="H19" s="107">
        <v>3800</v>
      </c>
      <c r="I19" s="116"/>
      <c r="J19" s="114" t="s">
        <v>117</v>
      </c>
      <c r="K19" s="115">
        <f t="shared" si="1"/>
        <v>0</v>
      </c>
      <c r="L19" s="110"/>
      <c r="M19" s="113" t="s">
        <v>114</v>
      </c>
      <c r="N19" s="116"/>
      <c r="O19" s="107">
        <v>11600</v>
      </c>
      <c r="P19" s="116"/>
      <c r="Q19" s="108" t="s">
        <v>117</v>
      </c>
      <c r="R19" s="110">
        <f t="shared" si="2"/>
        <v>0</v>
      </c>
      <c r="S19" s="111">
        <f t="shared" si="3"/>
        <v>0</v>
      </c>
    </row>
    <row r="20" spans="1:19" ht="30" customHeight="1" thickBot="1">
      <c r="A20" s="120"/>
      <c r="B20" s="83"/>
      <c r="C20" s="121"/>
      <c r="D20" s="122"/>
      <c r="E20" s="123">
        <f t="shared" si="0"/>
        <v>0</v>
      </c>
      <c r="F20" s="113" t="s">
        <v>114</v>
      </c>
      <c r="G20" s="116"/>
      <c r="H20" s="107">
        <v>3800</v>
      </c>
      <c r="I20" s="116"/>
      <c r="J20" s="114" t="s">
        <v>117</v>
      </c>
      <c r="K20" s="115">
        <f t="shared" si="1"/>
        <v>0</v>
      </c>
      <c r="L20" s="110"/>
      <c r="M20" s="113" t="s">
        <v>114</v>
      </c>
      <c r="N20" s="116"/>
      <c r="O20" s="107">
        <v>11600</v>
      </c>
      <c r="P20" s="116"/>
      <c r="Q20" s="108" t="s">
        <v>117</v>
      </c>
      <c r="R20" s="110">
        <f t="shared" si="2"/>
        <v>0</v>
      </c>
      <c r="S20" s="111">
        <f t="shared" si="3"/>
        <v>0</v>
      </c>
    </row>
    <row r="21" spans="1:19" ht="30" customHeight="1" thickTop="1" thickBot="1">
      <c r="A21" s="124" t="s">
        <v>121</v>
      </c>
      <c r="B21" s="125"/>
      <c r="C21" s="126">
        <f>SUM(C9:C20)</f>
        <v>24</v>
      </c>
      <c r="D21" s="127">
        <f>SUM(D9:D20)</f>
        <v>420000</v>
      </c>
      <c r="E21" s="101"/>
      <c r="F21" s="101"/>
      <c r="G21" s="101"/>
      <c r="H21" s="166">
        <f>SUM(K9:K20)</f>
        <v>112800</v>
      </c>
      <c r="I21" s="166"/>
      <c r="J21" s="166"/>
      <c r="K21" s="167"/>
      <c r="L21" s="101"/>
      <c r="M21" s="101"/>
      <c r="N21" s="101"/>
      <c r="O21" s="101"/>
      <c r="P21" s="101"/>
      <c r="Q21" s="101"/>
      <c r="R21" s="86">
        <f>SUM(R9:R20)</f>
        <v>255000</v>
      </c>
      <c r="S21" s="87">
        <f>SUM(S9:S20)</f>
        <v>367800</v>
      </c>
    </row>
    <row r="22" spans="1:19" ht="30" customHeight="1" thickBot="1">
      <c r="C22" s="80" t="s">
        <v>122</v>
      </c>
      <c r="D22" s="128">
        <f>ROUNDDOWN(D21,-3)</f>
        <v>420000</v>
      </c>
      <c r="R22" s="80" t="s">
        <v>123</v>
      </c>
      <c r="S22" s="129">
        <f>ROUNDDOWN(S21,-3)</f>
        <v>367000</v>
      </c>
    </row>
    <row r="23" spans="1:19" ht="30" customHeight="1">
      <c r="A23" s="78" t="s">
        <v>124</v>
      </c>
      <c r="B23" s="78"/>
      <c r="C23" s="78"/>
      <c r="D23" s="78"/>
      <c r="E23" s="78"/>
      <c r="F23" s="78"/>
      <c r="G23" s="78"/>
      <c r="H23" s="78"/>
      <c r="I23" s="78"/>
      <c r="J23" s="78"/>
      <c r="K23" s="78"/>
      <c r="S23" s="80"/>
    </row>
    <row r="24" spans="1:19" ht="28.5" customHeight="1">
      <c r="A24" s="130" t="s">
        <v>125</v>
      </c>
      <c r="B24" s="131" t="s">
        <v>126</v>
      </c>
      <c r="C24" s="171" t="s">
        <v>127</v>
      </c>
      <c r="D24" s="172"/>
      <c r="E24" s="170" t="s">
        <v>128</v>
      </c>
      <c r="F24" s="170"/>
      <c r="G24" s="170"/>
      <c r="H24" s="170"/>
      <c r="I24" s="170"/>
      <c r="J24" s="170"/>
      <c r="K24" s="170"/>
      <c r="L24" s="170"/>
      <c r="M24" s="170"/>
      <c r="N24" s="170"/>
      <c r="O24" s="170"/>
      <c r="P24" s="170"/>
      <c r="Q24" s="170"/>
      <c r="R24" s="170"/>
      <c r="S24" s="132"/>
    </row>
    <row r="25" spans="1:19" ht="21" customHeight="1">
      <c r="A25" s="130" t="s">
        <v>120</v>
      </c>
      <c r="B25" s="133" t="s">
        <v>129</v>
      </c>
      <c r="C25" s="168" t="s">
        <v>130</v>
      </c>
      <c r="D25" s="169"/>
      <c r="E25" s="170" t="s">
        <v>131</v>
      </c>
      <c r="F25" s="170"/>
      <c r="G25" s="170"/>
      <c r="H25" s="170"/>
      <c r="I25" s="170"/>
      <c r="J25" s="170"/>
      <c r="K25" s="170"/>
      <c r="L25" s="170"/>
      <c r="M25" s="170"/>
      <c r="N25" s="170"/>
      <c r="O25" s="170"/>
      <c r="P25" s="170"/>
      <c r="Q25" s="170"/>
      <c r="R25" s="170"/>
      <c r="S25" s="132"/>
    </row>
    <row r="26" spans="1:19" ht="21" customHeight="1">
      <c r="A26" s="130" t="s">
        <v>119</v>
      </c>
      <c r="B26" s="133" t="s">
        <v>132</v>
      </c>
      <c r="C26" s="168" t="s">
        <v>133</v>
      </c>
      <c r="D26" s="169"/>
      <c r="E26" s="170" t="s">
        <v>131</v>
      </c>
      <c r="F26" s="170"/>
      <c r="G26" s="170"/>
      <c r="H26" s="170"/>
      <c r="I26" s="170"/>
      <c r="J26" s="170"/>
      <c r="K26" s="170"/>
      <c r="L26" s="170"/>
      <c r="M26" s="170"/>
      <c r="N26" s="170"/>
      <c r="O26" s="170"/>
      <c r="P26" s="170"/>
      <c r="Q26" s="170"/>
      <c r="R26" s="170"/>
      <c r="S26" s="132"/>
    </row>
    <row r="27" spans="1:19" ht="21" customHeight="1">
      <c r="A27" s="130" t="s">
        <v>134</v>
      </c>
      <c r="B27" s="133"/>
      <c r="C27" s="168"/>
      <c r="D27" s="169"/>
      <c r="E27" s="170"/>
      <c r="F27" s="170"/>
      <c r="G27" s="170"/>
      <c r="H27" s="170"/>
      <c r="I27" s="170"/>
      <c r="J27" s="170"/>
      <c r="K27" s="170"/>
      <c r="L27" s="170"/>
      <c r="M27" s="170"/>
      <c r="N27" s="170"/>
      <c r="O27" s="170"/>
      <c r="P27" s="170"/>
      <c r="Q27" s="170"/>
      <c r="R27" s="170"/>
      <c r="S27" s="132"/>
    </row>
    <row r="28" spans="1:19" ht="21" customHeight="1">
      <c r="A28" s="130" t="s">
        <v>135</v>
      </c>
      <c r="B28" s="133"/>
      <c r="C28" s="168"/>
      <c r="D28" s="169"/>
      <c r="E28" s="170"/>
      <c r="F28" s="170"/>
      <c r="G28" s="170"/>
      <c r="H28" s="170"/>
      <c r="I28" s="170"/>
      <c r="J28" s="170"/>
      <c r="K28" s="170"/>
      <c r="L28" s="170"/>
      <c r="M28" s="170"/>
      <c r="N28" s="170"/>
      <c r="O28" s="170"/>
      <c r="P28" s="170"/>
      <c r="Q28" s="170"/>
      <c r="R28" s="170"/>
      <c r="S28" s="132"/>
    </row>
    <row r="29" spans="1:19" ht="18" customHeight="1">
      <c r="A29" s="79" t="s">
        <v>136</v>
      </c>
    </row>
  </sheetData>
  <mergeCells count="21">
    <mergeCell ref="T7:T8"/>
    <mergeCell ref="E8:K8"/>
    <mergeCell ref="L8:R8"/>
    <mergeCell ref="H21:K21"/>
    <mergeCell ref="C28:D28"/>
    <mergeCell ref="E28:R28"/>
    <mergeCell ref="C25:D25"/>
    <mergeCell ref="E25:R25"/>
    <mergeCell ref="C26:D26"/>
    <mergeCell ref="E26:R26"/>
    <mergeCell ref="C27:D27"/>
    <mergeCell ref="E27:R27"/>
    <mergeCell ref="C24:D24"/>
    <mergeCell ref="E24:R24"/>
    <mergeCell ref="E7:S7"/>
    <mergeCell ref="C4:D4"/>
    <mergeCell ref="C5:D5"/>
    <mergeCell ref="A7:A8"/>
    <mergeCell ref="B7:B8"/>
    <mergeCell ref="C7:C8"/>
    <mergeCell ref="D7:D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FCB9-83FE-48DE-8A11-F32E8DD4C9AC}">
  <sheetPr>
    <tabColor rgb="FFFFC000"/>
  </sheetPr>
  <dimension ref="A1:A26"/>
  <sheetViews>
    <sheetView view="pageBreakPreview" zoomScaleNormal="100" zoomScaleSheetLayoutView="100" workbookViewId="0"/>
  </sheetViews>
  <sheetFormatPr defaultColWidth="8.75" defaultRowHeight="14.25" customHeight="1"/>
  <cols>
    <col min="1" max="1" width="78" style="89" customWidth="1"/>
    <col min="2" max="2" width="4" style="89" customWidth="1"/>
    <col min="3" max="16384" width="8.75" style="89"/>
  </cols>
  <sheetData>
    <row r="1" spans="1:1" ht="14.25" customHeight="1">
      <c r="A1" s="88" t="s">
        <v>137</v>
      </c>
    </row>
    <row r="2" spans="1:1" ht="14"/>
    <row r="4" spans="1:1" ht="14">
      <c r="A4" s="89" t="s">
        <v>138</v>
      </c>
    </row>
    <row r="5" spans="1:1" ht="100.15" customHeight="1">
      <c r="A5" s="90"/>
    </row>
    <row r="6" spans="1:1" ht="14">
      <c r="A6" s="89" t="s">
        <v>139</v>
      </c>
    </row>
    <row r="7" spans="1:1" ht="99.65" customHeight="1">
      <c r="A7" s="91"/>
    </row>
    <row r="8" spans="1:1" ht="14">
      <c r="A8" s="92"/>
    </row>
    <row r="9" spans="1:1" ht="14">
      <c r="A9" s="89" t="s">
        <v>140</v>
      </c>
    </row>
    <row r="10" spans="1:1" ht="14">
      <c r="A10" s="93" t="s">
        <v>141</v>
      </c>
    </row>
    <row r="11" spans="1:1" ht="50.15" customHeight="1">
      <c r="A11" s="94"/>
    </row>
    <row r="12" spans="1:1" ht="14">
      <c r="A12" s="93" t="s">
        <v>142</v>
      </c>
    </row>
    <row r="13" spans="1:1" ht="51" customHeight="1">
      <c r="A13" s="94"/>
    </row>
    <row r="14" spans="1:1" ht="14">
      <c r="A14" s="93" t="s">
        <v>143</v>
      </c>
    </row>
    <row r="15" spans="1:1" ht="51" customHeight="1">
      <c r="A15" s="94"/>
    </row>
    <row r="17" spans="1:1" ht="14">
      <c r="A17" s="89" t="s">
        <v>144</v>
      </c>
    </row>
    <row r="18" spans="1:1" ht="14">
      <c r="A18" s="93" t="s">
        <v>145</v>
      </c>
    </row>
    <row r="19" spans="1:1" ht="51" customHeight="1">
      <c r="A19" s="94"/>
    </row>
    <row r="20" spans="1:1" ht="14">
      <c r="A20" s="93" t="s">
        <v>146</v>
      </c>
    </row>
    <row r="21" spans="1:1" ht="51" customHeight="1">
      <c r="A21" s="94"/>
    </row>
    <row r="22" spans="1:1" ht="14">
      <c r="A22" s="95"/>
    </row>
    <row r="23" spans="1:1" ht="14">
      <c r="A23" s="89" t="s">
        <v>147</v>
      </c>
    </row>
    <row r="24" spans="1:1" ht="51" customHeight="1">
      <c r="A24" s="94"/>
    </row>
    <row r="25" spans="1:1" ht="14">
      <c r="A25" s="95"/>
    </row>
    <row r="26" spans="1:1" ht="14">
      <c r="A26" s="96" t="s">
        <v>148</v>
      </c>
    </row>
  </sheetData>
  <phoneticPr fontId="1"/>
  <pageMargins left="0.7" right="0.7" top="0.75" bottom="0.75" header="0.3" footer="0.3"/>
  <pageSetup paperSize="9" scale="92"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23B4-66EC-41EA-AE36-1F74F7842387}">
  <sheetPr>
    <tabColor rgb="FFFFC000"/>
  </sheetPr>
  <dimension ref="A1:F10"/>
  <sheetViews>
    <sheetView view="pageBreakPreview" zoomScaleNormal="100" zoomScaleSheetLayoutView="100" workbookViewId="0">
      <selection activeCell="E19" sqref="E19"/>
    </sheetView>
  </sheetViews>
  <sheetFormatPr defaultColWidth="8.75" defaultRowHeight="14"/>
  <cols>
    <col min="1" max="1" width="4" style="89" customWidth="1"/>
    <col min="2" max="2" width="12.25" style="89" customWidth="1"/>
    <col min="3" max="6" width="18.58203125" style="89" customWidth="1"/>
    <col min="7" max="16384" width="8.75" style="89"/>
  </cols>
  <sheetData>
    <row r="1" spans="1:6">
      <c r="A1" s="88" t="s">
        <v>149</v>
      </c>
    </row>
    <row r="4" spans="1:6">
      <c r="B4" s="97"/>
      <c r="C4" s="97" t="s">
        <v>150</v>
      </c>
      <c r="D4" s="97" t="s">
        <v>151</v>
      </c>
      <c r="E4" s="97" t="s">
        <v>152</v>
      </c>
      <c r="F4" s="97" t="s">
        <v>153</v>
      </c>
    </row>
    <row r="5" spans="1:6">
      <c r="B5" s="97" t="s">
        <v>154</v>
      </c>
      <c r="C5" s="98"/>
      <c r="D5" s="99"/>
      <c r="E5" s="99"/>
      <c r="F5" s="98" t="s">
        <v>155</v>
      </c>
    </row>
    <row r="6" spans="1:6">
      <c r="B6" s="97" t="s">
        <v>156</v>
      </c>
      <c r="C6" s="98"/>
      <c r="D6" s="99"/>
      <c r="E6" s="99"/>
      <c r="F6" s="98" t="s">
        <v>157</v>
      </c>
    </row>
    <row r="7" spans="1:6">
      <c r="B7" s="97" t="s">
        <v>158</v>
      </c>
      <c r="C7" s="98"/>
      <c r="D7" s="99"/>
      <c r="E7" s="99"/>
      <c r="F7" s="98" t="s">
        <v>159</v>
      </c>
    </row>
    <row r="8" spans="1:6">
      <c r="B8" s="176" t="s">
        <v>160</v>
      </c>
      <c r="C8" s="177"/>
      <c r="D8" s="99">
        <f>SUM(D5:D7)</f>
        <v>0</v>
      </c>
      <c r="E8" s="99">
        <f>SUM(E5:E7)</f>
        <v>0</v>
      </c>
      <c r="F8" s="100"/>
    </row>
    <row r="10" spans="1:6">
      <c r="B10" s="89" t="s">
        <v>161</v>
      </c>
    </row>
  </sheetData>
  <mergeCells count="1">
    <mergeCell ref="B8:C8"/>
  </mergeCells>
  <phoneticPr fontId="1"/>
  <pageMargins left="0.7" right="0.7" top="0.75" bottom="0.75" header="0.3" footer="0.3"/>
  <pageSetup paperSize="9" scale="8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27" ma:contentTypeDescription="新しいドキュメントを作成します。" ma:contentTypeScope="" ma:versionID="7b8fc1cde7205341432dbc272fc598fb">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fc315de00077e869efa5d4b7cf803e"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承認の状態" ma:internalName="_x627f__x8a8d__x306e__x72b6__x614b_">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ab3a8e-f1f9-4a8e-afdd-8ffcc0eafc39" xsi:nil="true"/>
    <lcf76f155ced4ddcb4097134ff3c332f xmlns="9e6ce2df-95da-43b7-9f8f-05ace9d7fdef">
      <Terms xmlns="http://schemas.microsoft.com/office/infopath/2007/PartnerControls"/>
    </lcf76f155ced4ddcb4097134ff3c332f>
    <_Flow_SignoffStatus xmlns="9e6ce2df-95da-43b7-9f8f-05ace9d7fd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F5609-4BD5-4045-B8DE-2BD046658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ce2df-95da-43b7-9f8f-05ace9d7fdef"/>
    <ds:schemaRef ds:uri="3dab3a8e-f1f9-4a8e-afdd-8ffcc0eaf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662748-A65D-48CF-945A-F2815B65AEA3}">
  <ds:schemaRefs>
    <ds:schemaRef ds:uri="3dab3a8e-f1f9-4a8e-afdd-8ffcc0eafc39"/>
    <ds:schemaRef ds:uri="http://purl.org/dc/elements/1.1/"/>
    <ds:schemaRef ds:uri="http://schemas.microsoft.com/office/infopath/2007/PartnerControls"/>
    <ds:schemaRef ds:uri="9e6ce2df-95da-43b7-9f8f-05ace9d7fdef"/>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20A45D0-427C-4C58-8B78-7584DA928E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打合簿事例一覧</vt:lpstr>
      <vt:lpstr>2者打合簿</vt:lpstr>
      <vt:lpstr>3者打合簿</vt:lpstr>
      <vt:lpstr>別紙_個社支援業務従事者名簿</vt:lpstr>
      <vt:lpstr>別紙_調査経費内訳表</vt:lpstr>
      <vt:lpstr>別紙_旅費内訳</vt:lpstr>
      <vt:lpstr>別紙_テストマーケティング概要</vt:lpstr>
      <vt:lpstr>別紙_支払実績</vt:lpstr>
      <vt:lpstr>'2者打合簿'!Print_Area</vt:lpstr>
      <vt:lpstr>'3者打合簿'!Print_Area</vt:lpstr>
      <vt:lpstr>別紙_テストマーケティング概要!Print_Area</vt:lpstr>
      <vt:lpstr>別紙_個社支援業務従事者名簿!Print_Area</vt:lpstr>
      <vt:lpstr>別紙_支払実績!Print_Area</vt:lpstr>
      <vt:lpstr>別紙_旅費内訳!Print_Area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Nishihara, Ryosuke</cp:lastModifiedBy>
  <cp:revision/>
  <dcterms:created xsi:type="dcterms:W3CDTF">2023-07-15T02:17:26Z</dcterms:created>
  <dcterms:modified xsi:type="dcterms:W3CDTF">2024-07-17T12:03:47Z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