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ate1904="1"/>
  <mc:AlternateContent xmlns:mc="http://schemas.openxmlformats.org/markup-compatibility/2006">
    <mc:Choice Requires="x15">
      <x15ac:absPath xmlns:x15ac="http://schemas.microsoft.com/office/spreadsheetml/2010/11/ac" url="C:\Users\21906\Downloads\新しいフォルダー (3)\新しいフォルダー\エクセル\"/>
    </mc:Choice>
  </mc:AlternateContent>
  <xr:revisionPtr revIDLastSave="0" documentId="13_ncr:1_{DC88BD8F-0F54-4F8B-B9DC-84E93E011BF3}" xr6:coauthVersionLast="47" xr6:coauthVersionMax="47" xr10:uidLastSave="{00000000-0000-0000-0000-000000000000}"/>
  <bookViews>
    <workbookView xWindow="410" yWindow="340" windowWidth="18790" windowHeight="9920" tabRatio="723" firstSheet="3" activeTab="3" xr2:uid="{00000000-000D-0000-FFFF-FFFF00000000}"/>
  </bookViews>
  <sheets>
    <sheet name="初めにお読みください位（このエクセルについて）" sheetId="24" r:id="rId1"/>
    <sheet name="様式0" sheetId="15" r:id="rId2"/>
    <sheet name="様式1" sheetId="9" r:id="rId3"/>
    <sheet name="様式2派遣諸費" sheetId="6" r:id="rId4"/>
    <sheet name="様式2現地研究活動諸費" sheetId="21" r:id="rId5"/>
    <sheet name="様式3②-1-1,2短期受入・研修諸費" sheetId="16" r:id="rId6"/>
    <sheet name="様式3②-1-3短期受入・受入諸費" sheetId="22" r:id="rId7"/>
    <sheet name="様式3②-2,3長期・出張受入" sheetId="18" r:id="rId8"/>
    <sheet name="様式4資機材" sheetId="8" r:id="rId9"/>
    <sheet name="様式5間接経費" sheetId="20" r:id="rId10"/>
    <sheet name="様式8支出状況報告書" sheetId="7" r:id="rId11"/>
    <sheet name="契約実績対比表" sheetId="23" r:id="rId12"/>
  </sheets>
  <externalReferences>
    <externalReference r:id="rId13"/>
    <externalReference r:id="rId14"/>
  </externalReferences>
  <definedNames>
    <definedName name="_xlnm._FilterDatabase" localSheetId="8" hidden="1">様式4資機材!$I$44:$I$46</definedName>
    <definedName name="a">#REF!</definedName>
    <definedName name="DATA">#REF!</definedName>
    <definedName name="_xlnm.Print_Area" localSheetId="11">契約実績対比表!$A$1:$G$28</definedName>
    <definedName name="_xlnm.Print_Area" localSheetId="1">様式0!$A$2:$J$30</definedName>
    <definedName name="_xlnm.Print_Area" localSheetId="2">様式1!$A$1:$H$25</definedName>
    <definedName name="_xlnm.Print_Area" localSheetId="4">様式2現地研究活動諸費!$A$1:$I$28</definedName>
    <definedName name="_xlnm.Print_Area" localSheetId="3">様式2派遣諸費!$A$1:$X$40</definedName>
    <definedName name="_xlnm.Print_Area" localSheetId="5">'様式3②-1-1,2短期受入・研修諸費'!$A$1:$I$34</definedName>
    <definedName name="_xlnm.Print_Area" localSheetId="6">'様式3②-1-3短期受入・受入諸費'!$A$1:$Z$35</definedName>
    <definedName name="_xlnm.Print_Area" localSheetId="7">'様式3②-2,3長期・出張受入'!$A$1:$M$37</definedName>
    <definedName name="_xlnm.Print_Area" localSheetId="8">様式4資機材!$A$1:$F$43</definedName>
    <definedName name="_xlnm.Print_Area" localSheetId="10">様式8支出状況報告書!$A$1:$I$30</definedName>
    <definedName name="_xlnm.Print_Titles" localSheetId="3">様式2派遣諸費!$1:$9</definedName>
    <definedName name="rate" localSheetId="10">#REF!</definedName>
    <definedName name="rate">#REF!</definedName>
    <definedName name="ドルレート">#REF!</definedName>
    <definedName name="ビデオカメラ_ＨＤＲ_ＸＲ５２０_他">#REF!</definedName>
    <definedName name="海外活動費" localSheetId="6">#REF!</definedName>
    <definedName name="海外活動費" localSheetId="8">#REF!</definedName>
    <definedName name="海外活動費" localSheetId="10">#REF!</definedName>
    <definedName name="海外活動費">#REF!</definedName>
    <definedName name="間接費合計">#REF!</definedName>
    <definedName name="基盤整備費合計">#REF!</definedName>
    <definedName name="基本人件費">#REF!</definedName>
    <definedName name="技術交換費合計">#REF!</definedName>
    <definedName name="契約年度">#REF!</definedName>
    <definedName name="現地業務費合計" localSheetId="6">#REF!</definedName>
    <definedName name="現地業務費合計" localSheetId="8">#REF!</definedName>
    <definedName name="現地業務費合計" localSheetId="10">#REF!</definedName>
    <definedName name="現地業務費合計">#REF!</definedName>
    <definedName name="現地研修費合計">#REF!</definedName>
    <definedName name="現地通貨レート">#REF!</definedName>
    <definedName name="航空賃" localSheetId="3">様式2派遣諸費!#REF!</definedName>
    <definedName name="航空賃C">#REF!</definedName>
    <definedName name="航空賃Y">#REF!</definedName>
    <definedName name="国内活動費" localSheetId="6">#REF!</definedName>
    <definedName name="国内活動費" localSheetId="8">#REF!</definedName>
    <definedName name="国内活動費" localSheetId="10">#REF!</definedName>
    <definedName name="国内活動費">#REF!</definedName>
    <definedName name="国内費" localSheetId="6">#REF!</definedName>
    <definedName name="国内費" localSheetId="8">#REF!</definedName>
    <definedName name="国内費" localSheetId="10">#REF!</definedName>
    <definedName name="国内費">#REF!</definedName>
    <definedName name="国内旅費">#REF!</definedName>
    <definedName name="資機材費合計">#REF!</definedName>
    <definedName name="積算総額" localSheetId="6">#REF!</definedName>
    <definedName name="積算総額" localSheetId="8">#REF!</definedName>
    <definedName name="積算総額" localSheetId="10">#REF!</definedName>
    <definedName name="積算総額">#REF!</definedName>
    <definedName name="設備・機材費" localSheetId="6">#REF!</definedName>
    <definedName name="設備・機材費" localSheetId="8">#REF!</definedName>
    <definedName name="設備・機材費" localSheetId="10">#REF!</definedName>
    <definedName name="設備・機材費">#REF!</definedName>
    <definedName name="地域">#REF!</definedName>
    <definedName name="調査旅費合計" localSheetId="3">様式2派遣諸費!#REF!</definedName>
    <definedName name="調査旅費合計" localSheetId="6">#REF!</definedName>
    <definedName name="調査旅費合計" localSheetId="8">[1]様式2派遣諸費!#REF!</definedName>
    <definedName name="調査旅費合計" localSheetId="10">'[2]②-2直・海・派遣諸費'!#REF!</definedName>
    <definedName name="調査旅費合計">#REF!</definedName>
    <definedName name="直人費コンサル" localSheetId="6">#REF!</definedName>
    <definedName name="直人費コンサル" localSheetId="8">#REF!</definedName>
    <definedName name="直人費コンサル" localSheetId="10">'[2]②-3直人費'!#REF!</definedName>
    <definedName name="直人費コンサル">#REF!</definedName>
    <definedName name="直人費合計" localSheetId="6">#REF!</definedName>
    <definedName name="直人費合計" localSheetId="8">#REF!</definedName>
    <definedName name="直人費合計" localSheetId="10">'[2]②-3直人費'!#REF!</definedName>
    <definedName name="直人費合計">#REF!</definedName>
    <definedName name="直接経費">#REF!</definedName>
    <definedName name="直接費">#REF!</definedName>
    <definedName name="通訳単価">#REF!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7" l="1"/>
  <c r="J15" i="15"/>
  <c r="D16" i="7"/>
  <c r="C12" i="23" s="1"/>
  <c r="G22" i="21"/>
  <c r="F16" i="7" s="1"/>
  <c r="G16" i="7" s="1"/>
  <c r="C21" i="23"/>
  <c r="C10" i="23"/>
  <c r="E24" i="7"/>
  <c r="D23" i="7"/>
  <c r="C19" i="23" s="1"/>
  <c r="G21" i="7"/>
  <c r="D17" i="23" s="1"/>
  <c r="D21" i="7"/>
  <c r="C17" i="23" s="1"/>
  <c r="D20" i="7"/>
  <c r="C16" i="23" s="1"/>
  <c r="D19" i="7"/>
  <c r="C15" i="23" s="1"/>
  <c r="D18" i="7"/>
  <c r="C14" i="23" s="1"/>
  <c r="D15" i="7"/>
  <c r="C11" i="23" s="1"/>
  <c r="E26" i="15"/>
  <c r="E27" i="15" s="1"/>
  <c r="F24" i="23"/>
  <c r="D28" i="22"/>
  <c r="D25" i="22"/>
  <c r="D22" i="22"/>
  <c r="D19" i="22"/>
  <c r="D16" i="22"/>
  <c r="D4" i="23"/>
  <c r="Q11" i="22"/>
  <c r="T10" i="6"/>
  <c r="S10" i="6"/>
  <c r="U10" i="6"/>
  <c r="Q28" i="22"/>
  <c r="Q25" i="22"/>
  <c r="Q22" i="22"/>
  <c r="Q19" i="22"/>
  <c r="Q16" i="22"/>
  <c r="Q13" i="22"/>
  <c r="L28" i="22"/>
  <c r="L25" i="22"/>
  <c r="L22" i="22"/>
  <c r="L19" i="22"/>
  <c r="L16" i="22"/>
  <c r="L13" i="22"/>
  <c r="Q11" i="6"/>
  <c r="L11" i="6"/>
  <c r="T25" i="6"/>
  <c r="T22" i="6"/>
  <c r="T19" i="6"/>
  <c r="T16" i="6"/>
  <c r="T13" i="6"/>
  <c r="L23" i="6"/>
  <c r="L22" i="6" s="1"/>
  <c r="D36" i="8"/>
  <c r="H23" i="7" s="1"/>
  <c r="C37" i="8"/>
  <c r="C36" i="8"/>
  <c r="F23" i="7" s="1"/>
  <c r="G23" i="7" s="1"/>
  <c r="U26" i="22"/>
  <c r="U23" i="22"/>
  <c r="U20" i="22"/>
  <c r="U17" i="22"/>
  <c r="U14" i="22"/>
  <c r="U11" i="22"/>
  <c r="C27" i="22"/>
  <c r="B27" i="22"/>
  <c r="C24" i="22"/>
  <c r="B24" i="22"/>
  <c r="D24" i="22" s="1"/>
  <c r="C21" i="22"/>
  <c r="B21" i="22"/>
  <c r="D21" i="22" s="1"/>
  <c r="C18" i="22"/>
  <c r="B18" i="22"/>
  <c r="D18" i="22" s="1"/>
  <c r="C15" i="22"/>
  <c r="B15" i="22"/>
  <c r="D15" i="22"/>
  <c r="C12" i="22"/>
  <c r="D12" i="22"/>
  <c r="B12" i="22"/>
  <c r="A26" i="22"/>
  <c r="A23" i="22"/>
  <c r="A20" i="22"/>
  <c r="A17" i="22"/>
  <c r="A14" i="22"/>
  <c r="A11" i="22"/>
  <c r="B3" i="23"/>
  <c r="B5" i="7"/>
  <c r="I26" i="15"/>
  <c r="I27" i="15" s="1"/>
  <c r="I28" i="15" s="1"/>
  <c r="H26" i="15"/>
  <c r="G26" i="15"/>
  <c r="G27" i="15" s="1"/>
  <c r="G28" i="15" s="1"/>
  <c r="F26" i="15"/>
  <c r="F27" i="15" s="1"/>
  <c r="J24" i="15"/>
  <c r="J23" i="15"/>
  <c r="J21" i="15"/>
  <c r="J20" i="15"/>
  <c r="J18" i="15"/>
  <c r="J16" i="15"/>
  <c r="J14" i="15"/>
  <c r="J13" i="15"/>
  <c r="J12" i="15"/>
  <c r="J17" i="15"/>
  <c r="B5" i="15"/>
  <c r="B4" i="15"/>
  <c r="E17" i="9"/>
  <c r="F17" i="9"/>
  <c r="V26" i="22"/>
  <c r="V23" i="22"/>
  <c r="V17" i="22"/>
  <c r="V9" i="22" s="1"/>
  <c r="V20" i="22"/>
  <c r="V14" i="22"/>
  <c r="V11" i="22"/>
  <c r="R26" i="22"/>
  <c r="R23" i="22"/>
  <c r="R20" i="22"/>
  <c r="R17" i="22"/>
  <c r="R14" i="22"/>
  <c r="R11" i="22"/>
  <c r="S26" i="22"/>
  <c r="S23" i="22"/>
  <c r="S20" i="22"/>
  <c r="S17" i="22"/>
  <c r="S14" i="22"/>
  <c r="S11" i="22"/>
  <c r="Q27" i="22"/>
  <c r="Q26" i="22" s="1"/>
  <c r="L27" i="22"/>
  <c r="L26" i="22"/>
  <c r="T26" i="22"/>
  <c r="F26" i="22"/>
  <c r="G26" i="22" s="1"/>
  <c r="E26" i="22"/>
  <c r="Q24" i="22"/>
  <c r="Q23" i="22" s="1"/>
  <c r="L24" i="22"/>
  <c r="L23" i="22" s="1"/>
  <c r="W23" i="22" s="1"/>
  <c r="T23" i="22"/>
  <c r="F23" i="22"/>
  <c r="E23" i="22"/>
  <c r="Q21" i="22"/>
  <c r="L21" i="22"/>
  <c r="L20" i="22"/>
  <c r="T20" i="22"/>
  <c r="F20" i="22"/>
  <c r="E20" i="22"/>
  <c r="Q18" i="22"/>
  <c r="Q17" i="22" s="1"/>
  <c r="L18" i="22"/>
  <c r="T17" i="22"/>
  <c r="F17" i="22"/>
  <c r="E17" i="22"/>
  <c r="Q15" i="22"/>
  <c r="Q14" i="22" s="1"/>
  <c r="L15" i="22"/>
  <c r="T14" i="22"/>
  <c r="F14" i="22"/>
  <c r="E14" i="22"/>
  <c r="G14" i="22" s="1"/>
  <c r="D13" i="22"/>
  <c r="Q12" i="22"/>
  <c r="L12" i="22"/>
  <c r="T11" i="22"/>
  <c r="T9" i="22" s="1"/>
  <c r="F11" i="22"/>
  <c r="G11" i="22" s="1"/>
  <c r="E11" i="22"/>
  <c r="I35" i="18"/>
  <c r="F21" i="7"/>
  <c r="I16" i="18"/>
  <c r="H16" i="18"/>
  <c r="E17" i="16"/>
  <c r="F17" i="16" s="1"/>
  <c r="G17" i="16" s="1"/>
  <c r="E21" i="16"/>
  <c r="F21" i="16"/>
  <c r="G21" i="16" s="1"/>
  <c r="E20" i="16"/>
  <c r="F20" i="16"/>
  <c r="G20" i="16" s="1"/>
  <c r="E19" i="16"/>
  <c r="F19" i="16" s="1"/>
  <c r="G19" i="16" s="1"/>
  <c r="E18" i="16"/>
  <c r="F18" i="16"/>
  <c r="G18" i="16"/>
  <c r="E16" i="16"/>
  <c r="F16" i="16"/>
  <c r="G16" i="16" s="1"/>
  <c r="E15" i="16"/>
  <c r="F15" i="16" s="1"/>
  <c r="G15" i="16" s="1"/>
  <c r="E14" i="16"/>
  <c r="F14" i="16" s="1"/>
  <c r="G14" i="16" s="1"/>
  <c r="E13" i="16"/>
  <c r="F13" i="16" s="1"/>
  <c r="G13" i="16" s="1"/>
  <c r="E27" i="7"/>
  <c r="F22" i="21"/>
  <c r="H16" i="7" s="1"/>
  <c r="G12" i="9"/>
  <c r="Q18" i="6"/>
  <c r="L18" i="6"/>
  <c r="E18" i="6"/>
  <c r="Q17" i="6"/>
  <c r="L17" i="6"/>
  <c r="L16" i="6" s="1"/>
  <c r="E17" i="6"/>
  <c r="S16" i="6"/>
  <c r="U16" i="6"/>
  <c r="G16" i="6"/>
  <c r="F16" i="6"/>
  <c r="Q15" i="6"/>
  <c r="L15" i="6"/>
  <c r="E15" i="6"/>
  <c r="Q14" i="6"/>
  <c r="Q13" i="6" s="1"/>
  <c r="L14" i="6"/>
  <c r="E14" i="6"/>
  <c r="S13" i="6"/>
  <c r="U13" i="6" s="1"/>
  <c r="G13" i="6"/>
  <c r="F13" i="6"/>
  <c r="Q24" i="6"/>
  <c r="L24" i="6"/>
  <c r="E24" i="6"/>
  <c r="Q23" i="6"/>
  <c r="E23" i="6"/>
  <c r="S22" i="6"/>
  <c r="U22" i="6" s="1"/>
  <c r="G22" i="6"/>
  <c r="F22" i="6"/>
  <c r="Q21" i="6"/>
  <c r="L21" i="6"/>
  <c r="E21" i="6"/>
  <c r="Q20" i="6"/>
  <c r="L20" i="6"/>
  <c r="E20" i="6"/>
  <c r="S19" i="6"/>
  <c r="G19" i="6"/>
  <c r="F19" i="6"/>
  <c r="F8" i="6" s="1"/>
  <c r="Q12" i="6"/>
  <c r="L12" i="6"/>
  <c r="L10" i="6" s="1"/>
  <c r="E12" i="6"/>
  <c r="E11" i="6"/>
  <c r="G10" i="6"/>
  <c r="F10" i="6"/>
  <c r="E26" i="6"/>
  <c r="S25" i="6"/>
  <c r="S8" i="6" s="1"/>
  <c r="Q27" i="6"/>
  <c r="Q26" i="6"/>
  <c r="L27" i="6"/>
  <c r="L26" i="6"/>
  <c r="L25" i="6" s="1"/>
  <c r="G25" i="6"/>
  <c r="F25" i="6"/>
  <c r="E27" i="6"/>
  <c r="J25" i="15"/>
  <c r="J22" i="15"/>
  <c r="J19" i="15"/>
  <c r="B7" i="16"/>
  <c r="K16" i="18"/>
  <c r="E15" i="9" s="1"/>
  <c r="F15" i="9" s="1"/>
  <c r="J16" i="18"/>
  <c r="J35" i="18"/>
  <c r="L35" i="18" s="1"/>
  <c r="H21" i="7"/>
  <c r="G33" i="16"/>
  <c r="D27" i="22"/>
  <c r="U19" i="6"/>
  <c r="H17" i="18"/>
  <c r="H20" i="7" s="1"/>
  <c r="D6" i="9"/>
  <c r="E16" i="9"/>
  <c r="F16" i="9" s="1"/>
  <c r="H27" i="15"/>
  <c r="H28" i="15" s="1"/>
  <c r="Q16" i="6" l="1"/>
  <c r="R16" i="6" s="1"/>
  <c r="V16" i="6" s="1"/>
  <c r="L11" i="22"/>
  <c r="T8" i="6"/>
  <c r="L17" i="22"/>
  <c r="W17" i="22" s="1"/>
  <c r="R13" i="6"/>
  <c r="V13" i="6" s="1"/>
  <c r="M16" i="18"/>
  <c r="G17" i="22"/>
  <c r="L14" i="22"/>
  <c r="W14" i="22" s="1"/>
  <c r="F20" i="7"/>
  <c r="G20" i="7" s="1"/>
  <c r="Q20" i="22"/>
  <c r="W20" i="22" s="1"/>
  <c r="S9" i="22"/>
  <c r="R9" i="22"/>
  <c r="G8" i="6"/>
  <c r="L19" i="6"/>
  <c r="G23" i="22"/>
  <c r="X23" i="22" s="1"/>
  <c r="W26" i="22"/>
  <c r="X26" i="22" s="1"/>
  <c r="U9" i="22"/>
  <c r="G17" i="9"/>
  <c r="H17" i="9" s="1"/>
  <c r="Q25" i="6"/>
  <c r="R25" i="6" s="1"/>
  <c r="Q19" i="6"/>
  <c r="Q22" i="6"/>
  <c r="R22" i="6" s="1"/>
  <c r="V22" i="6" s="1"/>
  <c r="L13" i="6"/>
  <c r="E9" i="22"/>
  <c r="G20" i="22"/>
  <c r="Q10" i="6"/>
  <c r="Q8" i="6" s="1"/>
  <c r="J26" i="15"/>
  <c r="F28" i="15"/>
  <c r="D16" i="23"/>
  <c r="E16" i="23" s="1"/>
  <c r="E28" i="15"/>
  <c r="J27" i="15"/>
  <c r="X14" i="22"/>
  <c r="W11" i="22"/>
  <c r="L9" i="22"/>
  <c r="X20" i="22"/>
  <c r="D12" i="23"/>
  <c r="E12" i="23" s="1"/>
  <c r="I23" i="7"/>
  <c r="D19" i="23"/>
  <c r="E19" i="23" s="1"/>
  <c r="L8" i="6"/>
  <c r="R10" i="6"/>
  <c r="G9" i="22"/>
  <c r="G22" i="16"/>
  <c r="H4" i="16" s="1"/>
  <c r="E17" i="23"/>
  <c r="U25" i="6"/>
  <c r="F9" i="22"/>
  <c r="E12" i="9"/>
  <c r="F12" i="9" s="1"/>
  <c r="D24" i="7"/>
  <c r="C26" i="7" s="1"/>
  <c r="G15" i="9"/>
  <c r="G16" i="9"/>
  <c r="V25" i="6" l="1"/>
  <c r="Q9" i="22"/>
  <c r="U8" i="6"/>
  <c r="J28" i="15"/>
  <c r="D7" i="15" s="1"/>
  <c r="X17" i="22"/>
  <c r="W9" i="22"/>
  <c r="F19" i="7" s="1"/>
  <c r="G19" i="7" s="1"/>
  <c r="D15" i="23" s="1"/>
  <c r="E15" i="23" s="1"/>
  <c r="R19" i="6"/>
  <c r="V19" i="6" s="1"/>
  <c r="C22" i="23"/>
  <c r="C27" i="7"/>
  <c r="C23" i="23" s="1"/>
  <c r="F15" i="7"/>
  <c r="G15" i="7" s="1"/>
  <c r="E11" i="9"/>
  <c r="F11" i="9" s="1"/>
  <c r="X11" i="22"/>
  <c r="H19" i="7"/>
  <c r="G14" i="9"/>
  <c r="V10" i="6"/>
  <c r="F18" i="7"/>
  <c r="G18" i="7" s="1"/>
  <c r="E13" i="9"/>
  <c r="F13" i="9" s="1"/>
  <c r="X9" i="22" l="1"/>
  <c r="E14" i="9"/>
  <c r="F14" i="9" s="1"/>
  <c r="R8" i="6"/>
  <c r="V8" i="6"/>
  <c r="H13" i="9"/>
  <c r="G24" i="7"/>
  <c r="D11" i="23"/>
  <c r="E11" i="23" s="1"/>
  <c r="C28" i="7"/>
  <c r="D14" i="23"/>
  <c r="E14" i="23" s="1"/>
  <c r="I18" i="7"/>
  <c r="H14" i="7"/>
  <c r="G10" i="9"/>
  <c r="H10" i="9" s="1"/>
  <c r="H18" i="9" s="1"/>
  <c r="C24" i="23" l="1"/>
  <c r="B7" i="7"/>
  <c r="H24" i="7"/>
  <c r="I24" i="7" s="1"/>
  <c r="D10" i="23"/>
  <c r="E10" i="23" s="1"/>
  <c r="I14" i="7"/>
  <c r="A5" i="20"/>
  <c r="C5" i="20" s="1"/>
  <c r="H19" i="9" l="1"/>
  <c r="H20" i="9" s="1"/>
  <c r="G25" i="7"/>
  <c r="B4" i="23"/>
  <c r="H21" i="9" l="1"/>
  <c r="H22" i="9" s="1"/>
  <c r="I25" i="7"/>
  <c r="D21" i="23"/>
  <c r="E21" i="23" s="1"/>
  <c r="D22" i="23" l="1"/>
  <c r="E22" i="23" s="1"/>
  <c r="F27" i="7"/>
  <c r="D23" i="23" s="1"/>
  <c r="E23" i="23" s="1"/>
  <c r="F28" i="7" l="1"/>
  <c r="D24" i="23" s="1"/>
  <c r="G24" i="23" l="1"/>
  <c r="E24" i="23"/>
</calcChain>
</file>

<file path=xl/sharedStrings.xml><?xml version="1.0" encoding="utf-8"?>
<sst xmlns="http://schemas.openxmlformats.org/spreadsheetml/2006/main" count="485" uniqueCount="308">
  <si>
    <t>出発日</t>
    <rPh sb="0" eb="2">
      <t>シュッパツ</t>
    </rPh>
    <rPh sb="2" eb="3">
      <t>ヒ</t>
    </rPh>
    <phoneticPr fontId="2"/>
  </si>
  <si>
    <t>帰国日</t>
    <rPh sb="0" eb="2">
      <t>キコク</t>
    </rPh>
    <rPh sb="2" eb="3">
      <t>ヒ</t>
    </rPh>
    <phoneticPr fontId="2"/>
  </si>
  <si>
    <t>合　　計</t>
    <rPh sb="0" eb="1">
      <t>ゴウ</t>
    </rPh>
    <rPh sb="3" eb="4">
      <t>ケイ</t>
    </rPh>
    <phoneticPr fontId="2"/>
  </si>
  <si>
    <t>単価</t>
    <rPh sb="0" eb="2">
      <t>タンカ</t>
    </rPh>
    <phoneticPr fontId="2"/>
  </si>
  <si>
    <t>泊数</t>
    <rPh sb="0" eb="1">
      <t>ハク</t>
    </rPh>
    <rPh sb="1" eb="2">
      <t>カズ</t>
    </rPh>
    <phoneticPr fontId="2"/>
  </si>
  <si>
    <t>（１）　在外研究員派遣費</t>
    <rPh sb="4" eb="6">
      <t>ザイガイ</t>
    </rPh>
    <rPh sb="6" eb="9">
      <t>ケンキュウイン</t>
    </rPh>
    <rPh sb="9" eb="11">
      <t>ハケン</t>
    </rPh>
    <rPh sb="11" eb="12">
      <t>ヒ</t>
    </rPh>
    <phoneticPr fontId="2"/>
  </si>
  <si>
    <t>証憑No</t>
    <rPh sb="0" eb="2">
      <t>ショウヒョウ</t>
    </rPh>
    <phoneticPr fontId="2"/>
  </si>
  <si>
    <t>旅行雑費</t>
    <rPh sb="0" eb="2">
      <t>リョコウ</t>
    </rPh>
    <rPh sb="2" eb="4">
      <t>ザッピ</t>
    </rPh>
    <phoneticPr fontId="2"/>
  </si>
  <si>
    <t>yyyy/mm/ddで入力（自動計算）</t>
    <rPh sb="11" eb="13">
      <t>ニュウリョク</t>
    </rPh>
    <rPh sb="14" eb="16">
      <t>ジドウ</t>
    </rPh>
    <rPh sb="16" eb="18">
      <t>ケイサン</t>
    </rPh>
    <phoneticPr fontId="2"/>
  </si>
  <si>
    <t>様式２</t>
    <rPh sb="0" eb="2">
      <t>ヨウシキ</t>
    </rPh>
    <phoneticPr fontId="2"/>
  </si>
  <si>
    <t>担当業務</t>
  </si>
  <si>
    <t>１．直接費</t>
    <rPh sb="2" eb="4">
      <t>チョクセツ</t>
    </rPh>
    <rPh sb="4" eb="5">
      <t>ヒ</t>
    </rPh>
    <phoneticPr fontId="2"/>
  </si>
  <si>
    <t>内国旅費</t>
    <rPh sb="0" eb="2">
      <t>ナイコク</t>
    </rPh>
    <rPh sb="2" eb="4">
      <t>リョヒ</t>
    </rPh>
    <phoneticPr fontId="2"/>
  </si>
  <si>
    <t>日数</t>
    <rPh sb="0" eb="2">
      <t>ニッスウ</t>
    </rPh>
    <phoneticPr fontId="2"/>
  </si>
  <si>
    <t>単位　：円</t>
    <rPh sb="0" eb="2">
      <t>タンイ</t>
    </rPh>
    <rPh sb="4" eb="5">
      <t>エン</t>
    </rPh>
    <phoneticPr fontId="2"/>
  </si>
  <si>
    <t>非課税･不課税</t>
    <rPh sb="0" eb="3">
      <t>ヒカゼイ</t>
    </rPh>
    <rPh sb="4" eb="5">
      <t>フ</t>
    </rPh>
    <rPh sb="5" eb="7">
      <t>カゼイ</t>
    </rPh>
    <phoneticPr fontId="2"/>
  </si>
  <si>
    <t>1. 直接費</t>
    <rPh sb="3" eb="5">
      <t>チョクセツヒ</t>
    </rPh>
    <rPh sb="5" eb="6">
      <t>ヒ</t>
    </rPh>
    <phoneticPr fontId="2"/>
  </si>
  <si>
    <t>（1）在外研究員派遣費</t>
    <rPh sb="3" eb="5">
      <t>ザイガイ</t>
    </rPh>
    <rPh sb="5" eb="8">
      <t>ケンキュウイン</t>
    </rPh>
    <rPh sb="8" eb="10">
      <t>ハケン</t>
    </rPh>
    <rPh sb="10" eb="11">
      <t>ヒ</t>
    </rPh>
    <phoneticPr fontId="2"/>
  </si>
  <si>
    <t>（3）機材費</t>
    <rPh sb="3" eb="5">
      <t>キザイ</t>
    </rPh>
    <rPh sb="5" eb="6">
      <t>ヒ</t>
    </rPh>
    <phoneticPr fontId="2"/>
  </si>
  <si>
    <t>１．直接費</t>
    <rPh sb="2" eb="5">
      <t>チョクセツヒ</t>
    </rPh>
    <phoneticPr fontId="2"/>
  </si>
  <si>
    <t>様式４</t>
    <rPh sb="0" eb="2">
      <t>ヨウシキ</t>
    </rPh>
    <phoneticPr fontId="2"/>
  </si>
  <si>
    <t>　(3）機材費</t>
    <rPh sb="4" eb="6">
      <t>キザイ</t>
    </rPh>
    <rPh sb="6" eb="7">
      <t>カイガイカツドウヒ</t>
    </rPh>
    <phoneticPr fontId="2"/>
  </si>
  <si>
    <t>　　③　資機材購送費</t>
    <rPh sb="4" eb="7">
      <t>シキザイ</t>
    </rPh>
    <rPh sb="7" eb="8">
      <t>コウニュウ</t>
    </rPh>
    <rPh sb="8" eb="9">
      <t>ソウ</t>
    </rPh>
    <rPh sb="9" eb="10">
      <t>ヒ</t>
    </rPh>
    <phoneticPr fontId="2"/>
  </si>
  <si>
    <t>項　　　目（機材名・数量）</t>
    <rPh sb="0" eb="1">
      <t>コウ</t>
    </rPh>
    <rPh sb="4" eb="5">
      <t>メ</t>
    </rPh>
    <rPh sb="6" eb="8">
      <t>キザイ</t>
    </rPh>
    <rPh sb="8" eb="9">
      <t>メイ</t>
    </rPh>
    <rPh sb="10" eb="12">
      <t>スウリョウ</t>
    </rPh>
    <phoneticPr fontId="2"/>
  </si>
  <si>
    <t>購入・輸送区分</t>
    <rPh sb="0" eb="2">
      <t>コウニュウ</t>
    </rPh>
    <rPh sb="3" eb="5">
      <t>ユソウ</t>
    </rPh>
    <rPh sb="5" eb="7">
      <t>クブン</t>
    </rPh>
    <phoneticPr fontId="2"/>
  </si>
  <si>
    <t>証憑No</t>
    <phoneticPr fontId="2"/>
  </si>
  <si>
    <t>備　　考</t>
    <phoneticPr fontId="2"/>
  </si>
  <si>
    <t>対象国名：</t>
    <rPh sb="0" eb="2">
      <t>タイショウ</t>
    </rPh>
    <rPh sb="2" eb="3">
      <t>コク</t>
    </rPh>
    <rPh sb="3" eb="4">
      <t>ナ</t>
    </rPh>
    <phoneticPr fontId="2"/>
  </si>
  <si>
    <t>経費区分</t>
    <rPh sb="0" eb="4">
      <t>ケイヒクブン</t>
    </rPh>
    <phoneticPr fontId="2"/>
  </si>
  <si>
    <t>費目</t>
    <rPh sb="0" eb="2">
      <t>ヒモク</t>
    </rPh>
    <phoneticPr fontId="2"/>
  </si>
  <si>
    <t>内訳</t>
    <rPh sb="0" eb="2">
      <t>ウチワケ</t>
    </rPh>
    <phoneticPr fontId="2"/>
  </si>
  <si>
    <t>内訳金額</t>
    <rPh sb="0" eb="2">
      <t>ウチワケ</t>
    </rPh>
    <rPh sb="2" eb="4">
      <t>キンガク</t>
    </rPh>
    <phoneticPr fontId="2"/>
  </si>
  <si>
    <t>円</t>
    <rPh sb="0" eb="1">
      <t>エン</t>
    </rPh>
    <phoneticPr fontId="2"/>
  </si>
  <si>
    <t>（３）機材費</t>
    <rPh sb="3" eb="6">
      <t>キザイヒ</t>
    </rPh>
    <phoneticPr fontId="2"/>
  </si>
  <si>
    <t>　　　　様式０</t>
    <rPh sb="4" eb="6">
      <t>ヨウシキ</t>
    </rPh>
    <phoneticPr fontId="2"/>
  </si>
  <si>
    <t>　　　　　　　</t>
    <phoneticPr fontId="2"/>
  </si>
  <si>
    <t>（円）</t>
    <phoneticPr fontId="2"/>
  </si>
  <si>
    <t>合計</t>
    <rPh sb="0" eb="2">
      <t>ゴウケイ</t>
    </rPh>
    <phoneticPr fontId="2"/>
  </si>
  <si>
    <t>様式３</t>
    <rPh sb="0" eb="2">
      <t>ヨウシキ</t>
    </rPh>
    <phoneticPr fontId="2"/>
  </si>
  <si>
    <t>月単価：</t>
    <rPh sb="0" eb="1">
      <t>ツキ</t>
    </rPh>
    <rPh sb="1" eb="3">
      <t>タンカ</t>
    </rPh>
    <phoneticPr fontId="2"/>
  </si>
  <si>
    <t>分野</t>
    <rPh sb="0" eb="2">
      <t>ブンヤ</t>
    </rPh>
    <phoneticPr fontId="2"/>
  </si>
  <si>
    <t>研究員氏名</t>
    <rPh sb="0" eb="3">
      <t>ケンキュウイン</t>
    </rPh>
    <rPh sb="3" eb="5">
      <t>シメイ</t>
    </rPh>
    <phoneticPr fontId="2"/>
  </si>
  <si>
    <t>研究期間</t>
    <rPh sb="0" eb="2">
      <t>ケンキュウ</t>
    </rPh>
    <rPh sb="2" eb="4">
      <t>キカン</t>
    </rPh>
    <phoneticPr fontId="2"/>
  </si>
  <si>
    <t>期間</t>
    <rPh sb="0" eb="2">
      <t>キカン</t>
    </rPh>
    <phoneticPr fontId="2"/>
  </si>
  <si>
    <t>開始日</t>
    <rPh sb="0" eb="2">
      <t>カイシ</t>
    </rPh>
    <rPh sb="2" eb="3">
      <t>ヒ</t>
    </rPh>
    <phoneticPr fontId="2"/>
  </si>
  <si>
    <t>終了日</t>
    <rPh sb="0" eb="2">
      <t>シュウリョウ</t>
    </rPh>
    <rPh sb="2" eb="3">
      <t>ヒ</t>
    </rPh>
    <phoneticPr fontId="2"/>
  </si>
  <si>
    <t>月数</t>
    <rPh sb="0" eb="1">
      <t>ツキ</t>
    </rPh>
    <rPh sb="1" eb="2">
      <t>スウ</t>
    </rPh>
    <phoneticPr fontId="2"/>
  </si>
  <si>
    <t>内容</t>
    <rPh sb="0" eb="2">
      <t>ナイヨウ</t>
    </rPh>
    <phoneticPr fontId="2"/>
  </si>
  <si>
    <t>証憑No.</t>
    <rPh sb="0" eb="2">
      <t>ショウヒョウ</t>
    </rPh>
    <phoneticPr fontId="2"/>
  </si>
  <si>
    <t>備　　考</t>
    <phoneticPr fontId="2"/>
  </si>
  <si>
    <t>　②-２　長期研究員受入費</t>
    <rPh sb="5" eb="7">
      <t>チョウキ</t>
    </rPh>
    <rPh sb="7" eb="10">
      <t>ケンキュウイン</t>
    </rPh>
    <rPh sb="10" eb="12">
      <t>ウケイレ</t>
    </rPh>
    <rPh sb="12" eb="13">
      <t>ヒ</t>
    </rPh>
    <phoneticPr fontId="2"/>
  </si>
  <si>
    <t>研究課題名</t>
    <rPh sb="0" eb="2">
      <t>ケンキュウ</t>
    </rPh>
    <rPh sb="2" eb="4">
      <t>カダイ</t>
    </rPh>
    <rPh sb="4" eb="5">
      <t>メイ</t>
    </rPh>
    <phoneticPr fontId="2"/>
  </si>
  <si>
    <t>入学料</t>
    <rPh sb="0" eb="2">
      <t>ニュウガク</t>
    </rPh>
    <rPh sb="2" eb="3">
      <t>リョウ</t>
    </rPh>
    <phoneticPr fontId="2"/>
  </si>
  <si>
    <t>授業料</t>
    <rPh sb="0" eb="3">
      <t>ジュギョウリョウ</t>
    </rPh>
    <phoneticPr fontId="2"/>
  </si>
  <si>
    <t>項　　　目</t>
    <rPh sb="0" eb="1">
      <t>コウ</t>
    </rPh>
    <rPh sb="4" eb="5">
      <t>メ</t>
    </rPh>
    <phoneticPr fontId="2"/>
  </si>
  <si>
    <t>様式5</t>
    <rPh sb="0" eb="2">
      <t>ヨウシキ</t>
    </rPh>
    <phoneticPr fontId="2"/>
  </si>
  <si>
    <t>費　　目</t>
    <rPh sb="0" eb="1">
      <t>ヒ</t>
    </rPh>
    <rPh sb="3" eb="4">
      <t>メ</t>
    </rPh>
    <phoneticPr fontId="2"/>
  </si>
  <si>
    <t>内　　訳</t>
    <rPh sb="0" eb="1">
      <t>ウチ</t>
    </rPh>
    <rPh sb="3" eb="4">
      <t>ヤク</t>
    </rPh>
    <phoneticPr fontId="2"/>
  </si>
  <si>
    <t>①-１　海外派遣諸費（非課税･不課税)</t>
    <rPh sb="0" eb="1">
      <t>１</t>
    </rPh>
    <rPh sb="4" eb="6">
      <t>カイガイ</t>
    </rPh>
    <rPh sb="6" eb="10">
      <t>ハケンショヒ</t>
    </rPh>
    <rPh sb="11" eb="14">
      <t>ヒカゼイ</t>
    </rPh>
    <rPh sb="15" eb="16">
      <t>フ</t>
    </rPh>
    <rPh sb="16" eb="18">
      <t>カゼイ</t>
    </rPh>
    <phoneticPr fontId="2"/>
  </si>
  <si>
    <t>①-1 海外派遣諸費(非課税・不課税)</t>
    <rPh sb="4" eb="6">
      <t>カイガイ</t>
    </rPh>
    <rPh sb="6" eb="8">
      <t>ハケン</t>
    </rPh>
    <rPh sb="8" eb="10">
      <t>ショヒ</t>
    </rPh>
    <rPh sb="11" eb="14">
      <t>ヒカゼイ</t>
    </rPh>
    <rPh sb="15" eb="16">
      <t>フ</t>
    </rPh>
    <rPh sb="16" eb="18">
      <t>カゼイ</t>
    </rPh>
    <phoneticPr fontId="2"/>
  </si>
  <si>
    <t>海外航空賃</t>
    <rPh sb="0" eb="2">
      <t>カイガイ</t>
    </rPh>
    <rPh sb="2" eb="4">
      <t>コウクウ</t>
    </rPh>
    <rPh sb="4" eb="5">
      <t>チン</t>
    </rPh>
    <phoneticPr fontId="2"/>
  </si>
  <si>
    <t>海外日当</t>
    <rPh sb="0" eb="2">
      <t>カイガイ</t>
    </rPh>
    <rPh sb="2" eb="4">
      <t>ニットウ</t>
    </rPh>
    <phoneticPr fontId="2"/>
  </si>
  <si>
    <t>海外宿泊料</t>
    <rPh sb="0" eb="2">
      <t>カイガイ</t>
    </rPh>
    <rPh sb="2" eb="5">
      <t>シュクハクリョウ</t>
    </rPh>
    <phoneticPr fontId="2"/>
  </si>
  <si>
    <t>①-2 国内派遣諸費(税込み)</t>
    <rPh sb="4" eb="6">
      <t>コクナイ</t>
    </rPh>
    <rPh sb="11" eb="13">
      <t>ゼイコ</t>
    </rPh>
    <phoneticPr fontId="2"/>
  </si>
  <si>
    <t>金額（円）
(税込み)</t>
    <rPh sb="0" eb="2">
      <t>キンガク</t>
    </rPh>
    <phoneticPr fontId="2"/>
  </si>
  <si>
    <t>金額（円）
(非課税・不課税)</t>
    <rPh sb="0" eb="2">
      <t>キンガク</t>
    </rPh>
    <rPh sb="7" eb="10">
      <t>ヒカゼイ</t>
    </rPh>
    <rPh sb="11" eb="12">
      <t>フ</t>
    </rPh>
    <rPh sb="12" eb="14">
      <t>カゼイ</t>
    </rPh>
    <phoneticPr fontId="2"/>
  </si>
  <si>
    <t>契約終了時点</t>
    <rPh sb="0" eb="2">
      <t>ケイヤク</t>
    </rPh>
    <rPh sb="2" eb="4">
      <t>シュウリョウ</t>
    </rPh>
    <rPh sb="4" eb="6">
      <t>ジテン</t>
    </rPh>
    <phoneticPr fontId="2"/>
  </si>
  <si>
    <t>派遣期間</t>
    <rPh sb="0" eb="2">
      <t>ハケン</t>
    </rPh>
    <rPh sb="2" eb="4">
      <t>キカン</t>
    </rPh>
    <phoneticPr fontId="2"/>
  </si>
  <si>
    <t>派遣</t>
    <rPh sb="0" eb="2">
      <t>ハケン</t>
    </rPh>
    <phoneticPr fontId="2"/>
  </si>
  <si>
    <t>（円）</t>
    <phoneticPr fontId="2"/>
  </si>
  <si>
    <t>備　考</t>
    <phoneticPr fontId="2"/>
  </si>
  <si>
    <t>×</t>
    <phoneticPr fontId="2"/>
  </si>
  <si>
    <t>＝</t>
    <phoneticPr fontId="2"/>
  </si>
  <si>
    <t>＝</t>
    <phoneticPr fontId="2"/>
  </si>
  <si>
    <t>証憑No</t>
    <phoneticPr fontId="2"/>
  </si>
  <si>
    <t>　　　空港使用料のうち税込みのもの(日本の空港使用料)は①-2 国内派遣諸費（税込み）の中の旅行雑費に計上して下さい。</t>
    <rPh sb="18" eb="20">
      <t>ニホン</t>
    </rPh>
    <rPh sb="21" eb="23">
      <t>クウコウ</t>
    </rPh>
    <rPh sb="23" eb="26">
      <t>シヨウリョウ</t>
    </rPh>
    <rPh sb="32" eb="34">
      <t>コクナイ</t>
    </rPh>
    <rPh sb="51" eb="53">
      <t>ケイジョウ</t>
    </rPh>
    <phoneticPr fontId="2"/>
  </si>
  <si>
    <t>その他の費用
(税込み)</t>
    <rPh sb="2" eb="3">
      <t>タ</t>
    </rPh>
    <rPh sb="4" eb="6">
      <t>ヒヨウ</t>
    </rPh>
    <phoneticPr fontId="2"/>
  </si>
  <si>
    <t>支度料</t>
    <rPh sb="0" eb="2">
      <t>シタク</t>
    </rPh>
    <rPh sb="2" eb="3">
      <t>リョウ</t>
    </rPh>
    <phoneticPr fontId="2"/>
  </si>
  <si>
    <t>資料送付料</t>
    <rPh sb="0" eb="2">
      <t>シリョウ</t>
    </rPh>
    <rPh sb="2" eb="4">
      <t>ソウフ</t>
    </rPh>
    <rPh sb="4" eb="5">
      <t>リョウ</t>
    </rPh>
    <phoneticPr fontId="2"/>
  </si>
  <si>
    <t>備　考</t>
    <phoneticPr fontId="2"/>
  </si>
  <si>
    <t>（１）在外研究員
派遣費</t>
    <rPh sb="3" eb="5">
      <t>ザイガイ</t>
    </rPh>
    <rPh sb="5" eb="8">
      <t>ケンキュウイン</t>
    </rPh>
    <rPh sb="9" eb="11">
      <t>ハケン</t>
    </rPh>
    <rPh sb="11" eb="12">
      <t>ヒ</t>
    </rPh>
    <phoneticPr fontId="2"/>
  </si>
  <si>
    <t>海外
旅行雑費</t>
    <rPh sb="0" eb="2">
      <t>カイガイ</t>
    </rPh>
    <rPh sb="3" eb="5">
      <t>リョコウ</t>
    </rPh>
    <rPh sb="5" eb="7">
      <t>ザッピ</t>
    </rPh>
    <phoneticPr fontId="2"/>
  </si>
  <si>
    <t>その他の費用
(非課税・
不課税)</t>
    <rPh sb="2" eb="3">
      <t>タ</t>
    </rPh>
    <rPh sb="4" eb="6">
      <t>ヒヨウ</t>
    </rPh>
    <phoneticPr fontId="2"/>
  </si>
  <si>
    <t>金額（円）
(非課税・
不課税)</t>
    <rPh sb="0" eb="2">
      <t>キンガク</t>
    </rPh>
    <phoneticPr fontId="2"/>
  </si>
  <si>
    <t xml:space="preserve">                                </t>
    <phoneticPr fontId="2"/>
  </si>
  <si>
    <t xml:space="preserve">   </t>
    <phoneticPr fontId="2"/>
  </si>
  <si>
    <t>　　　外国空港使用料、旅行保険料などのように非課税・不課税取引仕入れとなるものは①-1 海外派遣諸費(非課税・不課税)の中の海外旅行雑費に記載して下さい。</t>
    <rPh sb="11" eb="13">
      <t>リョコウ</t>
    </rPh>
    <rPh sb="13" eb="16">
      <t>ホケンリョウ</t>
    </rPh>
    <rPh sb="29" eb="31">
      <t>トリヒキ</t>
    </rPh>
    <rPh sb="31" eb="33">
      <t>シイ</t>
    </rPh>
    <rPh sb="44" eb="46">
      <t>カイガイ</t>
    </rPh>
    <rPh sb="46" eb="48">
      <t>ハケン</t>
    </rPh>
    <phoneticPr fontId="2"/>
  </si>
  <si>
    <t>　　　海外出張に伴う、日本国内(在勤地から国際空港まで)の旅費(鉄道賃、国内日当、国内宿泊費等)は①-2 国内派遣諸費（税込み）の中の内国旅費に記載して下さい。</t>
    <rPh sb="3" eb="5">
      <t>カイガイ</t>
    </rPh>
    <rPh sb="5" eb="7">
      <t>シュッチョウ</t>
    </rPh>
    <rPh sb="8" eb="9">
      <t>トモナ</t>
    </rPh>
    <rPh sb="11" eb="13">
      <t>ニホン</t>
    </rPh>
    <rPh sb="13" eb="15">
      <t>コクナイ</t>
    </rPh>
    <rPh sb="16" eb="18">
      <t>ザイキン</t>
    </rPh>
    <rPh sb="18" eb="19">
      <t>チ</t>
    </rPh>
    <rPh sb="21" eb="23">
      <t>コクサイ</t>
    </rPh>
    <rPh sb="23" eb="25">
      <t>クウコウ</t>
    </rPh>
    <rPh sb="29" eb="31">
      <t>リョヒ</t>
    </rPh>
    <rPh sb="32" eb="34">
      <t>テツドウ</t>
    </rPh>
    <rPh sb="34" eb="35">
      <t>チン</t>
    </rPh>
    <rPh sb="36" eb="38">
      <t>コクナイ</t>
    </rPh>
    <rPh sb="38" eb="40">
      <t>ニットウ</t>
    </rPh>
    <rPh sb="41" eb="43">
      <t>コクナイ</t>
    </rPh>
    <rPh sb="43" eb="45">
      <t>シュクハク</t>
    </rPh>
    <rPh sb="45" eb="46">
      <t>ヒ</t>
    </rPh>
    <rPh sb="46" eb="47">
      <t>ナド</t>
    </rPh>
    <rPh sb="67" eb="69">
      <t>ナイコク</t>
    </rPh>
    <rPh sb="69" eb="71">
      <t>リョヒ</t>
    </rPh>
    <phoneticPr fontId="2"/>
  </si>
  <si>
    <t>＝</t>
    <phoneticPr fontId="2"/>
  </si>
  <si>
    <t>　　①-1,2　派遣諸費</t>
    <rPh sb="2" eb="3">
      <t>１</t>
    </rPh>
    <phoneticPr fontId="2"/>
  </si>
  <si>
    <t>yy/mm/ddで入力（自動計算）</t>
  </si>
  <si>
    <t>　　　日本国内の旅行代理店に支払う手配料、手数料等で消費税が課税されているものは、国内旅行雑費に計上してください。</t>
    <rPh sb="3" eb="5">
      <t>ニホン</t>
    </rPh>
    <rPh sb="5" eb="7">
      <t>コクナイ</t>
    </rPh>
    <rPh sb="8" eb="10">
      <t>リョコウ</t>
    </rPh>
    <rPh sb="10" eb="12">
      <t>ダイリ</t>
    </rPh>
    <rPh sb="12" eb="13">
      <t>テン</t>
    </rPh>
    <rPh sb="14" eb="16">
      <t>シハラ</t>
    </rPh>
    <rPh sb="17" eb="19">
      <t>テハイ</t>
    </rPh>
    <rPh sb="19" eb="20">
      <t>リョウ</t>
    </rPh>
    <rPh sb="21" eb="24">
      <t>テスウリョウ</t>
    </rPh>
    <rPh sb="24" eb="25">
      <t>トウ</t>
    </rPh>
    <rPh sb="26" eb="29">
      <t>ショウヒゼイ</t>
    </rPh>
    <rPh sb="30" eb="32">
      <t>カゼイ</t>
    </rPh>
    <rPh sb="41" eb="43">
      <t>コクナイ</t>
    </rPh>
    <rPh sb="43" eb="45">
      <t>リョコウ</t>
    </rPh>
    <rPh sb="45" eb="47">
      <t>ザッピ</t>
    </rPh>
    <rPh sb="48" eb="50">
      <t>ケイジョウ</t>
    </rPh>
    <phoneticPr fontId="2"/>
  </si>
  <si>
    <t>注3: ①-1 海外派遣諸費(非課税・不課税)には消費税が含まれておらず、様式１および８において消費税を加算する必要があるものを記載する。</t>
    <rPh sb="0" eb="1">
      <t>チュウ</t>
    </rPh>
    <rPh sb="8" eb="10">
      <t>カイガイ</t>
    </rPh>
    <rPh sb="15" eb="18">
      <t>ヒカゼイ</t>
    </rPh>
    <rPh sb="19" eb="20">
      <t>フ</t>
    </rPh>
    <rPh sb="20" eb="22">
      <t>カゼイ</t>
    </rPh>
    <rPh sb="25" eb="28">
      <t>ショウヒゼイ</t>
    </rPh>
    <rPh sb="29" eb="30">
      <t>フク</t>
    </rPh>
    <rPh sb="37" eb="39">
      <t>ヨウシキ</t>
    </rPh>
    <rPh sb="48" eb="51">
      <t>ショウヒゼイ</t>
    </rPh>
    <rPh sb="52" eb="54">
      <t>カサン</t>
    </rPh>
    <rPh sb="56" eb="58">
      <t>ヒツヨウ</t>
    </rPh>
    <rPh sb="64" eb="66">
      <t>キサイ</t>
    </rPh>
    <phoneticPr fontId="2"/>
  </si>
  <si>
    <t>注4: ①-2 国内派遣諸費（税込み）には、消費税課税取引仕入れ（既に消費税が含まれている）となる支出を記載する。</t>
    <rPh sb="0" eb="1">
      <t>チュウ</t>
    </rPh>
    <rPh sb="8" eb="10">
      <t>コクナイ</t>
    </rPh>
    <rPh sb="15" eb="17">
      <t>ゼイコ</t>
    </rPh>
    <rPh sb="22" eb="25">
      <t>ショウヒゼイ</t>
    </rPh>
    <rPh sb="25" eb="27">
      <t>カゼイ</t>
    </rPh>
    <rPh sb="27" eb="29">
      <t>トリヒキ</t>
    </rPh>
    <rPh sb="29" eb="31">
      <t>シイ</t>
    </rPh>
    <rPh sb="33" eb="34">
      <t>スデ</t>
    </rPh>
    <rPh sb="35" eb="38">
      <t>ショウヒゼイ</t>
    </rPh>
    <rPh sb="39" eb="40">
      <t>フク</t>
    </rPh>
    <rPh sb="49" eb="51">
      <t>シシュツ</t>
    </rPh>
    <rPh sb="52" eb="54">
      <t>キサイ</t>
    </rPh>
    <phoneticPr fontId="2"/>
  </si>
  <si>
    <t>注5: 一般的に消費税を含まない支出は、外国航空賃、外国空港使用料、外国日当、外国宿泊料、旅行保険料、査証料などです。</t>
    <rPh sb="0" eb="1">
      <t>チュウ</t>
    </rPh>
    <rPh sb="16" eb="18">
      <t>シシュツ</t>
    </rPh>
    <phoneticPr fontId="2"/>
  </si>
  <si>
    <t>　　②－2 長期研究員受入費</t>
    <rPh sb="6" eb="8">
      <t>チョウキ</t>
    </rPh>
    <rPh sb="8" eb="11">
      <t>ケンキュウイン</t>
    </rPh>
    <rPh sb="11" eb="13">
      <t>ウケイレ</t>
    </rPh>
    <rPh sb="13" eb="14">
      <t>ヒ</t>
    </rPh>
    <phoneticPr fontId="2"/>
  </si>
  <si>
    <t>　　③ 資機材購送費</t>
    <rPh sb="4" eb="7">
      <t>シキザイ</t>
    </rPh>
    <rPh sb="7" eb="8">
      <t>コウニュヒ</t>
    </rPh>
    <rPh sb="8" eb="9">
      <t>ソウ</t>
    </rPh>
    <rPh sb="9" eb="10">
      <t>ヒ</t>
    </rPh>
    <phoneticPr fontId="2"/>
  </si>
  <si>
    <t>内　訳、　積　算　根　拠</t>
    <rPh sb="0" eb="1">
      <t>ウチ</t>
    </rPh>
    <rPh sb="2" eb="3">
      <t>ヤク</t>
    </rPh>
    <rPh sb="5" eb="6">
      <t>セキ</t>
    </rPh>
    <rPh sb="7" eb="8">
      <t>サン</t>
    </rPh>
    <rPh sb="9" eb="10">
      <t>ネ</t>
    </rPh>
    <rPh sb="11" eb="12">
      <t>キョ</t>
    </rPh>
    <phoneticPr fontId="2"/>
  </si>
  <si>
    <t>氏名
所属機関
職位</t>
    <rPh sb="3" eb="5">
      <t>ショゾク</t>
    </rPh>
    <rPh sb="5" eb="7">
      <t>キカン</t>
    </rPh>
    <rPh sb="8" eb="10">
      <t>ショクイ</t>
    </rPh>
    <phoneticPr fontId="2"/>
  </si>
  <si>
    <t>注6: 業務用資機材を同時携行することによる超過手荷物料金は、この表（派遣諸費）ではなく、「様式４　資機材費」として計上してください。</t>
    <rPh sb="0" eb="1">
      <t>チュウ</t>
    </rPh>
    <rPh sb="4" eb="7">
      <t>ギョウムヨウ</t>
    </rPh>
    <rPh sb="7" eb="10">
      <t>シキザイ</t>
    </rPh>
    <rPh sb="11" eb="13">
      <t>ドウジ</t>
    </rPh>
    <rPh sb="13" eb="15">
      <t>ケイコウ</t>
    </rPh>
    <rPh sb="22" eb="24">
      <t>チョウカ</t>
    </rPh>
    <rPh sb="24" eb="27">
      <t>テニモツ</t>
    </rPh>
    <rPh sb="27" eb="29">
      <t>リョウキン</t>
    </rPh>
    <rPh sb="33" eb="34">
      <t>ヒョウ</t>
    </rPh>
    <rPh sb="35" eb="37">
      <t>ハケン</t>
    </rPh>
    <rPh sb="37" eb="39">
      <t>ショヒ</t>
    </rPh>
    <rPh sb="46" eb="48">
      <t>ヨウシキ</t>
    </rPh>
    <rPh sb="50" eb="53">
      <t>シキザイ</t>
    </rPh>
    <rPh sb="53" eb="54">
      <t>ヒ</t>
    </rPh>
    <rPh sb="58" eb="60">
      <t>ケイジョウ</t>
    </rPh>
    <phoneticPr fontId="2"/>
  </si>
  <si>
    <t>注7: 諸事情により本様式を変更することも可能です。その際には事前にご相談願います。</t>
    <rPh sb="0" eb="1">
      <t>チュウ</t>
    </rPh>
    <rPh sb="4" eb="7">
      <t>ショジジョウ</t>
    </rPh>
    <rPh sb="10" eb="11">
      <t>ホン</t>
    </rPh>
    <rPh sb="11" eb="13">
      <t>ヨウシキ</t>
    </rPh>
    <rPh sb="14" eb="16">
      <t>ヘンコウ</t>
    </rPh>
    <rPh sb="21" eb="23">
      <t>カノウ</t>
    </rPh>
    <rPh sb="28" eb="29">
      <t>サイ</t>
    </rPh>
    <rPh sb="31" eb="33">
      <t>ジゼン</t>
    </rPh>
    <rPh sb="35" eb="37">
      <t>ソウダン</t>
    </rPh>
    <rPh sb="37" eb="38">
      <t>ネガ</t>
    </rPh>
    <phoneticPr fontId="2"/>
  </si>
  <si>
    <t>(Ｂ)
左記以外の非課税・不課税取引仕入れによる支出合計　　　　　　　</t>
    <rPh sb="4" eb="6">
      <t>サキ</t>
    </rPh>
    <rPh sb="6" eb="8">
      <t>イガイ</t>
    </rPh>
    <rPh sb="9" eb="12">
      <t>ヒカゼイ</t>
    </rPh>
    <rPh sb="13" eb="14">
      <t>フ</t>
    </rPh>
    <rPh sb="14" eb="16">
      <t>カゼイ</t>
    </rPh>
    <rPh sb="16" eb="18">
      <t>トリヒキ</t>
    </rPh>
    <rPh sb="18" eb="20">
      <t>シイ</t>
    </rPh>
    <rPh sb="24" eb="26">
      <t>シシュツ</t>
    </rPh>
    <rPh sb="26" eb="28">
      <t>ゴウケイ</t>
    </rPh>
    <phoneticPr fontId="2"/>
  </si>
  <si>
    <t>小　　　　　　計</t>
    <rPh sb="0" eb="1">
      <t>ショウ</t>
    </rPh>
    <rPh sb="7" eb="8">
      <t>ケイ</t>
    </rPh>
    <phoneticPr fontId="2"/>
  </si>
  <si>
    <t>様式１</t>
    <rPh sb="0" eb="2">
      <t>ヨウシキ</t>
    </rPh>
    <phoneticPr fontId="2"/>
  </si>
  <si>
    <t>（円）</t>
    <rPh sb="1" eb="2">
      <t>エン</t>
    </rPh>
    <phoneticPr fontId="2"/>
  </si>
  <si>
    <t>(2)外国人研究員受入費</t>
    <rPh sb="3" eb="5">
      <t>ガイコク</t>
    </rPh>
    <rPh sb="5" eb="6">
      <t>ジン</t>
    </rPh>
    <rPh sb="6" eb="9">
      <t>ケンキュウイン</t>
    </rPh>
    <rPh sb="9" eb="11">
      <t>ウケイレ</t>
    </rPh>
    <rPh sb="11" eb="12">
      <t>ヒ</t>
    </rPh>
    <phoneticPr fontId="2"/>
  </si>
  <si>
    <t>来日日</t>
    <rPh sb="0" eb="2">
      <t>ライニチ</t>
    </rPh>
    <rPh sb="2" eb="3">
      <t>ヒ</t>
    </rPh>
    <phoneticPr fontId="2"/>
  </si>
  <si>
    <t>離日日</t>
    <rPh sb="0" eb="2">
      <t>リニチ</t>
    </rPh>
    <rPh sb="2" eb="3">
      <t>ヒ</t>
    </rPh>
    <phoneticPr fontId="2"/>
  </si>
  <si>
    <t>　  ②-３　出張扱いによる受入費</t>
    <rPh sb="7" eb="9">
      <t>シュッチョウ</t>
    </rPh>
    <rPh sb="9" eb="10">
      <t>アツカ</t>
    </rPh>
    <rPh sb="14" eb="16">
      <t>ウケイレ</t>
    </rPh>
    <rPh sb="16" eb="17">
      <t>ヒ</t>
    </rPh>
    <phoneticPr fontId="2"/>
  </si>
  <si>
    <t>（2）外国人研究員受入費</t>
    <rPh sb="3" eb="5">
      <t>ガイコク</t>
    </rPh>
    <rPh sb="5" eb="6">
      <t>ジン</t>
    </rPh>
    <rPh sb="6" eb="9">
      <t>ケンキュウイン</t>
    </rPh>
    <rPh sb="9" eb="11">
      <t>ウケイレ</t>
    </rPh>
    <rPh sb="11" eb="12">
      <t>ヒ</t>
    </rPh>
    <phoneticPr fontId="2"/>
  </si>
  <si>
    <t>　  ②-１-２　その他の機関（②－１－１の受け入れ機関以外の機関）等での研修に必要な経費</t>
    <rPh sb="11" eb="12">
      <t>タ</t>
    </rPh>
    <rPh sb="13" eb="15">
      <t>キカン</t>
    </rPh>
    <rPh sb="22" eb="23">
      <t>ウ</t>
    </rPh>
    <rPh sb="24" eb="25">
      <t>イ</t>
    </rPh>
    <rPh sb="26" eb="28">
      <t>キカン</t>
    </rPh>
    <rPh sb="28" eb="30">
      <t>イガイ</t>
    </rPh>
    <rPh sb="31" eb="33">
      <t>キカン</t>
    </rPh>
    <rPh sb="34" eb="35">
      <t>トウ</t>
    </rPh>
    <rPh sb="37" eb="39">
      <t>ケンシュウ</t>
    </rPh>
    <rPh sb="40" eb="42">
      <t>ヒツヨウ</t>
    </rPh>
    <rPh sb="43" eb="45">
      <t>ケイヒ</t>
    </rPh>
    <phoneticPr fontId="2"/>
  </si>
  <si>
    <t>費用の内容</t>
    <rPh sb="0" eb="2">
      <t>ヒヨウ</t>
    </rPh>
    <rPh sb="3" eb="5">
      <t>ナイヨウ</t>
    </rPh>
    <phoneticPr fontId="2"/>
  </si>
  <si>
    <t>積算根拠</t>
    <rPh sb="0" eb="2">
      <t>セキサン</t>
    </rPh>
    <rPh sb="2" eb="4">
      <t>コンキョ</t>
    </rPh>
    <phoneticPr fontId="2"/>
  </si>
  <si>
    <t>証憑No.</t>
    <phoneticPr fontId="2"/>
  </si>
  <si>
    <t>備考（研修内容、必要性、実施場所、実施期間等）</t>
    <rPh sb="3" eb="5">
      <t>ケンシュウ</t>
    </rPh>
    <rPh sb="5" eb="7">
      <t>ナイヨウ</t>
    </rPh>
    <rPh sb="8" eb="11">
      <t>ヒツヨウセイ</t>
    </rPh>
    <rPh sb="12" eb="14">
      <t>ジッシ</t>
    </rPh>
    <rPh sb="14" eb="16">
      <t>バショ</t>
    </rPh>
    <rPh sb="17" eb="19">
      <t>ジッシ</t>
    </rPh>
    <rPh sb="19" eb="21">
      <t>キカン</t>
    </rPh>
    <rPh sb="21" eb="22">
      <t>トウ</t>
    </rPh>
    <phoneticPr fontId="2"/>
  </si>
  <si>
    <t>分野（研究員氏名）</t>
    <rPh sb="0" eb="2">
      <t>ブンヤ</t>
    </rPh>
    <rPh sb="3" eb="5">
      <t>ケンキュウ</t>
    </rPh>
    <rPh sb="5" eb="6">
      <t>イン</t>
    </rPh>
    <rPh sb="6" eb="8">
      <t>シメイ</t>
    </rPh>
    <phoneticPr fontId="2"/>
  </si>
  <si>
    <t>取得対象学位
（在籍課程）</t>
    <rPh sb="0" eb="2">
      <t>シュトク</t>
    </rPh>
    <rPh sb="2" eb="4">
      <t>タイショウ</t>
    </rPh>
    <rPh sb="4" eb="6">
      <t>ガクイ</t>
    </rPh>
    <rPh sb="8" eb="10">
      <t>ザイセキ</t>
    </rPh>
    <rPh sb="10" eb="12">
      <t>カテイ</t>
    </rPh>
    <phoneticPr fontId="2"/>
  </si>
  <si>
    <t>備　　　考
（積算根拠、受入研究員所属・職位等）</t>
    <rPh sb="7" eb="9">
      <t>セキサン</t>
    </rPh>
    <rPh sb="9" eb="11">
      <t>コンキョ</t>
    </rPh>
    <rPh sb="12" eb="14">
      <t>ウケイレ</t>
    </rPh>
    <rPh sb="14" eb="17">
      <t>ケンキュウイン</t>
    </rPh>
    <rPh sb="17" eb="19">
      <t>ショゾク</t>
    </rPh>
    <rPh sb="20" eb="22">
      <t>ショクイ</t>
    </rPh>
    <rPh sb="22" eb="23">
      <t>トウ</t>
    </rPh>
    <phoneticPr fontId="2"/>
  </si>
  <si>
    <t>＊記入スペースが不足する場合は、適宜、行幅を調整してください。場合によっては、「②-1-2」を改ページするか、次シートとして挿入する等してください。</t>
    <rPh sb="1" eb="3">
      <t>キニュウ</t>
    </rPh>
    <rPh sb="8" eb="10">
      <t>フソク</t>
    </rPh>
    <rPh sb="12" eb="14">
      <t>バアイ</t>
    </rPh>
    <rPh sb="16" eb="18">
      <t>テキギ</t>
    </rPh>
    <rPh sb="19" eb="21">
      <t>ギョウハバ</t>
    </rPh>
    <rPh sb="22" eb="24">
      <t>チョウセイ</t>
    </rPh>
    <rPh sb="31" eb="33">
      <t>バアイ</t>
    </rPh>
    <rPh sb="47" eb="48">
      <t>カイ</t>
    </rPh>
    <rPh sb="55" eb="56">
      <t>ジ</t>
    </rPh>
    <rPh sb="62" eb="64">
      <t>ソウニュウ</t>
    </rPh>
    <rPh sb="66" eb="67">
      <t>トウ</t>
    </rPh>
    <phoneticPr fontId="2"/>
  </si>
  <si>
    <t>受入期間</t>
    <rPh sb="0" eb="2">
      <t>ウケイレ</t>
    </rPh>
    <rPh sb="2" eb="4">
      <t>キカン</t>
    </rPh>
    <phoneticPr fontId="2"/>
  </si>
  <si>
    <t>受入
日数</t>
    <rPh sb="0" eb="2">
      <t>ウケイレ</t>
    </rPh>
    <rPh sb="3" eb="5">
      <t>ニッスウ</t>
    </rPh>
    <phoneticPr fontId="2"/>
  </si>
  <si>
    <t>③　　　  　資機材購送費</t>
    <rPh sb="7" eb="10">
      <t>シキザイ</t>
    </rPh>
    <rPh sb="10" eb="11">
      <t>コウニュウ</t>
    </rPh>
    <rPh sb="11" eb="12">
      <t>オク</t>
    </rPh>
    <rPh sb="12" eb="13">
      <t>ヒ</t>
    </rPh>
    <phoneticPr fontId="2"/>
  </si>
  <si>
    <t>②-２　　 　長期研究員受入費</t>
    <rPh sb="7" eb="9">
      <t>チョウキ</t>
    </rPh>
    <rPh sb="9" eb="12">
      <t>ケンキュウイン</t>
    </rPh>
    <rPh sb="12" eb="14">
      <t>ウケイレ</t>
    </rPh>
    <rPh sb="14" eb="15">
      <t>ヒ</t>
    </rPh>
    <phoneticPr fontId="2"/>
  </si>
  <si>
    <t>①-２　　 　国内派遣諸費(税込み)</t>
    <rPh sb="7" eb="9">
      <t>コクナイ</t>
    </rPh>
    <rPh sb="9" eb="11">
      <t>ハケン</t>
    </rPh>
    <rPh sb="11" eb="13">
      <t>ショヒ</t>
    </rPh>
    <rPh sb="14" eb="16">
      <t>ゼイコ</t>
    </rPh>
    <phoneticPr fontId="2"/>
  </si>
  <si>
    <t>①-１　　 　海外派遣諸費(非課税･不課税)</t>
    <rPh sb="0" eb="1">
      <t>１</t>
    </rPh>
    <rPh sb="7" eb="9">
      <t>カイガイ</t>
    </rPh>
    <rPh sb="9" eb="13">
      <t>ハケンショヒ</t>
    </rPh>
    <rPh sb="14" eb="17">
      <t>ヒカゼイ</t>
    </rPh>
    <rPh sb="18" eb="19">
      <t>フ</t>
    </rPh>
    <rPh sb="19" eb="21">
      <t>カゼイ</t>
    </rPh>
    <phoneticPr fontId="2"/>
  </si>
  <si>
    <t>②-３　　 　出張扱による受入費</t>
    <rPh sb="7" eb="9">
      <t>シュッチョウ</t>
    </rPh>
    <rPh sb="9" eb="10">
      <t>アツカ</t>
    </rPh>
    <rPh sb="13" eb="15">
      <t>ウケイレ</t>
    </rPh>
    <rPh sb="15" eb="16">
      <t>ヒ</t>
    </rPh>
    <phoneticPr fontId="2"/>
  </si>
  <si>
    <t>その他</t>
    <rPh sb="2" eb="3">
      <t>タ</t>
    </rPh>
    <phoneticPr fontId="2"/>
  </si>
  <si>
    <t>日当</t>
    <rPh sb="0" eb="2">
      <t>ニットウ</t>
    </rPh>
    <phoneticPr fontId="2"/>
  </si>
  <si>
    <t>宿泊料</t>
    <rPh sb="0" eb="3">
      <t>シュクハクリョウ</t>
    </rPh>
    <phoneticPr fontId="2"/>
  </si>
  <si>
    <t>②-1-3-1 外国旅費
(非課税・不課税)</t>
    <rPh sb="8" eb="10">
      <t>ガイコク</t>
    </rPh>
    <rPh sb="10" eb="12">
      <t>リョヒ</t>
    </rPh>
    <rPh sb="11" eb="12">
      <t>ヒ</t>
    </rPh>
    <rPh sb="14" eb="17">
      <t>ヒカゼイ</t>
    </rPh>
    <rPh sb="18" eb="19">
      <t>フ</t>
    </rPh>
    <rPh sb="19" eb="21">
      <t>カゼイ</t>
    </rPh>
    <phoneticPr fontId="2"/>
  </si>
  <si>
    <t>②-1-3-2 国内受入諸費(税込み)</t>
    <phoneticPr fontId="2"/>
  </si>
  <si>
    <t>国内交通費</t>
    <rPh sb="0" eb="2">
      <t>コクナイ</t>
    </rPh>
    <rPh sb="2" eb="5">
      <t>コウツウヒ</t>
    </rPh>
    <phoneticPr fontId="2"/>
  </si>
  <si>
    <t>受入研修機関</t>
    <rPh sb="0" eb="1">
      <t>ウ</t>
    </rPh>
    <rPh sb="1" eb="2">
      <t>イ</t>
    </rPh>
    <rPh sb="2" eb="4">
      <t>ケンシュウ</t>
    </rPh>
    <rPh sb="4" eb="6">
      <t>キカン</t>
    </rPh>
    <phoneticPr fontId="2"/>
  </si>
  <si>
    <t>備　　　考
（研究員所属機関、職位等）</t>
    <phoneticPr fontId="2"/>
  </si>
  <si>
    <t>様式３</t>
    <phoneticPr fontId="2"/>
  </si>
  <si>
    <t>計 （②-1-1）＋（②-1-2）</t>
    <phoneticPr fontId="2"/>
  </si>
  <si>
    <t>※「国立大学等の授業料その他の費用に関する省令」（平成十六年三月三十一日文部科学省令第十六号）を準用した単価。（平成26年4月1日現在：年額 535,800円）</t>
    <rPh sb="48" eb="50">
      <t>ジュンヨウ</t>
    </rPh>
    <rPh sb="52" eb="54">
      <t>タンカ</t>
    </rPh>
    <rPh sb="56" eb="58">
      <t>ヘイセイ</t>
    </rPh>
    <rPh sb="60" eb="61">
      <t>ネン</t>
    </rPh>
    <rPh sb="62" eb="63">
      <t>ガツ</t>
    </rPh>
    <rPh sb="64" eb="65">
      <t>ニチ</t>
    </rPh>
    <rPh sb="65" eb="66">
      <t>ゲン</t>
    </rPh>
    <rPh sb="66" eb="67">
      <t>ザイ</t>
    </rPh>
    <rPh sb="68" eb="70">
      <t>ネンガク</t>
    </rPh>
    <rPh sb="78" eb="79">
      <t>エン</t>
    </rPh>
    <phoneticPr fontId="2"/>
  </si>
  <si>
    <t>修了見込
年月日</t>
    <rPh sb="0" eb="2">
      <t>シュウリョウ</t>
    </rPh>
    <rPh sb="2" eb="4">
      <t>ミコミ</t>
    </rPh>
    <rPh sb="5" eb="7">
      <t>ネンゲツ</t>
    </rPh>
    <rPh sb="7" eb="8">
      <t>ヒ</t>
    </rPh>
    <phoneticPr fontId="2"/>
  </si>
  <si>
    <t>氏名
（担当研究分野）</t>
    <rPh sb="4" eb="6">
      <t>タントウ</t>
    </rPh>
    <rPh sb="6" eb="8">
      <t>ケンキュウ</t>
    </rPh>
    <rPh sb="8" eb="10">
      <t>ブンヤ</t>
    </rPh>
    <phoneticPr fontId="2"/>
  </si>
  <si>
    <t>空港送迎費</t>
    <rPh sb="0" eb="2">
      <t>クウコウ</t>
    </rPh>
    <rPh sb="2" eb="4">
      <t>ソウゲイ</t>
    </rPh>
    <rPh sb="4" eb="5">
      <t>ヒ</t>
    </rPh>
    <phoneticPr fontId="2"/>
  </si>
  <si>
    <t>案件名　：</t>
    <rPh sb="0" eb="2">
      <t>アンケン</t>
    </rPh>
    <rPh sb="2" eb="3">
      <t>メイ</t>
    </rPh>
    <phoneticPr fontId="2"/>
  </si>
  <si>
    <t>(Ａ)
消費税課税取引仕入れによる支出合計　
　　（税込積算）</t>
    <rPh sb="4" eb="7">
      <t>ショウヒゼイ</t>
    </rPh>
    <rPh sb="7" eb="9">
      <t>カゼイ</t>
    </rPh>
    <rPh sb="9" eb="11">
      <t>トリヒキ</t>
    </rPh>
    <rPh sb="11" eb="13">
      <t>シイ</t>
    </rPh>
    <rPh sb="17" eb="19">
      <t>シシュツ</t>
    </rPh>
    <rPh sb="19" eb="21">
      <t>ゴウケイ</t>
    </rPh>
    <rPh sb="26" eb="28">
      <t>ゼイコミ</t>
    </rPh>
    <rPh sb="28" eb="30">
      <t>セキサン</t>
    </rPh>
    <phoneticPr fontId="5"/>
  </si>
  <si>
    <t>②-２　長期研究員受入費 (非課税・不課税）</t>
    <rPh sb="4" eb="6">
      <t>チョウキ</t>
    </rPh>
    <rPh sb="6" eb="9">
      <t>ケンキュウイン</t>
    </rPh>
    <rPh sb="9" eb="11">
      <t>ウケイレ</t>
    </rPh>
    <rPh sb="11" eb="12">
      <t>ヒ</t>
    </rPh>
    <rPh sb="14" eb="15">
      <t>ヒ</t>
    </rPh>
    <rPh sb="15" eb="17">
      <t>カゼイ</t>
    </rPh>
    <rPh sb="18" eb="19">
      <t>フ</t>
    </rPh>
    <rPh sb="19" eb="21">
      <t>カゼイ</t>
    </rPh>
    <phoneticPr fontId="2"/>
  </si>
  <si>
    <t>（２）外国人研究員
受入費</t>
    <rPh sb="3" eb="5">
      <t>ガイコク</t>
    </rPh>
    <rPh sb="5" eb="6">
      <t>ジン</t>
    </rPh>
    <rPh sb="6" eb="7">
      <t>ケン</t>
    </rPh>
    <rPh sb="7" eb="8">
      <t>キワム</t>
    </rPh>
    <rPh sb="8" eb="9">
      <t>イン</t>
    </rPh>
    <rPh sb="10" eb="12">
      <t>ウケイレ</t>
    </rPh>
    <rPh sb="12" eb="13">
      <t>ヒ</t>
    </rPh>
    <phoneticPr fontId="2"/>
  </si>
  <si>
    <t xml:space="preserve">     小　　計</t>
    <rPh sb="5" eb="6">
      <t>ショウ</t>
    </rPh>
    <rPh sb="8" eb="9">
      <t>ケイ</t>
    </rPh>
    <phoneticPr fontId="2"/>
  </si>
  <si>
    <t>③ 　　資機材購送費 (非課税･不課税）</t>
    <phoneticPr fontId="2"/>
  </si>
  <si>
    <t>　　②－3 出張扱による受入費</t>
    <rPh sb="6" eb="8">
      <t>シュッチョウ</t>
    </rPh>
    <rPh sb="8" eb="9">
      <t>アツカ</t>
    </rPh>
    <rPh sb="12" eb="14">
      <t>ウケイレ</t>
    </rPh>
    <rPh sb="14" eb="15">
      <t>ヒ</t>
    </rPh>
    <phoneticPr fontId="2"/>
  </si>
  <si>
    <t>様式８</t>
  </si>
  <si>
    <t>案　件　名　：</t>
    <rPh sb="0" eb="1">
      <t>アン</t>
    </rPh>
    <rPh sb="2" eb="3">
      <t>ケン</t>
    </rPh>
    <rPh sb="4" eb="5">
      <t>メイ</t>
    </rPh>
    <phoneticPr fontId="2"/>
  </si>
  <si>
    <t>支出状況報告書</t>
    <rPh sb="0" eb="2">
      <t>シシュツ</t>
    </rPh>
    <rPh sb="2" eb="4">
      <t>ジョウキョウ</t>
    </rPh>
    <rPh sb="4" eb="7">
      <t>ホウコクショ</t>
    </rPh>
    <phoneticPr fontId="2"/>
  </si>
  <si>
    <t>②-３　出張扱による受入費（非課税･不課税)</t>
    <rPh sb="4" eb="6">
      <t>シュッチョウ</t>
    </rPh>
    <rPh sb="6" eb="7">
      <t>アツカ</t>
    </rPh>
    <rPh sb="10" eb="12">
      <t>ウケイレ</t>
    </rPh>
    <rPh sb="12" eb="13">
      <t>ヒ</t>
    </rPh>
    <phoneticPr fontId="2"/>
  </si>
  <si>
    <t>契約実績対比表</t>
    <rPh sb="0" eb="2">
      <t>ケイヤク</t>
    </rPh>
    <rPh sb="2" eb="4">
      <t>ジッセキ</t>
    </rPh>
    <rPh sb="4" eb="6">
      <t>タイヒ</t>
    </rPh>
    <rPh sb="6" eb="7">
      <t>ヒョウ</t>
    </rPh>
    <phoneticPr fontId="2"/>
  </si>
  <si>
    <t>当初事業契約金額：</t>
    <rPh sb="0" eb="2">
      <t>トウショ</t>
    </rPh>
    <rPh sb="2" eb="4">
      <t>ジギョウ</t>
    </rPh>
    <rPh sb="4" eb="6">
      <t>ケイヤク</t>
    </rPh>
    <rPh sb="6" eb="8">
      <t>キンガク</t>
    </rPh>
    <phoneticPr fontId="2"/>
  </si>
  <si>
    <t>実績額(確定額)</t>
    <rPh sb="0" eb="2">
      <t>ジッセキ</t>
    </rPh>
    <rPh sb="2" eb="3">
      <t>ガク</t>
    </rPh>
    <rPh sb="4" eb="6">
      <t>カクテイ</t>
    </rPh>
    <rPh sb="6" eb="7">
      <t>ガク</t>
    </rPh>
    <phoneticPr fontId="2"/>
  </si>
  <si>
    <t>当初額との差額</t>
    <rPh sb="0" eb="2">
      <t>トウショ</t>
    </rPh>
    <rPh sb="2" eb="3">
      <t>ガク</t>
    </rPh>
    <rPh sb="5" eb="7">
      <t>サガク</t>
    </rPh>
    <phoneticPr fontId="2"/>
  </si>
  <si>
    <t>概算払済額</t>
    <rPh sb="0" eb="2">
      <t>ガイサン</t>
    </rPh>
    <rPh sb="2" eb="3">
      <t>ハラ</t>
    </rPh>
    <rPh sb="3" eb="4">
      <t>スミ</t>
    </rPh>
    <rPh sb="4" eb="5">
      <t>ガク</t>
    </rPh>
    <phoneticPr fontId="2"/>
  </si>
  <si>
    <t>概算払済額との差額
（▲：戻入予定）</t>
    <rPh sb="0" eb="2">
      <t>ガイサン</t>
    </rPh>
    <rPh sb="2" eb="3">
      <t>バライ</t>
    </rPh>
    <rPh sb="3" eb="4">
      <t>ズミ</t>
    </rPh>
    <rPh sb="4" eb="5">
      <t>ガク</t>
    </rPh>
    <rPh sb="7" eb="9">
      <t>サガク</t>
    </rPh>
    <rPh sb="13" eb="15">
      <t>レイニュウ</t>
    </rPh>
    <rPh sb="15" eb="17">
      <t>ヨテイ</t>
    </rPh>
    <phoneticPr fontId="2"/>
  </si>
  <si>
    <t xml:space="preserve">（1）在外研究員派遣費 </t>
    <rPh sb="3" eb="5">
      <t>ザイガイ</t>
    </rPh>
    <rPh sb="5" eb="8">
      <t>ケンキュウイン</t>
    </rPh>
    <rPh sb="8" eb="10">
      <t>ハケン</t>
    </rPh>
    <rPh sb="10" eb="11">
      <t>ヒ</t>
    </rPh>
    <phoneticPr fontId="2"/>
  </si>
  <si>
    <t>－</t>
    <phoneticPr fontId="2"/>
  </si>
  <si>
    <t>－</t>
    <phoneticPr fontId="2"/>
  </si>
  <si>
    <t>単位：　円</t>
    <rPh sb="0" eb="2">
      <t>タンイ</t>
    </rPh>
    <rPh sb="4" eb="5">
      <t>エン</t>
    </rPh>
    <phoneticPr fontId="2"/>
  </si>
  <si>
    <t>ＵＳ＄</t>
    <phoneticPr fontId="2"/>
  </si>
  <si>
    <t>現地通貨</t>
    <rPh sb="0" eb="2">
      <t>ゲンチ</t>
    </rPh>
    <rPh sb="2" eb="4">
      <t>ツウカ</t>
    </rPh>
    <phoneticPr fontId="2"/>
  </si>
  <si>
    <t>円貨換算率</t>
    <rPh sb="0" eb="2">
      <t>エンカ</t>
    </rPh>
    <rPh sb="2" eb="4">
      <t>カンサン</t>
    </rPh>
    <rPh sb="4" eb="5">
      <t>リツ</t>
    </rPh>
    <phoneticPr fontId="2"/>
  </si>
  <si>
    <t>円貨</t>
    <rPh sb="0" eb="2">
      <t>エンカ</t>
    </rPh>
    <phoneticPr fontId="2"/>
  </si>
  <si>
    <t>支出金額（非課税・不課税)</t>
    <rPh sb="0" eb="2">
      <t>シシュツ</t>
    </rPh>
    <rPh sb="2" eb="4">
      <t>キンガク</t>
    </rPh>
    <rPh sb="5" eb="8">
      <t>ヒカゼイ</t>
    </rPh>
    <rPh sb="9" eb="10">
      <t>フ</t>
    </rPh>
    <rPh sb="10" eb="12">
      <t>カゼイ</t>
    </rPh>
    <phoneticPr fontId="2"/>
  </si>
  <si>
    <t>　　①－３　現地研究活動諸費</t>
    <rPh sb="6" eb="8">
      <t>ゲンチ</t>
    </rPh>
    <rPh sb="8" eb="10">
      <t>ケンキュウ</t>
    </rPh>
    <rPh sb="10" eb="12">
      <t>カツドウ</t>
    </rPh>
    <rPh sb="12" eb="13">
      <t>ショ</t>
    </rPh>
    <rPh sb="13" eb="14">
      <t>ヒ</t>
    </rPh>
    <phoneticPr fontId="2"/>
  </si>
  <si>
    <t>注1: 在外研究員として派遣できるのは「日本側共同研究者リスト」に記載されている研究者に限ります。
　　 ただし、学生を派遣対象在外研究員とすることはできません。博士後期課程学生を派遣する必要がある時は、「ＪＩＣＡ専門家」としての適格性についてＪＩＣＡが承認する場合に限られます。</t>
    <rPh sb="0" eb="1">
      <t>チュウ</t>
    </rPh>
    <rPh sb="4" eb="6">
      <t>ザイガイ</t>
    </rPh>
    <rPh sb="6" eb="9">
      <t>ケンキュウイン</t>
    </rPh>
    <rPh sb="12" eb="14">
      <t>ハケン</t>
    </rPh>
    <rPh sb="20" eb="23">
      <t>ニホンガワ</t>
    </rPh>
    <rPh sb="23" eb="25">
      <t>キョウドウ</t>
    </rPh>
    <rPh sb="25" eb="27">
      <t>ケンキュウ</t>
    </rPh>
    <rPh sb="27" eb="28">
      <t>シャ</t>
    </rPh>
    <rPh sb="33" eb="35">
      <t>キサイ</t>
    </rPh>
    <rPh sb="40" eb="43">
      <t>ケンキュウシャ</t>
    </rPh>
    <rPh sb="44" eb="45">
      <t>カギ</t>
    </rPh>
    <rPh sb="57" eb="59">
      <t>ガクセイ</t>
    </rPh>
    <rPh sb="60" eb="62">
      <t>ハケン</t>
    </rPh>
    <rPh sb="62" eb="64">
      <t>タイショウ</t>
    </rPh>
    <rPh sb="64" eb="66">
      <t>ザイガイ</t>
    </rPh>
    <rPh sb="66" eb="69">
      <t>ケンキュウイン</t>
    </rPh>
    <rPh sb="81" eb="83">
      <t>ハカセ</t>
    </rPh>
    <rPh sb="83" eb="85">
      <t>コウキ</t>
    </rPh>
    <rPh sb="85" eb="87">
      <t>カテイ</t>
    </rPh>
    <rPh sb="87" eb="89">
      <t>ガクセイ</t>
    </rPh>
    <rPh sb="90" eb="92">
      <t>ハケン</t>
    </rPh>
    <rPh sb="99" eb="100">
      <t>トキ</t>
    </rPh>
    <rPh sb="107" eb="110">
      <t>センモンカ</t>
    </rPh>
    <rPh sb="115" eb="118">
      <t>テキカクセイ</t>
    </rPh>
    <rPh sb="127" eb="129">
      <t>ショウニン</t>
    </rPh>
    <rPh sb="131" eb="133">
      <t>バアイ</t>
    </rPh>
    <rPh sb="134" eb="135">
      <t>カギ</t>
    </rPh>
    <phoneticPr fontId="2"/>
  </si>
  <si>
    <t>注2: 派遣期間には、日本国内の国際空港を出国した日から業務を終了し日本国内の国際空港へ帰国する日までの期間を記載。</t>
    <rPh sb="0" eb="1">
      <t>チュウ</t>
    </rPh>
    <rPh sb="4" eb="6">
      <t>ハケン</t>
    </rPh>
    <rPh sb="6" eb="8">
      <t>キカン</t>
    </rPh>
    <rPh sb="11" eb="13">
      <t>ニホン</t>
    </rPh>
    <rPh sb="13" eb="15">
      <t>コクナイ</t>
    </rPh>
    <rPh sb="16" eb="18">
      <t>コクサイ</t>
    </rPh>
    <rPh sb="18" eb="20">
      <t>クウコウ</t>
    </rPh>
    <rPh sb="21" eb="23">
      <t>シュッコク</t>
    </rPh>
    <rPh sb="25" eb="26">
      <t>ヒ</t>
    </rPh>
    <rPh sb="28" eb="30">
      <t>ギョウム</t>
    </rPh>
    <rPh sb="31" eb="33">
      <t>シュウリョウ</t>
    </rPh>
    <rPh sb="34" eb="36">
      <t>ニホン</t>
    </rPh>
    <rPh sb="36" eb="38">
      <t>コクナイ</t>
    </rPh>
    <rPh sb="39" eb="41">
      <t>コクサイ</t>
    </rPh>
    <rPh sb="41" eb="43">
      <t>クウコウ</t>
    </rPh>
    <rPh sb="44" eb="46">
      <t>キコク</t>
    </rPh>
    <rPh sb="48" eb="49">
      <t>ヒ</t>
    </rPh>
    <rPh sb="52" eb="54">
      <t>キカン</t>
    </rPh>
    <rPh sb="55" eb="57">
      <t>キサイ</t>
    </rPh>
    <phoneticPr fontId="2"/>
  </si>
  <si>
    <t>　　 出発地または帰着地が第三国となる場合は、最寄空港間の順路直行の最も経済的な航空賃を計上できます。日本国籍以外の場合は、相手国がＪＩＣＡ専門家としての受け入れに同意している場合に限られます。</t>
    <rPh sb="3" eb="6">
      <t>シュッパツチ</t>
    </rPh>
    <rPh sb="9" eb="11">
      <t>キチャク</t>
    </rPh>
    <rPh sb="11" eb="12">
      <t>チ</t>
    </rPh>
    <rPh sb="13" eb="14">
      <t>ダイ</t>
    </rPh>
    <rPh sb="14" eb="15">
      <t>サン</t>
    </rPh>
    <rPh sb="15" eb="16">
      <t>コク</t>
    </rPh>
    <rPh sb="19" eb="21">
      <t>バアイ</t>
    </rPh>
    <rPh sb="23" eb="25">
      <t>モヨリ</t>
    </rPh>
    <rPh sb="25" eb="27">
      <t>クウコウ</t>
    </rPh>
    <rPh sb="27" eb="28">
      <t>カン</t>
    </rPh>
    <rPh sb="29" eb="31">
      <t>ジュンロ</t>
    </rPh>
    <rPh sb="31" eb="33">
      <t>チョッコウ</t>
    </rPh>
    <rPh sb="34" eb="35">
      <t>モット</t>
    </rPh>
    <rPh sb="36" eb="39">
      <t>ケイザイテキ</t>
    </rPh>
    <rPh sb="40" eb="42">
      <t>コウクウ</t>
    </rPh>
    <rPh sb="42" eb="43">
      <t>チン</t>
    </rPh>
    <rPh sb="44" eb="46">
      <t>ケイジョウ</t>
    </rPh>
    <rPh sb="51" eb="53">
      <t>ニホン</t>
    </rPh>
    <rPh sb="53" eb="55">
      <t>コクセキ</t>
    </rPh>
    <rPh sb="55" eb="57">
      <t>イガイ</t>
    </rPh>
    <rPh sb="58" eb="60">
      <t>バアイ</t>
    </rPh>
    <rPh sb="62" eb="65">
      <t>アイテコク</t>
    </rPh>
    <rPh sb="70" eb="73">
      <t>センモンカ</t>
    </rPh>
    <rPh sb="77" eb="78">
      <t>ウ</t>
    </rPh>
    <rPh sb="79" eb="80">
      <t>イ</t>
    </rPh>
    <rPh sb="82" eb="84">
      <t>ドウイ</t>
    </rPh>
    <rPh sb="88" eb="90">
      <t>バアイ</t>
    </rPh>
    <rPh sb="91" eb="92">
      <t>カギ</t>
    </rPh>
    <phoneticPr fontId="2"/>
  </si>
  <si>
    <t>概算払い１回目</t>
    <rPh sb="0" eb="2">
      <t>ガイサン</t>
    </rPh>
    <rPh sb="2" eb="3">
      <t>バラ</t>
    </rPh>
    <rPh sb="5" eb="7">
      <t>カイメ</t>
    </rPh>
    <phoneticPr fontId="2"/>
  </si>
  <si>
    <t>２回目</t>
    <rPh sb="1" eb="3">
      <t>カイメ</t>
    </rPh>
    <phoneticPr fontId="2"/>
  </si>
  <si>
    <t>３回目</t>
    <rPh sb="1" eb="3">
      <t>カイメ</t>
    </rPh>
    <phoneticPr fontId="2"/>
  </si>
  <si>
    <t>積算総額：</t>
    <phoneticPr fontId="2"/>
  </si>
  <si>
    <t>積算総額：</t>
    <phoneticPr fontId="2"/>
  </si>
  <si>
    <t>　  ②-１-１　研究代表機関・共同研究機関による受入・研修諸費（文部科学省省令の単価に基づく算出）</t>
    <rPh sb="9" eb="11">
      <t>ケンキュウ</t>
    </rPh>
    <rPh sb="11" eb="13">
      <t>ダイヒョウ</t>
    </rPh>
    <rPh sb="13" eb="15">
      <t>キカン</t>
    </rPh>
    <rPh sb="16" eb="18">
      <t>キョウドウ</t>
    </rPh>
    <rPh sb="18" eb="20">
      <t>ケンキュウ</t>
    </rPh>
    <rPh sb="20" eb="22">
      <t>キカン</t>
    </rPh>
    <rPh sb="25" eb="27">
      <t>ウケイレ</t>
    </rPh>
    <rPh sb="28" eb="30">
      <t>ケンシュウ</t>
    </rPh>
    <rPh sb="30" eb="31">
      <t>ショ</t>
    </rPh>
    <rPh sb="31" eb="32">
      <t>ヒ</t>
    </rPh>
    <rPh sb="33" eb="35">
      <t>モンブ</t>
    </rPh>
    <rPh sb="35" eb="38">
      <t>カガクショウ</t>
    </rPh>
    <rPh sb="38" eb="40">
      <t>ショウレイ</t>
    </rPh>
    <rPh sb="41" eb="43">
      <t>タンカ</t>
    </rPh>
    <rPh sb="44" eb="45">
      <t>モト</t>
    </rPh>
    <rPh sb="47" eb="49">
      <t>サンシュツ</t>
    </rPh>
    <phoneticPr fontId="2"/>
  </si>
  <si>
    <t>※　受入期間が1ヶ月（30日）未満の端数を生じる場合は、その端数を切り上げて1ヶ月と見なしますので、経費効率を考慮した受け入れ期間（３０日を単位とした受入期間の設定）を設定してください。</t>
    <rPh sb="2" eb="4">
      <t>ウケイレ</t>
    </rPh>
    <rPh sb="4" eb="6">
      <t>キカン</t>
    </rPh>
    <rPh sb="9" eb="10">
      <t>ゲツ</t>
    </rPh>
    <rPh sb="13" eb="14">
      <t>ヒ</t>
    </rPh>
    <rPh sb="15" eb="17">
      <t>ミマン</t>
    </rPh>
    <rPh sb="18" eb="20">
      <t>ハスウ</t>
    </rPh>
    <rPh sb="21" eb="22">
      <t>ショウ</t>
    </rPh>
    <rPh sb="24" eb="26">
      <t>バアイ</t>
    </rPh>
    <rPh sb="30" eb="32">
      <t>ハスウ</t>
    </rPh>
    <rPh sb="33" eb="34">
      <t>キ</t>
    </rPh>
    <rPh sb="35" eb="36">
      <t>ア</t>
    </rPh>
    <rPh sb="40" eb="41">
      <t>ゲツ</t>
    </rPh>
    <rPh sb="42" eb="43">
      <t>ミ</t>
    </rPh>
    <rPh sb="50" eb="52">
      <t>ケイヒ</t>
    </rPh>
    <rPh sb="52" eb="54">
      <t>コウリツ</t>
    </rPh>
    <rPh sb="55" eb="57">
      <t>コウリョ</t>
    </rPh>
    <rPh sb="59" eb="60">
      <t>ウ</t>
    </rPh>
    <rPh sb="61" eb="62">
      <t>イ</t>
    </rPh>
    <rPh sb="63" eb="65">
      <t>キカン</t>
    </rPh>
    <rPh sb="68" eb="69">
      <t>ニチ</t>
    </rPh>
    <rPh sb="70" eb="72">
      <t>タンイ</t>
    </rPh>
    <rPh sb="75" eb="77">
      <t>ウケイレ</t>
    </rPh>
    <rPh sb="77" eb="79">
      <t>キカン</t>
    </rPh>
    <rPh sb="80" eb="82">
      <t>セッテイ</t>
    </rPh>
    <rPh sb="84" eb="86">
      <t>セッテイ</t>
    </rPh>
    <phoneticPr fontId="2"/>
  </si>
  <si>
    <t>円/１人当たり</t>
    <rPh sb="0" eb="1">
      <t>エン</t>
    </rPh>
    <rPh sb="2" eb="4">
      <t>ヒトリ</t>
    </rPh>
    <rPh sb="4" eb="5">
      <t>ア</t>
    </rPh>
    <phoneticPr fontId="2"/>
  </si>
  <si>
    <t>切上げ</t>
    <rPh sb="0" eb="1">
      <t>キ</t>
    </rPh>
    <rPh sb="1" eb="2">
      <t>ア</t>
    </rPh>
    <phoneticPr fontId="2"/>
  </si>
  <si>
    <t>入学(予定)
年月日</t>
    <rPh sb="0" eb="2">
      <t>ニュウガク</t>
    </rPh>
    <rPh sb="3" eb="5">
      <t>ヨテイ</t>
    </rPh>
    <rPh sb="7" eb="9">
      <t>ネンゲツ</t>
    </rPh>
    <rPh sb="9" eb="10">
      <t>ヒ</t>
    </rPh>
    <phoneticPr fontId="2"/>
  </si>
  <si>
    <t>受入(予定)
大学</t>
    <rPh sb="0" eb="2">
      <t>ウケイレ</t>
    </rPh>
    <rPh sb="3" eb="5">
      <t>ヨテイ</t>
    </rPh>
    <rPh sb="7" eb="9">
      <t>ダイガク</t>
    </rPh>
    <phoneticPr fontId="2"/>
  </si>
  <si>
    <t>○○研究開発プロジェクト</t>
    <rPh sb="2" eb="4">
      <t>ケンキュウ</t>
    </rPh>
    <rPh sb="4" eb="6">
      <t>カイハツ</t>
    </rPh>
    <phoneticPr fontId="2"/>
  </si>
  <si>
    <t>△△国</t>
    <rPh sb="2" eb="3">
      <t>コク</t>
    </rPh>
    <phoneticPr fontId="2"/>
  </si>
  <si>
    <t>←年月日を入力</t>
    <phoneticPr fontId="2"/>
  </si>
  <si>
    <t>研究代表機関名</t>
    <rPh sb="0" eb="2">
      <t>ケンキュウ</t>
    </rPh>
    <rPh sb="2" eb="4">
      <t>ダイヒョウ</t>
    </rPh>
    <rPh sb="4" eb="6">
      <t>キカン</t>
    </rPh>
    <rPh sb="6" eb="7">
      <t>メイ</t>
    </rPh>
    <phoneticPr fontId="2"/>
  </si>
  <si>
    <r>
      <rPr>
        <b/>
        <sz val="12"/>
        <rFont val="ＭＳ ゴシック"/>
        <family val="3"/>
        <charset val="128"/>
      </rPr>
      <t>【差額が発生した主な理由】</t>
    </r>
    <r>
      <rPr>
        <sz val="12"/>
        <rFont val="ＭＳ ゴシック"/>
        <family val="3"/>
        <charset val="128"/>
      </rPr>
      <t xml:space="preserve">
１．○○の△△を××する必要が生じたため（○月○日付計画変更書で確認済）。
２．</t>
    </r>
    <rPh sb="26" eb="28">
      <t>ヒツヨウ</t>
    </rPh>
    <rPh sb="29" eb="30">
      <t>ショウ</t>
    </rPh>
    <rPh sb="36" eb="37">
      <t>ガツ</t>
    </rPh>
    <rPh sb="38" eb="40">
      <t>ニチヅケ</t>
    </rPh>
    <rPh sb="40" eb="42">
      <t>ケイカク</t>
    </rPh>
    <rPh sb="42" eb="44">
      <t>ヘンコウ</t>
    </rPh>
    <rPh sb="44" eb="45">
      <t>ショ</t>
    </rPh>
    <rPh sb="46" eb="48">
      <t>カクニン</t>
    </rPh>
    <rPh sb="48" eb="49">
      <t>ズ</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</si>
  <si>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</si>
  <si>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</si>
  <si>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</si>
  <si>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第４期</t>
    <rPh sb="0" eb="1">
      <t>ダイ</t>
    </rPh>
    <rPh sb="2" eb="3">
      <t>キ</t>
    </rPh>
    <phoneticPr fontId="2"/>
  </si>
  <si>
    <t>第５期</t>
    <rPh sb="0" eb="1">
      <t>ダイ</t>
    </rPh>
    <rPh sb="2" eb="3">
      <t>キ</t>
    </rPh>
    <phoneticPr fontId="2"/>
  </si>
  <si>
    <t>　②-１-3　短期研究員受入諸費</t>
    <phoneticPr fontId="2"/>
  </si>
  <si>
    <t>２．間接経費</t>
    <rPh sb="2" eb="4">
      <t>カンセツ</t>
    </rPh>
    <rPh sb="4" eb="6">
      <t>ケイヒ</t>
    </rPh>
    <phoneticPr fontId="2"/>
  </si>
  <si>
    <t>３. 非課税・不課税取引仕入れ分にかかる消費税及び地方消費税相当額</t>
    <rPh sb="3" eb="6">
      <t>ヒカゼイ</t>
    </rPh>
    <rPh sb="7" eb="8">
      <t>フ</t>
    </rPh>
    <rPh sb="8" eb="10">
      <t>カゼイ</t>
    </rPh>
    <rPh sb="10" eb="12">
      <t>トリヒキ</t>
    </rPh>
    <rPh sb="12" eb="14">
      <t>シイ</t>
    </rPh>
    <rPh sb="15" eb="16">
      <t>ブン</t>
    </rPh>
    <rPh sb="20" eb="23">
      <t>ショウヒゼイ</t>
    </rPh>
    <rPh sb="23" eb="24">
      <t>オヨ</t>
    </rPh>
    <rPh sb="25" eb="27">
      <t>チホウ</t>
    </rPh>
    <rPh sb="27" eb="30">
      <t>ショウヒゼイ</t>
    </rPh>
    <rPh sb="30" eb="32">
      <t>ソウトウ</t>
    </rPh>
    <rPh sb="32" eb="33">
      <t>ガク</t>
    </rPh>
    <phoneticPr fontId="2"/>
  </si>
  <si>
    <t>４．合　計　額</t>
    <rPh sb="2" eb="3">
      <t>ゴウ</t>
    </rPh>
    <rPh sb="4" eb="5">
      <t>ケイ</t>
    </rPh>
    <rPh sb="6" eb="7">
      <t>ガク</t>
    </rPh>
    <phoneticPr fontId="2"/>
  </si>
  <si>
    <t>注1：過年度の積算額は、精算確定額(未確定の場合は予定額)を記入して下さい。</t>
    <rPh sb="0" eb="1">
      <t>チュウ</t>
    </rPh>
    <rPh sb="3" eb="6">
      <t>カネンド</t>
    </rPh>
    <rPh sb="7" eb="9">
      <t>セキサン</t>
    </rPh>
    <rPh sb="9" eb="10">
      <t>ガク</t>
    </rPh>
    <rPh sb="12" eb="14">
      <t>セイサン</t>
    </rPh>
    <rPh sb="14" eb="16">
      <t>カクテイ</t>
    </rPh>
    <rPh sb="16" eb="17">
      <t>ガク</t>
    </rPh>
    <rPh sb="18" eb="21">
      <t>ミカクテイ</t>
    </rPh>
    <rPh sb="22" eb="24">
      <t>バアイ</t>
    </rPh>
    <rPh sb="25" eb="27">
      <t>ヨテイ</t>
    </rPh>
    <rPh sb="27" eb="28">
      <t>ガク</t>
    </rPh>
    <rPh sb="30" eb="32">
      <t>キニュウ</t>
    </rPh>
    <rPh sb="34" eb="35">
      <t>シタ</t>
    </rPh>
    <phoneticPr fontId="2"/>
  </si>
  <si>
    <t>注2：消費税額は小数点以下を切捨て処理しているため、横行の合計値と合計欄の縦列での算出値が一致しない場合があります。</t>
    <rPh sb="0" eb="1">
      <t>チュウ</t>
    </rPh>
    <rPh sb="3" eb="6">
      <t>ショウヒゼイ</t>
    </rPh>
    <rPh sb="6" eb="7">
      <t>ガク</t>
    </rPh>
    <rPh sb="8" eb="11">
      <t>ショウスウテン</t>
    </rPh>
    <rPh sb="11" eb="13">
      <t>イカ</t>
    </rPh>
    <rPh sb="14" eb="15">
      <t>キ</t>
    </rPh>
    <rPh sb="15" eb="16">
      <t>ス</t>
    </rPh>
    <rPh sb="17" eb="19">
      <t>ショリ</t>
    </rPh>
    <rPh sb="26" eb="27">
      <t>ヨコ</t>
    </rPh>
    <rPh sb="27" eb="28">
      <t>ギョウ</t>
    </rPh>
    <rPh sb="29" eb="32">
      <t>ゴウケイチ</t>
    </rPh>
    <rPh sb="33" eb="35">
      <t>ゴウケイ</t>
    </rPh>
    <rPh sb="35" eb="36">
      <t>ラン</t>
    </rPh>
    <rPh sb="37" eb="38">
      <t>タテ</t>
    </rPh>
    <rPh sb="38" eb="39">
      <t>レツ</t>
    </rPh>
    <rPh sb="41" eb="43">
      <t>サンシュツ</t>
    </rPh>
    <rPh sb="43" eb="44">
      <t>チ</t>
    </rPh>
    <rPh sb="45" eb="47">
      <t>イッチ</t>
    </rPh>
    <rPh sb="50" eb="52">
      <t>バアイ</t>
    </rPh>
    <phoneticPr fontId="2"/>
  </si>
  <si>
    <t>（１）在外研究員
　　　派遣費</t>
    <rPh sb="3" eb="5">
      <t>ザイガイ</t>
    </rPh>
    <rPh sb="5" eb="8">
      <t>ケンキュウイン</t>
    </rPh>
    <rPh sb="12" eb="14">
      <t>ハケン</t>
    </rPh>
    <rPh sb="14" eb="15">
      <t>ヒ</t>
    </rPh>
    <phoneticPr fontId="2"/>
  </si>
  <si>
    <t xml:space="preserve"> １．直接費</t>
    <rPh sb="3" eb="6">
      <t>チョクセツヒ</t>
    </rPh>
    <phoneticPr fontId="2"/>
  </si>
  <si>
    <t>（２）外国人研究員
　　　受入費</t>
    <rPh sb="3" eb="5">
      <t>ガイコク</t>
    </rPh>
    <rPh sb="5" eb="6">
      <t>ジン</t>
    </rPh>
    <rPh sb="6" eb="7">
      <t>ケン</t>
    </rPh>
    <rPh sb="7" eb="8">
      <t>キワム</t>
    </rPh>
    <rPh sb="8" eb="9">
      <t>イン</t>
    </rPh>
    <rPh sb="13" eb="15">
      <t>ウケイレ</t>
    </rPh>
    <rPh sb="15" eb="16">
      <t>ヒ</t>
    </rPh>
    <phoneticPr fontId="2"/>
  </si>
  <si>
    <t>合計額
（税抜き額）
（A)'+（B)</t>
    <phoneticPr fontId="2"/>
  </si>
  <si>
    <t>直接費（税抜き額）　小計 （１）＋（２）＋（３）</t>
    <phoneticPr fontId="2"/>
  </si>
  <si>
    <t>３．小計額（「1.直接費」+「2.間接経費」（税抜き額））・・・・・・・・・・・・・・・・・・・・・・・・・・・・・・・・・・・</t>
    <phoneticPr fontId="2"/>
  </si>
  <si>
    <t>２．間接経費（「1.直接費（税抜き額）小計」×間接経費率）・・・・・・・・・・・・・・・・・・・・・・・・・・・・・・・・・</t>
    <phoneticPr fontId="2"/>
  </si>
  <si>
    <t>５．合　計　契　約　額・・・・・・・・・・・・・・・・・・・・・・・・・・・・・・・・・・・・・・・・・・・・・・・・・・</t>
    <phoneticPr fontId="2"/>
  </si>
  <si>
    <t>注1：（Ａ）欄は、消費税課税取引仕入れとなる支出について、消費税込み（内税）の金額で積算してください。</t>
    <rPh sb="0" eb="1">
      <t>チュウ</t>
    </rPh>
    <rPh sb="6" eb="7">
      <t>ラン</t>
    </rPh>
    <rPh sb="9" eb="12">
      <t>ショウヒゼイ</t>
    </rPh>
    <rPh sb="12" eb="14">
      <t>カゼイ</t>
    </rPh>
    <rPh sb="14" eb="16">
      <t>トリヒキ</t>
    </rPh>
    <rPh sb="16" eb="18">
      <t>シイ</t>
    </rPh>
    <rPh sb="22" eb="24">
      <t>シシュツ</t>
    </rPh>
    <rPh sb="29" eb="32">
      <t>ショウヒゼイ</t>
    </rPh>
    <rPh sb="32" eb="33">
      <t>コ</t>
    </rPh>
    <rPh sb="35" eb="37">
      <t>ウチゼイ</t>
    </rPh>
    <rPh sb="39" eb="41">
      <t>キンガク</t>
    </rPh>
    <rPh sb="42" eb="44">
      <t>セキサン</t>
    </rPh>
    <phoneticPr fontId="2"/>
  </si>
  <si>
    <t>注2：（Ｂ）欄は、消費税非課税・不課税・課税免除取引仕入れとなる支出（海外にて支出される経費を含む）について、所要額をそのまま積算してください。</t>
    <rPh sb="0" eb="1">
      <t>チュウ</t>
    </rPh>
    <rPh sb="6" eb="7">
      <t>ラン</t>
    </rPh>
    <rPh sb="9" eb="12">
      <t>ショウヒゼイ</t>
    </rPh>
    <rPh sb="12" eb="15">
      <t>ヒカゼイ</t>
    </rPh>
    <rPh sb="16" eb="17">
      <t>フ</t>
    </rPh>
    <rPh sb="17" eb="19">
      <t>カゼイ</t>
    </rPh>
    <rPh sb="20" eb="22">
      <t>カゼイ</t>
    </rPh>
    <rPh sb="22" eb="24">
      <t>メンジョ</t>
    </rPh>
    <rPh sb="24" eb="26">
      <t>トリヒキ</t>
    </rPh>
    <rPh sb="26" eb="28">
      <t>シイ</t>
    </rPh>
    <rPh sb="32" eb="34">
      <t>シシュツ</t>
    </rPh>
    <rPh sb="35" eb="37">
      <t>カイガイ</t>
    </rPh>
    <rPh sb="39" eb="41">
      <t>シシュツ</t>
    </rPh>
    <rPh sb="44" eb="46">
      <t>ケイヒ</t>
    </rPh>
    <rPh sb="47" eb="48">
      <t>フク</t>
    </rPh>
    <rPh sb="55" eb="57">
      <t>ショヨウ</t>
    </rPh>
    <rPh sb="57" eb="58">
      <t>ガク</t>
    </rPh>
    <rPh sb="63" eb="65">
      <t>セキサン</t>
    </rPh>
    <phoneticPr fontId="2"/>
  </si>
  <si>
    <t>注3：消費税及び地方消費税額の算出値は、小数点以下切り捨てとします。</t>
    <rPh sb="0" eb="1">
      <t>チュウ</t>
    </rPh>
    <rPh sb="3" eb="6">
      <t>ショウヒゼイ</t>
    </rPh>
    <rPh sb="6" eb="7">
      <t>オヨ</t>
    </rPh>
    <rPh sb="8" eb="10">
      <t>チホウ</t>
    </rPh>
    <rPh sb="10" eb="13">
      <t>ショウヒゼイ</t>
    </rPh>
    <rPh sb="13" eb="14">
      <t>ガク</t>
    </rPh>
    <rPh sb="15" eb="17">
      <t>サンシュツ</t>
    </rPh>
    <rPh sb="17" eb="18">
      <t>チ</t>
    </rPh>
    <rPh sb="20" eb="23">
      <t>ショウスウテン</t>
    </rPh>
    <rPh sb="23" eb="25">
      <t>イカ</t>
    </rPh>
    <rPh sb="25" eb="26">
      <t>キ</t>
    </rPh>
    <rPh sb="27" eb="28">
      <t>ス</t>
    </rPh>
    <phoneticPr fontId="2"/>
  </si>
  <si>
    <t>注1：相手国共同研究機関側が負担することとなっている経費については、日本側負担として計上することはできません。</t>
    <rPh sb="0" eb="1">
      <t>チュウ</t>
    </rPh>
    <rPh sb="3" eb="6">
      <t>アイテコク</t>
    </rPh>
    <rPh sb="6" eb="8">
      <t>キョウドウ</t>
    </rPh>
    <rPh sb="8" eb="10">
      <t>ケンキュウ</t>
    </rPh>
    <rPh sb="10" eb="12">
      <t>キカン</t>
    </rPh>
    <rPh sb="12" eb="13">
      <t>ガワ</t>
    </rPh>
    <rPh sb="14" eb="16">
      <t>フタン</t>
    </rPh>
    <rPh sb="26" eb="28">
      <t>ケイヒ</t>
    </rPh>
    <rPh sb="34" eb="37">
      <t>ニホンガワ</t>
    </rPh>
    <rPh sb="37" eb="39">
      <t>フタン</t>
    </rPh>
    <rPh sb="42" eb="44">
      <t>ケイジョウ</t>
    </rPh>
    <phoneticPr fontId="2"/>
  </si>
  <si>
    <t>注2：積算根拠の記入スペースが足りない時は適宜別紙(別シート）を挿入してください。</t>
    <rPh sb="0" eb="1">
      <t>チュウ</t>
    </rPh>
    <rPh sb="3" eb="5">
      <t>セキサン</t>
    </rPh>
    <rPh sb="5" eb="7">
      <t>コンキョ</t>
    </rPh>
    <rPh sb="8" eb="10">
      <t>キニュウ</t>
    </rPh>
    <rPh sb="15" eb="16">
      <t>タ</t>
    </rPh>
    <rPh sb="19" eb="20">
      <t>トキ</t>
    </rPh>
    <rPh sb="21" eb="23">
      <t>テキギ</t>
    </rPh>
    <rPh sb="23" eb="25">
      <t>ベッシ</t>
    </rPh>
    <rPh sb="26" eb="27">
      <t>ベツ</t>
    </rPh>
    <rPh sb="32" eb="34">
      <t>ソウニュウ</t>
    </rPh>
    <phoneticPr fontId="2"/>
  </si>
  <si>
    <t>注3：積算根拠に用いた数値（単価、員数、回数等）の妥当性、適性性を証する資料を適宜提出願います（見積書、価格表、活動計画書等）</t>
    <rPh sb="0" eb="1">
      <t>チュウ</t>
    </rPh>
    <rPh sb="3" eb="5">
      <t>セキサン</t>
    </rPh>
    <rPh sb="5" eb="7">
      <t>コンキョ</t>
    </rPh>
    <rPh sb="8" eb="9">
      <t>モチ</t>
    </rPh>
    <rPh sb="11" eb="13">
      <t>スウチ</t>
    </rPh>
    <rPh sb="14" eb="16">
      <t>タンカ</t>
    </rPh>
    <rPh sb="17" eb="19">
      <t>インズウ</t>
    </rPh>
    <rPh sb="20" eb="22">
      <t>カイスウ</t>
    </rPh>
    <rPh sb="22" eb="23">
      <t>トウ</t>
    </rPh>
    <rPh sb="25" eb="28">
      <t>ダトウセイ</t>
    </rPh>
    <rPh sb="29" eb="31">
      <t>テキセイ</t>
    </rPh>
    <rPh sb="31" eb="32">
      <t>セイ</t>
    </rPh>
    <rPh sb="33" eb="34">
      <t>ショウ</t>
    </rPh>
    <rPh sb="36" eb="38">
      <t>シリョウ</t>
    </rPh>
    <rPh sb="39" eb="41">
      <t>テキギ</t>
    </rPh>
    <rPh sb="41" eb="43">
      <t>テイシュツ</t>
    </rPh>
    <rPh sb="43" eb="44">
      <t>ネガ</t>
    </rPh>
    <rPh sb="48" eb="51">
      <t>ミツモリショ</t>
    </rPh>
    <rPh sb="52" eb="54">
      <t>カカク</t>
    </rPh>
    <rPh sb="54" eb="55">
      <t>ヒョウ</t>
    </rPh>
    <rPh sb="56" eb="58">
      <t>カツドウ</t>
    </rPh>
    <rPh sb="58" eb="61">
      <t>ケイカクショ</t>
    </rPh>
    <rPh sb="61" eb="62">
      <t>トウ</t>
    </rPh>
    <phoneticPr fontId="2"/>
  </si>
  <si>
    <t>注4：外国での調達・契約、経費の支出執行となることについて、研究代表機関の会計関係規程上の執行体制等についてご説明いただくことがあります。</t>
    <rPh sb="0" eb="1">
      <t>チュウ</t>
    </rPh>
    <rPh sb="3" eb="5">
      <t>ガイコク</t>
    </rPh>
    <rPh sb="7" eb="9">
      <t>チョウタツ</t>
    </rPh>
    <rPh sb="10" eb="12">
      <t>ケイヤク</t>
    </rPh>
    <rPh sb="13" eb="15">
      <t>ケイヒ</t>
    </rPh>
    <rPh sb="16" eb="18">
      <t>シシュツ</t>
    </rPh>
    <rPh sb="18" eb="20">
      <t>シッコウ</t>
    </rPh>
    <rPh sb="30" eb="32">
      <t>ケンキュウ</t>
    </rPh>
    <rPh sb="32" eb="34">
      <t>ダイヒョウ</t>
    </rPh>
    <rPh sb="34" eb="36">
      <t>キカン</t>
    </rPh>
    <rPh sb="37" eb="39">
      <t>カイケイ</t>
    </rPh>
    <rPh sb="39" eb="41">
      <t>カンケイ</t>
    </rPh>
    <rPh sb="41" eb="43">
      <t>キテイ</t>
    </rPh>
    <rPh sb="43" eb="44">
      <t>ジョウ</t>
    </rPh>
    <rPh sb="45" eb="47">
      <t>シッコウ</t>
    </rPh>
    <rPh sb="47" eb="49">
      <t>タイセイ</t>
    </rPh>
    <rPh sb="49" eb="50">
      <t>トウ</t>
    </rPh>
    <rPh sb="55" eb="57">
      <t>セツメイ</t>
    </rPh>
    <phoneticPr fontId="2"/>
  </si>
  <si>
    <t>注5：現地研究活動費はここに計上せず（研究代表機関との事業契約に含めず）、ＪＩＣＡ在外事務所と業務調整員を通じた執行とすることもできます。</t>
    <rPh sb="0" eb="1">
      <t>チュウ</t>
    </rPh>
    <rPh sb="3" eb="5">
      <t>ゲンチ</t>
    </rPh>
    <rPh sb="5" eb="7">
      <t>ケンキュウ</t>
    </rPh>
    <rPh sb="7" eb="9">
      <t>カツドウ</t>
    </rPh>
    <rPh sb="9" eb="10">
      <t>ヒ</t>
    </rPh>
    <rPh sb="14" eb="16">
      <t>ケイジョウ</t>
    </rPh>
    <rPh sb="19" eb="21">
      <t>ケンキュウ</t>
    </rPh>
    <rPh sb="21" eb="23">
      <t>ダイヒョウ</t>
    </rPh>
    <rPh sb="23" eb="25">
      <t>キカン</t>
    </rPh>
    <rPh sb="27" eb="29">
      <t>ジギョウ</t>
    </rPh>
    <rPh sb="29" eb="31">
      <t>ケイヤク</t>
    </rPh>
    <rPh sb="32" eb="33">
      <t>フク</t>
    </rPh>
    <rPh sb="41" eb="43">
      <t>ザイガイ</t>
    </rPh>
    <rPh sb="43" eb="45">
      <t>ジム</t>
    </rPh>
    <rPh sb="45" eb="46">
      <t>ショ</t>
    </rPh>
    <rPh sb="47" eb="49">
      <t>ギョウム</t>
    </rPh>
    <rPh sb="49" eb="51">
      <t>チョウセイ</t>
    </rPh>
    <rPh sb="51" eb="52">
      <t>イン</t>
    </rPh>
    <rPh sb="53" eb="54">
      <t>ツウ</t>
    </rPh>
    <rPh sb="56" eb="58">
      <t>シッコウ</t>
    </rPh>
    <phoneticPr fontId="2"/>
  </si>
  <si>
    <t>注1：外国人研究員の受入れに要する経費として「国立大学等の授業料その他の費用に関する省令」（平成十六年三月三十一日文部科学省令第十六号）を準用し、当該研究員受入期間分を計上します。
注2：本邦滞在中の技術研修（共同研究）の実施経費は、上記の額以外の費用はＪＳＴ／ＡＭＥＤの研究委託契約より支弁願います。</t>
    <rPh sb="0" eb="1">
      <t>チュウ</t>
    </rPh>
    <rPh sb="91" eb="92">
      <t>チュウ</t>
    </rPh>
    <rPh sb="94" eb="96">
      <t>ホンポウ</t>
    </rPh>
    <rPh sb="96" eb="98">
      <t>タイザイ</t>
    </rPh>
    <rPh sb="98" eb="99">
      <t>チュウ</t>
    </rPh>
    <rPh sb="100" eb="102">
      <t>ギジュツ</t>
    </rPh>
    <rPh sb="102" eb="104">
      <t>ケンシュウ</t>
    </rPh>
    <rPh sb="105" eb="107">
      <t>キョウドウ</t>
    </rPh>
    <rPh sb="107" eb="109">
      <t>ケンキュウ</t>
    </rPh>
    <rPh sb="111" eb="113">
      <t>ジッシ</t>
    </rPh>
    <rPh sb="113" eb="115">
      <t>ケイヒ</t>
    </rPh>
    <rPh sb="117" eb="119">
      <t>ジョウキ</t>
    </rPh>
    <rPh sb="120" eb="121">
      <t>ガク</t>
    </rPh>
    <rPh sb="121" eb="123">
      <t>イガイ</t>
    </rPh>
    <rPh sb="124" eb="126">
      <t>ヒヨウ</t>
    </rPh>
    <rPh sb="136" eb="138">
      <t>ケンキュウ</t>
    </rPh>
    <rPh sb="138" eb="140">
      <t>イタク</t>
    </rPh>
    <rPh sb="140" eb="142">
      <t>ケイヤク</t>
    </rPh>
    <rPh sb="144" eb="147">
      <t>シベンネガ</t>
    </rPh>
    <phoneticPr fontId="2"/>
  </si>
  <si>
    <t>注1：短期外国人研究員の受入は、研究代表機関による手配・手続きと経費支払いを基本とします。</t>
    <rPh sb="0" eb="1">
      <t>チュウ</t>
    </rPh>
    <rPh sb="3" eb="5">
      <t>タンキ</t>
    </rPh>
    <rPh sb="5" eb="7">
      <t>ガイコク</t>
    </rPh>
    <rPh sb="7" eb="8">
      <t>ジン</t>
    </rPh>
    <rPh sb="8" eb="11">
      <t>ケンキュウイン</t>
    </rPh>
    <rPh sb="12" eb="14">
      <t>ウケイレ</t>
    </rPh>
    <rPh sb="16" eb="18">
      <t>ケンキュウ</t>
    </rPh>
    <rPh sb="18" eb="20">
      <t>ダイヒョウ</t>
    </rPh>
    <rPh sb="20" eb="22">
      <t>キカン</t>
    </rPh>
    <rPh sb="25" eb="27">
      <t>テハイ</t>
    </rPh>
    <rPh sb="28" eb="30">
      <t>テツヅ</t>
    </rPh>
    <rPh sb="32" eb="34">
      <t>ケイヒ</t>
    </rPh>
    <rPh sb="34" eb="36">
      <t>シハラ</t>
    </rPh>
    <rPh sb="38" eb="40">
      <t>キホン</t>
    </rPh>
    <phoneticPr fontId="2"/>
  </si>
  <si>
    <t>注2：「外国旅費－その他」は順路直行による渡航旅程上、乗継経由地にやむを得ず宿泊せざるを得ない場合で、航空会社による滞在費用の支弁がない場合に限り計上。海外の空港税と国際空港までの相手国内旅費は相手国負担のため、ここには計上できません。</t>
    <rPh sb="0" eb="1">
      <t>チュウ</t>
    </rPh>
    <rPh sb="4" eb="6">
      <t>ガイコク</t>
    </rPh>
    <rPh sb="6" eb="8">
      <t>リョヒ</t>
    </rPh>
    <rPh sb="11" eb="12">
      <t>タ</t>
    </rPh>
    <rPh sb="14" eb="16">
      <t>ジュンロ</t>
    </rPh>
    <rPh sb="16" eb="18">
      <t>チョッコウ</t>
    </rPh>
    <rPh sb="21" eb="23">
      <t>トコウ</t>
    </rPh>
    <rPh sb="23" eb="25">
      <t>リョテイ</t>
    </rPh>
    <rPh sb="25" eb="26">
      <t>ジョウ</t>
    </rPh>
    <rPh sb="27" eb="29">
      <t>ノリツギ</t>
    </rPh>
    <rPh sb="29" eb="32">
      <t>ケイユチ</t>
    </rPh>
    <rPh sb="36" eb="37">
      <t>エ</t>
    </rPh>
    <rPh sb="38" eb="40">
      <t>シュクハク</t>
    </rPh>
    <rPh sb="44" eb="45">
      <t>エ</t>
    </rPh>
    <rPh sb="47" eb="49">
      <t>バアイ</t>
    </rPh>
    <rPh sb="51" eb="53">
      <t>コウクウ</t>
    </rPh>
    <rPh sb="53" eb="55">
      <t>カイシャ</t>
    </rPh>
    <rPh sb="58" eb="60">
      <t>タイザイ</t>
    </rPh>
    <rPh sb="60" eb="62">
      <t>ヒヨウ</t>
    </rPh>
    <rPh sb="63" eb="65">
      <t>シベン</t>
    </rPh>
    <rPh sb="68" eb="70">
      <t>バアイ</t>
    </rPh>
    <rPh sb="71" eb="72">
      <t>カギ</t>
    </rPh>
    <rPh sb="73" eb="75">
      <t>ケイジョウ</t>
    </rPh>
    <rPh sb="76" eb="78">
      <t>カイガイ</t>
    </rPh>
    <rPh sb="79" eb="82">
      <t>クウコウゼイ</t>
    </rPh>
    <rPh sb="83" eb="85">
      <t>コクサイ</t>
    </rPh>
    <rPh sb="85" eb="87">
      <t>クウコウ</t>
    </rPh>
    <rPh sb="90" eb="92">
      <t>アイテ</t>
    </rPh>
    <rPh sb="92" eb="94">
      <t>コクナイ</t>
    </rPh>
    <rPh sb="94" eb="96">
      <t>リョヒ</t>
    </rPh>
    <rPh sb="97" eb="100">
      <t>アイテコク</t>
    </rPh>
    <rPh sb="100" eb="102">
      <t>フタン</t>
    </rPh>
    <rPh sb="110" eb="112">
      <t>ケイジョウ</t>
    </rPh>
    <phoneticPr fontId="2"/>
  </si>
  <si>
    <t>注3：「国内諸費－空港送迎費」は１人１回の受入あたり来日時と離日時にのみ、受入機関最寄りの空港まで計上可。旅行代理店等の送迎代行費または受入機関職員１名の旅費を計上。</t>
    <rPh sb="0" eb="1">
      <t>チュウ</t>
    </rPh>
    <rPh sb="4" eb="6">
      <t>コクナイ</t>
    </rPh>
    <rPh sb="6" eb="8">
      <t>ショヒ</t>
    </rPh>
    <rPh sb="9" eb="11">
      <t>クウコウ</t>
    </rPh>
    <rPh sb="11" eb="13">
      <t>ソウゲイ</t>
    </rPh>
    <rPh sb="13" eb="14">
      <t>ヒ</t>
    </rPh>
    <rPh sb="17" eb="18">
      <t>ニン</t>
    </rPh>
    <rPh sb="19" eb="20">
      <t>カイ</t>
    </rPh>
    <rPh sb="21" eb="23">
      <t>ウケイレ</t>
    </rPh>
    <rPh sb="26" eb="28">
      <t>ライニチ</t>
    </rPh>
    <rPh sb="28" eb="29">
      <t>ジ</t>
    </rPh>
    <rPh sb="30" eb="32">
      <t>リニチ</t>
    </rPh>
    <rPh sb="32" eb="33">
      <t>ジ</t>
    </rPh>
    <rPh sb="37" eb="39">
      <t>ウケイレ</t>
    </rPh>
    <rPh sb="39" eb="41">
      <t>キカン</t>
    </rPh>
    <rPh sb="41" eb="43">
      <t>モヨ</t>
    </rPh>
    <rPh sb="45" eb="47">
      <t>クウコウ</t>
    </rPh>
    <rPh sb="49" eb="51">
      <t>ケイジョウ</t>
    </rPh>
    <rPh sb="51" eb="52">
      <t>カ</t>
    </rPh>
    <rPh sb="53" eb="55">
      <t>リョコウ</t>
    </rPh>
    <rPh sb="55" eb="57">
      <t>ダイリ</t>
    </rPh>
    <rPh sb="57" eb="58">
      <t>テン</t>
    </rPh>
    <rPh sb="58" eb="59">
      <t>トウ</t>
    </rPh>
    <rPh sb="60" eb="62">
      <t>ソウゲイ</t>
    </rPh>
    <rPh sb="62" eb="64">
      <t>ダイコウ</t>
    </rPh>
    <rPh sb="64" eb="65">
      <t>ヒ</t>
    </rPh>
    <rPh sb="68" eb="70">
      <t>ウケイレ</t>
    </rPh>
    <rPh sb="70" eb="72">
      <t>キカン</t>
    </rPh>
    <rPh sb="72" eb="74">
      <t>ショクイン</t>
    </rPh>
    <rPh sb="75" eb="76">
      <t>メイ</t>
    </rPh>
    <rPh sb="77" eb="79">
      <t>リョヒ</t>
    </rPh>
    <rPh sb="80" eb="82">
      <t>ケイジョウ</t>
    </rPh>
    <phoneticPr fontId="2"/>
  </si>
  <si>
    <t>注4：「国内諸費－国内交通費」には以下の費用を計上。
　　「来日・離日時の国際空港と滞在地間の交通費」「滞在宿舎と研修機関間の通勤交通費」「研修旅行の交通費」「研修旅行に引率同行する共同研究員１名の旅費」
　　研修旅行先と引率同行者氏名を備考欄に明記ください。</t>
    <rPh sb="0" eb="1">
      <t>チュウ</t>
    </rPh>
    <rPh sb="4" eb="6">
      <t>コクナイ</t>
    </rPh>
    <rPh sb="6" eb="8">
      <t>ショヒ</t>
    </rPh>
    <rPh sb="9" eb="11">
      <t>コクナイ</t>
    </rPh>
    <rPh sb="11" eb="14">
      <t>コウツウヒ</t>
    </rPh>
    <rPh sb="17" eb="19">
      <t>イカ</t>
    </rPh>
    <rPh sb="20" eb="22">
      <t>ヒヨウ</t>
    </rPh>
    <rPh sb="23" eb="25">
      <t>ケイジョウ</t>
    </rPh>
    <rPh sb="30" eb="32">
      <t>ライニチ</t>
    </rPh>
    <rPh sb="33" eb="35">
      <t>リニチ</t>
    </rPh>
    <rPh sb="35" eb="36">
      <t>ジ</t>
    </rPh>
    <rPh sb="37" eb="39">
      <t>コクサイ</t>
    </rPh>
    <rPh sb="39" eb="41">
      <t>クウコウ</t>
    </rPh>
    <rPh sb="42" eb="44">
      <t>タイザイ</t>
    </rPh>
    <rPh sb="44" eb="45">
      <t>チ</t>
    </rPh>
    <rPh sb="45" eb="46">
      <t>カン</t>
    </rPh>
    <rPh sb="47" eb="50">
      <t>コウツウヒ</t>
    </rPh>
    <rPh sb="52" eb="54">
      <t>タイザイ</t>
    </rPh>
    <rPh sb="54" eb="56">
      <t>シュクシャ</t>
    </rPh>
    <rPh sb="57" eb="59">
      <t>ケンシュウ</t>
    </rPh>
    <rPh sb="59" eb="61">
      <t>キカン</t>
    </rPh>
    <rPh sb="61" eb="62">
      <t>カン</t>
    </rPh>
    <rPh sb="63" eb="65">
      <t>ツウキン</t>
    </rPh>
    <rPh sb="65" eb="68">
      <t>コウツウヒ</t>
    </rPh>
    <rPh sb="70" eb="72">
      <t>ケンシュウ</t>
    </rPh>
    <rPh sb="72" eb="74">
      <t>リョコウ</t>
    </rPh>
    <rPh sb="75" eb="78">
      <t>コウツウヒ</t>
    </rPh>
    <rPh sb="80" eb="82">
      <t>ケンシュウ</t>
    </rPh>
    <rPh sb="82" eb="84">
      <t>リョコウ</t>
    </rPh>
    <rPh sb="85" eb="87">
      <t>インソツ</t>
    </rPh>
    <rPh sb="87" eb="89">
      <t>ドウコウ</t>
    </rPh>
    <rPh sb="91" eb="93">
      <t>キョウドウ</t>
    </rPh>
    <rPh sb="93" eb="95">
      <t>ケンキュウ</t>
    </rPh>
    <rPh sb="95" eb="96">
      <t>イン</t>
    </rPh>
    <rPh sb="97" eb="98">
      <t>メイ</t>
    </rPh>
    <rPh sb="99" eb="101">
      <t>リョヒ</t>
    </rPh>
    <rPh sb="105" eb="107">
      <t>ケンシュウ</t>
    </rPh>
    <rPh sb="107" eb="109">
      <t>リョコウ</t>
    </rPh>
    <rPh sb="109" eb="110">
      <t>サキ</t>
    </rPh>
    <rPh sb="111" eb="113">
      <t>インソツ</t>
    </rPh>
    <rPh sb="113" eb="116">
      <t>ドウコウシャ</t>
    </rPh>
    <rPh sb="116" eb="118">
      <t>シメイ</t>
    </rPh>
    <rPh sb="119" eb="121">
      <t>ビコウ</t>
    </rPh>
    <rPh sb="121" eb="122">
      <t>ラン</t>
    </rPh>
    <rPh sb="123" eb="125">
      <t>メイキ</t>
    </rPh>
    <phoneticPr fontId="2"/>
  </si>
  <si>
    <t>注5：「国内諸費－旅行雑費」には、「国内の空港施設利用料（離日時の国際線施設利用料を含む）」や旅行代理店の手配手数料等を計上。</t>
    <rPh sb="0" eb="1">
      <t>チュウ</t>
    </rPh>
    <rPh sb="4" eb="6">
      <t>コクナイ</t>
    </rPh>
    <rPh sb="6" eb="8">
      <t>ショヒ</t>
    </rPh>
    <rPh sb="9" eb="11">
      <t>リョコウ</t>
    </rPh>
    <rPh sb="11" eb="13">
      <t>ザッピ</t>
    </rPh>
    <rPh sb="18" eb="20">
      <t>コクナイ</t>
    </rPh>
    <rPh sb="21" eb="23">
      <t>クウコウ</t>
    </rPh>
    <rPh sb="23" eb="25">
      <t>シセツ</t>
    </rPh>
    <rPh sb="25" eb="28">
      <t>リヨウリョウ</t>
    </rPh>
    <rPh sb="29" eb="31">
      <t>リニチ</t>
    </rPh>
    <rPh sb="31" eb="32">
      <t>ジ</t>
    </rPh>
    <rPh sb="33" eb="36">
      <t>コクサイセン</t>
    </rPh>
    <rPh sb="36" eb="38">
      <t>シセツ</t>
    </rPh>
    <rPh sb="38" eb="41">
      <t>リヨウリョウ</t>
    </rPh>
    <rPh sb="42" eb="43">
      <t>フク</t>
    </rPh>
    <rPh sb="47" eb="49">
      <t>リョコウ</t>
    </rPh>
    <rPh sb="49" eb="51">
      <t>ダイリ</t>
    </rPh>
    <rPh sb="51" eb="52">
      <t>テン</t>
    </rPh>
    <rPh sb="53" eb="55">
      <t>テハイ</t>
    </rPh>
    <rPh sb="55" eb="58">
      <t>テスウリョウ</t>
    </rPh>
    <rPh sb="58" eb="59">
      <t>トウ</t>
    </rPh>
    <rPh sb="60" eb="62">
      <t>ケイジョウ</t>
    </rPh>
    <phoneticPr fontId="2"/>
  </si>
  <si>
    <t>注6：「国内諸費－支度料、資料送付料」は受入期間や対象国に応じて定額を支給。定額単価はＪＩＣＡ担当部署にお問い合わせください。研究代表機関において当該費用を支出できる根拠規程が存しない場合はご相談ください。</t>
    <rPh sb="0" eb="1">
      <t>チュウ</t>
    </rPh>
    <rPh sb="4" eb="6">
      <t>コクナイ</t>
    </rPh>
    <rPh sb="6" eb="8">
      <t>ショヒ</t>
    </rPh>
    <rPh sb="9" eb="11">
      <t>シタク</t>
    </rPh>
    <rPh sb="11" eb="12">
      <t>リョウ</t>
    </rPh>
    <rPh sb="13" eb="15">
      <t>シリョウ</t>
    </rPh>
    <rPh sb="15" eb="17">
      <t>ソウフ</t>
    </rPh>
    <rPh sb="17" eb="18">
      <t>リョウ</t>
    </rPh>
    <rPh sb="20" eb="22">
      <t>ウケイレ</t>
    </rPh>
    <rPh sb="22" eb="24">
      <t>キカン</t>
    </rPh>
    <rPh sb="25" eb="27">
      <t>タイショウ</t>
    </rPh>
    <rPh sb="27" eb="28">
      <t>コク</t>
    </rPh>
    <rPh sb="29" eb="30">
      <t>オウ</t>
    </rPh>
    <rPh sb="32" eb="34">
      <t>テイガク</t>
    </rPh>
    <rPh sb="35" eb="37">
      <t>シキュウ</t>
    </rPh>
    <rPh sb="38" eb="40">
      <t>テイガク</t>
    </rPh>
    <rPh sb="40" eb="42">
      <t>タンカ</t>
    </rPh>
    <rPh sb="47" eb="49">
      <t>タントウ</t>
    </rPh>
    <rPh sb="49" eb="51">
      <t>ブショ</t>
    </rPh>
    <rPh sb="53" eb="54">
      <t>ト</t>
    </rPh>
    <rPh sb="55" eb="56">
      <t>ア</t>
    </rPh>
    <rPh sb="63" eb="65">
      <t>ケンキュウ</t>
    </rPh>
    <rPh sb="65" eb="67">
      <t>ダイヒョウ</t>
    </rPh>
    <rPh sb="67" eb="69">
      <t>キカン</t>
    </rPh>
    <rPh sb="73" eb="75">
      <t>トウガイ</t>
    </rPh>
    <rPh sb="75" eb="77">
      <t>ヒヨウ</t>
    </rPh>
    <rPh sb="78" eb="80">
      <t>シシュツ</t>
    </rPh>
    <rPh sb="83" eb="85">
      <t>コンキョ</t>
    </rPh>
    <rPh sb="85" eb="87">
      <t>キテイ</t>
    </rPh>
    <rPh sb="88" eb="89">
      <t>ゾン</t>
    </rPh>
    <rPh sb="92" eb="94">
      <t>バアイ</t>
    </rPh>
    <rPh sb="96" eb="98">
      <t>ソウダン</t>
    </rPh>
    <phoneticPr fontId="2"/>
  </si>
  <si>
    <t>注1：契約対象とできる正規学生としての在籍期間は、当該課程で学位を取得できる最少在籍年限です。ただし、プロジェクト協力期間（最終期契約期間）を超えることはできません。</t>
    <rPh sb="0" eb="1">
      <t>チュウ</t>
    </rPh>
    <rPh sb="3" eb="5">
      <t>ケイヤク</t>
    </rPh>
    <rPh sb="5" eb="7">
      <t>タイショウ</t>
    </rPh>
    <rPh sb="11" eb="13">
      <t>セイキ</t>
    </rPh>
    <rPh sb="13" eb="15">
      <t>ガクセイ</t>
    </rPh>
    <rPh sb="19" eb="21">
      <t>ザイセキ</t>
    </rPh>
    <rPh sb="21" eb="23">
      <t>キカン</t>
    </rPh>
    <rPh sb="25" eb="27">
      <t>トウガイ</t>
    </rPh>
    <rPh sb="27" eb="29">
      <t>カテイ</t>
    </rPh>
    <rPh sb="30" eb="32">
      <t>ガクイ</t>
    </rPh>
    <rPh sb="33" eb="35">
      <t>シュトク</t>
    </rPh>
    <rPh sb="38" eb="40">
      <t>サイショウ</t>
    </rPh>
    <rPh sb="40" eb="42">
      <t>ザイセキ</t>
    </rPh>
    <rPh sb="42" eb="44">
      <t>ネンゲン</t>
    </rPh>
    <rPh sb="57" eb="59">
      <t>キョウリョク</t>
    </rPh>
    <rPh sb="59" eb="61">
      <t>キカン</t>
    </rPh>
    <rPh sb="62" eb="64">
      <t>サイシュウ</t>
    </rPh>
    <rPh sb="64" eb="65">
      <t>キ</t>
    </rPh>
    <rPh sb="65" eb="67">
      <t>ケイヤク</t>
    </rPh>
    <rPh sb="67" eb="69">
      <t>キカン</t>
    </rPh>
    <rPh sb="71" eb="72">
      <t>コ</t>
    </rPh>
    <phoneticPr fontId="2"/>
  </si>
  <si>
    <t>注2：「その他の費用」に、通常の課程での履修指導ではない共同研究上の固有の経費（共同研究機関への研修旅行、学会発表、供与機材にかかる研修等）が含まれる場合は、その内容、必要理由、積算根拠を明示した別紙を挿入してください。
　　ただし、日本国内での研究活動費としてＪＳＴ／ＡＭＥＤの研究委託契約から支弁される対象経費は積算できません。
　　なお、長期研究員にＪＩＣＡより直接支給される奨学金（研修手当：生活費）には、年額３万円の書籍購入費と年額５万円の研修旅費が含まれていますので、同金額以内の費用は積算できません。</t>
    <rPh sb="0" eb="1">
      <t>チュウ</t>
    </rPh>
    <rPh sb="6" eb="7">
      <t>タ</t>
    </rPh>
    <rPh sb="8" eb="10">
      <t>ヒヨウ</t>
    </rPh>
    <rPh sb="13" eb="15">
      <t>ツウジョウ</t>
    </rPh>
    <rPh sb="16" eb="18">
      <t>カテイ</t>
    </rPh>
    <rPh sb="20" eb="22">
      <t>リシュウ</t>
    </rPh>
    <rPh sb="22" eb="24">
      <t>シドウ</t>
    </rPh>
    <rPh sb="28" eb="30">
      <t>キョウドウ</t>
    </rPh>
    <rPh sb="30" eb="32">
      <t>ケンキュウ</t>
    </rPh>
    <rPh sb="32" eb="33">
      <t>ジョウ</t>
    </rPh>
    <rPh sb="34" eb="36">
      <t>コユウ</t>
    </rPh>
    <rPh sb="37" eb="39">
      <t>ケイヒ</t>
    </rPh>
    <rPh sb="40" eb="42">
      <t>キョウドウ</t>
    </rPh>
    <rPh sb="42" eb="44">
      <t>ケンキュウ</t>
    </rPh>
    <rPh sb="44" eb="46">
      <t>キカン</t>
    </rPh>
    <rPh sb="48" eb="50">
      <t>ケンシュウ</t>
    </rPh>
    <rPh sb="50" eb="52">
      <t>リョコウ</t>
    </rPh>
    <rPh sb="53" eb="55">
      <t>ガッカイ</t>
    </rPh>
    <rPh sb="55" eb="57">
      <t>ハッピョウ</t>
    </rPh>
    <rPh sb="58" eb="60">
      <t>キョウヨ</t>
    </rPh>
    <rPh sb="60" eb="62">
      <t>キザイ</t>
    </rPh>
    <rPh sb="66" eb="68">
      <t>ケンシュウ</t>
    </rPh>
    <rPh sb="68" eb="69">
      <t>トウ</t>
    </rPh>
    <rPh sb="71" eb="72">
      <t>フク</t>
    </rPh>
    <rPh sb="75" eb="77">
      <t>バアイ</t>
    </rPh>
    <rPh sb="81" eb="83">
      <t>ナイヨウ</t>
    </rPh>
    <rPh sb="84" eb="86">
      <t>ヒツヨウ</t>
    </rPh>
    <rPh sb="86" eb="88">
      <t>リユウ</t>
    </rPh>
    <rPh sb="89" eb="91">
      <t>セキサン</t>
    </rPh>
    <rPh sb="91" eb="93">
      <t>コンキョ</t>
    </rPh>
    <rPh sb="94" eb="96">
      <t>メイジ</t>
    </rPh>
    <rPh sb="98" eb="100">
      <t>ベッシ</t>
    </rPh>
    <rPh sb="101" eb="103">
      <t>ソウニュウ</t>
    </rPh>
    <rPh sb="117" eb="119">
      <t>ニホン</t>
    </rPh>
    <rPh sb="119" eb="121">
      <t>コクナイ</t>
    </rPh>
    <rPh sb="123" eb="125">
      <t>ケンキュウ</t>
    </rPh>
    <rPh sb="125" eb="127">
      <t>カツドウ</t>
    </rPh>
    <rPh sb="127" eb="128">
      <t>ヒ</t>
    </rPh>
    <rPh sb="140" eb="142">
      <t>ケンキュウ</t>
    </rPh>
    <rPh sb="142" eb="144">
      <t>イタク</t>
    </rPh>
    <rPh sb="144" eb="146">
      <t>ケイヤク</t>
    </rPh>
    <rPh sb="148" eb="150">
      <t>シベン</t>
    </rPh>
    <rPh sb="153" eb="155">
      <t>タイショウ</t>
    </rPh>
    <rPh sb="155" eb="157">
      <t>ケイヒ</t>
    </rPh>
    <rPh sb="158" eb="160">
      <t>セキサン</t>
    </rPh>
    <rPh sb="172" eb="174">
      <t>チョウキ</t>
    </rPh>
    <rPh sb="174" eb="177">
      <t>ケンキュウイン</t>
    </rPh>
    <rPh sb="184" eb="186">
      <t>チョクセツ</t>
    </rPh>
    <rPh sb="186" eb="188">
      <t>シキュウ</t>
    </rPh>
    <rPh sb="191" eb="194">
      <t>ショウガクキン</t>
    </rPh>
    <rPh sb="195" eb="197">
      <t>ケンシュウ</t>
    </rPh>
    <rPh sb="197" eb="199">
      <t>テアテ</t>
    </rPh>
    <rPh sb="200" eb="203">
      <t>セイカツヒ</t>
    </rPh>
    <rPh sb="207" eb="209">
      <t>ネンガク</t>
    </rPh>
    <rPh sb="210" eb="212">
      <t>マンエン</t>
    </rPh>
    <rPh sb="213" eb="215">
      <t>ショセキ</t>
    </rPh>
    <rPh sb="215" eb="217">
      <t>コウニュウ</t>
    </rPh>
    <rPh sb="217" eb="218">
      <t>ヒ</t>
    </rPh>
    <rPh sb="219" eb="221">
      <t>ネンガク</t>
    </rPh>
    <rPh sb="222" eb="224">
      <t>マンエン</t>
    </rPh>
    <rPh sb="225" eb="227">
      <t>ケンシュウ</t>
    </rPh>
    <rPh sb="227" eb="229">
      <t>リョヒ</t>
    </rPh>
    <rPh sb="230" eb="231">
      <t>フク</t>
    </rPh>
    <rPh sb="240" eb="241">
      <t>ドウ</t>
    </rPh>
    <rPh sb="241" eb="243">
      <t>キンガク</t>
    </rPh>
    <rPh sb="243" eb="245">
      <t>イナイ</t>
    </rPh>
    <rPh sb="246" eb="248">
      <t>ヒヨウ</t>
    </rPh>
    <rPh sb="249" eb="251">
      <t>セキサン</t>
    </rPh>
    <phoneticPr fontId="2"/>
  </si>
  <si>
    <t>注3：受入大学に納付できる費用は、入学・学籍保持を許可される条件として学則等により当該課程のすべての学生に義務付けられている費用に限ります。
　　傷害保険については、別途ＪＩＣＡによりすべての受入研修員に対して保険引受会社との包括契約により付保するため、それ以外の保険への二重加入は原則としてその保険料を負担しません（計上できません）。
　　また、受入大学に納付する費用に対する領収証の宛名は「ＪＩＣＡ」としてください（受入研修員本人宛としないでください）。</t>
    <rPh sb="0" eb="1">
      <t>チュウ</t>
    </rPh>
    <rPh sb="3" eb="5">
      <t>ウケイレ</t>
    </rPh>
    <rPh sb="5" eb="7">
      <t>ダイガク</t>
    </rPh>
    <rPh sb="8" eb="10">
      <t>ノウフ</t>
    </rPh>
    <rPh sb="13" eb="15">
      <t>ヒヨウ</t>
    </rPh>
    <rPh sb="17" eb="19">
      <t>ニュウガク</t>
    </rPh>
    <rPh sb="20" eb="22">
      <t>ガクセキ</t>
    </rPh>
    <rPh sb="22" eb="24">
      <t>ホジ</t>
    </rPh>
    <rPh sb="25" eb="27">
      <t>キョカ</t>
    </rPh>
    <rPh sb="30" eb="32">
      <t>ジョウケン</t>
    </rPh>
    <rPh sb="35" eb="37">
      <t>ガクソク</t>
    </rPh>
    <rPh sb="37" eb="38">
      <t>トウ</t>
    </rPh>
    <rPh sb="41" eb="43">
      <t>トウガイ</t>
    </rPh>
    <rPh sb="43" eb="45">
      <t>カテイ</t>
    </rPh>
    <rPh sb="50" eb="52">
      <t>ガクセイ</t>
    </rPh>
    <rPh sb="53" eb="56">
      <t>ギムヅ</t>
    </rPh>
    <rPh sb="62" eb="64">
      <t>ヒヨウ</t>
    </rPh>
    <rPh sb="65" eb="66">
      <t>カギ</t>
    </rPh>
    <rPh sb="73" eb="75">
      <t>ショウガイ</t>
    </rPh>
    <rPh sb="75" eb="77">
      <t>ホケン</t>
    </rPh>
    <rPh sb="83" eb="85">
      <t>ベット</t>
    </rPh>
    <rPh sb="96" eb="98">
      <t>ウケイレ</t>
    </rPh>
    <rPh sb="98" eb="101">
      <t>ケンシュウイン</t>
    </rPh>
    <rPh sb="102" eb="103">
      <t>タイ</t>
    </rPh>
    <rPh sb="105" eb="107">
      <t>ホケン</t>
    </rPh>
    <rPh sb="107" eb="109">
      <t>ヒキウケ</t>
    </rPh>
    <rPh sb="109" eb="111">
      <t>カイシャ</t>
    </rPh>
    <rPh sb="120" eb="122">
      <t>フホ</t>
    </rPh>
    <rPh sb="129" eb="131">
      <t>イガイ</t>
    </rPh>
    <rPh sb="132" eb="134">
      <t>ホケン</t>
    </rPh>
    <rPh sb="136" eb="138">
      <t>ニジュウ</t>
    </rPh>
    <rPh sb="138" eb="140">
      <t>カニュウ</t>
    </rPh>
    <rPh sb="141" eb="143">
      <t>ゲンソク</t>
    </rPh>
    <rPh sb="148" eb="151">
      <t>ホケンリョウ</t>
    </rPh>
    <rPh sb="152" eb="154">
      <t>フタン</t>
    </rPh>
    <rPh sb="159" eb="161">
      <t>ケイジョウ</t>
    </rPh>
    <rPh sb="174" eb="176">
      <t>ウケイレ</t>
    </rPh>
    <rPh sb="176" eb="178">
      <t>ダイガク</t>
    </rPh>
    <rPh sb="179" eb="181">
      <t>ノウフ</t>
    </rPh>
    <rPh sb="183" eb="185">
      <t>ヒヨウ</t>
    </rPh>
    <rPh sb="186" eb="187">
      <t>タイ</t>
    </rPh>
    <rPh sb="189" eb="192">
      <t>リョウシュウショウ</t>
    </rPh>
    <rPh sb="193" eb="195">
      <t>アテナ</t>
    </rPh>
    <rPh sb="210" eb="212">
      <t>ウケイレ</t>
    </rPh>
    <rPh sb="212" eb="215">
      <t>ケンシュウイン</t>
    </rPh>
    <rPh sb="215" eb="217">
      <t>ホンニン</t>
    </rPh>
    <rPh sb="217" eb="218">
      <t>アテ</t>
    </rPh>
    <phoneticPr fontId="2"/>
  </si>
  <si>
    <t>注1：全出張期間に対する出張旅費（往復航空賃、日当、宿泊料）は、別途ＪＩＣＡ在外事務所より直接支給するので、計上不要。</t>
    <rPh sb="0" eb="1">
      <t>チュウ</t>
    </rPh>
    <rPh sb="3" eb="4">
      <t>ゼン</t>
    </rPh>
    <rPh sb="4" eb="6">
      <t>シュッチョウ</t>
    </rPh>
    <rPh sb="6" eb="8">
      <t>キカン</t>
    </rPh>
    <rPh sb="9" eb="10">
      <t>タイ</t>
    </rPh>
    <rPh sb="12" eb="14">
      <t>シュッチョウ</t>
    </rPh>
    <rPh sb="14" eb="16">
      <t>リョヒ</t>
    </rPh>
    <rPh sb="17" eb="19">
      <t>オウフク</t>
    </rPh>
    <rPh sb="19" eb="21">
      <t>コウクウ</t>
    </rPh>
    <rPh sb="21" eb="22">
      <t>チン</t>
    </rPh>
    <rPh sb="23" eb="25">
      <t>ニットウ</t>
    </rPh>
    <rPh sb="26" eb="29">
      <t>シュクハクリョウ</t>
    </rPh>
    <rPh sb="32" eb="34">
      <t>ベット</t>
    </rPh>
    <rPh sb="38" eb="40">
      <t>ザイガイ</t>
    </rPh>
    <rPh sb="40" eb="42">
      <t>ジム</t>
    </rPh>
    <rPh sb="42" eb="43">
      <t>ショ</t>
    </rPh>
    <rPh sb="45" eb="47">
      <t>チョクセツ</t>
    </rPh>
    <rPh sb="47" eb="49">
      <t>シキュウ</t>
    </rPh>
    <rPh sb="54" eb="56">
      <t>ケイジョウ</t>
    </rPh>
    <rPh sb="56" eb="58">
      <t>フヨウ</t>
    </rPh>
    <phoneticPr fontId="2"/>
  </si>
  <si>
    <t>注2：日本滞在中の日当・宿泊料以外の必要経費（国内交通費等）を計上する。</t>
    <rPh sb="0" eb="1">
      <t>チュウ</t>
    </rPh>
    <rPh sb="3" eb="5">
      <t>ニホン</t>
    </rPh>
    <rPh sb="5" eb="8">
      <t>タイザイチュウ</t>
    </rPh>
    <rPh sb="9" eb="11">
      <t>ニットウ</t>
    </rPh>
    <rPh sb="12" eb="15">
      <t>シュクハクリョウ</t>
    </rPh>
    <rPh sb="15" eb="17">
      <t>イガイ</t>
    </rPh>
    <rPh sb="18" eb="20">
      <t>ヒツヨウ</t>
    </rPh>
    <rPh sb="20" eb="22">
      <t>ケイヒ</t>
    </rPh>
    <rPh sb="23" eb="25">
      <t>コクナイ</t>
    </rPh>
    <rPh sb="25" eb="28">
      <t>コウツウヒ</t>
    </rPh>
    <rPh sb="28" eb="29">
      <t>トウ</t>
    </rPh>
    <rPh sb="31" eb="33">
      <t>ケイジョウ</t>
    </rPh>
    <phoneticPr fontId="2"/>
  </si>
  <si>
    <t>注１：共同研究機関や共同研究者の自己所有機材を本契約の業務で使用するための現地への輸送費については、その必要性と内容を事前にＪＩＣＡが承認していることが必要です。</t>
    <rPh sb="0" eb="1">
      <t>チュウ</t>
    </rPh>
    <rPh sb="3" eb="5">
      <t>キョウドウ</t>
    </rPh>
    <rPh sb="5" eb="7">
      <t>ケンキュウ</t>
    </rPh>
    <rPh sb="7" eb="9">
      <t>キカン</t>
    </rPh>
    <rPh sb="10" eb="12">
      <t>キョウドウ</t>
    </rPh>
    <rPh sb="12" eb="15">
      <t>ケンキュウシャ</t>
    </rPh>
    <rPh sb="16" eb="18">
      <t>ジコ</t>
    </rPh>
    <rPh sb="18" eb="20">
      <t>ショユウ</t>
    </rPh>
    <rPh sb="20" eb="22">
      <t>キザイ</t>
    </rPh>
    <rPh sb="23" eb="26">
      <t>ホンケイヤク</t>
    </rPh>
    <rPh sb="27" eb="29">
      <t>ギョウム</t>
    </rPh>
    <rPh sb="30" eb="32">
      <t>シヨウ</t>
    </rPh>
    <rPh sb="37" eb="39">
      <t>ゲンチ</t>
    </rPh>
    <rPh sb="41" eb="44">
      <t>ユソウヒ</t>
    </rPh>
    <rPh sb="52" eb="55">
      <t>ヒツヨウセイ</t>
    </rPh>
    <rPh sb="56" eb="58">
      <t>ナイヨウ</t>
    </rPh>
    <rPh sb="59" eb="61">
      <t>ジゼン</t>
    </rPh>
    <rPh sb="67" eb="69">
      <t>ショウニン</t>
    </rPh>
    <rPh sb="76" eb="78">
      <t>ヒツヨウ</t>
    </rPh>
    <phoneticPr fontId="2"/>
  </si>
  <si>
    <t>注２：本邦購入機材の輸送費については、どの機材の輸送費であるかが分かるように、当該機材の購入欄の「項目」欄に番号を付す等して区別してください。</t>
    <rPh sb="0" eb="1">
      <t>チュウ</t>
    </rPh>
    <rPh sb="3" eb="5">
      <t>ホンポウ</t>
    </rPh>
    <rPh sb="5" eb="7">
      <t>コウニュウ</t>
    </rPh>
    <rPh sb="7" eb="9">
      <t>キザイ</t>
    </rPh>
    <rPh sb="10" eb="13">
      <t>ユソウヒ</t>
    </rPh>
    <rPh sb="21" eb="23">
      <t>キザイ</t>
    </rPh>
    <rPh sb="24" eb="26">
      <t>ユソウ</t>
    </rPh>
    <rPh sb="26" eb="27">
      <t>ヒ</t>
    </rPh>
    <rPh sb="32" eb="33">
      <t>ワ</t>
    </rPh>
    <rPh sb="39" eb="41">
      <t>トウガイ</t>
    </rPh>
    <rPh sb="41" eb="43">
      <t>キザイ</t>
    </rPh>
    <rPh sb="44" eb="46">
      <t>コウニュウ</t>
    </rPh>
    <rPh sb="46" eb="47">
      <t>ラン</t>
    </rPh>
    <rPh sb="49" eb="51">
      <t>コウモク</t>
    </rPh>
    <rPh sb="52" eb="53">
      <t>ラン</t>
    </rPh>
    <rPh sb="54" eb="56">
      <t>バンゴウ</t>
    </rPh>
    <rPh sb="57" eb="58">
      <t>フ</t>
    </rPh>
    <rPh sb="59" eb="60">
      <t>トウ</t>
    </rPh>
    <rPh sb="62" eb="64">
      <t>クベツ</t>
    </rPh>
    <phoneticPr fontId="2"/>
  </si>
  <si>
    <t>注３：自己所有機材の輸送費については、対象となる機材名と個数を「項目」欄に明記してください。</t>
    <rPh sb="0" eb="1">
      <t>チュウ</t>
    </rPh>
    <rPh sb="3" eb="5">
      <t>ジコ</t>
    </rPh>
    <rPh sb="5" eb="7">
      <t>ショユウ</t>
    </rPh>
    <rPh sb="7" eb="9">
      <t>キザイ</t>
    </rPh>
    <rPh sb="10" eb="13">
      <t>ユソウヒ</t>
    </rPh>
    <rPh sb="19" eb="21">
      <t>タイショウ</t>
    </rPh>
    <rPh sb="24" eb="26">
      <t>キザイ</t>
    </rPh>
    <rPh sb="26" eb="27">
      <t>メイ</t>
    </rPh>
    <rPh sb="28" eb="30">
      <t>コスウ</t>
    </rPh>
    <rPh sb="32" eb="34">
      <t>コウモク</t>
    </rPh>
    <rPh sb="35" eb="36">
      <t>ラン</t>
    </rPh>
    <rPh sb="37" eb="39">
      <t>メイキ</t>
    </rPh>
    <phoneticPr fontId="2"/>
  </si>
  <si>
    <t>注４：派遣在外研究員の渡航時や受入れ外国人研究員の帰国時等に機材を同時携行する必要がある場合の超過手荷物料金は「輸送（調達機材／所有機材）」としてここに計上してく
　　　ださい。この場合、別送ではなく同時携行とせざるを得ない理由について予めＪＩＣＡが承認していることが必要です。また、計上できるのは当該機材にかかる分だけです
　　（私物や本契約による業務と関係のない業務品の分は計上できません）。</t>
    <rPh sb="0" eb="1">
      <t>チュウ</t>
    </rPh>
    <rPh sb="3" eb="5">
      <t>ハケン</t>
    </rPh>
    <rPh sb="5" eb="7">
      <t>ザイガイ</t>
    </rPh>
    <rPh sb="7" eb="10">
      <t>ケンキュウイン</t>
    </rPh>
    <rPh sb="11" eb="13">
      <t>トコウ</t>
    </rPh>
    <rPh sb="13" eb="14">
      <t>ジ</t>
    </rPh>
    <rPh sb="15" eb="16">
      <t>ウ</t>
    </rPh>
    <rPh sb="16" eb="17">
      <t>イ</t>
    </rPh>
    <rPh sb="18" eb="20">
      <t>ガイコク</t>
    </rPh>
    <rPh sb="20" eb="21">
      <t>ジン</t>
    </rPh>
    <rPh sb="21" eb="24">
      <t>ケンキュウイン</t>
    </rPh>
    <rPh sb="25" eb="27">
      <t>キコク</t>
    </rPh>
    <rPh sb="27" eb="28">
      <t>ジ</t>
    </rPh>
    <rPh sb="28" eb="29">
      <t>トウ</t>
    </rPh>
    <rPh sb="30" eb="32">
      <t>キザイ</t>
    </rPh>
    <rPh sb="33" eb="35">
      <t>ドウジ</t>
    </rPh>
    <rPh sb="35" eb="37">
      <t>ケイコウ</t>
    </rPh>
    <rPh sb="39" eb="41">
      <t>ヒツヨウ</t>
    </rPh>
    <rPh sb="44" eb="46">
      <t>バアイ</t>
    </rPh>
    <rPh sb="47" eb="49">
      <t>チョウカ</t>
    </rPh>
    <rPh sb="49" eb="52">
      <t>テニモツ</t>
    </rPh>
    <rPh sb="52" eb="54">
      <t>リョウキン</t>
    </rPh>
    <rPh sb="56" eb="58">
      <t>ユソウ</t>
    </rPh>
    <rPh sb="59" eb="61">
      <t>チョウタツ</t>
    </rPh>
    <rPh sb="61" eb="63">
      <t>キザイ</t>
    </rPh>
    <rPh sb="64" eb="66">
      <t>ショユウ</t>
    </rPh>
    <rPh sb="66" eb="68">
      <t>キザイ</t>
    </rPh>
    <rPh sb="76" eb="78">
      <t>ケイジョウ</t>
    </rPh>
    <rPh sb="91" eb="93">
      <t>バアイ</t>
    </rPh>
    <rPh sb="94" eb="96">
      <t>ベッソウ</t>
    </rPh>
    <rPh sb="100" eb="102">
      <t>ドウジ</t>
    </rPh>
    <rPh sb="102" eb="104">
      <t>ケイコウ</t>
    </rPh>
    <rPh sb="109" eb="110">
      <t>エ</t>
    </rPh>
    <rPh sb="112" eb="114">
      <t>リユウ</t>
    </rPh>
    <rPh sb="118" eb="119">
      <t>アラカジ</t>
    </rPh>
    <rPh sb="125" eb="127">
      <t>ショウニン</t>
    </rPh>
    <rPh sb="134" eb="136">
      <t>ヒツヨウ</t>
    </rPh>
    <rPh sb="142" eb="144">
      <t>ケイジョウ</t>
    </rPh>
    <rPh sb="149" eb="151">
      <t>トウガイ</t>
    </rPh>
    <rPh sb="151" eb="153">
      <t>キザイ</t>
    </rPh>
    <rPh sb="157" eb="158">
      <t>ブン</t>
    </rPh>
    <rPh sb="166" eb="168">
      <t>シブツ</t>
    </rPh>
    <rPh sb="169" eb="172">
      <t>ホンケイヤク</t>
    </rPh>
    <rPh sb="175" eb="177">
      <t>ギョウム</t>
    </rPh>
    <rPh sb="178" eb="180">
      <t>カンケイ</t>
    </rPh>
    <rPh sb="183" eb="185">
      <t>ギョウム</t>
    </rPh>
    <rPh sb="185" eb="186">
      <t>ヒン</t>
    </rPh>
    <rPh sb="187" eb="188">
      <t>ブン</t>
    </rPh>
    <rPh sb="189" eb="191">
      <t>ケイジョウ</t>
    </rPh>
    <phoneticPr fontId="2"/>
  </si>
  <si>
    <t>注５：輸送費で国内輸送費のみを計上する（国際輸送はＪＩＣＡが直接実施）場合は、「備考」欄に“国際輸送ＪＩＣＡ実施”の旨を明記してください。</t>
    <rPh sb="0" eb="1">
      <t>チュウ</t>
    </rPh>
    <rPh sb="3" eb="6">
      <t>ユソウヒ</t>
    </rPh>
    <rPh sb="7" eb="9">
      <t>コクナイ</t>
    </rPh>
    <rPh sb="9" eb="11">
      <t>ユソウ</t>
    </rPh>
    <rPh sb="11" eb="12">
      <t>ヒ</t>
    </rPh>
    <rPh sb="15" eb="17">
      <t>ケイジョウ</t>
    </rPh>
    <rPh sb="20" eb="22">
      <t>コクサイ</t>
    </rPh>
    <rPh sb="22" eb="24">
      <t>ユソウ</t>
    </rPh>
    <rPh sb="30" eb="32">
      <t>チョクセツ</t>
    </rPh>
    <rPh sb="32" eb="34">
      <t>ジッシ</t>
    </rPh>
    <rPh sb="35" eb="37">
      <t>バアイ</t>
    </rPh>
    <rPh sb="40" eb="42">
      <t>ビコウ</t>
    </rPh>
    <rPh sb="43" eb="44">
      <t>ラン</t>
    </rPh>
    <rPh sb="46" eb="48">
      <t>コクサイ</t>
    </rPh>
    <rPh sb="48" eb="50">
      <t>ユソウ</t>
    </rPh>
    <rPh sb="54" eb="56">
      <t>ジッシ</t>
    </rPh>
    <rPh sb="58" eb="59">
      <t>ムネ</t>
    </rPh>
    <rPh sb="60" eb="62">
      <t>メイキ</t>
    </rPh>
    <phoneticPr fontId="2"/>
  </si>
  <si>
    <t>直接費（税抜き）</t>
    <rPh sb="0" eb="2">
      <t>チョクセツ</t>
    </rPh>
    <rPh sb="2" eb="3">
      <t>ヒ</t>
    </rPh>
    <rPh sb="4" eb="5">
      <t>ゼイ</t>
    </rPh>
    <rPh sb="5" eb="6">
      <t>ヌ</t>
    </rPh>
    <phoneticPr fontId="2"/>
  </si>
  <si>
    <t>間接経費率（％）</t>
    <rPh sb="0" eb="2">
      <t>カンセツ</t>
    </rPh>
    <rPh sb="2" eb="4">
      <t>ケイヒ</t>
    </rPh>
    <rPh sb="4" eb="5">
      <t>リツ</t>
    </rPh>
    <phoneticPr fontId="2"/>
  </si>
  <si>
    <t>間接経費金額（税抜き）</t>
    <rPh sb="0" eb="2">
      <t>カンセツ</t>
    </rPh>
    <rPh sb="2" eb="4">
      <t>ケイヒ</t>
    </rPh>
    <rPh sb="4" eb="6">
      <t>キンガク</t>
    </rPh>
    <rPh sb="7" eb="8">
      <t>ゼイ</t>
    </rPh>
    <rPh sb="8" eb="9">
      <t>ヌ</t>
    </rPh>
    <phoneticPr fontId="2"/>
  </si>
  <si>
    <t>注1：間接経費率の上限は３０％になります。</t>
    <rPh sb="0" eb="1">
      <t>チュウ</t>
    </rPh>
    <rPh sb="3" eb="5">
      <t>カンセツ</t>
    </rPh>
    <rPh sb="5" eb="7">
      <t>ケイヒ</t>
    </rPh>
    <rPh sb="7" eb="8">
      <t>リツ</t>
    </rPh>
    <rPh sb="9" eb="11">
      <t>ジョウゲン</t>
    </rPh>
    <phoneticPr fontId="2"/>
  </si>
  <si>
    <t>注2：表の直接費（税抜き）は、様式１（H18セル）より自動転記されます。</t>
    <rPh sb="0" eb="1">
      <t>チュウ</t>
    </rPh>
    <rPh sb="3" eb="4">
      <t>ヒョウ</t>
    </rPh>
    <rPh sb="5" eb="7">
      <t>チョクセツ</t>
    </rPh>
    <rPh sb="7" eb="8">
      <t>ヒ</t>
    </rPh>
    <rPh sb="9" eb="10">
      <t>ゼイ</t>
    </rPh>
    <rPh sb="10" eb="11">
      <t>ヌ</t>
    </rPh>
    <rPh sb="15" eb="17">
      <t>ヨウシキ</t>
    </rPh>
    <rPh sb="27" eb="29">
      <t>ジドウ</t>
    </rPh>
    <rPh sb="29" eb="31">
      <t>テンキ</t>
    </rPh>
    <phoneticPr fontId="2"/>
  </si>
  <si>
    <t>備　　考</t>
    <phoneticPr fontId="2"/>
  </si>
  <si>
    <t>注2：契約変更をした場合は、変更後契約金額を「当初契約額」としてください。</t>
    <rPh sb="0" eb="1">
      <t>チュウ</t>
    </rPh>
    <phoneticPr fontId="2"/>
  </si>
  <si>
    <t>注3：差額が発生した主な理由を以下に列記してください。</t>
    <rPh sb="0" eb="1">
      <t>チュウ</t>
    </rPh>
    <rPh sb="3" eb="5">
      <t>サガク</t>
    </rPh>
    <rPh sb="6" eb="8">
      <t>ハッセイ</t>
    </rPh>
    <rPh sb="10" eb="11">
      <t>オモ</t>
    </rPh>
    <rPh sb="12" eb="14">
      <t>リユウ</t>
    </rPh>
    <rPh sb="15" eb="17">
      <t>イカ</t>
    </rPh>
    <rPh sb="18" eb="20">
      <t>レッキ</t>
    </rPh>
    <phoneticPr fontId="2"/>
  </si>
  <si>
    <t>注1：消費税等は、研究代表機関が免税事業者の場合は、「消費税等」の欄は自動計算で算出される金額を上書きして、すべて「0」と入力してください。
注2：在外研究員派遣、外国人研究員受入、機材の実績内訳については、「実施報告書」に記載された内容と整合している必要があります。
注3：消費税・地方消費税額の算出値は小数点以下切り捨てとします。</t>
    <rPh sb="0" eb="1">
      <t>チュウ</t>
    </rPh>
    <rPh sb="6" eb="7">
      <t>ナド</t>
    </rPh>
    <rPh sb="9" eb="11">
      <t>ケンキュウ</t>
    </rPh>
    <rPh sb="11" eb="13">
      <t>ダイヒョウ</t>
    </rPh>
    <rPh sb="13" eb="15">
      <t>キカン</t>
    </rPh>
    <rPh sb="16" eb="18">
      <t>メンゼイ</t>
    </rPh>
    <rPh sb="35" eb="37">
      <t>ジドウ</t>
    </rPh>
    <rPh sb="37" eb="39">
      <t>ケイサン</t>
    </rPh>
    <rPh sb="40" eb="42">
      <t>サンシュツ</t>
    </rPh>
    <rPh sb="45" eb="47">
      <t>キンガク</t>
    </rPh>
    <rPh sb="48" eb="50">
      <t>ウワガ</t>
    </rPh>
    <rPh sb="71" eb="72">
      <t>チュウ</t>
    </rPh>
    <rPh sb="94" eb="96">
      <t>ジッセキ</t>
    </rPh>
    <rPh sb="112" eb="114">
      <t>キサイ</t>
    </rPh>
    <rPh sb="117" eb="119">
      <t>ナイヨウ</t>
    </rPh>
    <rPh sb="120" eb="122">
      <t>セイゴウ</t>
    </rPh>
    <rPh sb="126" eb="128">
      <t>ヒツヨウ</t>
    </rPh>
    <rPh sb="135" eb="136">
      <t>チュウ</t>
    </rPh>
    <rPh sb="138" eb="141">
      <t>ショウヒゼイ</t>
    </rPh>
    <rPh sb="142" eb="144">
      <t>チホウ</t>
    </rPh>
    <rPh sb="144" eb="147">
      <t>ショウヒゼイ</t>
    </rPh>
    <rPh sb="147" eb="148">
      <t>ガク</t>
    </rPh>
    <rPh sb="149" eb="151">
      <t>サンシュツ</t>
    </rPh>
    <rPh sb="151" eb="152">
      <t>チ</t>
    </rPh>
    <rPh sb="153" eb="156">
      <t>ショウスウテン</t>
    </rPh>
    <rPh sb="156" eb="158">
      <t>イカ</t>
    </rPh>
    <rPh sb="158" eb="159">
      <t>キ</t>
    </rPh>
    <rPh sb="160" eb="161">
      <t>ス</t>
    </rPh>
    <phoneticPr fontId="4"/>
  </si>
  <si>
    <t>４. 消費税及び地方消費税額（「3.小計額」の１０％）・・・・・・・・・・・・・・・・・・・・・・・・・・・・・・・・・・・・・</t>
    <phoneticPr fontId="2"/>
  </si>
  <si>
    <t>①-1　海外
派遣諸費計
(非課税・不課税)</t>
    <rPh sb="4" eb="6">
      <t>カイガイ</t>
    </rPh>
    <rPh sb="7" eb="9">
      <t>ハケン</t>
    </rPh>
    <rPh sb="9" eb="11">
      <t>ショヒ</t>
    </rPh>
    <rPh sb="11" eb="12">
      <t>ケイ</t>
    </rPh>
    <phoneticPr fontId="2"/>
  </si>
  <si>
    <t>①-2 国内
派遣諸費計
(税込み)</t>
    <rPh sb="4" eb="6">
      <t>コクナイ</t>
    </rPh>
    <rPh sb="7" eb="9">
      <t>ハケン</t>
    </rPh>
    <rPh sb="9" eb="11">
      <t>ショヒ</t>
    </rPh>
    <rPh sb="11" eb="12">
      <t>ケイ</t>
    </rPh>
    <phoneticPr fontId="2"/>
  </si>
  <si>
    <t>合計
(①-1)＋(①-2）
(非課税・不課税/税込み)</t>
    <rPh sb="0" eb="2">
      <t>ゴウケイ</t>
    </rPh>
    <phoneticPr fontId="2"/>
  </si>
  <si>
    <t>合　　　　　　計（非課税・不課税)</t>
    <phoneticPr fontId="2"/>
  </si>
  <si>
    <t>合　　　　　　計(税込み)</t>
    <phoneticPr fontId="2"/>
  </si>
  <si>
    <t>　②-１　短期研究員受入・研修諸費(税込み)</t>
    <rPh sb="5" eb="7">
      <t>タンキ</t>
    </rPh>
    <rPh sb="7" eb="10">
      <t>ケンキュウイン</t>
    </rPh>
    <rPh sb="10" eb="12">
      <t>ウケイレ</t>
    </rPh>
    <rPh sb="13" eb="15">
      <t>ケンシュウ</t>
    </rPh>
    <rPh sb="15" eb="16">
      <t>ショ</t>
    </rPh>
    <rPh sb="16" eb="17">
      <t>ヒ</t>
    </rPh>
    <phoneticPr fontId="2"/>
  </si>
  <si>
    <t>金額（円）
(税込み)</t>
    <phoneticPr fontId="2"/>
  </si>
  <si>
    <t>金額（円）
(税込み)</t>
    <phoneticPr fontId="2"/>
  </si>
  <si>
    <t>②-1-3-1 
外国旅費計
(非課税・不課税)</t>
    <phoneticPr fontId="2"/>
  </si>
  <si>
    <t>②-1-3-2 
国内受入
諸費計
(税込み)</t>
    <rPh sb="9" eb="11">
      <t>コクナイ</t>
    </rPh>
    <rPh sb="11" eb="13">
      <t>ウケイレ</t>
    </rPh>
    <rPh sb="14" eb="16">
      <t>ショヒ</t>
    </rPh>
    <rPh sb="16" eb="17">
      <t>ケイ</t>
    </rPh>
    <phoneticPr fontId="2"/>
  </si>
  <si>
    <t>合計
（②-1-3-1）＋（②-1-3-2）
(非課税・不課税/税込み)</t>
    <rPh sb="0" eb="2">
      <t>ゴウケイ</t>
    </rPh>
    <phoneticPr fontId="2"/>
  </si>
  <si>
    <t>小　　　　　　計</t>
    <rPh sb="0" eb="1">
      <t>ショウ</t>
    </rPh>
    <phoneticPr fontId="2"/>
  </si>
  <si>
    <t>小　計（非課税・不課税）</t>
    <phoneticPr fontId="2"/>
  </si>
  <si>
    <t>合　計
(税込み/非課税・不課税)</t>
    <rPh sb="0" eb="1">
      <t>ゴウ</t>
    </rPh>
    <rPh sb="2" eb="3">
      <t>ケイ</t>
    </rPh>
    <phoneticPr fontId="2"/>
  </si>
  <si>
    <t>計
(税込み/非課税・不課税)</t>
    <rPh sb="0" eb="1">
      <t>ケイ</t>
    </rPh>
    <phoneticPr fontId="2"/>
  </si>
  <si>
    <t>合　　　　　　計(税込み/非課税・不課税)</t>
    <phoneticPr fontId="2"/>
  </si>
  <si>
    <t>契約（変更契約）時点</t>
    <phoneticPr fontId="2"/>
  </si>
  <si>
    <t>案　　件　　名：</t>
    <rPh sb="0" eb="1">
      <t>アン</t>
    </rPh>
    <rPh sb="3" eb="4">
      <t>ケン</t>
    </rPh>
    <rPh sb="6" eb="7">
      <t>メイ</t>
    </rPh>
    <phoneticPr fontId="2"/>
  </si>
  <si>
    <t>合　　　計</t>
    <rPh sb="0" eb="1">
      <t>ゴウ</t>
    </rPh>
    <rPh sb="4" eb="5">
      <t>ケイ</t>
    </rPh>
    <phoneticPr fontId="2"/>
  </si>
  <si>
    <t>注1：実績確定契約額に対する消費税・地方消費税額は、合計契約額の11分の1で算出します（小数点以下切捨て）。</t>
    <rPh sb="0" eb="1">
      <t>チュウ</t>
    </rPh>
    <rPh sb="3" eb="5">
      <t>ジッセキ</t>
    </rPh>
    <rPh sb="5" eb="7">
      <t>カクテイ</t>
    </rPh>
    <rPh sb="7" eb="9">
      <t>ケイヤク</t>
    </rPh>
    <rPh sb="9" eb="10">
      <t>ガク</t>
    </rPh>
    <rPh sb="11" eb="12">
      <t>タイ</t>
    </rPh>
    <rPh sb="14" eb="17">
      <t>ショウヒゼイ</t>
    </rPh>
    <rPh sb="18" eb="20">
      <t>チホウ</t>
    </rPh>
    <rPh sb="20" eb="23">
      <t>ショウヒゼイ</t>
    </rPh>
    <rPh sb="23" eb="24">
      <t>ガク</t>
    </rPh>
    <rPh sb="26" eb="28">
      <t>ゴウケイ</t>
    </rPh>
    <rPh sb="28" eb="30">
      <t>ケイヤク</t>
    </rPh>
    <rPh sb="30" eb="31">
      <t>ガク</t>
    </rPh>
    <rPh sb="34" eb="35">
      <t>ブン</t>
    </rPh>
    <rPh sb="38" eb="40">
      <t>サンシュツ</t>
    </rPh>
    <rPh sb="44" eb="47">
      <t>ショウスウテン</t>
    </rPh>
    <rPh sb="47" eb="49">
      <t>イカ</t>
    </rPh>
    <rPh sb="49" eb="51">
      <t>キリス</t>
    </rPh>
    <phoneticPr fontId="2"/>
  </si>
  <si>
    <t>このエクセルを使用するにあたっての注意事項</t>
    <rPh sb="7" eb="9">
      <t>シヨウ</t>
    </rPh>
    <rPh sb="17" eb="19">
      <t>チュウイ</t>
    </rPh>
    <rPh sb="19" eb="21">
      <t>ジコウ</t>
    </rPh>
    <phoneticPr fontId="2"/>
  </si>
  <si>
    <t>この色のセルは、自動計算されている/リンクを張っている、ことから入力はしないでください。</t>
    <rPh sb="2" eb="3">
      <t>イロ</t>
    </rPh>
    <rPh sb="8" eb="10">
      <t>ジドウ</t>
    </rPh>
    <rPh sb="10" eb="12">
      <t>ケイサン</t>
    </rPh>
    <rPh sb="22" eb="23">
      <t>ハ</t>
    </rPh>
    <rPh sb="32" eb="34">
      <t>ニュウリョク</t>
    </rPh>
    <phoneticPr fontId="2"/>
  </si>
  <si>
    <t>契約期間：</t>
    <rPh sb="0" eb="2">
      <t>ケイヤク</t>
    </rPh>
    <rPh sb="2" eb="4">
      <t>キカン</t>
    </rPh>
    <phoneticPr fontId="2"/>
  </si>
  <si>
    <t>２．間接経費（税抜き）</t>
    <rPh sb="7" eb="8">
      <t>ゼイ</t>
    </rPh>
    <rPh sb="8" eb="9">
      <t>ヌ</t>
    </rPh>
    <phoneticPr fontId="2"/>
  </si>
  <si>
    <t>総　合　計</t>
    <rPh sb="0" eb="1">
      <t>ソウ</t>
    </rPh>
    <rPh sb="2" eb="3">
      <t>ゴウ</t>
    </rPh>
    <rPh sb="4" eb="5">
      <t>ケイ</t>
    </rPh>
    <phoneticPr fontId="2"/>
  </si>
  <si>
    <t>（4）直接費税抜き額小計</t>
    <rPh sb="3" eb="5">
      <t>チョクセツ</t>
    </rPh>
    <rPh sb="5" eb="6">
      <t>ヒ</t>
    </rPh>
    <rPh sb="6" eb="7">
      <t>ゼイ</t>
    </rPh>
    <rPh sb="7" eb="8">
      <t>ヌ</t>
    </rPh>
    <rPh sb="9" eb="10">
      <t>ガク</t>
    </rPh>
    <rPh sb="10" eb="12">
      <t>ショウケイ</t>
    </rPh>
    <phoneticPr fontId="2"/>
  </si>
  <si>
    <t>税抜き額小計</t>
    <rPh sb="0" eb="1">
      <t>ゼイ</t>
    </rPh>
    <rPh sb="1" eb="2">
      <t>ヌ</t>
    </rPh>
    <rPh sb="3" eb="4">
      <t>ガク</t>
    </rPh>
    <rPh sb="4" eb="5">
      <t>ショウ</t>
    </rPh>
    <rPh sb="5" eb="6">
      <t>ケイ</t>
    </rPh>
    <phoneticPr fontId="2"/>
  </si>
  <si>
    <t>２．間接経費（税抜き）</t>
    <rPh sb="8" eb="9">
      <t>ヌ</t>
    </rPh>
    <phoneticPr fontId="2"/>
  </si>
  <si>
    <t>２．間接経費（税抜き）</t>
    <rPh sb="2" eb="4">
      <t>カンセツ</t>
    </rPh>
    <rPh sb="4" eb="6">
      <t>ケイヒ</t>
    </rPh>
    <rPh sb="7" eb="8">
      <t>ゼイ</t>
    </rPh>
    <rPh sb="8" eb="9">
      <t>ヌ</t>
    </rPh>
    <phoneticPr fontId="2"/>
  </si>
  <si>
    <t>税　抜　き　額　小　　計</t>
    <rPh sb="8" eb="9">
      <t>ショウ</t>
    </rPh>
    <rPh sb="11" eb="12">
      <t>ケイ</t>
    </rPh>
    <phoneticPr fontId="2"/>
  </si>
  <si>
    <t>事業契約金額：　　　　　　　　　　　</t>
    <rPh sb="0" eb="2">
      <t>ジギョウ</t>
    </rPh>
    <rPh sb="2" eb="4">
      <t>ケイヤク</t>
    </rPh>
    <rPh sb="4" eb="6">
      <t>キンガク</t>
    </rPh>
    <phoneticPr fontId="2"/>
  </si>
  <si>
    <t>消費税・地方消費税額（１０％）</t>
    <phoneticPr fontId="2"/>
  </si>
  <si>
    <r>
      <rPr>
        <b/>
        <sz val="12"/>
        <color indexed="10"/>
        <rFont val="Osaka"/>
        <family val="3"/>
        <charset val="128"/>
      </rPr>
      <t>積算時</t>
    </r>
    <r>
      <rPr>
        <sz val="12"/>
        <rFont val="Osaka"/>
        <family val="3"/>
        <charset val="128"/>
      </rPr>
      <t>には、「様式８」、「契約実績対比表」への入力は不要です。</t>
    </r>
    <rPh sb="0" eb="2">
      <t>セキサン</t>
    </rPh>
    <rPh sb="2" eb="3">
      <t>ジ</t>
    </rPh>
    <rPh sb="7" eb="9">
      <t>ヨウシキ</t>
    </rPh>
    <rPh sb="13" eb="15">
      <t>ケイヤク</t>
    </rPh>
    <rPh sb="15" eb="17">
      <t>ジッセキ</t>
    </rPh>
    <rPh sb="17" eb="20">
      <t>タイヒヒョウ</t>
    </rPh>
    <rPh sb="23" eb="25">
      <t>ニュウリョク</t>
    </rPh>
    <rPh sb="26" eb="28">
      <t>フヨウ</t>
    </rPh>
    <phoneticPr fontId="2"/>
  </si>
  <si>
    <r>
      <rPr>
        <b/>
        <sz val="12"/>
        <color indexed="10"/>
        <rFont val="Osaka"/>
        <family val="3"/>
        <charset val="128"/>
      </rPr>
      <t>精算時</t>
    </r>
    <r>
      <rPr>
        <sz val="12"/>
        <rFont val="Osaka"/>
        <family val="3"/>
        <charset val="128"/>
      </rPr>
      <t>には、「様式０」、「様式１」への入力は不要です。</t>
    </r>
    <rPh sb="0" eb="2">
      <t>セイサン</t>
    </rPh>
    <rPh sb="2" eb="3">
      <t>ジ</t>
    </rPh>
    <rPh sb="7" eb="9">
      <t>ヨウシキ</t>
    </rPh>
    <rPh sb="13" eb="15">
      <t>ヨウシキ</t>
    </rPh>
    <rPh sb="19" eb="21">
      <t>ニュウリョク</t>
    </rPh>
    <rPh sb="22" eb="24">
      <t>フヨウ</t>
    </rPh>
    <phoneticPr fontId="2"/>
  </si>
  <si>
    <t>(Ａ)'
消費税課税取引仕入れによる支出合計　
　　（税抜き額）
　（（A)/11) X10</t>
    <phoneticPr fontId="2"/>
  </si>
  <si>
    <t>①-２　国内派遣諸費（税抜き額）</t>
    <rPh sb="4" eb="6">
      <t>コクナイ</t>
    </rPh>
    <rPh sb="6" eb="8">
      <t>ハケン</t>
    </rPh>
    <rPh sb="8" eb="10">
      <t>ショヒ</t>
    </rPh>
    <phoneticPr fontId="2"/>
  </si>
  <si>
    <t>②-1-1,2 短期研究員研修諸費（税抜き額）</t>
    <rPh sb="8" eb="10">
      <t>タンキ</t>
    </rPh>
    <rPh sb="10" eb="13">
      <t>ケンキュウイン</t>
    </rPh>
    <rPh sb="13" eb="15">
      <t>ケンシュウ</t>
    </rPh>
    <rPh sb="15" eb="17">
      <t>ショヒ</t>
    </rPh>
    <phoneticPr fontId="2"/>
  </si>
  <si>
    <t>②-1-3-1,2 短期研究員受入諸費（税抜き額）</t>
    <rPh sb="15" eb="17">
      <t>ウケイレ</t>
    </rPh>
    <rPh sb="17" eb="18">
      <t>ショ</t>
    </rPh>
    <phoneticPr fontId="2"/>
  </si>
  <si>
    <t>②-２　長期研究員受入費（税抜き額）</t>
    <rPh sb="4" eb="6">
      <t>チョウキ</t>
    </rPh>
    <rPh sb="6" eb="9">
      <t>ケンキュウイン</t>
    </rPh>
    <rPh sb="9" eb="11">
      <t>ウケイレ</t>
    </rPh>
    <rPh sb="11" eb="12">
      <t>ヒ</t>
    </rPh>
    <phoneticPr fontId="2"/>
  </si>
  <si>
    <t>②-３　出張扱による受入費 （税抜き額）</t>
    <rPh sb="4" eb="6">
      <t>シュッチョウ</t>
    </rPh>
    <rPh sb="6" eb="7">
      <t>アツカ</t>
    </rPh>
    <rPh sb="10" eb="12">
      <t>ウケイレ</t>
    </rPh>
    <rPh sb="12" eb="13">
      <t>ヒ</t>
    </rPh>
    <phoneticPr fontId="2"/>
  </si>
  <si>
    <t>③　　 資機材購送費 （税抜き額）</t>
    <rPh sb="4" eb="7">
      <t>シキザイ</t>
    </rPh>
    <rPh sb="7" eb="8">
      <t>コウニュウ</t>
    </rPh>
    <rPh sb="8" eb="9">
      <t>オク</t>
    </rPh>
    <rPh sb="9" eb="10">
      <t>ヒ</t>
    </rPh>
    <phoneticPr fontId="2"/>
  </si>
  <si>
    <t>　　①－1 海外派遣諸費</t>
    <rPh sb="2" eb="3">
      <t>１</t>
    </rPh>
    <rPh sb="6" eb="8">
      <t>カイガイ</t>
    </rPh>
    <rPh sb="8" eb="12">
      <t>ハケンショヒ</t>
    </rPh>
    <phoneticPr fontId="2"/>
  </si>
  <si>
    <t>　　①－2 国内派遣諸費</t>
    <rPh sb="6" eb="8">
      <t>コクナイ</t>
    </rPh>
    <phoneticPr fontId="2"/>
  </si>
  <si>
    <t>　　①－3 現地研究活動諸費</t>
    <rPh sb="6" eb="8">
      <t>ゲンチ</t>
    </rPh>
    <rPh sb="8" eb="10">
      <t>ケンキュウ</t>
    </rPh>
    <rPh sb="10" eb="12">
      <t>カツドウ</t>
    </rPh>
    <rPh sb="12" eb="13">
      <t>ショ</t>
    </rPh>
    <rPh sb="13" eb="14">
      <t>ヒ</t>
    </rPh>
    <phoneticPr fontId="2"/>
  </si>
  <si>
    <t>　　①－2 国内派遣諸費</t>
    <rPh sb="6" eb="7">
      <t>コク</t>
    </rPh>
    <rPh sb="7" eb="8">
      <t>ナイ</t>
    </rPh>
    <phoneticPr fontId="2"/>
  </si>
  <si>
    <t>　　②－1－1,2 短期研究員研修諸費</t>
    <rPh sb="10" eb="12">
      <t>タンキ</t>
    </rPh>
    <rPh sb="12" eb="15">
      <t>ケンキュウイン</t>
    </rPh>
    <rPh sb="15" eb="17">
      <t>ケンシュウ</t>
    </rPh>
    <rPh sb="17" eb="19">
      <t>ショヒ</t>
    </rPh>
    <phoneticPr fontId="2"/>
  </si>
  <si>
    <t>　　②－1－3－1,2 短期研究員受入諸費</t>
    <rPh sb="19" eb="20">
      <t>ショ</t>
    </rPh>
    <phoneticPr fontId="2"/>
  </si>
  <si>
    <t>　　②－3 出張扱による受入費</t>
    <phoneticPr fontId="2"/>
  </si>
  <si>
    <t>　　③ 資機材購送費</t>
    <rPh sb="4" eb="7">
      <t>シキザイ</t>
    </rPh>
    <rPh sb="7" eb="8">
      <t>コウ</t>
    </rPh>
    <rPh sb="8" eb="9">
      <t>ソウ</t>
    </rPh>
    <rPh sb="9" eb="10">
      <t>ヒ</t>
    </rPh>
    <phoneticPr fontId="2"/>
  </si>
  <si>
    <t>1. 直接費（税抜き）</t>
    <rPh sb="3" eb="5">
      <t>チョクセツヒ</t>
    </rPh>
    <rPh sb="5" eb="6">
      <t>ヒ</t>
    </rPh>
    <phoneticPr fontId="2"/>
  </si>
  <si>
    <t>契約（変更契約）額</t>
    <rPh sb="8" eb="9">
      <t>ガク</t>
    </rPh>
    <phoneticPr fontId="2"/>
  </si>
  <si>
    <t>税抜き額（（A)/11) X10</t>
    <rPh sb="1" eb="2">
      <t>ヌ</t>
    </rPh>
    <phoneticPr fontId="2"/>
  </si>
  <si>
    <t>税込み額（A)</t>
    <rPh sb="0" eb="2">
      <t>ゼイコ</t>
    </rPh>
    <rPh sb="3" eb="4">
      <t>ガク</t>
    </rPh>
    <phoneticPr fontId="2"/>
  </si>
  <si>
    <t>　　②－1－3－1,2 短期研究員受入諸費</t>
    <rPh sb="17" eb="19">
      <t>ウケイレ</t>
    </rPh>
    <phoneticPr fontId="2"/>
  </si>
  <si>
    <t>②-1-1,2　　短期研究員研修諸費(税込み)</t>
    <rPh sb="9" eb="11">
      <t>タンキ</t>
    </rPh>
    <rPh sb="11" eb="14">
      <t>ケンキュウイン</t>
    </rPh>
    <rPh sb="14" eb="16">
      <t>ケンシュウ</t>
    </rPh>
    <rPh sb="16" eb="18">
      <t>ショヒ</t>
    </rPh>
    <phoneticPr fontId="2"/>
  </si>
  <si>
    <t>②-1-3-1,2　短期研究員受入諸費</t>
    <rPh sb="10" eb="12">
      <t>タンキ</t>
    </rPh>
    <rPh sb="12" eb="15">
      <t>ケンキュウイン</t>
    </rPh>
    <rPh sb="15" eb="17">
      <t>ウケイレ</t>
    </rPh>
    <rPh sb="17" eb="19">
      <t>ショヒ</t>
    </rPh>
    <phoneticPr fontId="2"/>
  </si>
  <si>
    <t>支出金額（税込み)</t>
    <rPh sb="6" eb="7">
      <t>コ</t>
    </rPh>
    <phoneticPr fontId="2"/>
  </si>
  <si>
    <t>①-３　   　現地研究活動諸費</t>
    <rPh sb="8" eb="10">
      <t>ゲンチ</t>
    </rPh>
    <rPh sb="10" eb="12">
      <t>ケンキュウ</t>
    </rPh>
    <rPh sb="12" eb="14">
      <t>カツドウ</t>
    </rPh>
    <rPh sb="14" eb="15">
      <t>ショ</t>
    </rPh>
    <rPh sb="15" eb="16">
      <t>ヒ</t>
    </rPh>
    <phoneticPr fontId="2"/>
  </si>
  <si>
    <t>①-３　現地研究活動諸費（税抜き額)</t>
    <rPh sb="4" eb="6">
      <t>ゲンチ</t>
    </rPh>
    <rPh sb="6" eb="8">
      <t>ケンキュウ</t>
    </rPh>
    <rPh sb="8" eb="10">
      <t>カツドウ</t>
    </rPh>
    <rPh sb="10" eb="11">
      <t>ショ</t>
    </rPh>
    <rPh sb="11" eb="12">
      <t>ヒ</t>
    </rPh>
    <phoneticPr fontId="2"/>
  </si>
  <si>
    <t>①-３　現地研究活動諸費（非課税･不課税)</t>
    <rPh sb="4" eb="6">
      <t>ゲンチ</t>
    </rPh>
    <rPh sb="6" eb="8">
      <t>ケンキュウ</t>
    </rPh>
    <rPh sb="8" eb="10">
      <t>カツドウ</t>
    </rPh>
    <rPh sb="10" eb="11">
      <t>ショ</t>
    </rPh>
    <rPh sb="11" eb="12">
      <t>ヒ</t>
    </rPh>
    <phoneticPr fontId="2"/>
  </si>
  <si>
    <t>②-1-3-1,2 短期研究員受入諸費(非課税・不課税）</t>
    <rPh sb="10" eb="12">
      <t>タンキ</t>
    </rPh>
    <rPh sb="12" eb="15">
      <t>ケンキュウイン</t>
    </rPh>
    <rPh sb="15" eb="17">
      <t>ウケイレ</t>
    </rPh>
    <rPh sb="17" eb="18">
      <t>ショ</t>
    </rPh>
    <rPh sb="18" eb="19">
      <t>ヒ</t>
    </rPh>
    <phoneticPr fontId="2"/>
  </si>
  <si>
    <t>(2022年10月版）</t>
    <rPh sb="5" eb="6">
      <t>ネン</t>
    </rPh>
    <rPh sb="8" eb="9">
      <t>ツキ</t>
    </rPh>
    <rPh sb="9" eb="10">
      <t>バン</t>
    </rPh>
    <phoneticPr fontId="2"/>
  </si>
  <si>
    <t>20XX/X/X
～
20YY/Y/YY</t>
  </si>
  <si>
    <t>20XX/X/X
～
20YY/Y/YY</t>
    <phoneticPr fontId="5"/>
  </si>
  <si>
    <t>20YY/Y/Y</t>
    <phoneticPr fontId="2"/>
  </si>
  <si>
    <t>第○期事業契約（契約期間：20XX.X.X～20YY.Y.Y　ZZか月間）</t>
    <phoneticPr fontId="2"/>
  </si>
  <si>
    <t>20XX/XX/XX</t>
    <phoneticPr fontId="2"/>
  </si>
  <si>
    <t>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</si>
</sst>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quot;級&quot;"/>
    <numFmt numFmtId="177" formatCode="0&quot;日&quot;"/>
    <numFmt numFmtId="178" formatCode="#,##0&quot;円&quot;"/>
    <numFmt numFmtId="179" formatCode="&quot;×&quot;0&quot;回&quot;"/>
    <numFmt numFmtId="180" formatCode="&quot;×&quot;0&quot;人&quot;"/>
    <numFmt numFmtId="181" formatCode="&quot;×&quot;0&quot;日&quot;"/>
    <numFmt numFmtId="182" formatCode="&quot;（平成&quot;0&quot;年度）&quot;"/>
    <numFmt numFmtId="183" formatCode="#,##0_ "/>
    <numFmt numFmtId="184" formatCode="0&quot;日間&quot;"/>
    <numFmt numFmtId="185" formatCode="#,##0_);[Red]\(#,##0\)"/>
    <numFmt numFmtId="186" formatCode="yy/mm/dd;@"/>
    <numFmt numFmtId="187" formatCode="yyyy/m/d;@"/>
    <numFmt numFmtId="188" formatCode="0.00&quot;月&quot;"/>
    <numFmt numFmtId="189" formatCode="#,##0;&quot;▲ &quot;#,##0"/>
    <numFmt numFmtId="190" formatCode="#,##0_ ;[Red]\-#,##0\ "/>
    <numFmt numFmtId="191" formatCode="0&quot;ケ月&quot;"/>
    <numFmt numFmtId="192" formatCode="yyyy&quot;年&quot;m&quot;月&quot;d&quot;日&quot;;@"/>
  </numFmts>
  <fonts count="21">
    <font>
      <sz val="12"/>
      <name val="Osaka"/>
      <family val="3"/>
      <charset val="128"/>
    </font>
    <font>
      <sz val="12"/>
      <name val="Osaka"/>
      <family val="3"/>
      <charset val="128"/>
    </font>
    <font>
      <sz val="6"/>
      <name val="Osaka"/>
      <family val="3"/>
      <charset val="128"/>
    </font>
    <font>
      <sz val="12"/>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4"/>
      <name val="ＭＳ ゴシック"/>
      <family val="3"/>
      <charset val="128"/>
    </font>
    <font>
      <sz val="14"/>
      <color indexed="10"/>
      <name val="ＭＳ ゴシック"/>
      <family val="3"/>
      <charset val="128"/>
    </font>
    <font>
      <b/>
      <sz val="14"/>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b/>
      <sz val="16"/>
      <name val="ＭＳ ゴシック"/>
      <family val="3"/>
      <charset val="128"/>
    </font>
    <font>
      <b/>
      <sz val="18"/>
      <name val="ＭＳ ゴシック"/>
      <family val="3"/>
      <charset val="128"/>
    </font>
    <font>
      <b/>
      <sz val="10"/>
      <name val="ＭＳ ゴシック"/>
      <family val="3"/>
      <charset val="128"/>
    </font>
    <font>
      <b/>
      <sz val="18"/>
      <name val="Osaka"/>
      <family val="3"/>
      <charset val="128"/>
    </font>
    <font>
      <b/>
      <sz val="12"/>
      <color indexed="10"/>
      <name val="Osaka"/>
      <family val="3"/>
      <charset val="128"/>
    </font>
    <font>
      <sz val="14"/>
      <color rgb="FFFF0000"/>
      <name val="ＭＳ ゴシック"/>
      <family val="3"/>
      <charset val="128"/>
    </font>
    <font>
      <sz val="14"/>
      <color rgb="FF008000"/>
      <name val="ＭＳ ゴシック"/>
      <family val="3"/>
      <charset val="128"/>
    </font>
    <font>
      <b/>
      <sz val="20"/>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6">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hair">
        <color indexed="64"/>
      </top>
      <bottom/>
      <diagonal/>
    </border>
    <border>
      <left style="medium">
        <color indexed="64"/>
      </left>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top/>
      <bottom style="thin">
        <color indexed="64"/>
      </bottom>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hair">
        <color indexed="64"/>
      </top>
      <bottom/>
      <diagonal style="thin">
        <color indexed="64"/>
      </diagonal>
    </border>
    <border>
      <left style="double">
        <color indexed="64"/>
      </left>
      <right style="medium">
        <color indexed="64"/>
      </right>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medium">
        <color indexed="64"/>
      </top>
      <bottom/>
      <diagonal/>
    </border>
    <border diagonalUp="1">
      <left style="medium">
        <color indexed="64"/>
      </left>
      <right style="thin">
        <color indexed="64"/>
      </right>
      <top style="thin">
        <color indexed="64"/>
      </top>
      <bottom style="double">
        <color indexed="64"/>
      </bottom>
      <diagonal style="thin">
        <color indexed="64"/>
      </diagonal>
    </border>
    <border>
      <left style="double">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double">
        <color indexed="64"/>
      </right>
      <top/>
      <bottom style="medium">
        <color indexed="64"/>
      </bottom>
      <diagonal/>
    </border>
    <border diagonalUp="1">
      <left style="medium">
        <color indexed="64"/>
      </left>
      <right/>
      <top style="thin">
        <color indexed="64"/>
      </top>
      <bottom style="double">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medium">
        <color indexed="64"/>
      </right>
      <top style="thin">
        <color indexed="64"/>
      </top>
      <bottom style="thin">
        <color indexed="64"/>
      </bottom>
      <diagonal style="thin">
        <color indexed="64"/>
      </diagonal>
    </border>
    <border diagonalUp="1">
      <left style="double">
        <color indexed="64"/>
      </left>
      <right style="medium">
        <color indexed="64"/>
      </right>
      <top style="thin">
        <color indexed="64"/>
      </top>
      <bottom style="double">
        <color indexed="64"/>
      </bottom>
      <diagonal style="thin">
        <color indexed="64"/>
      </diagonal>
    </border>
    <border>
      <left style="medium">
        <color indexed="64"/>
      </left>
      <right style="medium">
        <color indexed="64"/>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style="double">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3" fillId="0" borderId="0">
      <alignment vertical="center"/>
    </xf>
  </cellStyleXfs>
  <cellXfs count="900">
    <xf numFmtId="0" fontId="0" fillId="0" borderId="0" xfId="0"/>
    <xf numFmtId="0" fontId="7" fillId="0" borderId="0" xfId="0" applyFont="1"/>
    <xf numFmtId="177" fontId="7" fillId="0" borderId="0" xfId="0" applyNumberFormat="1" applyFont="1"/>
    <xf numFmtId="178" fontId="7" fillId="0" borderId="0" xfId="0" applyNumberFormat="1" applyFont="1"/>
    <xf numFmtId="0" fontId="7" fillId="0" borderId="0" xfId="0" applyFont="1" applyAlignment="1">
      <alignment horizontal="right"/>
    </xf>
    <xf numFmtId="183" fontId="7" fillId="0" borderId="0" xfId="0" applyNumberFormat="1" applyFont="1" applyAlignment="1">
      <alignment horizontal="left"/>
    </xf>
    <xf numFmtId="183" fontId="7" fillId="0" borderId="0" xfId="0" applyNumberFormat="1" applyFont="1" applyAlignment="1">
      <alignment horizontal="right"/>
    </xf>
    <xf numFmtId="0" fontId="18" fillId="0" borderId="0" xfId="0" applyFont="1"/>
    <xf numFmtId="181" fontId="7" fillId="0" borderId="0" xfId="0" applyNumberFormat="1" applyFont="1"/>
    <xf numFmtId="179" fontId="7" fillId="0" borderId="0" xfId="0" applyNumberFormat="1" applyFont="1"/>
    <xf numFmtId="180" fontId="7" fillId="0" borderId="0" xfId="0" applyNumberFormat="1" applyFont="1"/>
    <xf numFmtId="176" fontId="7" fillId="0" borderId="0" xfId="0" applyNumberFormat="1" applyFont="1" applyAlignment="1">
      <alignment horizontal="centerContinuous"/>
    </xf>
    <xf numFmtId="0" fontId="7" fillId="0" borderId="1" xfId="0" applyFont="1" applyBorder="1" applyAlignment="1">
      <alignment vertical="center"/>
    </xf>
    <xf numFmtId="0" fontId="7" fillId="0" borderId="0" xfId="0" applyFont="1" applyFill="1"/>
    <xf numFmtId="0" fontId="7" fillId="0" borderId="0" xfId="0" applyNumberFormat="1" applyFont="1" applyFill="1"/>
    <xf numFmtId="0" fontId="7" fillId="0" borderId="0" xfId="0" applyFont="1" applyFill="1" applyBorder="1" applyAlignment="1"/>
    <xf numFmtId="183" fontId="7" fillId="0" borderId="0" xfId="0" applyNumberFormat="1" applyFont="1" applyFill="1" applyAlignment="1">
      <alignment horizontal="right"/>
    </xf>
    <xf numFmtId="0" fontId="7" fillId="0" borderId="0" xfId="0" applyFont="1" applyFill="1" applyAlignment="1">
      <alignment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Continuous" vertical="center"/>
    </xf>
    <xf numFmtId="178" fontId="7" fillId="0" borderId="6" xfId="0" applyNumberFormat="1" applyFont="1" applyFill="1" applyBorder="1" applyAlignment="1">
      <alignment horizontal="centerContinuous" vertical="center"/>
    </xf>
    <xf numFmtId="178" fontId="7" fillId="0" borderId="7" xfId="0" applyNumberFormat="1" applyFont="1" applyFill="1" applyBorder="1" applyAlignment="1">
      <alignment horizontal="centerContinuous" vertical="center"/>
    </xf>
    <xf numFmtId="178" fontId="7" fillId="0" borderId="4" xfId="0" applyNumberFormat="1" applyFont="1" applyFill="1" applyBorder="1" applyAlignment="1">
      <alignment horizontal="centerContinuous" vertical="center"/>
    </xf>
    <xf numFmtId="178" fontId="7" fillId="0" borderId="8" xfId="0" applyNumberFormat="1" applyFont="1" applyFill="1" applyBorder="1" applyAlignment="1">
      <alignment horizontal="centerContinuous" vertical="center"/>
    </xf>
    <xf numFmtId="179" fontId="7" fillId="0" borderId="5" xfId="0" applyNumberFormat="1" applyFont="1" applyFill="1" applyBorder="1" applyAlignment="1">
      <alignment horizontal="center" vertical="center"/>
    </xf>
    <xf numFmtId="179" fontId="7" fillId="0" borderId="9" xfId="0" applyNumberFormat="1" applyFont="1" applyFill="1" applyBorder="1" applyAlignment="1">
      <alignment horizontal="center" vertical="center"/>
    </xf>
    <xf numFmtId="0" fontId="7" fillId="0" borderId="10" xfId="0" applyFont="1" applyFill="1" applyBorder="1" applyAlignment="1">
      <alignment horizontal="center"/>
    </xf>
    <xf numFmtId="177" fontId="7" fillId="0" borderId="10" xfId="0" applyNumberFormat="1" applyFont="1" applyFill="1" applyBorder="1" applyAlignment="1">
      <alignment horizontal="center"/>
    </xf>
    <xf numFmtId="177" fontId="7" fillId="0" borderId="11" xfId="0" applyNumberFormat="1" applyFont="1" applyFill="1" applyBorder="1" applyAlignment="1">
      <alignment horizontal="center"/>
    </xf>
    <xf numFmtId="178" fontId="7" fillId="0" borderId="10" xfId="0" applyNumberFormat="1" applyFont="1" applyFill="1" applyBorder="1" applyAlignment="1">
      <alignment horizontal="centerContinuous"/>
    </xf>
    <xf numFmtId="179" fontId="7" fillId="0" borderId="10" xfId="0" applyNumberFormat="1" applyFont="1" applyFill="1" applyBorder="1" applyAlignment="1">
      <alignment horizontal="center"/>
    </xf>
    <xf numFmtId="0" fontId="7" fillId="0" borderId="10" xfId="0" applyFont="1" applyFill="1" applyBorder="1" applyAlignment="1"/>
    <xf numFmtId="49" fontId="7" fillId="0" borderId="10" xfId="0" applyNumberFormat="1" applyFont="1" applyFill="1" applyBorder="1" applyAlignment="1"/>
    <xf numFmtId="178" fontId="7" fillId="0" borderId="10" xfId="0" applyNumberFormat="1" applyFont="1" applyFill="1" applyBorder="1" applyAlignment="1">
      <alignment horizontal="center"/>
    </xf>
    <xf numFmtId="0" fontId="7" fillId="0" borderId="11" xfId="0" applyFont="1" applyFill="1" applyBorder="1" applyAlignment="1">
      <alignment horizontal="center" vertical="center"/>
    </xf>
    <xf numFmtId="49" fontId="9" fillId="0" borderId="12" xfId="0" applyNumberFormat="1" applyFont="1" applyFill="1" applyBorder="1" applyAlignment="1">
      <alignment vertical="center"/>
    </xf>
    <xf numFmtId="178" fontId="7" fillId="0" borderId="12" xfId="0" applyNumberFormat="1" applyFont="1" applyFill="1" applyBorder="1" applyAlignment="1">
      <alignment horizontal="center"/>
    </xf>
    <xf numFmtId="0" fontId="7" fillId="0" borderId="13" xfId="0" applyFont="1" applyFill="1" applyBorder="1" applyAlignment="1">
      <alignment horizontal="center"/>
    </xf>
    <xf numFmtId="177" fontId="7" fillId="0" borderId="13" xfId="0" applyNumberFormat="1" applyFont="1" applyFill="1" applyBorder="1" applyAlignment="1">
      <alignment horizontal="center"/>
    </xf>
    <xf numFmtId="178" fontId="7" fillId="0" borderId="11" xfId="0" applyNumberFormat="1" applyFont="1" applyFill="1" applyBorder="1" applyAlignment="1">
      <alignment horizontal="center"/>
    </xf>
    <xf numFmtId="179" fontId="7" fillId="0" borderId="13" xfId="0" applyNumberFormat="1" applyFont="1" applyFill="1" applyBorder="1" applyAlignment="1">
      <alignment horizontal="center"/>
    </xf>
    <xf numFmtId="0" fontId="7" fillId="0" borderId="13" xfId="0" applyFont="1" applyFill="1" applyBorder="1" applyAlignment="1"/>
    <xf numFmtId="49" fontId="7" fillId="0" borderId="13" xfId="0" applyNumberFormat="1" applyFont="1" applyFill="1" applyBorder="1" applyAlignment="1"/>
    <xf numFmtId="178" fontId="7" fillId="0" borderId="13" xfId="0" applyNumberFormat="1" applyFont="1" applyFill="1" applyBorder="1" applyAlignment="1">
      <alignment horizontal="center"/>
    </xf>
    <xf numFmtId="186" fontId="7" fillId="0" borderId="14" xfId="0" applyNumberFormat="1" applyFont="1" applyFill="1" applyBorder="1" applyAlignment="1">
      <alignment horizontal="center"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0" fontId="7" fillId="0" borderId="14" xfId="0" applyFont="1" applyFill="1" applyBorder="1" applyAlignment="1">
      <alignment vertical="center" wrapText="1"/>
    </xf>
    <xf numFmtId="0" fontId="7" fillId="0" borderId="0" xfId="0" applyFont="1" applyFill="1" applyBorder="1" applyAlignment="1">
      <alignment vertical="center" wrapText="1"/>
    </xf>
    <xf numFmtId="38" fontId="7" fillId="0" borderId="0" xfId="1" applyFont="1" applyFill="1" applyBorder="1" applyAlignment="1">
      <alignment vertical="center" wrapText="1"/>
    </xf>
    <xf numFmtId="0" fontId="7" fillId="0" borderId="16" xfId="0" applyFont="1" applyFill="1" applyBorder="1" applyAlignment="1">
      <alignment vertical="top" wrapText="1"/>
    </xf>
    <xf numFmtId="49" fontId="9" fillId="0" borderId="16" xfId="0" applyNumberFormat="1" applyFont="1" applyFill="1" applyBorder="1" applyAlignment="1"/>
    <xf numFmtId="0" fontId="7" fillId="0" borderId="17" xfId="0" applyFont="1" applyFill="1" applyBorder="1" applyAlignment="1">
      <alignment vertical="center" wrapText="1"/>
    </xf>
    <xf numFmtId="0" fontId="7" fillId="0" borderId="13" xfId="0" applyFont="1" applyFill="1" applyBorder="1" applyAlignment="1">
      <alignment vertical="center" wrapText="1"/>
    </xf>
    <xf numFmtId="38" fontId="7" fillId="0" borderId="13" xfId="1" applyFont="1" applyFill="1" applyBorder="1" applyAlignment="1">
      <alignment vertical="center" wrapText="1"/>
    </xf>
    <xf numFmtId="0" fontId="7" fillId="0" borderId="1" xfId="0" applyFont="1" applyFill="1" applyBorder="1" applyAlignment="1">
      <alignment horizontal="left" vertical="center" wrapText="1"/>
    </xf>
    <xf numFmtId="0" fontId="7" fillId="0" borderId="18" xfId="0" applyFont="1" applyFill="1" applyBorder="1" applyAlignment="1">
      <alignment horizontal="left" vertical="center"/>
    </xf>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3" fontId="7" fillId="0" borderId="0" xfId="0" applyNumberFormat="1" applyFont="1" applyFill="1" applyAlignment="1">
      <alignment vertical="center"/>
    </xf>
    <xf numFmtId="0" fontId="7" fillId="0" borderId="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0" xfId="0" applyFont="1" applyFill="1" applyAlignment="1">
      <alignment horizontal="center" vertical="center" wrapText="1"/>
    </xf>
    <xf numFmtId="49" fontId="7" fillId="0" borderId="1" xfId="0" applyNumberFormat="1" applyFont="1" applyFill="1" applyBorder="1" applyAlignment="1">
      <alignment horizontal="center" vertical="center"/>
    </xf>
    <xf numFmtId="3" fontId="7" fillId="0" borderId="19" xfId="0" applyNumberFormat="1" applyFont="1" applyFill="1" applyBorder="1" applyAlignment="1">
      <alignment horizontal="right" vertical="center"/>
    </xf>
    <xf numFmtId="185" fontId="7" fillId="0" borderId="19" xfId="0" applyNumberFormat="1" applyFont="1" applyFill="1" applyBorder="1" applyAlignment="1">
      <alignment horizontal="right" vertical="center"/>
    </xf>
    <xf numFmtId="0" fontId="7" fillId="0" borderId="18" xfId="0" applyFont="1" applyFill="1" applyBorder="1" applyAlignment="1">
      <alignment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vertical="distributed" textRotation="255" wrapText="1"/>
    </xf>
    <xf numFmtId="0" fontId="7" fillId="0" borderId="0" xfId="0" applyFont="1" applyFill="1" applyBorder="1" applyAlignment="1">
      <alignment horizontal="center" vertical="distributed" textRotation="255"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vertical="center"/>
    </xf>
    <xf numFmtId="0" fontId="7" fillId="0" borderId="13" xfId="0" applyFont="1" applyFill="1" applyBorder="1" applyAlignment="1">
      <alignment vertical="center"/>
    </xf>
    <xf numFmtId="177" fontId="7" fillId="0" borderId="19" xfId="0" applyNumberFormat="1" applyFont="1" applyFill="1" applyBorder="1" applyAlignment="1">
      <alignment horizontal="center" vertical="center"/>
    </xf>
    <xf numFmtId="187" fontId="7" fillId="0" borderId="19" xfId="0" applyNumberFormat="1" applyFont="1" applyFill="1" applyBorder="1" applyAlignment="1">
      <alignment horizontal="center" vertical="center"/>
    </xf>
    <xf numFmtId="49" fontId="7" fillId="0" borderId="19" xfId="0" applyNumberFormat="1" applyFont="1" applyFill="1" applyBorder="1" applyAlignment="1">
      <alignment horizontal="right" vertical="center"/>
    </xf>
    <xf numFmtId="3" fontId="7" fillId="0" borderId="19" xfId="0" applyNumberFormat="1" applyFont="1" applyFill="1" applyBorder="1" applyAlignment="1">
      <alignment vertical="center"/>
    </xf>
    <xf numFmtId="0" fontId="7" fillId="0" borderId="21" xfId="0" applyFont="1" applyFill="1" applyBorder="1" applyAlignment="1">
      <alignment horizontal="center" vertical="center"/>
    </xf>
    <xf numFmtId="49" fontId="7" fillId="0" borderId="22"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3" fontId="7" fillId="0" borderId="0" xfId="0" applyNumberFormat="1" applyFont="1" applyAlignment="1">
      <alignment horizontal="right" vertical="center"/>
    </xf>
    <xf numFmtId="0" fontId="7" fillId="0" borderId="0" xfId="0" applyFont="1" applyBorder="1" applyAlignment="1">
      <alignment vertical="center"/>
    </xf>
    <xf numFmtId="0" fontId="7" fillId="0" borderId="23" xfId="0" applyFont="1" applyFill="1" applyBorder="1" applyAlignment="1">
      <alignment horizontal="center" vertical="center"/>
    </xf>
    <xf numFmtId="3" fontId="7" fillId="0" borderId="0" xfId="0" applyNumberFormat="1" applyFont="1" applyAlignment="1">
      <alignment vertical="center"/>
    </xf>
    <xf numFmtId="0" fontId="7" fillId="0" borderId="0" xfId="0" applyFont="1" applyFill="1" applyBorder="1" applyAlignment="1">
      <alignment horizontal="left" vertical="center"/>
    </xf>
    <xf numFmtId="3" fontId="8" fillId="0" borderId="0" xfId="0" applyNumberFormat="1" applyFont="1" applyFill="1" applyAlignment="1">
      <alignment horizontal="center" vertical="center"/>
    </xf>
    <xf numFmtId="3" fontId="7" fillId="0" borderId="0" xfId="0" applyNumberFormat="1" applyFont="1" applyFill="1" applyAlignment="1">
      <alignment horizontal="center" vertical="center"/>
    </xf>
    <xf numFmtId="0" fontId="7" fillId="0" borderId="0" xfId="0" applyFont="1" applyBorder="1" applyAlignment="1">
      <alignment horizontal="left" vertical="center"/>
    </xf>
    <xf numFmtId="0" fontId="7" fillId="0" borderId="24" xfId="0" applyFont="1" applyFill="1" applyBorder="1" applyAlignment="1">
      <alignment horizontal="center" vertical="center"/>
    </xf>
    <xf numFmtId="0" fontId="18" fillId="0" borderId="0" xfId="0" applyFont="1" applyBorder="1" applyAlignment="1">
      <alignment vertical="center" wrapText="1"/>
    </xf>
    <xf numFmtId="3" fontId="7" fillId="0" borderId="0" xfId="0" applyNumberFormat="1" applyFont="1" applyFill="1" applyAlignment="1">
      <alignment horizontal="right" vertical="center"/>
    </xf>
    <xf numFmtId="0" fontId="8" fillId="0" borderId="0" xfId="0" applyFont="1" applyFill="1" applyAlignment="1">
      <alignment vertical="center"/>
    </xf>
    <xf numFmtId="0" fontId="7" fillId="0" borderId="25"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10" xfId="0" applyFont="1" applyFill="1" applyBorder="1"/>
    <xf numFmtId="38" fontId="7" fillId="0" borderId="26" xfId="1" applyFont="1" applyFill="1" applyBorder="1" applyAlignment="1">
      <alignment vertical="center"/>
    </xf>
    <xf numFmtId="49" fontId="9" fillId="0" borderId="27" xfId="0" applyNumberFormat="1" applyFont="1" applyFill="1" applyBorder="1" applyAlignment="1"/>
    <xf numFmtId="0" fontId="7" fillId="0" borderId="27" xfId="0" applyFont="1" applyFill="1" applyBorder="1" applyAlignment="1">
      <alignment vertical="top" wrapText="1"/>
    </xf>
    <xf numFmtId="186" fontId="7" fillId="0" borderId="0" xfId="0" applyNumberFormat="1" applyFont="1" applyFill="1" applyBorder="1" applyAlignment="1">
      <alignment horizontal="center" vertical="center" wrapText="1"/>
    </xf>
    <xf numFmtId="186" fontId="7" fillId="0" borderId="28" xfId="0" applyNumberFormat="1" applyFont="1" applyFill="1" applyBorder="1" applyAlignment="1">
      <alignment horizontal="center" vertical="center"/>
    </xf>
    <xf numFmtId="184" fontId="7" fillId="0" borderId="29" xfId="0" applyNumberFormat="1" applyFont="1" applyFill="1" applyBorder="1" applyAlignment="1">
      <alignment horizontal="center" vertical="center"/>
    </xf>
    <xf numFmtId="38" fontId="7" fillId="0" borderId="30" xfId="1" applyFont="1" applyFill="1" applyBorder="1" applyAlignment="1">
      <alignment vertical="center"/>
    </xf>
    <xf numFmtId="38" fontId="7" fillId="0" borderId="31" xfId="1" applyFont="1" applyFill="1" applyBorder="1" applyAlignment="1">
      <alignment vertical="center"/>
    </xf>
    <xf numFmtId="0" fontId="7" fillId="0" borderId="32" xfId="0" applyFont="1" applyFill="1" applyBorder="1" applyAlignment="1">
      <alignment vertical="center" wrapText="1"/>
    </xf>
    <xf numFmtId="0" fontId="7" fillId="0" borderId="28" xfId="0" applyFont="1" applyFill="1" applyBorder="1" applyAlignment="1">
      <alignment vertical="center" wrapText="1"/>
    </xf>
    <xf numFmtId="38" fontId="7" fillId="0" borderId="32" xfId="1" applyFont="1" applyFill="1" applyBorder="1" applyAlignment="1">
      <alignment vertical="center" wrapText="1"/>
    </xf>
    <xf numFmtId="186" fontId="7" fillId="0" borderId="28" xfId="0" applyNumberFormat="1" applyFont="1" applyFill="1" applyBorder="1" applyAlignment="1">
      <alignment horizontal="center" vertical="center" wrapText="1"/>
    </xf>
    <xf numFmtId="186" fontId="7" fillId="0" borderId="17"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86" fontId="7" fillId="0" borderId="33" xfId="0" applyNumberFormat="1" applyFont="1" applyFill="1" applyBorder="1" applyAlignment="1">
      <alignment horizontal="center" vertical="center"/>
    </xf>
    <xf numFmtId="38" fontId="7" fillId="0" borderId="33" xfId="1" applyFont="1" applyFill="1" applyBorder="1" applyAlignment="1">
      <alignment vertical="center"/>
    </xf>
    <xf numFmtId="186" fontId="7" fillId="0" borderId="34" xfId="0" applyNumberFormat="1" applyFont="1" applyFill="1" applyBorder="1" applyAlignment="1">
      <alignment horizontal="center" vertical="center" wrapText="1"/>
    </xf>
    <xf numFmtId="186" fontId="7" fillId="0" borderId="35" xfId="0" applyNumberFormat="1" applyFont="1" applyFill="1" applyBorder="1" applyAlignment="1">
      <alignment horizontal="center" vertical="center"/>
    </xf>
    <xf numFmtId="49" fontId="9" fillId="0" borderId="36" xfId="0" applyNumberFormat="1" applyFont="1" applyFill="1" applyBorder="1" applyAlignment="1"/>
    <xf numFmtId="0" fontId="7" fillId="0" borderId="13" xfId="0" applyFont="1" applyFill="1" applyBorder="1" applyAlignment="1">
      <alignment horizontal="left"/>
    </xf>
    <xf numFmtId="177" fontId="7" fillId="0" borderId="13" xfId="0" applyNumberFormat="1" applyFont="1" applyFill="1" applyBorder="1" applyAlignment="1">
      <alignment horizontal="left"/>
    </xf>
    <xf numFmtId="177" fontId="7" fillId="0" borderId="37"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8" fontId="7" fillId="0" borderId="0" xfId="0" applyNumberFormat="1" applyFont="1" applyFill="1" applyAlignment="1">
      <alignment horizontal="right" vertical="center"/>
    </xf>
    <xf numFmtId="0" fontId="11" fillId="0" borderId="0" xfId="0" applyFont="1" applyFill="1"/>
    <xf numFmtId="3" fontId="7" fillId="0" borderId="1" xfId="0" applyNumberFormat="1" applyFont="1" applyFill="1" applyBorder="1" applyAlignment="1">
      <alignment horizontal="right" vertical="center"/>
    </xf>
    <xf numFmtId="0" fontId="3" fillId="0" borderId="19" xfId="0" applyFont="1" applyFill="1" applyBorder="1" applyAlignment="1">
      <alignment horizontal="center" vertical="center"/>
    </xf>
    <xf numFmtId="3" fontId="3" fillId="0" borderId="19" xfId="0" applyNumberFormat="1" applyFont="1" applyFill="1" applyBorder="1" applyAlignment="1">
      <alignment vertical="center"/>
    </xf>
    <xf numFmtId="49" fontId="3" fillId="0" borderId="38" xfId="0" applyNumberFormat="1" applyFont="1" applyFill="1" applyBorder="1" applyAlignment="1">
      <alignment horizontal="right" vertical="center"/>
    </xf>
    <xf numFmtId="0" fontId="3" fillId="0" borderId="18" xfId="0" applyFont="1" applyFill="1" applyBorder="1" applyAlignment="1">
      <alignment horizontal="center" vertical="center"/>
    </xf>
    <xf numFmtId="49" fontId="3" fillId="0" borderId="19" xfId="0"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11" fillId="0" borderId="0" xfId="0" applyFont="1" applyFill="1" applyAlignment="1">
      <alignment vertical="center"/>
    </xf>
    <xf numFmtId="0" fontId="11" fillId="0" borderId="0" xfId="0" applyFont="1" applyFill="1" applyAlignment="1">
      <alignment horizontal="center" vertical="center"/>
    </xf>
    <xf numFmtId="3" fontId="7" fillId="0" borderId="39" xfId="0" applyNumberFormat="1" applyFont="1" applyBorder="1" applyAlignment="1">
      <alignment horizontal="right" vertical="center"/>
    </xf>
    <xf numFmtId="181" fontId="11" fillId="0" borderId="0" xfId="0" applyNumberFormat="1" applyFont="1"/>
    <xf numFmtId="179" fontId="11" fillId="0" borderId="0" xfId="0" applyNumberFormat="1" applyFont="1"/>
    <xf numFmtId="180" fontId="11" fillId="0" borderId="0" xfId="0" applyNumberFormat="1" applyFont="1"/>
    <xf numFmtId="178" fontId="11" fillId="0" borderId="0" xfId="0" applyNumberFormat="1" applyFont="1"/>
    <xf numFmtId="0" fontId="11" fillId="0" borderId="0" xfId="0" applyFont="1"/>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0" xfId="0" applyFont="1" applyFill="1" applyBorder="1" applyAlignment="1">
      <alignment vertical="center"/>
    </xf>
    <xf numFmtId="187" fontId="7" fillId="0" borderId="43" xfId="0" applyNumberFormat="1" applyFont="1" applyFill="1" applyBorder="1" applyAlignment="1">
      <alignment horizontal="center" vertical="center"/>
    </xf>
    <xf numFmtId="0" fontId="7" fillId="0" borderId="4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5" xfId="0" applyFont="1" applyFill="1" applyBorder="1" applyAlignment="1">
      <alignment horizontal="center" vertical="center"/>
    </xf>
    <xf numFmtId="0" fontId="3" fillId="2" borderId="0" xfId="0" applyFont="1" applyFill="1" applyAlignment="1">
      <alignment vertical="center"/>
    </xf>
    <xf numFmtId="0" fontId="3" fillId="0" borderId="0" xfId="0" applyFont="1" applyFill="1" applyAlignment="1">
      <alignment vertical="center"/>
    </xf>
    <xf numFmtId="49" fontId="7" fillId="0" borderId="5" xfId="0" applyNumberFormat="1" applyFont="1" applyFill="1" applyBorder="1" applyAlignment="1">
      <alignment horizontal="right" vertical="center"/>
    </xf>
    <xf numFmtId="178" fontId="7" fillId="0" borderId="5" xfId="0" applyNumberFormat="1" applyFont="1" applyFill="1" applyBorder="1" applyAlignment="1">
      <alignment horizontal="center" vertical="center"/>
    </xf>
    <xf numFmtId="0" fontId="7" fillId="0" borderId="45" xfId="0" applyFont="1" applyFill="1" applyBorder="1" applyAlignment="1">
      <alignment vertical="center"/>
    </xf>
    <xf numFmtId="0" fontId="7" fillId="0" borderId="46" xfId="0" applyFont="1" applyFill="1" applyBorder="1" applyAlignment="1">
      <alignment vertical="center"/>
    </xf>
    <xf numFmtId="0" fontId="7" fillId="0" borderId="0" xfId="0" applyFont="1" applyFill="1" applyAlignment="1">
      <alignment horizontal="right" vertical="center"/>
    </xf>
    <xf numFmtId="0" fontId="9" fillId="0" borderId="0" xfId="0" applyFont="1" applyFill="1" applyAlignment="1">
      <alignment vertical="center"/>
    </xf>
    <xf numFmtId="0" fontId="3" fillId="0" borderId="0" xfId="0" applyFont="1" applyFill="1" applyBorder="1" applyAlignment="1">
      <alignment vertical="center"/>
    </xf>
    <xf numFmtId="179" fontId="7" fillId="0" borderId="33" xfId="0" applyNumberFormat="1" applyFont="1" applyFill="1" applyBorder="1" applyAlignment="1">
      <alignment horizontal="center" vertical="center"/>
    </xf>
    <xf numFmtId="179" fontId="7" fillId="0" borderId="17" xfId="0" applyNumberFormat="1" applyFont="1" applyFill="1" applyBorder="1" applyAlignment="1">
      <alignment horizontal="center" vertical="center"/>
    </xf>
    <xf numFmtId="183" fontId="7" fillId="0" borderId="31" xfId="0" applyNumberFormat="1" applyFont="1" applyFill="1" applyBorder="1" applyAlignment="1">
      <alignment horizontal="right" vertical="center" wrapText="1"/>
    </xf>
    <xf numFmtId="183" fontId="7" fillId="0" borderId="47" xfId="0" applyNumberFormat="1" applyFont="1" applyFill="1" applyBorder="1" applyAlignment="1">
      <alignment horizontal="right" vertical="center"/>
    </xf>
    <xf numFmtId="183" fontId="7" fillId="0" borderId="28" xfId="0" applyNumberFormat="1" applyFont="1" applyFill="1" applyBorder="1" applyAlignment="1">
      <alignment horizontal="right" vertical="center"/>
    </xf>
    <xf numFmtId="183" fontId="7" fillId="0" borderId="48" xfId="0" applyNumberFormat="1" applyFont="1" applyFill="1" applyBorder="1" applyAlignment="1">
      <alignment horizontal="right" vertical="center"/>
    </xf>
    <xf numFmtId="183" fontId="7" fillId="0" borderId="33" xfId="0" applyNumberFormat="1" applyFont="1" applyFill="1" applyBorder="1" applyAlignment="1">
      <alignment horizontal="right" vertical="center" wrapText="1"/>
    </xf>
    <xf numFmtId="183" fontId="7" fillId="0" borderId="49"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50" xfId="0" applyNumberFormat="1" applyFont="1" applyFill="1" applyBorder="1" applyAlignment="1">
      <alignment horizontal="right" vertical="center" wrapText="1"/>
    </xf>
    <xf numFmtId="183" fontId="7" fillId="0" borderId="51" xfId="0" applyNumberFormat="1" applyFont="1" applyFill="1" applyBorder="1" applyAlignment="1">
      <alignment horizontal="right" vertical="center"/>
    </xf>
    <xf numFmtId="183" fontId="7" fillId="0" borderId="37" xfId="0" applyNumberFormat="1" applyFont="1" applyFill="1" applyBorder="1" applyAlignment="1">
      <alignment horizontal="right" vertical="center"/>
    </xf>
    <xf numFmtId="179" fontId="7" fillId="0" borderId="13" xfId="0" applyNumberFormat="1" applyFont="1" applyFill="1" applyBorder="1" applyAlignment="1">
      <alignment horizontal="right"/>
    </xf>
    <xf numFmtId="183" fontId="7" fillId="0" borderId="52" xfId="0" applyNumberFormat="1" applyFont="1" applyFill="1" applyBorder="1" applyAlignment="1">
      <alignment horizontal="right" vertical="center"/>
    </xf>
    <xf numFmtId="185" fontId="7" fillId="0" borderId="30" xfId="1" applyNumberFormat="1" applyFont="1" applyFill="1" applyBorder="1" applyAlignment="1">
      <alignment vertical="center"/>
    </xf>
    <xf numFmtId="185" fontId="7" fillId="0" borderId="28" xfId="1" applyNumberFormat="1" applyFont="1" applyFill="1" applyBorder="1" applyAlignment="1">
      <alignment vertical="center"/>
    </xf>
    <xf numFmtId="185" fontId="7" fillId="0" borderId="0" xfId="0" applyNumberFormat="1" applyFont="1" applyFill="1" applyBorder="1" applyAlignment="1">
      <alignment vertical="center" wrapText="1"/>
    </xf>
    <xf numFmtId="185" fontId="7" fillId="0" borderId="32" xfId="0" applyNumberFormat="1" applyFont="1" applyFill="1" applyBorder="1" applyAlignment="1">
      <alignment vertical="center" wrapText="1"/>
    </xf>
    <xf numFmtId="185" fontId="7" fillId="0" borderId="0" xfId="0" applyNumberFormat="1" applyFont="1" applyFill="1" applyBorder="1" applyAlignment="1">
      <alignment horizontal="center" vertical="center" wrapText="1"/>
    </xf>
    <xf numFmtId="185" fontId="7" fillId="0" borderId="28" xfId="0" applyNumberFormat="1" applyFont="1" applyFill="1" applyBorder="1" applyAlignment="1">
      <alignment vertical="center" wrapText="1"/>
    </xf>
    <xf numFmtId="185" fontId="7" fillId="0" borderId="32" xfId="1" applyNumberFormat="1" applyFont="1" applyFill="1" applyBorder="1" applyAlignment="1">
      <alignment vertical="center" wrapText="1"/>
    </xf>
    <xf numFmtId="185" fontId="7" fillId="0" borderId="15" xfId="1" applyNumberFormat="1" applyFont="1" applyFill="1" applyBorder="1" applyAlignment="1">
      <alignment vertical="center"/>
    </xf>
    <xf numFmtId="185" fontId="7" fillId="0" borderId="17" xfId="1" applyNumberFormat="1" applyFont="1" applyFill="1" applyBorder="1" applyAlignment="1">
      <alignment vertical="center"/>
    </xf>
    <xf numFmtId="185" fontId="7" fillId="0" borderId="17" xfId="0" applyNumberFormat="1" applyFont="1" applyFill="1" applyBorder="1" applyAlignment="1">
      <alignment vertical="center" wrapText="1"/>
    </xf>
    <xf numFmtId="185" fontId="7" fillId="0" borderId="0" xfId="1" applyNumberFormat="1" applyFont="1" applyFill="1" applyBorder="1" applyAlignment="1">
      <alignment vertical="center" wrapText="1"/>
    </xf>
    <xf numFmtId="185" fontId="7" fillId="0" borderId="13" xfId="0" applyNumberFormat="1" applyFont="1" applyFill="1" applyBorder="1" applyAlignment="1">
      <alignment vertical="center" wrapText="1"/>
    </xf>
    <xf numFmtId="185" fontId="7" fillId="0" borderId="26" xfId="1" applyNumberFormat="1" applyFont="1" applyFill="1" applyBorder="1" applyAlignment="1">
      <alignment vertical="center"/>
    </xf>
    <xf numFmtId="185" fontId="7" fillId="0" borderId="14" xfId="0" applyNumberFormat="1" applyFont="1" applyFill="1" applyBorder="1" applyAlignment="1">
      <alignment vertical="center" wrapText="1"/>
    </xf>
    <xf numFmtId="185" fontId="7" fillId="0" borderId="53" xfId="1" applyNumberFormat="1" applyFont="1" applyFill="1" applyBorder="1" applyAlignment="1">
      <alignment vertical="center"/>
    </xf>
    <xf numFmtId="185" fontId="7" fillId="0" borderId="13" xfId="0" applyNumberFormat="1" applyFont="1" applyFill="1" applyBorder="1" applyAlignment="1">
      <alignment horizontal="center" vertical="center" wrapText="1"/>
    </xf>
    <xf numFmtId="185" fontId="7" fillId="0" borderId="13" xfId="1" applyNumberFormat="1" applyFont="1" applyFill="1" applyBorder="1" applyAlignment="1">
      <alignment vertical="center" wrapText="1"/>
    </xf>
    <xf numFmtId="189" fontId="3" fillId="0" borderId="24" xfId="0" applyNumberFormat="1" applyFont="1" applyFill="1" applyBorder="1" applyAlignment="1">
      <alignment horizontal="right" vertical="center"/>
    </xf>
    <xf numFmtId="189" fontId="3" fillId="0" borderId="54" xfId="0" applyNumberFormat="1" applyFont="1" applyFill="1" applyBorder="1" applyAlignment="1">
      <alignment horizontal="center" vertical="center"/>
    </xf>
    <xf numFmtId="189" fontId="12" fillId="0" borderId="21" xfId="0" applyNumberFormat="1" applyFont="1" applyFill="1" applyBorder="1" applyAlignment="1">
      <alignment horizontal="center" vertical="center"/>
    </xf>
    <xf numFmtId="189" fontId="3" fillId="0" borderId="38"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0" fillId="0" borderId="0" xfId="0" applyFont="1" applyFill="1" applyAlignment="1">
      <alignment vertical="center"/>
    </xf>
    <xf numFmtId="0" fontId="3" fillId="0" borderId="0" xfId="0" applyFont="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xf>
    <xf numFmtId="0" fontId="11" fillId="0" borderId="0" xfId="0" applyFont="1" applyFill="1" applyBorder="1" applyAlignment="1">
      <alignment horizontal="left" vertical="top"/>
    </xf>
    <xf numFmtId="189" fontId="12" fillId="0" borderId="55" xfId="0" applyNumberFormat="1" applyFont="1" applyFill="1" applyBorder="1" applyAlignment="1">
      <alignment horizontal="center" vertical="center"/>
    </xf>
    <xf numFmtId="189" fontId="12" fillId="0" borderId="56" xfId="0" applyNumberFormat="1" applyFont="1" applyFill="1" applyBorder="1" applyAlignment="1">
      <alignment horizontal="center" vertical="center"/>
    </xf>
    <xf numFmtId="49" fontId="7" fillId="0" borderId="38" xfId="0" applyNumberFormat="1" applyFont="1" applyFill="1" applyBorder="1" applyAlignment="1">
      <alignment horizontal="left" vertical="center"/>
    </xf>
    <xf numFmtId="0" fontId="10" fillId="0" borderId="19" xfId="0" applyFont="1" applyFill="1" applyBorder="1" applyAlignment="1">
      <alignment horizontal="right" vertical="center"/>
    </xf>
    <xf numFmtId="0" fontId="7" fillId="2" borderId="0" xfId="0" applyFont="1" applyFill="1" applyAlignment="1">
      <alignment vertical="center"/>
    </xf>
    <xf numFmtId="177" fontId="7" fillId="2" borderId="0" xfId="0" applyNumberFormat="1" applyFont="1" applyFill="1" applyAlignment="1">
      <alignment vertical="center"/>
    </xf>
    <xf numFmtId="178" fontId="7" fillId="2" borderId="0" xfId="0" applyNumberFormat="1" applyFont="1" applyFill="1" applyAlignme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183" fontId="14" fillId="2" borderId="0" xfId="0" applyNumberFormat="1" applyFont="1" applyFill="1" applyAlignment="1">
      <alignment horizontal="left" vertical="center"/>
    </xf>
    <xf numFmtId="183" fontId="7" fillId="2" borderId="0" xfId="0" applyNumberFormat="1" applyFont="1" applyFill="1" applyAlignment="1">
      <alignment horizontal="left" vertical="center"/>
    </xf>
    <xf numFmtId="183" fontId="7" fillId="2" borderId="0" xfId="0" applyNumberFormat="1" applyFont="1" applyFill="1" applyAlignment="1">
      <alignment horizontal="right" vertical="center"/>
    </xf>
    <xf numFmtId="0" fontId="19" fillId="2" borderId="0" xfId="0" applyFont="1" applyFill="1" applyAlignment="1">
      <alignment vertical="center"/>
    </xf>
    <xf numFmtId="38" fontId="7" fillId="2" borderId="19" xfId="1" applyFont="1" applyFill="1" applyBorder="1" applyAlignment="1">
      <alignment horizontal="right" vertical="center"/>
    </xf>
    <xf numFmtId="38" fontId="7" fillId="2" borderId="38" xfId="1" applyFont="1" applyFill="1" applyBorder="1" applyAlignment="1">
      <alignment horizontal="right" vertical="center"/>
    </xf>
    <xf numFmtId="0" fontId="18" fillId="2" borderId="0" xfId="0" applyFont="1" applyFill="1" applyAlignment="1">
      <alignment vertical="center"/>
    </xf>
    <xf numFmtId="38" fontId="7" fillId="2" borderId="45" xfId="1" applyFont="1" applyFill="1" applyBorder="1" applyAlignment="1">
      <alignment horizontal="right" vertical="center"/>
    </xf>
    <xf numFmtId="181" fontId="7" fillId="2" borderId="0" xfId="0" applyNumberFormat="1" applyFont="1" applyFill="1" applyAlignment="1">
      <alignment vertical="center"/>
    </xf>
    <xf numFmtId="179" fontId="7" fillId="2" borderId="0" xfId="0" applyNumberFormat="1" applyFont="1" applyFill="1" applyAlignment="1">
      <alignment vertical="center"/>
    </xf>
    <xf numFmtId="180" fontId="7" fillId="2" borderId="0" xfId="0" applyNumberFormat="1" applyFont="1" applyFill="1" applyAlignment="1">
      <alignment vertical="center"/>
    </xf>
    <xf numFmtId="178" fontId="3" fillId="2" borderId="0" xfId="0" applyNumberFormat="1" applyFont="1" applyFill="1" applyAlignment="1">
      <alignment vertical="center"/>
    </xf>
    <xf numFmtId="176" fontId="3" fillId="2" borderId="0" xfId="0" applyNumberFormat="1" applyFont="1" applyFill="1" applyAlignment="1">
      <alignment horizontal="centerContinuous" vertical="center"/>
    </xf>
    <xf numFmtId="177" fontId="3" fillId="2" borderId="0" xfId="0" applyNumberFormat="1" applyFont="1" applyFill="1" applyAlignment="1">
      <alignment vertical="center"/>
    </xf>
    <xf numFmtId="176" fontId="7" fillId="2" borderId="0" xfId="0" applyNumberFormat="1" applyFont="1" applyFill="1" applyAlignment="1">
      <alignment horizontal="centerContinuous" vertical="center"/>
    </xf>
    <xf numFmtId="0" fontId="7" fillId="0" borderId="57" xfId="0" applyFont="1" applyFill="1" applyBorder="1" applyAlignment="1">
      <alignment horizontal="center" vertical="center"/>
    </xf>
    <xf numFmtId="49" fontId="14" fillId="0" borderId="0" xfId="0" applyNumberFormat="1" applyFont="1" applyFill="1" applyAlignment="1">
      <alignment horizontal="left" vertical="center"/>
    </xf>
    <xf numFmtId="189" fontId="7" fillId="0" borderId="58" xfId="0" applyNumberFormat="1" applyFont="1" applyFill="1" applyBorder="1" applyAlignment="1">
      <alignment horizontal="center" vertical="center"/>
    </xf>
    <xf numFmtId="3" fontId="7" fillId="0" borderId="59"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3" fontId="9" fillId="0" borderId="60" xfId="0" applyNumberFormat="1" applyFont="1" applyFill="1" applyBorder="1" applyAlignment="1">
      <alignment horizontal="right" vertical="center"/>
    </xf>
    <xf numFmtId="3" fontId="9" fillId="0" borderId="1" xfId="0" applyNumberFormat="1" applyFont="1" applyFill="1" applyBorder="1" applyAlignment="1">
      <alignment horizontal="right" vertical="center"/>
    </xf>
    <xf numFmtId="0" fontId="3" fillId="0" borderId="0" xfId="3" applyFont="1" applyFill="1" applyBorder="1" applyAlignment="1">
      <alignment horizontal="left" vertical="top" wrapText="1"/>
    </xf>
    <xf numFmtId="0" fontId="7" fillId="0" borderId="61" xfId="0" applyFont="1" applyBorder="1" applyAlignment="1">
      <alignment vertical="center"/>
    </xf>
    <xf numFmtId="3" fontId="7" fillId="0" borderId="62" xfId="0" applyNumberFormat="1" applyFont="1" applyBorder="1" applyAlignment="1">
      <alignment horizontal="right" vertical="center"/>
    </xf>
    <xf numFmtId="177" fontId="7" fillId="0" borderId="0" xfId="0" applyNumberFormat="1" applyFont="1" applyAlignment="1">
      <alignment vertical="center"/>
    </xf>
    <xf numFmtId="0" fontId="7" fillId="0" borderId="0" xfId="0" applyFont="1" applyAlignment="1">
      <alignment horizontal="right" vertical="center"/>
    </xf>
    <xf numFmtId="0" fontId="7" fillId="0" borderId="38" xfId="0" applyFont="1" applyBorder="1" applyAlignment="1">
      <alignment vertical="center"/>
    </xf>
    <xf numFmtId="0" fontId="7" fillId="0" borderId="61" xfId="0" applyFont="1" applyBorder="1" applyAlignment="1">
      <alignment horizontal="left" vertical="center"/>
    </xf>
    <xf numFmtId="183" fontId="14" fillId="0" borderId="61" xfId="0" applyNumberFormat="1" applyFont="1" applyBorder="1" applyAlignment="1">
      <alignment horizontal="left" vertical="center"/>
    </xf>
    <xf numFmtId="183" fontId="7" fillId="0" borderId="0" xfId="0" applyNumberFormat="1" applyFont="1" applyAlignment="1">
      <alignment horizontal="left" vertical="center"/>
    </xf>
    <xf numFmtId="181" fontId="11" fillId="0" borderId="0" xfId="0" applyNumberFormat="1" applyFont="1" applyAlignment="1">
      <alignment vertical="center"/>
    </xf>
    <xf numFmtId="179" fontId="11" fillId="0" borderId="0" xfId="0" applyNumberFormat="1" applyFont="1" applyAlignment="1">
      <alignment vertical="center"/>
    </xf>
    <xf numFmtId="180" fontId="11" fillId="0" borderId="0" xfId="0" applyNumberFormat="1" applyFont="1" applyAlignment="1">
      <alignment vertical="center"/>
    </xf>
    <xf numFmtId="178" fontId="11" fillId="0" borderId="0" xfId="0" applyNumberFormat="1" applyFont="1" applyAlignment="1">
      <alignment vertical="center"/>
    </xf>
    <xf numFmtId="0" fontId="11" fillId="0" borderId="0" xfId="0" applyFont="1" applyAlignment="1">
      <alignment vertical="center"/>
    </xf>
    <xf numFmtId="0" fontId="7" fillId="0" borderId="0" xfId="0" applyNumberFormat="1" applyFont="1" applyFill="1" applyAlignment="1">
      <alignment vertical="center"/>
    </xf>
    <xf numFmtId="183" fontId="7" fillId="0" borderId="0" xfId="0" applyNumberFormat="1" applyFont="1" applyFill="1" applyAlignment="1">
      <alignment horizontal="right" vertical="center"/>
    </xf>
    <xf numFmtId="0" fontId="7" fillId="0" borderId="59" xfId="0" applyFont="1" applyFill="1" applyBorder="1" applyAlignment="1">
      <alignment horizontal="left" vertical="center" wrapText="1"/>
    </xf>
    <xf numFmtId="49" fontId="7" fillId="0" borderId="61" xfId="0" applyNumberFormat="1" applyFont="1" applyFill="1" applyBorder="1" applyAlignment="1">
      <alignment horizontal="left" vertical="center"/>
    </xf>
    <xf numFmtId="0" fontId="7" fillId="0" borderId="63" xfId="0" applyFont="1" applyFill="1" applyBorder="1" applyAlignment="1">
      <alignment horizontal="left"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3" fontId="7" fillId="0" borderId="66" xfId="0" applyNumberFormat="1"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22" xfId="0" applyFont="1" applyFill="1" applyBorder="1" applyAlignment="1">
      <alignment horizontal="center" vertical="center"/>
    </xf>
    <xf numFmtId="49" fontId="7" fillId="0" borderId="68" xfId="0" applyNumberFormat="1" applyFont="1" applyFill="1" applyBorder="1" applyAlignment="1">
      <alignment horizontal="left" vertical="center"/>
    </xf>
    <xf numFmtId="0" fontId="7" fillId="0" borderId="46" xfId="0" applyFont="1" applyFill="1" applyBorder="1" applyAlignment="1">
      <alignment horizontal="left" vertical="center"/>
    </xf>
    <xf numFmtId="182" fontId="3" fillId="0" borderId="0" xfId="0" applyNumberFormat="1" applyFont="1" applyFill="1" applyBorder="1" applyAlignment="1">
      <alignment horizontal="right" vertical="center"/>
    </xf>
    <xf numFmtId="38" fontId="3" fillId="0" borderId="0" xfId="1" applyFont="1" applyFill="1" applyBorder="1" applyAlignment="1">
      <alignment vertical="center"/>
    </xf>
    <xf numFmtId="0" fontId="3" fillId="0" borderId="0" xfId="0" applyNumberFormat="1" applyFont="1" applyFill="1"/>
    <xf numFmtId="3" fontId="3" fillId="0" borderId="0" xfId="0" applyNumberFormat="1" applyFont="1" applyFill="1" applyBorder="1" applyAlignment="1">
      <alignment vertical="center"/>
    </xf>
    <xf numFmtId="0" fontId="7" fillId="0" borderId="69" xfId="0" applyFont="1" applyFill="1" applyBorder="1" applyAlignment="1">
      <alignment horizontal="center" vertical="center"/>
    </xf>
    <xf numFmtId="187" fontId="7" fillId="0" borderId="70" xfId="0" applyNumberFormat="1" applyFont="1" applyFill="1" applyBorder="1" applyAlignment="1">
      <alignment horizontal="center" vertical="center"/>
    </xf>
    <xf numFmtId="187" fontId="7" fillId="0" borderId="57" xfId="0" applyNumberFormat="1" applyFont="1" applyFill="1" applyBorder="1" applyAlignment="1">
      <alignment horizontal="center" vertical="center"/>
    </xf>
    <xf numFmtId="3" fontId="7" fillId="0" borderId="57" xfId="0" applyNumberFormat="1" applyFont="1" applyFill="1" applyBorder="1" applyAlignment="1">
      <alignment vertical="center"/>
    </xf>
    <xf numFmtId="0" fontId="7" fillId="0" borderId="71" xfId="0" applyFont="1" applyFill="1" applyBorder="1" applyAlignment="1">
      <alignment vertical="center"/>
    </xf>
    <xf numFmtId="0" fontId="7" fillId="0" borderId="63" xfId="0" applyFont="1" applyFill="1" applyBorder="1" applyAlignment="1">
      <alignment vertical="center"/>
    </xf>
    <xf numFmtId="177" fontId="7" fillId="0" borderId="72" xfId="0" applyNumberFormat="1" applyFont="1" applyFill="1" applyBorder="1" applyAlignment="1">
      <alignment horizontal="center" vertical="center"/>
    </xf>
    <xf numFmtId="177" fontId="7" fillId="0" borderId="73" xfId="0" applyNumberFormat="1" applyFont="1" applyFill="1" applyBorder="1" applyAlignment="1">
      <alignment horizontal="center" vertical="center"/>
    </xf>
    <xf numFmtId="0" fontId="7" fillId="0" borderId="59" xfId="0" applyFont="1" applyFill="1" applyBorder="1" applyAlignment="1">
      <alignment horizontal="center" vertical="center"/>
    </xf>
    <xf numFmtId="49" fontId="7" fillId="0" borderId="57" xfId="0" applyNumberFormat="1" applyFont="1" applyFill="1" applyBorder="1" applyAlignment="1">
      <alignment horizontal="right"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177" fontId="7" fillId="0" borderId="75" xfId="0" applyNumberFormat="1" applyFont="1" applyFill="1" applyBorder="1" applyAlignment="1">
      <alignment horizontal="center" vertical="center"/>
    </xf>
    <xf numFmtId="0" fontId="3" fillId="0" borderId="0" xfId="0" applyFont="1" applyFill="1" applyAlignment="1"/>
    <xf numFmtId="0" fontId="7" fillId="0" borderId="0" xfId="0" applyFont="1" applyFill="1" applyAlignment="1"/>
    <xf numFmtId="3" fontId="7" fillId="0" borderId="0" xfId="0" applyNumberFormat="1" applyFont="1" applyFill="1" applyAlignment="1"/>
    <xf numFmtId="0" fontId="3" fillId="0" borderId="0" xfId="0" applyFont="1" applyAlignment="1"/>
    <xf numFmtId="49" fontId="7" fillId="0" borderId="59" xfId="0" applyNumberFormat="1" applyFont="1" applyFill="1" applyBorder="1" applyAlignment="1">
      <alignment horizontal="center" vertical="center"/>
    </xf>
    <xf numFmtId="3" fontId="7" fillId="0" borderId="57" xfId="0" applyNumberFormat="1" applyFont="1" applyFill="1" applyBorder="1" applyAlignment="1">
      <alignment horizontal="right" vertical="center"/>
    </xf>
    <xf numFmtId="185" fontId="7" fillId="0" borderId="57" xfId="0" applyNumberFormat="1" applyFont="1" applyFill="1" applyBorder="1" applyAlignment="1">
      <alignment horizontal="right" vertical="center"/>
    </xf>
    <xf numFmtId="177" fontId="7" fillId="0" borderId="73" xfId="0" applyNumberFormat="1" applyFont="1" applyFill="1" applyBorder="1" applyAlignment="1">
      <alignment horizontal="center" vertical="center" wrapText="1"/>
    </xf>
    <xf numFmtId="0" fontId="7" fillId="0" borderId="67" xfId="0" applyFont="1" applyFill="1" applyBorder="1" applyAlignment="1">
      <alignment horizontal="center" vertical="center"/>
    </xf>
    <xf numFmtId="187" fontId="7" fillId="0" borderId="22" xfId="0" applyNumberFormat="1" applyFont="1" applyFill="1" applyBorder="1" applyAlignment="1">
      <alignment horizontal="center" vertical="center"/>
    </xf>
    <xf numFmtId="3" fontId="7" fillId="0" borderId="22" xfId="0" applyNumberFormat="1" applyFont="1" applyFill="1" applyBorder="1" applyAlignment="1">
      <alignment horizontal="right" vertical="center"/>
    </xf>
    <xf numFmtId="0" fontId="7" fillId="0" borderId="5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76" xfId="0" applyFont="1" applyFill="1" applyBorder="1" applyAlignment="1">
      <alignment horizontal="center" vertical="center"/>
    </xf>
    <xf numFmtId="0" fontId="3" fillId="0" borderId="59" xfId="0" applyFont="1" applyFill="1" applyBorder="1" applyAlignment="1">
      <alignment horizontal="left" vertical="center" wrapText="1"/>
    </xf>
    <xf numFmtId="0" fontId="3" fillId="0" borderId="57" xfId="0" applyFont="1" applyFill="1" applyBorder="1" applyAlignment="1">
      <alignment horizontal="center" vertical="center"/>
    </xf>
    <xf numFmtId="3" fontId="3" fillId="0" borderId="57" xfId="0" applyNumberFormat="1" applyFont="1" applyFill="1" applyBorder="1" applyAlignment="1">
      <alignment vertical="center"/>
    </xf>
    <xf numFmtId="49" fontId="3" fillId="0" borderId="61" xfId="0" applyNumberFormat="1" applyFont="1" applyFill="1" applyBorder="1" applyAlignment="1">
      <alignment horizontal="right" vertical="center"/>
    </xf>
    <xf numFmtId="0" fontId="3" fillId="0" borderId="6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Continuous" vertical="center"/>
    </xf>
    <xf numFmtId="3" fontId="3" fillId="0" borderId="75" xfId="0" applyNumberFormat="1" applyFont="1" applyFill="1" applyBorder="1" applyAlignment="1">
      <alignment horizontal="center" vertical="center" wrapText="1"/>
    </xf>
    <xf numFmtId="3" fontId="3" fillId="0" borderId="77" xfId="0" applyNumberFormat="1" applyFont="1" applyFill="1" applyBorder="1" applyAlignment="1">
      <alignment horizontal="center" vertical="center"/>
    </xf>
    <xf numFmtId="0" fontId="3" fillId="0" borderId="78" xfId="0" applyFont="1" applyFill="1" applyBorder="1" applyAlignment="1">
      <alignment horizontal="center" vertical="center"/>
    </xf>
    <xf numFmtId="0" fontId="3" fillId="0" borderId="67" xfId="0" applyFont="1" applyFill="1" applyBorder="1" applyAlignment="1">
      <alignment horizontal="left" vertical="center" wrapText="1"/>
    </xf>
    <xf numFmtId="0" fontId="3" fillId="0" borderId="22" xfId="0" applyFont="1" applyFill="1" applyBorder="1" applyAlignment="1">
      <alignment horizontal="center" vertical="center"/>
    </xf>
    <xf numFmtId="3" fontId="3" fillId="0" borderId="22" xfId="0" applyNumberFormat="1" applyFont="1" applyFill="1" applyBorder="1" applyAlignment="1">
      <alignment vertical="center"/>
    </xf>
    <xf numFmtId="49" fontId="3" fillId="0" borderId="22" xfId="0" applyNumberFormat="1" applyFont="1" applyFill="1" applyBorder="1" applyAlignment="1">
      <alignment horizontal="right" vertical="center"/>
    </xf>
    <xf numFmtId="0" fontId="3" fillId="0" borderId="46" xfId="0" applyFont="1" applyFill="1" applyBorder="1" applyAlignment="1">
      <alignment horizontal="center" vertical="center"/>
    </xf>
    <xf numFmtId="49" fontId="9" fillId="0" borderId="0" xfId="0" applyNumberFormat="1" applyFont="1" applyFill="1" applyAlignment="1">
      <alignment horizontal="left" vertical="center"/>
    </xf>
    <xf numFmtId="49" fontId="7" fillId="0" borderId="0" xfId="0" applyNumberFormat="1" applyFont="1" applyFill="1" applyAlignment="1">
      <alignment horizontal="right" vertical="center"/>
    </xf>
    <xf numFmtId="49" fontId="7" fillId="0" borderId="0" xfId="0" applyNumberFormat="1" applyFont="1" applyFill="1" applyAlignment="1">
      <alignment vertical="center"/>
    </xf>
    <xf numFmtId="49" fontId="7" fillId="0" borderId="0" xfId="0" applyNumberFormat="1" applyFont="1" applyFill="1" applyAlignment="1">
      <alignment horizontal="left" vertical="center"/>
    </xf>
    <xf numFmtId="0" fontId="9" fillId="0" borderId="0" xfId="0" applyFont="1" applyFill="1" applyBorder="1" applyAlignment="1">
      <alignment horizontal="center" vertical="center"/>
    </xf>
    <xf numFmtId="189" fontId="9" fillId="0" borderId="0" xfId="0" applyNumberFormat="1" applyFont="1" applyFill="1" applyBorder="1" applyAlignment="1">
      <alignment horizontal="right" vertical="center"/>
    </xf>
    <xf numFmtId="0" fontId="3" fillId="0" borderId="0" xfId="3" applyFont="1" applyFill="1" applyAlignment="1">
      <alignment horizontal="left" vertical="center" wrapText="1"/>
    </xf>
    <xf numFmtId="49" fontId="1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0" fontId="0" fillId="0" borderId="0" xfId="0" applyFill="1" applyAlignment="1">
      <alignment vertical="center"/>
    </xf>
    <xf numFmtId="192" fontId="3" fillId="0" borderId="0" xfId="0" applyNumberFormat="1" applyFont="1" applyFill="1" applyAlignment="1">
      <alignment horizontal="right" vertical="center"/>
    </xf>
    <xf numFmtId="0" fontId="3" fillId="0" borderId="0" xfId="0" applyFont="1" applyFill="1" applyAlignment="1">
      <alignment horizontal="right" vertical="center"/>
    </xf>
    <xf numFmtId="189" fontId="3" fillId="0" borderId="21" xfId="0" applyNumberFormat="1" applyFont="1" applyFill="1" applyBorder="1" applyAlignment="1">
      <alignment horizontal="center" vertical="center"/>
    </xf>
    <xf numFmtId="189" fontId="12" fillId="0" borderId="54" xfId="0" applyNumberFormat="1"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77"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11" fillId="0" borderId="0" xfId="0" applyFont="1" applyFill="1" applyBorder="1" applyAlignment="1">
      <alignment horizontal="left"/>
    </xf>
    <xf numFmtId="0" fontId="15" fillId="0" borderId="0" xfId="0" applyFont="1" applyFill="1" applyBorder="1" applyAlignment="1">
      <alignment horizontal="center"/>
    </xf>
    <xf numFmtId="181" fontId="7" fillId="2" borderId="0" xfId="0" applyNumberFormat="1" applyFont="1" applyFill="1" applyAlignment="1"/>
    <xf numFmtId="179" fontId="7" fillId="2" borderId="0" xfId="0" applyNumberFormat="1" applyFont="1" applyFill="1" applyAlignment="1"/>
    <xf numFmtId="180" fontId="7" fillId="2" borderId="0" xfId="0" applyNumberFormat="1" applyFont="1" applyFill="1" applyAlignment="1"/>
    <xf numFmtId="178" fontId="7" fillId="2" borderId="0" xfId="0" applyNumberFormat="1" applyFont="1" applyFill="1" applyAlignment="1"/>
    <xf numFmtId="0" fontId="7" fillId="2" borderId="0" xfId="0" applyFont="1" applyFill="1" applyAlignment="1"/>
    <xf numFmtId="38" fontId="7" fillId="2" borderId="57" xfId="1" applyFont="1" applyFill="1" applyBorder="1" applyAlignment="1">
      <alignment horizontal="right" vertical="center"/>
    </xf>
    <xf numFmtId="38" fontId="7" fillId="2" borderId="71" xfId="1" applyFont="1" applyFill="1" applyBorder="1" applyAlignment="1">
      <alignment horizontal="right" vertical="center"/>
    </xf>
    <xf numFmtId="0" fontId="7" fillId="2" borderId="73" xfId="0" applyFont="1" applyFill="1" applyBorder="1" applyAlignment="1">
      <alignment horizontal="center" vertical="center" wrapText="1"/>
    </xf>
    <xf numFmtId="0" fontId="7" fillId="2" borderId="83" xfId="0" applyFont="1" applyFill="1" applyBorder="1" applyAlignment="1">
      <alignment horizontal="center" vertical="center"/>
    </xf>
    <xf numFmtId="0" fontId="7" fillId="2" borderId="84" xfId="0" applyFont="1" applyFill="1" applyBorder="1" applyAlignment="1">
      <alignment horizontal="center" vertical="center" wrapText="1"/>
    </xf>
    <xf numFmtId="38" fontId="7" fillId="2" borderId="70" xfId="1" applyFont="1" applyFill="1" applyBorder="1" applyAlignment="1">
      <alignment horizontal="right" vertical="center"/>
    </xf>
    <xf numFmtId="38" fontId="7" fillId="2" borderId="43" xfId="1" applyFont="1" applyFill="1" applyBorder="1" applyAlignment="1">
      <alignment horizontal="right" vertical="center"/>
    </xf>
    <xf numFmtId="184" fontId="7" fillId="3" borderId="14" xfId="0" applyNumberFormat="1" applyFont="1" applyFill="1" applyBorder="1" applyAlignment="1">
      <alignment horizontal="center" vertical="center"/>
    </xf>
    <xf numFmtId="184" fontId="7" fillId="3" borderId="37" xfId="0" applyNumberFormat="1" applyFont="1" applyFill="1" applyBorder="1" applyAlignment="1">
      <alignment horizontal="center" vertical="center"/>
    </xf>
    <xf numFmtId="38" fontId="9" fillId="3" borderId="15" xfId="1" applyFont="1" applyFill="1" applyBorder="1" applyAlignment="1">
      <alignment vertical="center"/>
    </xf>
    <xf numFmtId="38" fontId="9" fillId="3" borderId="14" xfId="1" applyFont="1" applyFill="1" applyBorder="1" applyAlignment="1">
      <alignment vertical="center"/>
    </xf>
    <xf numFmtId="183" fontId="7" fillId="3" borderId="47" xfId="0" applyNumberFormat="1" applyFont="1" applyFill="1" applyBorder="1" applyAlignment="1">
      <alignment vertical="center" wrapText="1"/>
    </xf>
    <xf numFmtId="183" fontId="7" fillId="3" borderId="51" xfId="0" applyNumberFormat="1" applyFont="1" applyFill="1" applyBorder="1" applyAlignment="1">
      <alignment vertical="center" wrapText="1"/>
    </xf>
    <xf numFmtId="183" fontId="7" fillId="3" borderId="49" xfId="0" applyNumberFormat="1" applyFont="1" applyFill="1" applyBorder="1" applyAlignment="1">
      <alignment vertical="center" wrapText="1"/>
    </xf>
    <xf numFmtId="38" fontId="9" fillId="3" borderId="85" xfId="1" applyFont="1" applyFill="1" applyBorder="1" applyAlignment="1">
      <alignment vertical="center"/>
    </xf>
    <xf numFmtId="38" fontId="9" fillId="3" borderId="86" xfId="1" applyFont="1" applyFill="1" applyBorder="1" applyAlignment="1">
      <alignment vertical="center"/>
    </xf>
    <xf numFmtId="38" fontId="7" fillId="3" borderId="87" xfId="1" applyFont="1" applyFill="1" applyBorder="1" applyAlignment="1">
      <alignment vertical="center" wrapText="1"/>
    </xf>
    <xf numFmtId="38" fontId="7" fillId="3" borderId="76" xfId="1" applyFont="1" applyFill="1" applyBorder="1" applyAlignment="1">
      <alignment vertical="center" wrapText="1"/>
    </xf>
    <xf numFmtId="38" fontId="7" fillId="3" borderId="16" xfId="1" applyFont="1" applyFill="1" applyBorder="1" applyAlignment="1">
      <alignment vertical="center" wrapText="1"/>
    </xf>
    <xf numFmtId="190" fontId="14" fillId="3" borderId="0" xfId="1" applyNumberFormat="1" applyFont="1" applyFill="1" applyAlignment="1">
      <alignment horizontal="right" vertical="center"/>
    </xf>
    <xf numFmtId="3" fontId="14" fillId="3" borderId="61" xfId="0" applyNumberFormat="1" applyFont="1" applyFill="1" applyBorder="1" applyAlignment="1">
      <alignment horizontal="right" vertical="center"/>
    </xf>
    <xf numFmtId="38" fontId="7" fillId="3" borderId="88" xfId="1" applyFont="1" applyFill="1" applyBorder="1" applyAlignment="1">
      <alignment horizontal="right" vertical="center"/>
    </xf>
    <xf numFmtId="38" fontId="7" fillId="3" borderId="89" xfId="1" applyFont="1" applyFill="1" applyBorder="1" applyAlignment="1">
      <alignment horizontal="right" vertical="center"/>
    </xf>
    <xf numFmtId="38" fontId="7" fillId="3" borderId="90" xfId="1" applyFont="1" applyFill="1" applyBorder="1" applyAlignment="1">
      <alignment horizontal="right" vertical="center"/>
    </xf>
    <xf numFmtId="38" fontId="7" fillId="3" borderId="56" xfId="1" applyFont="1" applyFill="1" applyBorder="1" applyAlignment="1">
      <alignment horizontal="right" vertical="center"/>
    </xf>
    <xf numFmtId="38" fontId="7" fillId="3" borderId="13" xfId="1" applyFont="1" applyFill="1" applyBorder="1" applyAlignment="1">
      <alignment horizontal="right" vertical="center"/>
    </xf>
    <xf numFmtId="38" fontId="7" fillId="3" borderId="0" xfId="1" applyFont="1" applyFill="1" applyBorder="1" applyAlignment="1">
      <alignment horizontal="right" vertical="center"/>
    </xf>
    <xf numFmtId="38" fontId="7" fillId="3" borderId="14" xfId="1" applyFont="1" applyFill="1" applyBorder="1" applyAlignment="1">
      <alignment horizontal="right" vertical="center"/>
    </xf>
    <xf numFmtId="38" fontId="7" fillId="3" borderId="50" xfId="1" applyFont="1" applyFill="1" applyBorder="1" applyAlignment="1">
      <alignment horizontal="right" vertical="center"/>
    </xf>
    <xf numFmtId="38" fontId="7" fillId="3" borderId="51" xfId="1" applyFont="1" applyFill="1" applyBorder="1" applyAlignment="1">
      <alignment horizontal="right" vertical="center"/>
    </xf>
    <xf numFmtId="38" fontId="7" fillId="3" borderId="91" xfId="1" applyFont="1" applyFill="1" applyBorder="1" applyAlignment="1">
      <alignment horizontal="right" vertical="center"/>
    </xf>
    <xf numFmtId="38" fontId="7" fillId="3" borderId="21" xfId="1" applyFont="1" applyFill="1" applyBorder="1" applyAlignment="1">
      <alignment horizontal="right" vertical="center"/>
    </xf>
    <xf numFmtId="3" fontId="7" fillId="3" borderId="43" xfId="0" applyNumberFormat="1" applyFont="1" applyFill="1" applyBorder="1" applyAlignment="1">
      <alignment horizontal="right" vertical="center"/>
    </xf>
    <xf numFmtId="3" fontId="7" fillId="3" borderId="63" xfId="0" applyNumberFormat="1" applyFont="1" applyFill="1" applyBorder="1" applyAlignment="1">
      <alignment horizontal="right" vertical="center"/>
    </xf>
    <xf numFmtId="3" fontId="7" fillId="3" borderId="18" xfId="0" applyNumberFormat="1" applyFont="1" applyFill="1" applyBorder="1" applyAlignment="1">
      <alignment horizontal="right" vertical="center"/>
    </xf>
    <xf numFmtId="3" fontId="7" fillId="3" borderId="38" xfId="0" applyNumberFormat="1" applyFont="1" applyFill="1" applyBorder="1" applyAlignment="1">
      <alignment horizontal="right" vertical="center"/>
    </xf>
    <xf numFmtId="3" fontId="7" fillId="3" borderId="21" xfId="0" applyNumberFormat="1" applyFont="1" applyFill="1" applyBorder="1" applyAlignment="1">
      <alignment vertical="center"/>
    </xf>
    <xf numFmtId="3" fontId="7" fillId="3" borderId="92" xfId="0" applyNumberFormat="1" applyFont="1" applyFill="1" applyBorder="1" applyAlignment="1">
      <alignment horizontal="right" vertical="center"/>
    </xf>
    <xf numFmtId="3" fontId="7" fillId="3" borderId="93" xfId="0" applyNumberFormat="1" applyFont="1" applyFill="1" applyBorder="1" applyAlignment="1">
      <alignment horizontal="right" vertical="center"/>
    </xf>
    <xf numFmtId="3" fontId="7" fillId="3" borderId="94" xfId="0" applyNumberFormat="1" applyFont="1" applyFill="1" applyBorder="1" applyAlignment="1">
      <alignment horizontal="right" vertical="center"/>
    </xf>
    <xf numFmtId="3" fontId="7" fillId="3" borderId="95" xfId="0" applyNumberFormat="1" applyFont="1" applyFill="1" applyBorder="1" applyAlignment="1">
      <alignment horizontal="right" vertical="center"/>
    </xf>
    <xf numFmtId="3" fontId="7" fillId="3" borderId="96" xfId="0" applyNumberFormat="1" applyFont="1" applyFill="1" applyBorder="1" applyAlignment="1">
      <alignment horizontal="right" vertical="center"/>
    </xf>
    <xf numFmtId="3" fontId="7" fillId="3" borderId="93" xfId="0" applyNumberFormat="1" applyFont="1" applyFill="1" applyBorder="1" applyAlignment="1">
      <alignment vertical="center"/>
    </xf>
    <xf numFmtId="3" fontId="7" fillId="3" borderId="96" xfId="0" applyNumberFormat="1" applyFont="1" applyFill="1" applyBorder="1" applyAlignment="1">
      <alignment vertical="center"/>
    </xf>
    <xf numFmtId="3" fontId="7" fillId="3" borderId="92" xfId="0" applyNumberFormat="1" applyFont="1" applyFill="1" applyBorder="1" applyAlignment="1">
      <alignment horizontal="right" vertical="center"/>
    </xf>
    <xf numFmtId="38" fontId="9" fillId="3" borderId="91" xfId="1" applyFont="1" applyFill="1" applyBorder="1" applyAlignment="1">
      <alignment vertical="center"/>
    </xf>
    <xf numFmtId="3" fontId="7" fillId="3" borderId="97" xfId="0" applyNumberFormat="1" applyFont="1" applyFill="1" applyBorder="1" applyAlignment="1">
      <alignment horizontal="right" vertical="center"/>
    </xf>
    <xf numFmtId="188" fontId="7" fillId="3" borderId="57" xfId="0" applyNumberFormat="1" applyFont="1" applyFill="1" applyBorder="1" applyAlignment="1">
      <alignment horizontal="center" vertical="center"/>
    </xf>
    <xf numFmtId="191" fontId="7" fillId="3" borderId="57" xfId="0" applyNumberFormat="1" applyFont="1" applyFill="1" applyBorder="1" applyAlignment="1">
      <alignment horizontal="center" vertical="center"/>
    </xf>
    <xf numFmtId="3" fontId="7" fillId="3" borderId="57" xfId="0" applyNumberFormat="1" applyFont="1" applyFill="1" applyBorder="1" applyAlignment="1">
      <alignment vertical="center"/>
    </xf>
    <xf numFmtId="188" fontId="7" fillId="3" borderId="19" xfId="0" applyNumberFormat="1" applyFont="1" applyFill="1" applyBorder="1" applyAlignment="1">
      <alignment horizontal="center" vertical="center"/>
    </xf>
    <xf numFmtId="191" fontId="7" fillId="3" borderId="19" xfId="0" applyNumberFormat="1" applyFont="1" applyFill="1" applyBorder="1" applyAlignment="1">
      <alignment horizontal="center" vertical="center"/>
    </xf>
    <xf numFmtId="3" fontId="7" fillId="3" borderId="19" xfId="0" applyNumberFormat="1" applyFont="1" applyFill="1" applyBorder="1" applyAlignment="1">
      <alignment vertical="center"/>
    </xf>
    <xf numFmtId="185" fontId="9" fillId="3" borderId="15" xfId="1" applyNumberFormat="1" applyFont="1" applyFill="1" applyBorder="1" applyAlignment="1">
      <alignment vertical="center"/>
    </xf>
    <xf numFmtId="183" fontId="9" fillId="3" borderId="97" xfId="0" applyNumberFormat="1" applyFont="1" applyFill="1" applyBorder="1" applyAlignment="1">
      <alignment horizontal="right" vertical="center"/>
    </xf>
    <xf numFmtId="183" fontId="9" fillId="3" borderId="94" xfId="0" applyNumberFormat="1" applyFont="1" applyFill="1" applyBorder="1" applyAlignment="1">
      <alignment horizontal="right" vertical="center"/>
    </xf>
    <xf numFmtId="185" fontId="9" fillId="3" borderId="92" xfId="0" applyNumberFormat="1" applyFont="1" applyFill="1" applyBorder="1" applyAlignment="1">
      <alignment horizontal="right" vertical="center"/>
    </xf>
    <xf numFmtId="185" fontId="9" fillId="3" borderId="95" xfId="0" applyNumberFormat="1" applyFont="1" applyFill="1" applyBorder="1" applyAlignment="1">
      <alignment horizontal="right" vertical="center"/>
    </xf>
    <xf numFmtId="185" fontId="9" fillId="3" borderId="95" xfId="0" applyNumberFormat="1" applyFont="1" applyFill="1" applyBorder="1" applyAlignment="1">
      <alignment horizontal="right" vertical="center" shrinkToFit="1"/>
    </xf>
    <xf numFmtId="185" fontId="9" fillId="3" borderId="94" xfId="0" applyNumberFormat="1" applyFont="1" applyFill="1" applyBorder="1" applyAlignment="1">
      <alignment horizontal="right" vertical="center" shrinkToFit="1"/>
    </xf>
    <xf numFmtId="185" fontId="9" fillId="3" borderId="96" xfId="0" applyNumberFormat="1" applyFont="1" applyFill="1" applyBorder="1" applyAlignment="1">
      <alignment horizontal="right" vertical="center" shrinkToFit="1"/>
    </xf>
    <xf numFmtId="185" fontId="9" fillId="3" borderId="12" xfId="0" applyNumberFormat="1" applyFont="1" applyFill="1" applyBorder="1" applyAlignment="1">
      <alignment horizontal="right" vertical="center"/>
    </xf>
    <xf numFmtId="185" fontId="9" fillId="3" borderId="14" xfId="1" applyNumberFormat="1" applyFont="1" applyFill="1" applyBorder="1" applyAlignment="1">
      <alignment vertical="center"/>
    </xf>
    <xf numFmtId="185" fontId="9" fillId="3" borderId="36" xfId="1" applyNumberFormat="1" applyFont="1" applyFill="1" applyBorder="1" applyAlignment="1">
      <alignment vertical="center"/>
    </xf>
    <xf numFmtId="183" fontId="9" fillId="3" borderId="98" xfId="0" applyNumberFormat="1" applyFont="1" applyFill="1" applyBorder="1" applyAlignment="1">
      <alignment horizontal="right" vertical="center" wrapText="1"/>
    </xf>
    <xf numFmtId="183" fontId="9" fillId="3" borderId="51" xfId="0" applyNumberFormat="1" applyFont="1" applyFill="1" applyBorder="1" applyAlignment="1">
      <alignment horizontal="right" vertical="center"/>
    </xf>
    <xf numFmtId="183" fontId="9" fillId="3" borderId="14" xfId="0" applyNumberFormat="1" applyFont="1" applyFill="1" applyBorder="1" applyAlignment="1">
      <alignment horizontal="right" vertical="center"/>
    </xf>
    <xf numFmtId="183" fontId="9" fillId="3" borderId="99" xfId="0" applyNumberFormat="1" applyFont="1" applyFill="1" applyBorder="1" applyAlignment="1">
      <alignment horizontal="right" vertical="center"/>
    </xf>
    <xf numFmtId="183" fontId="9" fillId="3" borderId="100" xfId="0" applyNumberFormat="1" applyFont="1" applyFill="1" applyBorder="1" applyAlignment="1">
      <alignment horizontal="right" vertical="center"/>
    </xf>
    <xf numFmtId="183" fontId="9" fillId="3" borderId="16" xfId="0" applyNumberFormat="1" applyFont="1" applyFill="1" applyBorder="1" applyAlignment="1">
      <alignment horizontal="right" vertical="center"/>
    </xf>
    <xf numFmtId="185" fontId="9" fillId="3" borderId="91" xfId="1" applyNumberFormat="1" applyFont="1" applyFill="1" applyBorder="1" applyAlignment="1">
      <alignment vertical="center"/>
    </xf>
    <xf numFmtId="185" fontId="9" fillId="3" borderId="100" xfId="1" applyNumberFormat="1" applyFont="1" applyFill="1" applyBorder="1" applyAlignment="1">
      <alignment vertical="center"/>
    </xf>
    <xf numFmtId="185" fontId="9" fillId="3" borderId="85" xfId="1" applyNumberFormat="1" applyFont="1" applyFill="1" applyBorder="1" applyAlignment="1">
      <alignment vertical="center"/>
    </xf>
    <xf numFmtId="185" fontId="7" fillId="3" borderId="47" xfId="0" applyNumberFormat="1" applyFont="1" applyFill="1" applyBorder="1" applyAlignment="1">
      <alignment vertical="center" wrapText="1"/>
    </xf>
    <xf numFmtId="183" fontId="9" fillId="3" borderId="50" xfId="0" applyNumberFormat="1" applyFont="1" applyFill="1" applyBorder="1" applyAlignment="1">
      <alignment horizontal="right" vertical="center" wrapText="1"/>
    </xf>
    <xf numFmtId="183" fontId="9" fillId="3" borderId="48" xfId="0" applyNumberFormat="1" applyFont="1" applyFill="1" applyBorder="1" applyAlignment="1">
      <alignment horizontal="right" vertical="center"/>
    </xf>
    <xf numFmtId="183" fontId="9" fillId="3" borderId="86" xfId="0" applyNumberFormat="1" applyFont="1" applyFill="1" applyBorder="1" applyAlignment="1">
      <alignment horizontal="right" vertical="center" wrapText="1"/>
    </xf>
    <xf numFmtId="183" fontId="9" fillId="3" borderId="101" xfId="0" applyNumberFormat="1" applyFont="1" applyFill="1" applyBorder="1" applyAlignment="1">
      <alignment horizontal="right" vertical="center"/>
    </xf>
    <xf numFmtId="183" fontId="9" fillId="3" borderId="35" xfId="0" applyNumberFormat="1" applyFont="1" applyFill="1" applyBorder="1" applyAlignment="1">
      <alignment horizontal="right" vertical="center"/>
    </xf>
    <xf numFmtId="183" fontId="9" fillId="3" borderId="102" xfId="0" applyNumberFormat="1" applyFont="1" applyFill="1" applyBorder="1" applyAlignment="1">
      <alignment horizontal="right" vertical="center"/>
    </xf>
    <xf numFmtId="185" fontId="7" fillId="0" borderId="103" xfId="1" applyNumberFormat="1" applyFont="1" applyFill="1" applyBorder="1" applyAlignment="1">
      <alignment vertical="center"/>
    </xf>
    <xf numFmtId="183" fontId="7" fillId="0" borderId="103" xfId="0" applyNumberFormat="1" applyFont="1" applyFill="1" applyBorder="1" applyAlignment="1">
      <alignment horizontal="right" vertical="center"/>
    </xf>
    <xf numFmtId="183" fontId="7" fillId="0" borderId="104" xfId="0" applyNumberFormat="1" applyFont="1" applyFill="1" applyBorder="1" applyAlignment="1">
      <alignment horizontal="right" vertical="center"/>
    </xf>
    <xf numFmtId="3" fontId="7" fillId="0" borderId="39" xfId="0" applyNumberFormat="1" applyFont="1" applyFill="1" applyBorder="1" applyAlignment="1">
      <alignment horizontal="right" vertical="center"/>
    </xf>
    <xf numFmtId="38" fontId="7" fillId="0" borderId="105" xfId="1" applyFont="1" applyFill="1" applyBorder="1" applyAlignment="1">
      <alignment vertical="center"/>
    </xf>
    <xf numFmtId="38" fontId="7" fillId="0" borderId="103" xfId="1" applyFont="1" applyFill="1" applyBorder="1" applyAlignment="1">
      <alignment vertical="center"/>
    </xf>
    <xf numFmtId="185" fontId="7" fillId="0" borderId="105" xfId="1" applyNumberFormat="1" applyFont="1" applyFill="1" applyBorder="1" applyAlignment="1">
      <alignment vertical="center"/>
    </xf>
    <xf numFmtId="183" fontId="7" fillId="0" borderId="105" xfId="0" applyNumberFormat="1" applyFont="1" applyFill="1" applyBorder="1" applyAlignment="1">
      <alignment horizontal="right" vertical="center"/>
    </xf>
    <xf numFmtId="185" fontId="7" fillId="0" borderId="22" xfId="0" applyNumberFormat="1" applyFont="1" applyFill="1" applyBorder="1" applyAlignment="1">
      <alignment horizontal="right" vertical="center"/>
    </xf>
    <xf numFmtId="189" fontId="12" fillId="0" borderId="106" xfId="0" applyNumberFormat="1" applyFont="1" applyFill="1" applyBorder="1" applyAlignment="1">
      <alignment horizontal="center" vertical="center"/>
    </xf>
    <xf numFmtId="189" fontId="12" fillId="0" borderId="69" xfId="0" applyNumberFormat="1" applyFont="1" applyFill="1" applyBorder="1" applyAlignment="1">
      <alignment horizontal="center" vertical="center"/>
    </xf>
    <xf numFmtId="189" fontId="12" fillId="3" borderId="24" xfId="0" applyNumberFormat="1" applyFont="1" applyFill="1" applyBorder="1" applyAlignment="1">
      <alignment horizontal="right" vertical="center"/>
    </xf>
    <xf numFmtId="189" fontId="12" fillId="3" borderId="89" xfId="0" applyNumberFormat="1" applyFont="1" applyFill="1" applyBorder="1" applyAlignment="1">
      <alignment horizontal="right" vertical="center"/>
    </xf>
    <xf numFmtId="189" fontId="3" fillId="0" borderId="107" xfId="0" applyNumberFormat="1" applyFont="1" applyFill="1" applyBorder="1" applyAlignment="1">
      <alignment horizontal="center" vertical="center"/>
    </xf>
    <xf numFmtId="189" fontId="3" fillId="0" borderId="108" xfId="0" applyNumberFormat="1" applyFont="1" applyFill="1" applyBorder="1" applyAlignment="1">
      <alignment horizontal="center" vertical="center"/>
    </xf>
    <xf numFmtId="189" fontId="3" fillId="0" borderId="55" xfId="0" applyNumberFormat="1" applyFont="1" applyFill="1" applyBorder="1" applyAlignment="1">
      <alignment horizontal="center" vertical="center"/>
    </xf>
    <xf numFmtId="189" fontId="3" fillId="0" borderId="56" xfId="0" applyNumberFormat="1" applyFont="1" applyFill="1" applyBorder="1" applyAlignment="1">
      <alignment horizontal="center" vertical="center"/>
    </xf>
    <xf numFmtId="0" fontId="7" fillId="0" borderId="66" xfId="0" applyFont="1" applyFill="1" applyBorder="1" applyAlignment="1">
      <alignment horizontal="center" vertical="center"/>
    </xf>
    <xf numFmtId="0" fontId="7" fillId="0" borderId="21" xfId="0" applyFont="1" applyFill="1" applyBorder="1" applyAlignment="1">
      <alignment vertical="center"/>
    </xf>
    <xf numFmtId="3" fontId="7" fillId="0" borderId="44" xfId="0" applyNumberFormat="1" applyFont="1" applyFill="1" applyBorder="1" applyAlignment="1">
      <alignment horizontal="center" vertical="center"/>
    </xf>
    <xf numFmtId="3" fontId="7" fillId="0" borderId="24" xfId="0" applyNumberFormat="1" applyFont="1" applyFill="1" applyBorder="1" applyAlignment="1">
      <alignment horizontal="center" vertical="center"/>
    </xf>
    <xf numFmtId="3" fontId="9" fillId="0" borderId="109" xfId="0" applyNumberFormat="1" applyFont="1" applyFill="1" applyBorder="1" applyAlignment="1">
      <alignment horizontal="right" vertical="center"/>
    </xf>
    <xf numFmtId="3" fontId="7" fillId="0" borderId="24" xfId="0" applyNumberFormat="1" applyFont="1" applyFill="1" applyBorder="1" applyAlignment="1">
      <alignment horizontal="right" vertical="center"/>
    </xf>
    <xf numFmtId="0" fontId="7" fillId="0" borderId="56" xfId="0" applyFont="1" applyFill="1" applyBorder="1" applyAlignment="1">
      <alignment vertical="center"/>
    </xf>
    <xf numFmtId="3" fontId="9" fillId="3" borderId="24" xfId="0" applyNumberFormat="1" applyFont="1" applyFill="1" applyBorder="1" applyAlignment="1">
      <alignment horizontal="right" vertical="center"/>
    </xf>
    <xf numFmtId="3" fontId="9" fillId="3" borderId="21" xfId="0" applyNumberFormat="1" applyFont="1" applyFill="1" applyBorder="1" applyAlignment="1">
      <alignment vertical="center"/>
    </xf>
    <xf numFmtId="3" fontId="9" fillId="3" borderId="66" xfId="0" applyNumberFormat="1" applyFont="1" applyFill="1" applyBorder="1" applyAlignment="1">
      <alignment vertical="center"/>
    </xf>
    <xf numFmtId="38" fontId="7" fillId="3" borderId="5" xfId="1" applyFont="1" applyFill="1" applyBorder="1" applyAlignment="1">
      <alignment horizontal="right" vertical="center"/>
    </xf>
    <xf numFmtId="38" fontId="7" fillId="3" borderId="23" xfId="1" applyFont="1" applyFill="1" applyBorder="1" applyAlignment="1">
      <alignment horizontal="right" vertical="center"/>
    </xf>
    <xf numFmtId="183" fontId="14" fillId="0" borderId="0" xfId="0" applyNumberFormat="1" applyFont="1" applyBorder="1" applyAlignment="1">
      <alignment horizontal="left" vertical="center"/>
    </xf>
    <xf numFmtId="0" fontId="3" fillId="0" borderId="73" xfId="0" applyFont="1" applyBorder="1" applyAlignment="1">
      <alignment vertical="top" wrapText="1"/>
    </xf>
    <xf numFmtId="3" fontId="7" fillId="0" borderId="110" xfId="0" applyNumberFormat="1" applyFont="1" applyBorder="1" applyAlignment="1">
      <alignment horizontal="right" vertical="center"/>
    </xf>
    <xf numFmtId="0" fontId="3" fillId="0" borderId="111" xfId="0" applyFont="1" applyBorder="1" applyAlignment="1">
      <alignment vertical="top" wrapText="1"/>
    </xf>
    <xf numFmtId="0" fontId="3" fillId="0" borderId="112" xfId="0" applyFont="1" applyBorder="1" applyAlignment="1">
      <alignment vertical="top" wrapText="1"/>
    </xf>
    <xf numFmtId="3" fontId="7" fillId="3" borderId="19" xfId="0" applyNumberFormat="1" applyFont="1" applyFill="1" applyBorder="1" applyAlignment="1">
      <alignment horizontal="right" vertical="center"/>
    </xf>
    <xf numFmtId="0" fontId="7" fillId="0" borderId="0" xfId="0" applyFont="1" applyBorder="1" applyAlignment="1">
      <alignment horizontal="center" vertical="center"/>
    </xf>
    <xf numFmtId="3" fontId="7" fillId="3" borderId="27" xfId="0" applyNumberFormat="1" applyFont="1" applyFill="1" applyBorder="1" applyAlignment="1">
      <alignment vertical="center"/>
    </xf>
    <xf numFmtId="3" fontId="7" fillId="3" borderId="92" xfId="0" applyNumberFormat="1" applyFont="1" applyFill="1" applyBorder="1" applyAlignment="1">
      <alignment vertical="center"/>
    </xf>
    <xf numFmtId="3" fontId="7" fillId="3" borderId="36" xfId="0" applyNumberFormat="1" applyFont="1" applyFill="1" applyBorder="1" applyAlignment="1">
      <alignment vertical="center"/>
    </xf>
    <xf numFmtId="0" fontId="7" fillId="0" borderId="0" xfId="0" applyFont="1" applyBorder="1"/>
    <xf numFmtId="0" fontId="11" fillId="0" borderId="0" xfId="0" applyFont="1" applyFill="1" applyBorder="1" applyAlignment="1">
      <alignment horizontal="center" vertical="center"/>
    </xf>
    <xf numFmtId="41"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3" fillId="0" borderId="0" xfId="0" applyFont="1" applyBorder="1"/>
    <xf numFmtId="183" fontId="7" fillId="0" borderId="0" xfId="0" applyNumberFormat="1" applyFont="1" applyFill="1" applyBorder="1" applyAlignment="1">
      <alignment horizontal="right" vertical="center"/>
    </xf>
    <xf numFmtId="0" fontId="7" fillId="0" borderId="113" xfId="0" applyFont="1" applyBorder="1" applyAlignment="1">
      <alignment horizontal="center" vertical="center"/>
    </xf>
    <xf numFmtId="0" fontId="7" fillId="0" borderId="41" xfId="0" applyFont="1" applyBorder="1" applyAlignment="1">
      <alignment horizontal="center" vertical="center"/>
    </xf>
    <xf numFmtId="3" fontId="7" fillId="0" borderId="41" xfId="0" applyNumberFormat="1" applyFont="1" applyBorder="1" applyAlignment="1">
      <alignment horizontal="center" vertical="center" wrapText="1"/>
    </xf>
    <xf numFmtId="0" fontId="7" fillId="0" borderId="114" xfId="0" applyFont="1" applyBorder="1" applyAlignment="1">
      <alignment horizontal="center" vertical="center"/>
    </xf>
    <xf numFmtId="3" fontId="7" fillId="0" borderId="11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41" fontId="7" fillId="2" borderId="9" xfId="0" applyNumberFormat="1" applyFont="1" applyFill="1" applyBorder="1" applyAlignment="1">
      <alignment horizontal="center" vertical="center"/>
    </xf>
    <xf numFmtId="0" fontId="11" fillId="0" borderId="68" xfId="0" applyFont="1" applyFill="1" applyBorder="1" applyAlignment="1">
      <alignment horizontal="center" vertical="center"/>
    </xf>
    <xf numFmtId="41" fontId="7" fillId="0" borderId="68" xfId="0" applyNumberFormat="1" applyFont="1" applyFill="1" applyBorder="1" applyAlignment="1">
      <alignment horizontal="center" vertical="center"/>
    </xf>
    <xf numFmtId="189" fontId="12" fillId="3" borderId="107" xfId="0" applyNumberFormat="1" applyFont="1" applyFill="1" applyBorder="1" applyAlignment="1">
      <alignment horizontal="right" vertical="center"/>
    </xf>
    <xf numFmtId="183" fontId="9" fillId="3" borderId="35" xfId="0" applyNumberFormat="1" applyFont="1" applyFill="1" applyBorder="1" applyAlignment="1">
      <alignment vertical="center" wrapText="1"/>
    </xf>
    <xf numFmtId="183" fontId="9" fillId="3" borderId="34" xfId="0" applyNumberFormat="1" applyFont="1" applyFill="1" applyBorder="1" applyAlignment="1">
      <alignment vertical="center" wrapText="1"/>
    </xf>
    <xf numFmtId="0" fontId="9" fillId="3" borderId="35" xfId="0" applyFont="1" applyFill="1" applyBorder="1" applyAlignment="1">
      <alignment vertical="center" wrapText="1"/>
    </xf>
    <xf numFmtId="0" fontId="9" fillId="3" borderId="34" xfId="0" applyFont="1" applyFill="1" applyBorder="1" applyAlignment="1">
      <alignment vertical="center" wrapText="1"/>
    </xf>
    <xf numFmtId="185" fontId="9" fillId="3" borderId="116" xfId="0" applyNumberFormat="1" applyFont="1" applyFill="1" applyBorder="1" applyAlignment="1">
      <alignment horizontal="right" vertical="center"/>
    </xf>
    <xf numFmtId="185" fontId="9" fillId="3" borderId="117" xfId="0" applyNumberFormat="1" applyFont="1" applyFill="1" applyBorder="1" applyAlignment="1">
      <alignment vertical="center" wrapText="1"/>
    </xf>
    <xf numFmtId="185" fontId="9" fillId="3" borderId="34" xfId="0" applyNumberFormat="1" applyFont="1" applyFill="1" applyBorder="1" applyAlignment="1">
      <alignment vertical="center" wrapText="1"/>
    </xf>
    <xf numFmtId="185" fontId="9" fillId="3" borderId="101" xfId="0" applyNumberFormat="1" applyFont="1" applyFill="1" applyBorder="1" applyAlignment="1">
      <alignment vertical="center" wrapText="1"/>
    </xf>
    <xf numFmtId="185" fontId="9" fillId="3" borderId="35" xfId="0" applyNumberFormat="1" applyFont="1" applyFill="1" applyBorder="1" applyAlignment="1">
      <alignment vertical="center" wrapText="1"/>
    </xf>
    <xf numFmtId="0" fontId="7" fillId="0" borderId="92" xfId="0" applyFont="1" applyFill="1" applyBorder="1" applyAlignment="1">
      <alignment horizontal="center" vertical="center" wrapText="1"/>
    </xf>
    <xf numFmtId="0" fontId="11" fillId="0" borderId="0" xfId="0" applyFont="1" applyAlignment="1">
      <alignment horizontal="right" vertical="center"/>
    </xf>
    <xf numFmtId="38" fontId="9" fillId="3" borderId="97" xfId="0" applyNumberFormat="1" applyFont="1" applyFill="1" applyBorder="1" applyAlignment="1">
      <alignment vertical="center"/>
    </xf>
    <xf numFmtId="38" fontId="9" fillId="3" borderId="94" xfId="0" applyNumberFormat="1" applyFont="1" applyFill="1" applyBorder="1" applyAlignment="1">
      <alignment vertical="center"/>
    </xf>
    <xf numFmtId="38" fontId="9" fillId="3" borderId="94" xfId="0" applyNumberFormat="1" applyFont="1" applyFill="1" applyBorder="1" applyAlignment="1">
      <alignment vertical="center"/>
    </xf>
    <xf numFmtId="38" fontId="9" fillId="3" borderId="11" xfId="0" applyNumberFormat="1" applyFont="1" applyFill="1" applyBorder="1" applyAlignment="1">
      <alignment vertical="center"/>
    </xf>
    <xf numFmtId="38" fontId="9" fillId="3" borderId="116" xfId="0" applyNumberFormat="1" applyFont="1" applyFill="1" applyBorder="1" applyAlignment="1">
      <alignment vertical="center"/>
    </xf>
    <xf numFmtId="38" fontId="9" fillId="3" borderId="92" xfId="0" applyNumberFormat="1" applyFont="1" applyFill="1" applyBorder="1" applyAlignment="1">
      <alignment vertical="center"/>
    </xf>
    <xf numFmtId="38" fontId="9" fillId="3" borderId="95" xfId="0" applyNumberFormat="1" applyFont="1" applyFill="1" applyBorder="1" applyAlignment="1">
      <alignment vertical="center" shrinkToFit="1"/>
    </xf>
    <xf numFmtId="38" fontId="9" fillId="3" borderId="96" xfId="0" applyNumberFormat="1" applyFont="1" applyFill="1" applyBorder="1" applyAlignment="1">
      <alignment vertical="center" shrinkToFit="1"/>
    </xf>
    <xf numFmtId="38" fontId="9" fillId="3" borderId="12" xfId="0" applyNumberFormat="1" applyFont="1" applyFill="1" applyBorder="1" applyAlignment="1">
      <alignment vertical="center"/>
    </xf>
    <xf numFmtId="38" fontId="9" fillId="3" borderId="100" xfId="0" applyNumberFormat="1" applyFont="1" applyFill="1" applyBorder="1" applyAlignment="1">
      <alignment vertical="center"/>
    </xf>
    <xf numFmtId="38" fontId="9" fillId="3" borderId="16" xfId="0" applyNumberFormat="1" applyFont="1" applyFill="1" applyBorder="1" applyAlignment="1">
      <alignment vertical="center"/>
    </xf>
    <xf numFmtId="38" fontId="7" fillId="0" borderId="105" xfId="0" applyNumberFormat="1" applyFont="1" applyFill="1" applyBorder="1" applyAlignment="1">
      <alignment vertical="center"/>
    </xf>
    <xf numFmtId="38" fontId="7" fillId="0" borderId="103" xfId="0" applyNumberFormat="1" applyFont="1" applyFill="1" applyBorder="1" applyAlignment="1">
      <alignment vertical="center"/>
    </xf>
    <xf numFmtId="38" fontId="9" fillId="3" borderId="50" xfId="1" applyFont="1" applyFill="1" applyBorder="1" applyAlignment="1">
      <alignment vertical="center"/>
    </xf>
    <xf numFmtId="38" fontId="9" fillId="3" borderId="48" xfId="1" applyFont="1" applyFill="1" applyBorder="1" applyAlignment="1">
      <alignment vertical="center"/>
    </xf>
    <xf numFmtId="38" fontId="7" fillId="0" borderId="52" xfId="1" applyFont="1" applyFill="1" applyBorder="1" applyAlignment="1">
      <alignment vertical="center"/>
    </xf>
    <xf numFmtId="38" fontId="7" fillId="0" borderId="37" xfId="1" applyFont="1" applyFill="1" applyBorder="1" applyAlignment="1">
      <alignment vertical="center"/>
    </xf>
    <xf numFmtId="38" fontId="7" fillId="0" borderId="50" xfId="1" applyFont="1" applyFill="1" applyBorder="1" applyAlignment="1">
      <alignment vertical="center"/>
    </xf>
    <xf numFmtId="38" fontId="7" fillId="0" borderId="71" xfId="1" applyFont="1" applyFill="1" applyBorder="1" applyAlignment="1">
      <alignment horizontal="center" vertical="center"/>
    </xf>
    <xf numFmtId="38" fontId="7" fillId="0" borderId="106" xfId="1" applyFont="1" applyFill="1" applyBorder="1" applyAlignment="1">
      <alignment horizontal="center" vertical="center"/>
    </xf>
    <xf numFmtId="38" fontId="7" fillId="0" borderId="69" xfId="1" applyFont="1" applyFill="1" applyBorder="1" applyAlignment="1">
      <alignment horizontal="center" vertical="center"/>
    </xf>
    <xf numFmtId="38" fontId="7" fillId="0" borderId="45"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2" xfId="1" applyFont="1" applyFill="1" applyBorder="1" applyAlignment="1">
      <alignment horizontal="center" vertical="center"/>
    </xf>
    <xf numFmtId="38" fontId="7" fillId="0" borderId="118" xfId="1" applyFont="1" applyFill="1" applyBorder="1" applyAlignment="1">
      <alignment horizontal="center" vertical="center"/>
    </xf>
    <xf numFmtId="38" fontId="7" fillId="0" borderId="119" xfId="1" applyFont="1" applyFill="1" applyBorder="1" applyAlignment="1">
      <alignment horizontal="center" vertical="center"/>
    </xf>
    <xf numFmtId="38" fontId="9" fillId="3" borderId="98" xfId="1" applyFont="1" applyFill="1" applyBorder="1" applyAlignment="1">
      <alignment vertical="center" wrapText="1"/>
    </xf>
    <xf numFmtId="38" fontId="7" fillId="0" borderId="31" xfId="1" applyFont="1" applyFill="1" applyBorder="1" applyAlignment="1">
      <alignment vertical="center" wrapText="1"/>
    </xf>
    <xf numFmtId="38" fontId="7" fillId="0" borderId="33" xfId="1" applyFont="1" applyFill="1" applyBorder="1" applyAlignment="1">
      <alignment vertical="center" wrapText="1"/>
    </xf>
    <xf numFmtId="38" fontId="9" fillId="3" borderId="50" xfId="1" applyFont="1" applyFill="1" applyBorder="1" applyAlignment="1">
      <alignment vertical="center" wrapText="1"/>
    </xf>
    <xf numFmtId="38" fontId="7" fillId="0" borderId="50" xfId="1" applyFont="1" applyFill="1" applyBorder="1" applyAlignment="1">
      <alignment vertical="center" wrapText="1"/>
    </xf>
    <xf numFmtId="38" fontId="9" fillId="3" borderId="86" xfId="1" applyFont="1" applyFill="1" applyBorder="1" applyAlignment="1">
      <alignment vertical="center" wrapText="1"/>
    </xf>
    <xf numFmtId="38" fontId="9" fillId="3" borderId="101" xfId="1" applyFont="1" applyFill="1" applyBorder="1" applyAlignment="1">
      <alignment vertical="center"/>
    </xf>
    <xf numFmtId="38" fontId="9" fillId="3" borderId="29" xfId="1" applyFont="1" applyFill="1" applyBorder="1" applyAlignment="1">
      <alignment vertical="center"/>
    </xf>
    <xf numFmtId="3" fontId="7" fillId="0" borderId="75" xfId="0" applyNumberFormat="1" applyFont="1" applyFill="1" applyBorder="1" applyAlignment="1">
      <alignment horizontal="center" vertical="center" wrapText="1"/>
    </xf>
    <xf numFmtId="0" fontId="14" fillId="0" borderId="12" xfId="0" applyFont="1" applyFill="1" applyBorder="1" applyAlignment="1">
      <alignment vertical="center"/>
    </xf>
    <xf numFmtId="3" fontId="14" fillId="0" borderId="97" xfId="0" applyNumberFormat="1" applyFont="1" applyFill="1" applyBorder="1" applyAlignment="1">
      <alignment horizontal="right" vertical="center"/>
    </xf>
    <xf numFmtId="3" fontId="14" fillId="3" borderId="11" xfId="0" applyNumberFormat="1" applyFont="1" applyFill="1" applyBorder="1" applyAlignment="1">
      <alignment horizontal="right" vertical="center"/>
    </xf>
    <xf numFmtId="185" fontId="9" fillId="3" borderId="11" xfId="0" applyNumberFormat="1" applyFont="1" applyFill="1" applyBorder="1" applyAlignment="1">
      <alignment vertical="center"/>
    </xf>
    <xf numFmtId="185" fontId="7" fillId="3" borderId="51" xfId="0" applyNumberFormat="1" applyFont="1" applyFill="1" applyBorder="1" applyAlignment="1">
      <alignment vertical="center" wrapText="1"/>
    </xf>
    <xf numFmtId="185" fontId="7" fillId="3" borderId="0" xfId="0" applyNumberFormat="1" applyFont="1" applyFill="1" applyBorder="1" applyAlignment="1">
      <alignment vertical="center" wrapText="1"/>
    </xf>
    <xf numFmtId="185" fontId="7" fillId="0" borderId="120" xfId="0" applyNumberFormat="1" applyFont="1" applyFill="1" applyBorder="1" applyAlignment="1">
      <alignment vertical="center" wrapText="1"/>
    </xf>
    <xf numFmtId="185" fontId="7" fillId="0" borderId="32" xfId="0" applyNumberFormat="1" applyFont="1" applyFill="1" applyBorder="1" applyAlignment="1">
      <alignment horizontal="center" vertical="center" wrapText="1"/>
    </xf>
    <xf numFmtId="185" fontId="7" fillId="3" borderId="49" xfId="0" applyNumberFormat="1" applyFont="1" applyFill="1" applyBorder="1" applyAlignment="1">
      <alignment vertical="center" wrapText="1"/>
    </xf>
    <xf numFmtId="49" fontId="7" fillId="0" borderId="92" xfId="0" applyNumberFormat="1" applyFont="1" applyFill="1" applyBorder="1" applyAlignment="1">
      <alignment vertical="center"/>
    </xf>
    <xf numFmtId="49" fontId="7" fillId="0" borderId="12" xfId="0" applyNumberFormat="1" applyFont="1" applyFill="1" applyBorder="1" applyAlignment="1">
      <alignment horizontal="left" vertical="center"/>
    </xf>
    <xf numFmtId="49" fontId="7" fillId="0" borderId="92" xfId="0" applyNumberFormat="1" applyFont="1" applyFill="1" applyBorder="1" applyAlignment="1">
      <alignment horizontal="left" vertical="center"/>
    </xf>
    <xf numFmtId="0" fontId="7" fillId="0" borderId="121" xfId="0" applyNumberFormat="1" applyFont="1" applyFill="1" applyBorder="1" applyAlignment="1">
      <alignment vertical="center"/>
    </xf>
    <xf numFmtId="0" fontId="7" fillId="0" borderId="10" xfId="0" applyNumberFormat="1" applyFont="1" applyFill="1" applyBorder="1" applyAlignment="1">
      <alignment vertical="center"/>
    </xf>
    <xf numFmtId="0" fontId="7" fillId="0" borderId="11" xfId="0" applyNumberFormat="1" applyFont="1" applyFill="1" applyBorder="1" applyAlignment="1">
      <alignment vertical="center"/>
    </xf>
    <xf numFmtId="0" fontId="7" fillId="0" borderId="12" xfId="0" applyNumberFormat="1" applyFont="1" applyFill="1" applyBorder="1" applyAlignment="1">
      <alignment vertical="center"/>
    </xf>
    <xf numFmtId="0" fontId="7" fillId="0" borderId="92" xfId="0" applyNumberFormat="1" applyFont="1" applyFill="1" applyBorder="1" applyAlignment="1">
      <alignment vertical="center"/>
    </xf>
    <xf numFmtId="49" fontId="3" fillId="0" borderId="92" xfId="0" applyNumberFormat="1" applyFont="1" applyFill="1" applyBorder="1" applyAlignment="1">
      <alignment horizontal="left" vertical="center"/>
    </xf>
    <xf numFmtId="49" fontId="13" fillId="0" borderId="12" xfId="0" applyNumberFormat="1" applyFont="1" applyFill="1" applyBorder="1" applyAlignment="1">
      <alignment horizontal="left" vertical="center"/>
    </xf>
    <xf numFmtId="0" fontId="10" fillId="0" borderId="41" xfId="0" applyFont="1" applyFill="1" applyBorder="1" applyAlignment="1">
      <alignment horizontal="right" vertical="center"/>
    </xf>
    <xf numFmtId="189" fontId="10" fillId="0" borderId="41" xfId="0" applyNumberFormat="1" applyFont="1" applyFill="1" applyBorder="1" applyAlignment="1">
      <alignment horizontal="left" vertical="center" indent="1"/>
    </xf>
    <xf numFmtId="189" fontId="10" fillId="0" borderId="19" xfId="0" applyNumberFormat="1" applyFont="1" applyFill="1" applyBorder="1" applyAlignment="1">
      <alignment horizontal="left" vertical="center" indent="1"/>
    </xf>
    <xf numFmtId="0" fontId="10" fillId="0" borderId="22" xfId="0" applyFont="1" applyFill="1" applyBorder="1" applyAlignment="1">
      <alignment horizontal="right" vertical="center"/>
    </xf>
    <xf numFmtId="189" fontId="10" fillId="0" borderId="22" xfId="0" applyNumberFormat="1" applyFont="1" applyFill="1" applyBorder="1" applyAlignment="1">
      <alignment horizontal="left" vertical="center" indent="1"/>
    </xf>
    <xf numFmtId="189" fontId="12" fillId="3" borderId="61" xfId="0" applyNumberFormat="1" applyFont="1" applyFill="1" applyBorder="1" applyAlignment="1">
      <alignment horizontal="right" vertical="center"/>
    </xf>
    <xf numFmtId="189" fontId="12" fillId="3" borderId="38" xfId="0" applyNumberFormat="1" applyFont="1" applyFill="1" applyBorder="1" applyAlignment="1">
      <alignment horizontal="right" vertical="center"/>
    </xf>
    <xf numFmtId="0" fontId="0" fillId="0" borderId="0" xfId="0" applyAlignment="1">
      <alignment horizontal="center"/>
    </xf>
    <xf numFmtId="0" fontId="0" fillId="0" borderId="92" xfId="0" applyBorder="1" applyAlignment="1">
      <alignment horizontal="center" vertical="center" wrapText="1"/>
    </xf>
    <xf numFmtId="0" fontId="0" fillId="3" borderId="92" xfId="0"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0" fillId="0" borderId="0" xfId="0" applyFont="1" applyBorder="1" applyAlignment="1">
      <alignment vertical="center"/>
    </xf>
    <xf numFmtId="185" fontId="9" fillId="3" borderId="35" xfId="1" applyNumberFormat="1" applyFont="1" applyFill="1" applyBorder="1" applyAlignment="1">
      <alignment vertical="center"/>
    </xf>
    <xf numFmtId="186" fontId="7" fillId="3" borderId="28" xfId="0" applyNumberFormat="1" applyFont="1" applyFill="1" applyBorder="1" applyAlignment="1">
      <alignment horizontal="center" vertical="center"/>
    </xf>
    <xf numFmtId="186" fontId="7" fillId="3" borderId="28" xfId="0" applyNumberFormat="1" applyFont="1" applyFill="1" applyBorder="1" applyAlignment="1">
      <alignment horizontal="center" vertical="center" wrapText="1"/>
    </xf>
    <xf numFmtId="3" fontId="9" fillId="0" borderId="122" xfId="0" applyNumberFormat="1" applyFont="1" applyFill="1" applyBorder="1" applyAlignment="1">
      <alignment horizontal="right" vertical="center"/>
    </xf>
    <xf numFmtId="38" fontId="7" fillId="3" borderId="123" xfId="1" applyFont="1" applyFill="1" applyBorder="1" applyAlignment="1">
      <alignment horizontal="right" vertical="center"/>
    </xf>
    <xf numFmtId="0" fontId="20" fillId="0" borderId="124" xfId="0" applyFont="1" applyFill="1" applyBorder="1" applyAlignment="1">
      <alignment vertical="center"/>
    </xf>
    <xf numFmtId="0" fontId="20" fillId="0" borderId="125" xfId="0" applyFont="1" applyFill="1" applyBorder="1" applyAlignment="1">
      <alignment vertical="center"/>
    </xf>
    <xf numFmtId="0" fontId="20" fillId="0" borderId="126" xfId="0" applyFont="1" applyFill="1" applyBorder="1" applyAlignment="1">
      <alignment vertical="center"/>
    </xf>
    <xf numFmtId="0" fontId="20" fillId="0" borderId="42" xfId="0" applyFont="1" applyFill="1" applyBorder="1" applyAlignment="1">
      <alignment vertical="center"/>
    </xf>
    <xf numFmtId="189" fontId="3" fillId="0" borderId="127" xfId="0" applyNumberFormat="1" applyFont="1" applyFill="1" applyBorder="1" applyAlignment="1">
      <alignment horizontal="center" vertical="center"/>
    </xf>
    <xf numFmtId="189" fontId="3" fillId="0" borderId="25" xfId="0" applyNumberFormat="1" applyFont="1" applyFill="1" applyBorder="1" applyAlignment="1">
      <alignment horizontal="center" vertical="center"/>
    </xf>
    <xf numFmtId="189" fontId="3" fillId="0" borderId="25" xfId="0" applyNumberFormat="1" applyFont="1" applyFill="1" applyBorder="1" applyAlignment="1">
      <alignment horizontal="right" vertical="center"/>
    </xf>
    <xf numFmtId="189" fontId="3" fillId="0" borderId="128" xfId="0" applyNumberFormat="1" applyFont="1" applyFill="1" applyBorder="1" applyAlignment="1">
      <alignment horizontal="center" vertical="center"/>
    </xf>
    <xf numFmtId="189" fontId="3" fillId="0" borderId="1" xfId="0" applyNumberFormat="1" applyFont="1" applyFill="1" applyBorder="1" applyAlignment="1">
      <alignment horizontal="center" vertical="center"/>
    </xf>
    <xf numFmtId="189" fontId="12" fillId="3" borderId="59" xfId="0" applyNumberFormat="1" applyFont="1" applyFill="1" applyBorder="1" applyAlignment="1">
      <alignment horizontal="right" vertical="center"/>
    </xf>
    <xf numFmtId="189" fontId="12" fillId="3" borderId="1" xfId="0" applyNumberFormat="1" applyFont="1" applyFill="1" applyBorder="1" applyAlignment="1">
      <alignment horizontal="right" vertical="center"/>
    </xf>
    <xf numFmtId="189" fontId="3" fillId="0" borderId="1" xfId="0" applyNumberFormat="1" applyFont="1" applyFill="1" applyBorder="1" applyAlignment="1">
      <alignment horizontal="right" vertical="center"/>
    </xf>
    <xf numFmtId="189" fontId="12" fillId="3" borderId="128" xfId="0" applyNumberFormat="1" applyFont="1" applyFill="1" applyBorder="1" applyAlignment="1">
      <alignment horizontal="right" vertical="center"/>
    </xf>
    <xf numFmtId="189" fontId="12" fillId="3" borderId="26" xfId="1" applyNumberFormat="1" applyFont="1" applyFill="1" applyBorder="1" applyAlignment="1">
      <alignment horizontal="right" vertical="center"/>
    </xf>
    <xf numFmtId="189" fontId="12" fillId="3" borderId="76" xfId="1" applyNumberFormat="1" applyFont="1" applyFill="1" applyBorder="1" applyAlignment="1">
      <alignment horizontal="right" vertical="center"/>
    </xf>
    <xf numFmtId="189" fontId="12" fillId="3" borderId="129" xfId="1" applyNumberFormat="1" applyFont="1" applyFill="1" applyBorder="1" applyAlignment="1">
      <alignment horizontal="right" vertical="center"/>
    </xf>
    <xf numFmtId="189" fontId="3" fillId="3" borderId="1" xfId="1" applyNumberFormat="1" applyFont="1" applyFill="1" applyBorder="1" applyAlignment="1">
      <alignment horizontal="right" vertical="center"/>
    </xf>
    <xf numFmtId="189" fontId="3" fillId="3" borderId="25" xfId="1" applyNumberFormat="1" applyFont="1" applyFill="1" applyBorder="1" applyAlignment="1">
      <alignment horizontal="right" vertical="center"/>
    </xf>
    <xf numFmtId="189" fontId="3" fillId="3" borderId="108" xfId="1" applyNumberFormat="1" applyFont="1" applyFill="1" applyBorder="1" applyAlignment="1">
      <alignment horizontal="right" vertical="center"/>
    </xf>
    <xf numFmtId="189" fontId="12" fillId="3" borderId="54" xfId="1" applyNumberFormat="1" applyFont="1" applyFill="1" applyBorder="1" applyAlignment="1">
      <alignment horizontal="right" vertical="center"/>
    </xf>
    <xf numFmtId="189" fontId="12" fillId="3" borderId="21" xfId="0" applyNumberFormat="1" applyFont="1" applyFill="1" applyBorder="1" applyAlignment="1">
      <alignment horizontal="right" vertical="center"/>
    </xf>
    <xf numFmtId="183" fontId="9" fillId="3" borderId="11" xfId="0" applyNumberFormat="1" applyFont="1" applyFill="1" applyBorder="1" applyAlignment="1">
      <alignment horizontal="right" vertical="center"/>
    </xf>
    <xf numFmtId="3" fontId="13" fillId="3" borderId="97" xfId="0" applyNumberFormat="1" applyFont="1" applyFill="1" applyBorder="1" applyAlignment="1">
      <alignment horizontal="right" vertical="center"/>
    </xf>
    <xf numFmtId="3" fontId="9" fillId="3" borderId="21" xfId="0" applyNumberFormat="1" applyFont="1" applyFill="1" applyBorder="1" applyAlignment="1">
      <alignment vertical="center"/>
    </xf>
    <xf numFmtId="49" fontId="7" fillId="0" borderId="0" xfId="0" applyNumberFormat="1" applyFont="1" applyFill="1" applyBorder="1" applyAlignment="1">
      <alignment horizontal="left" vertical="center"/>
    </xf>
    <xf numFmtId="3" fontId="9" fillId="0" borderId="130" xfId="0" applyNumberFormat="1" applyFont="1" applyFill="1" applyBorder="1" applyAlignment="1">
      <alignment horizontal="right" vertical="center"/>
    </xf>
    <xf numFmtId="3" fontId="7" fillId="0" borderId="71"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7" fillId="0" borderId="131" xfId="0" applyNumberFormat="1" applyFont="1" applyBorder="1" applyAlignment="1">
      <alignment horizontal="right" vertical="center"/>
    </xf>
    <xf numFmtId="3" fontId="9" fillId="3" borderId="45" xfId="0" applyNumberFormat="1" applyFont="1" applyFill="1" applyBorder="1" applyAlignment="1">
      <alignment horizontal="right" vertical="center"/>
    </xf>
    <xf numFmtId="3" fontId="9" fillId="0" borderId="45" xfId="0" applyNumberFormat="1" applyFont="1" applyFill="1" applyBorder="1" applyAlignment="1">
      <alignment horizontal="right" vertical="center"/>
    </xf>
    <xf numFmtId="3" fontId="9" fillId="0" borderId="132" xfId="0" applyNumberFormat="1" applyFont="1" applyFill="1" applyBorder="1" applyAlignment="1">
      <alignment horizontal="right" vertical="center"/>
    </xf>
    <xf numFmtId="3" fontId="7" fillId="0" borderId="55" xfId="0" applyNumberFormat="1" applyFont="1" applyFill="1" applyBorder="1" applyAlignment="1">
      <alignment horizontal="center" vertical="center"/>
    </xf>
    <xf numFmtId="3" fontId="7" fillId="0" borderId="54" xfId="0" applyNumberFormat="1" applyFont="1" applyFill="1" applyBorder="1" applyAlignment="1">
      <alignment horizontal="center" vertical="center"/>
    </xf>
    <xf numFmtId="3" fontId="9" fillId="0" borderId="54" xfId="0" applyNumberFormat="1" applyFont="1" applyFill="1" applyBorder="1" applyAlignment="1">
      <alignment horizontal="right" vertical="center"/>
    </xf>
    <xf numFmtId="3" fontId="9" fillId="0" borderId="133" xfId="0" applyNumberFormat="1" applyFont="1" applyFill="1" applyBorder="1" applyAlignment="1">
      <alignment horizontal="right" vertical="center"/>
    </xf>
    <xf numFmtId="3" fontId="7" fillId="0" borderId="54" xfId="0" applyNumberFormat="1" applyFont="1" applyFill="1" applyBorder="1" applyAlignment="1">
      <alignment horizontal="right" vertical="center"/>
    </xf>
    <xf numFmtId="3" fontId="9" fillId="3" borderId="54" xfId="0" applyNumberFormat="1" applyFont="1" applyFill="1" applyBorder="1" applyAlignment="1">
      <alignment horizontal="right" vertical="center"/>
    </xf>
    <xf numFmtId="3" fontId="9" fillId="0" borderId="134" xfId="0" applyNumberFormat="1" applyFont="1" applyFill="1" applyBorder="1" applyAlignment="1">
      <alignment horizontal="right" vertical="center"/>
    </xf>
    <xf numFmtId="3" fontId="7" fillId="0" borderId="45" xfId="0" applyNumberFormat="1" applyFont="1" applyFill="1" applyBorder="1" applyAlignment="1">
      <alignment horizontal="center" vertical="center"/>
    </xf>
    <xf numFmtId="3" fontId="9" fillId="3" borderId="132" xfId="0" applyNumberFormat="1" applyFont="1" applyFill="1" applyBorder="1" applyAlignment="1">
      <alignment horizontal="right" vertical="center"/>
    </xf>
    <xf numFmtId="189" fontId="7" fillId="0" borderId="132" xfId="0" applyNumberFormat="1" applyFont="1" applyFill="1" applyBorder="1" applyAlignment="1">
      <alignment horizontal="center" vertical="center" wrapText="1"/>
    </xf>
    <xf numFmtId="3" fontId="7" fillId="3" borderId="92" xfId="0" applyNumberFormat="1" applyFont="1" applyFill="1" applyBorder="1" applyAlignment="1">
      <alignment horizontal="right" vertical="center"/>
    </xf>
    <xf numFmtId="3" fontId="7" fillId="0" borderId="36" xfId="0" applyNumberFormat="1" applyFont="1" applyFill="1" applyBorder="1" applyAlignment="1">
      <alignment horizontal="center" vertical="center" wrapText="1"/>
    </xf>
    <xf numFmtId="0" fontId="16" fillId="0" borderId="97"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92" xfId="0" applyBorder="1" applyAlignment="1">
      <alignment horizontal="left" vertical="center" wrapText="1"/>
    </xf>
    <xf numFmtId="0" fontId="0" fillId="0" borderId="9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97"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 fillId="2" borderId="10" xfId="0" applyFont="1" applyFill="1" applyBorder="1" applyAlignment="1">
      <alignment horizontal="left" wrapText="1"/>
    </xf>
    <xf numFmtId="0" fontId="7" fillId="2" borderId="119" xfId="0" applyFont="1" applyFill="1" applyBorder="1" applyAlignment="1">
      <alignment horizontal="center" vertical="center" wrapText="1"/>
    </xf>
    <xf numFmtId="0" fontId="7" fillId="2" borderId="91"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24" xfId="0" applyFont="1" applyFill="1" applyBorder="1" applyAlignment="1">
      <alignment horizontal="left" vertical="center" wrapText="1"/>
    </xf>
    <xf numFmtId="0" fontId="7" fillId="2" borderId="138" xfId="0" applyFont="1" applyFill="1" applyBorder="1" applyAlignment="1">
      <alignment horizontal="left" vertical="center" wrapText="1"/>
    </xf>
    <xf numFmtId="0" fontId="7" fillId="2" borderId="140"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35" xfId="0" applyFont="1" applyFill="1" applyBorder="1" applyAlignment="1">
      <alignment horizontal="center" vertical="center"/>
    </xf>
    <xf numFmtId="0" fontId="7" fillId="2" borderId="3" xfId="0" applyFont="1" applyFill="1" applyBorder="1" applyAlignment="1">
      <alignment vertical="center"/>
    </xf>
    <xf numFmtId="0" fontId="7" fillId="2" borderId="139" xfId="0" applyFont="1" applyFill="1" applyBorder="1" applyAlignment="1">
      <alignment vertical="center"/>
    </xf>
    <xf numFmtId="0" fontId="7" fillId="2" borderId="24" xfId="0" applyFont="1" applyFill="1" applyBorder="1" applyAlignment="1">
      <alignment horizontal="left" vertical="center"/>
    </xf>
    <xf numFmtId="0" fontId="7" fillId="2" borderId="138" xfId="0" applyFont="1" applyFill="1" applyBorder="1" applyAlignment="1">
      <alignment horizontal="left" vertical="center"/>
    </xf>
    <xf numFmtId="0" fontId="7" fillId="2" borderId="24" xfId="0" applyFont="1" applyFill="1" applyBorder="1" applyAlignment="1">
      <alignment vertical="center"/>
    </xf>
    <xf numFmtId="0" fontId="7" fillId="2" borderId="138" xfId="0" applyFont="1" applyFill="1" applyBorder="1" applyAlignment="1">
      <alignment vertical="center"/>
    </xf>
    <xf numFmtId="0" fontId="7" fillId="2" borderId="115" xfId="0" applyFont="1" applyFill="1" applyBorder="1" applyAlignment="1">
      <alignment horizontal="left" vertical="center"/>
    </xf>
    <xf numFmtId="0" fontId="7" fillId="2" borderId="6" xfId="0" applyFont="1" applyFill="1" applyBorder="1" applyAlignment="1">
      <alignment horizontal="left" vertical="center"/>
    </xf>
    <xf numFmtId="0" fontId="7" fillId="2" borderId="145" xfId="0" applyFont="1" applyFill="1" applyBorder="1" applyAlignment="1">
      <alignment horizontal="left" vertical="center"/>
    </xf>
    <xf numFmtId="0" fontId="7" fillId="2" borderId="97" xfId="0" applyFont="1" applyFill="1" applyBorder="1" applyAlignment="1">
      <alignment horizontal="left" vertical="center"/>
    </xf>
    <xf numFmtId="0" fontId="7" fillId="2" borderId="11" xfId="0" applyFont="1" applyFill="1" applyBorder="1" applyAlignment="1">
      <alignment horizontal="left" vertical="center"/>
    </xf>
    <xf numFmtId="0" fontId="7" fillId="2" borderId="165" xfId="0" applyFont="1" applyFill="1" applyBorder="1" applyAlignment="1">
      <alignment horizontal="left" vertical="center"/>
    </xf>
    <xf numFmtId="0" fontId="7" fillId="3" borderId="61" xfId="0" applyFont="1" applyFill="1" applyBorder="1" applyAlignment="1">
      <alignment horizontal="left" vertical="center"/>
    </xf>
    <xf numFmtId="0" fontId="7" fillId="3" borderId="38" xfId="0" applyFont="1" applyFill="1" applyBorder="1" applyAlignment="1">
      <alignment horizontal="left" vertical="center"/>
    </xf>
    <xf numFmtId="178" fontId="7" fillId="2" borderId="0" xfId="0" applyNumberFormat="1" applyFont="1" applyFill="1" applyAlignment="1">
      <alignment horizontal="center" vertical="center"/>
    </xf>
    <xf numFmtId="0" fontId="7" fillId="2" borderId="121" xfId="0" applyFont="1" applyFill="1" applyBorder="1" applyAlignment="1">
      <alignment horizontal="center" vertical="center"/>
    </xf>
    <xf numFmtId="0" fontId="7" fillId="2" borderId="136" xfId="0" applyFont="1" applyFill="1" applyBorder="1" applyAlignment="1">
      <alignment horizontal="center" vertical="center"/>
    </xf>
    <xf numFmtId="0" fontId="7" fillId="2" borderId="124" xfId="0" applyFont="1" applyFill="1" applyBorder="1" applyAlignment="1">
      <alignment horizontal="center" vertical="center"/>
    </xf>
    <xf numFmtId="0" fontId="7" fillId="2" borderId="137" xfId="0" applyFont="1" applyFill="1" applyBorder="1" applyAlignment="1">
      <alignment horizontal="center" vertical="center"/>
    </xf>
    <xf numFmtId="0" fontId="7" fillId="2" borderId="0" xfId="0" applyFont="1" applyFill="1" applyAlignment="1">
      <alignment horizontal="right" vertical="center"/>
    </xf>
    <xf numFmtId="0" fontId="7" fillId="2" borderId="141" xfId="0" applyFont="1" applyFill="1" applyBorder="1" applyAlignment="1">
      <alignment horizontal="left" vertical="center"/>
    </xf>
    <xf numFmtId="0" fontId="7" fillId="2" borderId="89" xfId="0" applyFont="1" applyFill="1" applyBorder="1" applyAlignment="1">
      <alignment horizontal="left" vertical="center"/>
    </xf>
    <xf numFmtId="0" fontId="7" fillId="2" borderId="142" xfId="0" applyFont="1" applyFill="1" applyBorder="1" applyAlignment="1">
      <alignment horizontal="left" vertical="center"/>
    </xf>
    <xf numFmtId="0" fontId="7" fillId="2" borderId="141" xfId="0" applyFont="1" applyFill="1" applyBorder="1" applyAlignment="1">
      <alignment vertical="center"/>
    </xf>
    <xf numFmtId="0" fontId="7" fillId="2" borderId="142" xfId="0" applyFont="1" applyFill="1" applyBorder="1" applyAlignment="1">
      <alignment vertical="center"/>
    </xf>
    <xf numFmtId="0" fontId="7" fillId="2" borderId="140" xfId="0" applyFont="1" applyFill="1" applyBorder="1" applyAlignment="1">
      <alignment horizontal="center" vertical="center" wrapText="1"/>
    </xf>
    <xf numFmtId="0" fontId="7" fillId="2" borderId="119" xfId="0" applyFont="1" applyFill="1" applyBorder="1" applyAlignment="1">
      <alignment horizontal="left" vertical="center"/>
    </xf>
    <xf numFmtId="0" fontId="7" fillId="2" borderId="91" xfId="0" applyFont="1" applyFill="1" applyBorder="1" applyAlignment="1">
      <alignment horizontal="left" vertical="center"/>
    </xf>
    <xf numFmtId="0" fontId="7" fillId="2" borderId="143" xfId="0" applyFont="1" applyFill="1" applyBorder="1" applyAlignment="1">
      <alignment horizontal="left" vertical="center"/>
    </xf>
    <xf numFmtId="0" fontId="7" fillId="2" borderId="111" xfId="0" applyFont="1" applyFill="1" applyBorder="1" applyAlignment="1">
      <alignment horizontal="left" vertical="center"/>
    </xf>
    <xf numFmtId="0" fontId="7" fillId="2" borderId="144" xfId="0" applyFont="1" applyFill="1" applyBorder="1" applyAlignment="1">
      <alignment horizontal="left" vertical="center"/>
    </xf>
    <xf numFmtId="0" fontId="7" fillId="0" borderId="61" xfId="0" applyFont="1" applyBorder="1" applyAlignment="1">
      <alignment vertical="center"/>
    </xf>
    <xf numFmtId="0" fontId="7" fillId="0" borderId="38" xfId="0" applyFont="1" applyBorder="1" applyAlignment="1">
      <alignment vertical="center"/>
    </xf>
    <xf numFmtId="0" fontId="7" fillId="0" borderId="121" xfId="0" applyFont="1" applyBorder="1" applyAlignment="1">
      <alignment horizontal="center" vertical="center"/>
    </xf>
    <xf numFmtId="0" fontId="7" fillId="0" borderId="124" xfId="0" applyFont="1" applyBorder="1" applyAlignment="1">
      <alignment horizontal="center" vertical="center"/>
    </xf>
    <xf numFmtId="0" fontId="7" fillId="0" borderId="36" xfId="0" applyFont="1" applyBorder="1" applyAlignment="1">
      <alignment horizontal="center" vertical="center"/>
    </xf>
    <xf numFmtId="0" fontId="7" fillId="0" borderId="135" xfId="0" applyFont="1" applyBorder="1" applyAlignment="1">
      <alignment horizontal="center"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0" fontId="7" fillId="0" borderId="61" xfId="0" applyFont="1" applyBorder="1" applyAlignment="1">
      <alignment horizontal="right"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7" fillId="0" borderId="36" xfId="0" applyFont="1" applyBorder="1" applyAlignment="1">
      <alignment horizontal="center" vertical="center" wrapText="1"/>
    </xf>
    <xf numFmtId="0" fontId="7" fillId="0" borderId="141" xfId="0" applyFont="1" applyBorder="1" applyAlignment="1">
      <alignment horizontal="left" vertical="center"/>
    </xf>
    <xf numFmtId="0" fontId="7" fillId="0" borderId="142" xfId="0" applyFont="1" applyBorder="1" applyAlignment="1">
      <alignment horizontal="left" vertical="center"/>
    </xf>
    <xf numFmtId="0" fontId="7" fillId="0" borderId="24" xfId="0" applyFont="1" applyBorder="1" applyAlignment="1">
      <alignment horizontal="left" vertical="center"/>
    </xf>
    <xf numFmtId="0" fontId="7" fillId="0" borderId="138" xfId="0" applyFont="1" applyBorder="1" applyAlignment="1">
      <alignment horizontal="left" vertical="center"/>
    </xf>
    <xf numFmtId="0" fontId="7" fillId="0" borderId="115" xfId="0" applyFont="1" applyBorder="1" applyAlignment="1">
      <alignment horizontal="left" vertical="center"/>
    </xf>
    <xf numFmtId="0" fontId="7" fillId="0" borderId="145" xfId="0" applyFont="1" applyBorder="1" applyAlignment="1">
      <alignment horizontal="left" vertical="center"/>
    </xf>
    <xf numFmtId="0" fontId="7" fillId="0" borderId="53" xfId="0" applyFont="1" applyBorder="1" applyAlignment="1">
      <alignment horizontal="left" vertical="center"/>
    </xf>
    <xf numFmtId="0" fontId="7" fillId="0" borderId="13" xfId="0" applyFont="1" applyBorder="1" applyAlignment="1">
      <alignment horizontal="left"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0" xfId="0" applyFont="1" applyAlignment="1">
      <alignment horizontal="left" wrapText="1"/>
    </xf>
    <xf numFmtId="0" fontId="7" fillId="0" borderId="121" xfId="0" applyFont="1" applyBorder="1" applyAlignment="1">
      <alignment horizontal="right" vertical="center"/>
    </xf>
    <xf numFmtId="0" fontId="7" fillId="0" borderId="10" xfId="0" applyFont="1" applyBorder="1" applyAlignment="1">
      <alignment horizontal="right" vertical="center"/>
    </xf>
    <xf numFmtId="0" fontId="7" fillId="0" borderId="146" xfId="0" applyFont="1" applyBorder="1" applyAlignment="1">
      <alignment horizontal="right" vertical="center"/>
    </xf>
    <xf numFmtId="0" fontId="7" fillId="0" borderId="97"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91" xfId="0" applyFont="1" applyBorder="1" applyAlignment="1">
      <alignment horizontal="left" vertical="center" wrapText="1"/>
    </xf>
    <xf numFmtId="0" fontId="7" fillId="0" borderId="91" xfId="0" applyFont="1" applyBorder="1" applyAlignment="1">
      <alignment horizontal="left" vertical="center"/>
    </xf>
    <xf numFmtId="3" fontId="7" fillId="3" borderId="91" xfId="0" applyNumberFormat="1" applyFont="1" applyFill="1" applyBorder="1" applyAlignment="1">
      <alignment vertical="center"/>
    </xf>
    <xf numFmtId="3" fontId="7" fillId="3" borderId="69" xfId="0" applyNumberFormat="1" applyFont="1" applyFill="1" applyBorder="1" applyAlignment="1">
      <alignment vertical="center"/>
    </xf>
    <xf numFmtId="3" fontId="7" fillId="3" borderId="119" xfId="0" applyNumberFormat="1" applyFont="1" applyFill="1" applyBorder="1" applyAlignment="1">
      <alignment vertical="center"/>
    </xf>
    <xf numFmtId="0" fontId="7" fillId="0" borderId="24" xfId="0" applyFont="1" applyBorder="1" applyAlignment="1">
      <alignment horizontal="left" vertical="center" wrapText="1"/>
    </xf>
    <xf numFmtId="0" fontId="7" fillId="0" borderId="138" xfId="0" applyFont="1" applyBorder="1" applyAlignment="1">
      <alignment horizontal="left" vertical="center" wrapText="1"/>
    </xf>
    <xf numFmtId="0" fontId="7" fillId="0" borderId="119" xfId="0" applyFont="1" applyBorder="1" applyAlignment="1">
      <alignment horizontal="left" vertical="center" wrapText="1"/>
    </xf>
    <xf numFmtId="0" fontId="7" fillId="0" borderId="69" xfId="0" applyFont="1" applyBorder="1" applyAlignment="1"/>
    <xf numFmtId="0" fontId="7" fillId="0" borderId="69" xfId="0" applyFont="1" applyBorder="1" applyAlignment="1">
      <alignment horizontal="left" vertical="center" wrapText="1"/>
    </xf>
    <xf numFmtId="177" fontId="7" fillId="0" borderId="126" xfId="0" applyNumberFormat="1" applyFont="1" applyFill="1" applyBorder="1" applyAlignment="1">
      <alignment horizontal="center" vertical="center" wrapText="1"/>
    </xf>
    <xf numFmtId="177" fontId="7" fillId="0" borderId="40" xfId="0" applyNumberFormat="1" applyFont="1" applyFill="1" applyBorder="1" applyAlignment="1">
      <alignment horizontal="center" vertical="center" wrapText="1"/>
    </xf>
    <xf numFmtId="177" fontId="7" fillId="0" borderId="42"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9" fillId="0" borderId="97"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180" fontId="7" fillId="0" borderId="36" xfId="0" applyNumberFormat="1" applyFont="1" applyFill="1" applyBorder="1" applyAlignment="1">
      <alignment horizontal="center" vertical="center" wrapText="1"/>
    </xf>
    <xf numFmtId="0" fontId="7" fillId="0" borderId="91" xfId="0" applyFont="1" applyFill="1" applyBorder="1" applyAlignment="1"/>
    <xf numFmtId="49" fontId="7" fillId="0" borderId="36" xfId="0" applyNumberFormat="1" applyFont="1" applyFill="1" applyBorder="1" applyAlignment="1">
      <alignment horizontal="center" vertical="center" wrapText="1"/>
    </xf>
    <xf numFmtId="49" fontId="7" fillId="0" borderId="27" xfId="0" applyNumberFormat="1" applyFont="1" applyFill="1" applyBorder="1" applyAlignment="1">
      <alignment vertical="center"/>
    </xf>
    <xf numFmtId="0" fontId="7" fillId="0" borderId="12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47" xfId="0" applyNumberFormat="1" applyFont="1" applyFill="1" applyBorder="1" applyAlignment="1">
      <alignment horizontal="center" vertical="center" wrapText="1"/>
    </xf>
    <xf numFmtId="0" fontId="7" fillId="0" borderId="14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98" xfId="0" applyNumberFormat="1" applyFont="1" applyFill="1" applyBorder="1" applyAlignment="1">
      <alignment horizontal="center" vertical="center" wrapText="1"/>
    </xf>
    <xf numFmtId="0" fontId="7" fillId="0" borderId="50" xfId="0"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178" fontId="7" fillId="0" borderId="36" xfId="0" applyNumberFormat="1" applyFont="1" applyFill="1" applyBorder="1" applyAlignment="1">
      <alignment horizontal="center" vertical="center"/>
    </xf>
    <xf numFmtId="178" fontId="7" fillId="0" borderId="27" xfId="0" applyNumberFormat="1" applyFont="1" applyFill="1" applyBorder="1" applyAlignment="1">
      <alignment horizontal="center" vertical="center"/>
    </xf>
    <xf numFmtId="0" fontId="7" fillId="0" borderId="27" xfId="0" applyFont="1" applyFill="1" applyBorder="1" applyAlignment="1">
      <alignment wrapText="1"/>
    </xf>
    <xf numFmtId="177" fontId="7" fillId="0" borderId="36" xfId="0" applyNumberFormat="1" applyFont="1" applyFill="1" applyBorder="1" applyAlignment="1">
      <alignment horizontal="center" vertical="center" wrapText="1"/>
    </xf>
    <xf numFmtId="177" fontId="7" fillId="0" borderId="27" xfId="0" applyNumberFormat="1" applyFont="1" applyFill="1" applyBorder="1" applyAlignment="1">
      <alignment horizontal="center" vertical="center" wrapText="1"/>
    </xf>
    <xf numFmtId="176" fontId="7" fillId="0" borderId="147" xfId="0" applyNumberFormat="1" applyFont="1" applyFill="1" applyBorder="1" applyAlignment="1">
      <alignment horizontal="center" vertical="center" wrapText="1"/>
    </xf>
    <xf numFmtId="0" fontId="7" fillId="0" borderId="148" xfId="0" applyFont="1" applyFill="1" applyBorder="1" applyAlignment="1">
      <alignment horizontal="center"/>
    </xf>
    <xf numFmtId="177" fontId="7" fillId="0" borderId="149" xfId="0" applyNumberFormat="1" applyFont="1" applyFill="1" applyBorder="1" applyAlignment="1">
      <alignment horizontal="center" vertical="center"/>
    </xf>
    <xf numFmtId="0" fontId="7" fillId="0" borderId="83" xfId="0" applyFont="1" applyFill="1" applyBorder="1" applyAlignment="1">
      <alignment horizontal="center" vertical="center"/>
    </xf>
    <xf numFmtId="177" fontId="7" fillId="0" borderId="98" xfId="0" applyNumberFormat="1" applyFont="1" applyFill="1" applyBorder="1" applyAlignment="1">
      <alignment horizontal="center" vertical="center"/>
    </xf>
    <xf numFmtId="0" fontId="7" fillId="0" borderId="50" xfId="0" applyFont="1" applyFill="1" applyBorder="1" applyAlignment="1">
      <alignment horizontal="center"/>
    </xf>
    <xf numFmtId="0" fontId="7" fillId="0" borderId="0" xfId="0" applyFont="1" applyFill="1" applyAlignment="1">
      <alignment vertical="center"/>
    </xf>
    <xf numFmtId="0" fontId="7" fillId="0" borderId="99" xfId="0" applyFont="1" applyFill="1" applyBorder="1" applyAlignment="1">
      <alignment horizontal="center" vertical="center"/>
    </xf>
    <xf numFmtId="0" fontId="7" fillId="0" borderId="150" xfId="0" applyFont="1" applyFill="1" applyBorder="1" applyAlignment="1">
      <alignment horizontal="center" vertical="center"/>
    </xf>
    <xf numFmtId="3" fontId="7" fillId="0" borderId="149" xfId="0" applyNumberFormat="1" applyFont="1" applyFill="1" applyBorder="1" applyAlignment="1">
      <alignment horizontal="center" vertical="center" wrapText="1"/>
    </xf>
    <xf numFmtId="3" fontId="7" fillId="0" borderId="40"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0" fontId="7" fillId="0" borderId="9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47" xfId="0" applyFont="1" applyFill="1" applyBorder="1" applyAlignment="1">
      <alignment horizontal="center" vertical="center"/>
    </xf>
    <xf numFmtId="0" fontId="7" fillId="0" borderId="151"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152" xfId="0" applyFont="1" applyFill="1" applyBorder="1" applyAlignment="1">
      <alignment horizontal="center" vertical="center"/>
    </xf>
    <xf numFmtId="3" fontId="7" fillId="0" borderId="153" xfId="0" applyNumberFormat="1" applyFont="1" applyFill="1" applyBorder="1" applyAlignment="1">
      <alignment horizontal="center" vertical="center"/>
    </xf>
    <xf numFmtId="3" fontId="7" fillId="0" borderId="84" xfId="0" applyNumberFormat="1" applyFont="1" applyFill="1" applyBorder="1" applyAlignment="1">
      <alignment horizontal="center" vertical="center"/>
    </xf>
    <xf numFmtId="183" fontId="7" fillId="0" borderId="11" xfId="0" applyNumberFormat="1" applyFont="1" applyFill="1" applyBorder="1" applyAlignment="1">
      <alignment horizontal="center" vertical="center"/>
    </xf>
    <xf numFmtId="183" fontId="7" fillId="0" borderId="12" xfId="0" applyNumberFormat="1" applyFont="1" applyFill="1" applyBorder="1" applyAlignment="1">
      <alignment horizontal="center" vertical="center"/>
    </xf>
    <xf numFmtId="187" fontId="7" fillId="0" borderId="19" xfId="0" applyNumberFormat="1" applyFont="1" applyFill="1" applyBorder="1" applyAlignment="1">
      <alignment vertical="center"/>
    </xf>
    <xf numFmtId="0" fontId="3" fillId="0" borderId="10" xfId="0" applyFont="1" applyFill="1" applyBorder="1" applyAlignment="1">
      <alignment horizontal="left" wrapText="1"/>
    </xf>
    <xf numFmtId="0" fontId="7" fillId="0" borderId="45"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2" xfId="0" applyFont="1" applyFill="1" applyBorder="1" applyAlignment="1">
      <alignment horizontal="center" vertical="center"/>
    </xf>
    <xf numFmtId="3" fontId="14" fillId="0" borderId="92" xfId="0" applyNumberFormat="1" applyFont="1" applyFill="1" applyBorder="1" applyAlignment="1">
      <alignment horizontal="right" vertical="center"/>
    </xf>
    <xf numFmtId="177" fontId="7" fillId="0" borderId="75" xfId="0" applyNumberFormat="1" applyFont="1" applyFill="1" applyBorder="1" applyAlignment="1">
      <alignment horizontal="center" vertical="center"/>
    </xf>
    <xf numFmtId="187" fontId="7" fillId="0" borderId="57" xfId="0" applyNumberFormat="1" applyFont="1" applyFill="1" applyBorder="1" applyAlignment="1">
      <alignment vertical="center"/>
    </xf>
    <xf numFmtId="3" fontId="7" fillId="0" borderId="41" xfId="0" applyNumberFormat="1" applyFont="1" applyFill="1" applyBorder="1" applyAlignment="1">
      <alignment horizontal="center" vertical="center" wrapText="1"/>
    </xf>
    <xf numFmtId="0" fontId="7" fillId="0" borderId="73" xfId="0" applyFont="1" applyFill="1" applyBorder="1" applyAlignment="1">
      <alignment horizontal="center" vertical="center"/>
    </xf>
    <xf numFmtId="0" fontId="7" fillId="0" borderId="149" xfId="0" applyFont="1" applyFill="1" applyBorder="1" applyAlignment="1">
      <alignment horizontal="center" vertical="center"/>
    </xf>
    <xf numFmtId="0" fontId="7" fillId="0" borderId="132"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66" xfId="0" applyFont="1" applyFill="1" applyBorder="1" applyAlignment="1">
      <alignment horizontal="center" vertical="center"/>
    </xf>
    <xf numFmtId="177" fontId="7" fillId="0" borderId="83" xfId="0" applyNumberFormat="1" applyFont="1" applyFill="1" applyBorder="1" applyAlignment="1">
      <alignment horizontal="center" vertical="center"/>
    </xf>
    <xf numFmtId="0" fontId="7" fillId="0" borderId="41" xfId="0" applyFont="1" applyFill="1" applyBorder="1" applyAlignment="1">
      <alignment horizontal="center" vertical="center"/>
    </xf>
    <xf numFmtId="187" fontId="7" fillId="0" borderId="5"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9" xfId="0" applyFont="1" applyFill="1" applyBorder="1" applyAlignment="1">
      <alignment horizontal="center" vertical="center" wrapText="1"/>
    </xf>
    <xf numFmtId="0" fontId="7" fillId="0" borderId="77"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154"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177" fontId="7" fillId="0" borderId="99" xfId="0" applyNumberFormat="1" applyFont="1" applyFill="1" applyBorder="1" applyAlignment="1">
      <alignment horizontal="center" vertical="center" wrapText="1"/>
    </xf>
    <xf numFmtId="177" fontId="7" fillId="0" borderId="37" xfId="0" applyNumberFormat="1" applyFont="1" applyFill="1" applyBorder="1" applyAlignment="1">
      <alignment horizontal="center" vertical="center" wrapText="1"/>
    </xf>
    <xf numFmtId="49" fontId="7" fillId="3" borderId="147" xfId="0" applyNumberFormat="1" applyFont="1" applyFill="1" applyBorder="1" applyAlignment="1">
      <alignment horizontal="center" vertical="center" wrapText="1"/>
    </xf>
    <xf numFmtId="49" fontId="7" fillId="3" borderId="148" xfId="0" applyNumberFormat="1" applyFont="1" applyFill="1" applyBorder="1" applyAlignment="1">
      <alignment horizontal="center" vertical="center" wrapText="1"/>
    </xf>
    <xf numFmtId="49" fontId="7" fillId="3" borderId="26" xfId="0" applyNumberFormat="1" applyFont="1" applyFill="1" applyBorder="1" applyAlignment="1">
      <alignment horizontal="center" vertical="center" wrapText="1"/>
    </xf>
    <xf numFmtId="178" fontId="7" fillId="0" borderId="126" xfId="0" applyNumberFormat="1" applyFont="1" applyFill="1" applyBorder="1" applyAlignment="1">
      <alignment horizontal="center" vertical="center" wrapText="1"/>
    </xf>
    <xf numFmtId="178" fontId="7" fillId="0" borderId="40" xfId="0" applyNumberFormat="1" applyFont="1" applyFill="1" applyBorder="1" applyAlignment="1">
      <alignment horizontal="center" vertical="center" wrapText="1"/>
    </xf>
    <xf numFmtId="178" fontId="7" fillId="0" borderId="42" xfId="0" applyNumberFormat="1" applyFont="1" applyFill="1" applyBorder="1" applyAlignment="1">
      <alignment horizontal="center" vertical="center" wrapText="1"/>
    </xf>
    <xf numFmtId="178" fontId="7" fillId="0" borderId="13" xfId="0" applyNumberFormat="1" applyFont="1" applyFill="1" applyBorder="1" applyAlignment="1">
      <alignment horizontal="center" vertical="center"/>
    </xf>
    <xf numFmtId="178" fontId="7" fillId="0" borderId="49" xfId="0" applyNumberFormat="1" applyFont="1" applyFill="1" applyBorder="1" applyAlignment="1">
      <alignment horizontal="center" vertical="center"/>
    </xf>
    <xf numFmtId="178" fontId="7" fillId="0" borderId="17" xfId="0" applyNumberFormat="1" applyFont="1" applyFill="1" applyBorder="1" applyAlignment="1">
      <alignment horizontal="center" vertical="center"/>
    </xf>
    <xf numFmtId="0" fontId="7" fillId="0" borderId="38"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6" xfId="0" applyFont="1" applyFill="1" applyBorder="1" applyAlignment="1">
      <alignment horizontal="center" vertical="center" wrapText="1"/>
    </xf>
    <xf numFmtId="0" fontId="7" fillId="0" borderId="27" xfId="0" applyFont="1" applyFill="1" applyBorder="1" applyAlignment="1">
      <alignment horizontal="center" vertical="center"/>
    </xf>
    <xf numFmtId="0" fontId="3" fillId="0" borderId="0" xfId="0" applyFont="1" applyFill="1" applyAlignment="1">
      <alignment vertical="center"/>
    </xf>
    <xf numFmtId="0" fontId="7" fillId="0" borderId="19" xfId="0" applyFont="1" applyFill="1" applyBorder="1" applyAlignment="1">
      <alignment horizontal="center" vertical="center"/>
    </xf>
    <xf numFmtId="177" fontId="7" fillId="0" borderId="156"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7" fontId="7" fillId="0" borderId="153" xfId="0" applyNumberFormat="1" applyFont="1" applyFill="1" applyBorder="1" applyAlignment="1">
      <alignment horizontal="center" vertical="center"/>
    </xf>
    <xf numFmtId="177" fontId="7" fillId="0" borderId="71" xfId="0" applyNumberFormat="1" applyFont="1" applyFill="1" applyBorder="1" applyAlignment="1">
      <alignment horizontal="center" vertical="center"/>
    </xf>
    <xf numFmtId="177" fontId="7" fillId="0" borderId="61" xfId="0" applyNumberFormat="1" applyFont="1" applyFill="1" applyBorder="1" applyAlignment="1">
      <alignment horizontal="center" vertical="center"/>
    </xf>
    <xf numFmtId="177" fontId="7" fillId="0" borderId="70" xfId="0" applyNumberFormat="1"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0" xfId="0" applyFont="1" applyFill="1" applyBorder="1" applyAlignment="1"/>
    <xf numFmtId="0" fontId="3" fillId="0" borderId="0" xfId="0" applyFont="1" applyFill="1" applyBorder="1" applyAlignment="1"/>
    <xf numFmtId="0" fontId="11" fillId="0" borderId="4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3" fontId="7" fillId="3" borderId="11" xfId="0" applyNumberFormat="1" applyFont="1" applyFill="1" applyBorder="1" applyAlignment="1">
      <alignment horizontal="right" vertical="center"/>
    </xf>
    <xf numFmtId="0" fontId="7" fillId="3" borderId="12" xfId="0" applyFont="1" applyFill="1" applyBorder="1" applyAlignment="1">
      <alignment horizontal="right" vertical="center"/>
    </xf>
    <xf numFmtId="0" fontId="11" fillId="0" borderId="45"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0" xfId="0" applyFont="1" applyFill="1" applyBorder="1" applyAlignment="1">
      <alignment horizontal="left" vertical="center" wrapText="1"/>
    </xf>
    <xf numFmtId="0" fontId="7" fillId="0" borderId="12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8" xfId="0" applyFont="1" applyFill="1" applyBorder="1" applyAlignment="1">
      <alignment horizontal="center" vertical="center"/>
    </xf>
    <xf numFmtId="0" fontId="7" fillId="0" borderId="71" xfId="0" applyFont="1" applyFill="1" applyBorder="1" applyAlignment="1">
      <alignment vertical="center" shrinkToFit="1"/>
    </xf>
    <xf numFmtId="0" fontId="7" fillId="0" borderId="154" xfId="0" applyFont="1" applyFill="1" applyBorder="1" applyAlignment="1">
      <alignment vertical="center" shrinkToFit="1"/>
    </xf>
    <xf numFmtId="0" fontId="7" fillId="0" borderId="113"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98" xfId="0" applyFont="1" applyFill="1" applyBorder="1" applyAlignment="1">
      <alignment horizontal="center" vertical="center" wrapText="1"/>
    </xf>
    <xf numFmtId="0" fontId="7" fillId="0" borderId="156" xfId="0" applyFont="1" applyFill="1" applyBorder="1" applyAlignment="1">
      <alignment horizontal="center" vertical="center" wrapText="1"/>
    </xf>
    <xf numFmtId="0" fontId="7" fillId="0" borderId="153"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84" xfId="0" applyFont="1" applyFill="1" applyBorder="1" applyAlignment="1">
      <alignment horizontal="center" vertical="center"/>
    </xf>
    <xf numFmtId="177" fontId="7" fillId="0" borderId="41"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45" xfId="0" applyFont="1" applyFill="1" applyBorder="1" applyAlignment="1">
      <alignment vertical="center" shrinkToFit="1"/>
    </xf>
    <xf numFmtId="0" fontId="7" fillId="0" borderId="25" xfId="0" applyFont="1" applyFill="1" applyBorder="1" applyAlignment="1">
      <alignment vertical="center" shrinkToFit="1"/>
    </xf>
    <xf numFmtId="0" fontId="7" fillId="0" borderId="45" xfId="0" applyFont="1" applyFill="1" applyBorder="1" applyAlignment="1">
      <alignment vertical="center"/>
    </xf>
    <xf numFmtId="0" fontId="7" fillId="0" borderId="25" xfId="0" applyFont="1" applyFill="1" applyBorder="1" applyAlignment="1">
      <alignment vertical="center"/>
    </xf>
    <xf numFmtId="0" fontId="7" fillId="0" borderId="14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7" fillId="0" borderId="1" xfId="0" applyFont="1" applyFill="1" applyBorder="1" applyAlignment="1">
      <alignment horizontal="center" vertical="center"/>
    </xf>
    <xf numFmtId="3" fontId="7" fillId="3" borderId="146" xfId="0" applyNumberFormat="1" applyFont="1" applyFill="1" applyBorder="1" applyAlignment="1">
      <alignment vertical="center"/>
    </xf>
    <xf numFmtId="3" fontId="7" fillId="3" borderId="76" xfId="0" applyNumberFormat="1" applyFont="1" applyFill="1" applyBorder="1" applyAlignment="1">
      <alignment vertical="center"/>
    </xf>
    <xf numFmtId="0" fontId="7" fillId="0" borderId="7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9" xfId="0" applyFont="1" applyFill="1" applyBorder="1" applyAlignment="1">
      <alignment horizontal="center" vertical="center"/>
    </xf>
    <xf numFmtId="177" fontId="7" fillId="0" borderId="57" xfId="0" applyNumberFormat="1" applyFont="1" applyFill="1" applyBorder="1" applyAlignment="1">
      <alignment horizontal="center" vertical="center"/>
    </xf>
    <xf numFmtId="0" fontId="7" fillId="0" borderId="2" xfId="0" applyFont="1" applyFill="1" applyBorder="1" applyAlignment="1">
      <alignment vertical="center"/>
    </xf>
    <xf numFmtId="0" fontId="7" fillId="0" borderId="157" xfId="0" applyFont="1" applyFill="1" applyBorder="1" applyAlignment="1">
      <alignment vertical="center"/>
    </xf>
    <xf numFmtId="0" fontId="7" fillId="0" borderId="92" xfId="0" applyFont="1" applyFill="1" applyBorder="1" applyAlignment="1">
      <alignment horizontal="center" vertical="center"/>
    </xf>
    <xf numFmtId="3" fontId="7" fillId="3" borderId="97" xfId="0" applyNumberFormat="1" applyFont="1" applyFill="1" applyBorder="1" applyAlignment="1">
      <alignment vertical="center"/>
    </xf>
    <xf numFmtId="3" fontId="7" fillId="3" borderId="11" xfId="0" applyNumberFormat="1" applyFont="1" applyFill="1" applyBorder="1" applyAlignment="1">
      <alignment vertical="center"/>
    </xf>
    <xf numFmtId="3" fontId="7" fillId="3" borderId="12" xfId="0" applyNumberFormat="1" applyFont="1" applyFill="1" applyBorder="1" applyAlignment="1">
      <alignment vertical="center"/>
    </xf>
    <xf numFmtId="3" fontId="7" fillId="3" borderId="36" xfId="0" applyNumberFormat="1" applyFont="1" applyFill="1" applyBorder="1" applyAlignment="1">
      <alignment horizontal="right" vertical="center"/>
    </xf>
    <xf numFmtId="3" fontId="7" fillId="3" borderId="27" xfId="0" applyNumberFormat="1" applyFont="1" applyFill="1" applyBorder="1" applyAlignment="1">
      <alignment horizontal="right" vertical="center"/>
    </xf>
    <xf numFmtId="0" fontId="11" fillId="0" borderId="0" xfId="0" applyFont="1" applyFill="1" applyAlignment="1">
      <alignment wrapText="1"/>
    </xf>
    <xf numFmtId="0" fontId="11" fillId="0" borderId="0" xfId="0" applyFont="1" applyFill="1" applyAlignment="1">
      <alignment vertical="center" wrapText="1"/>
    </xf>
    <xf numFmtId="0" fontId="7" fillId="0" borderId="92" xfId="0" applyFont="1" applyFill="1" applyBorder="1" applyAlignment="1">
      <alignment horizontal="center" vertical="center" wrapText="1"/>
    </xf>
    <xf numFmtId="3" fontId="7" fillId="3" borderId="92" xfId="0" applyNumberFormat="1" applyFont="1" applyFill="1" applyBorder="1" applyAlignment="1">
      <alignment horizontal="right" vertical="center"/>
    </xf>
    <xf numFmtId="49" fontId="7" fillId="0" borderId="160" xfId="0" applyNumberFormat="1" applyFont="1" applyFill="1" applyBorder="1" applyAlignment="1">
      <alignment horizontal="center" vertical="center"/>
    </xf>
    <xf numFmtId="49" fontId="7" fillId="0" borderId="161" xfId="0" applyNumberFormat="1" applyFont="1" applyFill="1" applyBorder="1" applyAlignment="1">
      <alignment horizontal="center" vertical="center"/>
    </xf>
    <xf numFmtId="49" fontId="7" fillId="0" borderId="162" xfId="0" applyNumberFormat="1" applyFont="1" applyFill="1" applyBorder="1" applyAlignment="1">
      <alignment horizontal="center" vertical="center"/>
    </xf>
    <xf numFmtId="49" fontId="7" fillId="0" borderId="163" xfId="0" applyNumberFormat="1" applyFont="1" applyFill="1" applyBorder="1" applyAlignment="1">
      <alignment horizontal="center" vertical="center"/>
    </xf>
    <xf numFmtId="0" fontId="11" fillId="0" borderId="0" xfId="0" applyFont="1" applyFill="1" applyAlignment="1">
      <alignment horizontal="left" vertical="center" wrapText="1"/>
    </xf>
    <xf numFmtId="0" fontId="7" fillId="0" borderId="0" xfId="0" applyFont="1" applyBorder="1" applyAlignment="1">
      <alignment horizontal="center" vertical="center"/>
    </xf>
    <xf numFmtId="0" fontId="7" fillId="0" borderId="21" xfId="0" applyFont="1" applyFill="1" applyBorder="1" applyAlignment="1">
      <alignment vertical="center"/>
    </xf>
    <xf numFmtId="3" fontId="9" fillId="3" borderId="21" xfId="0" applyNumberFormat="1" applyFont="1" applyFill="1" applyBorder="1" applyAlignment="1">
      <alignment vertical="center"/>
    </xf>
    <xf numFmtId="0" fontId="9" fillId="3" borderId="21" xfId="0" applyFont="1" applyFill="1" applyBorder="1" applyAlignment="1">
      <alignment vertical="center"/>
    </xf>
    <xf numFmtId="49" fontId="9" fillId="0" borderId="0" xfId="0" applyNumberFormat="1" applyFont="1" applyFill="1" applyAlignment="1">
      <alignment horizontal="left" vertical="center"/>
    </xf>
    <xf numFmtId="0" fontId="7" fillId="0" borderId="24" xfId="0" applyFont="1" applyFill="1" applyBorder="1" applyAlignment="1">
      <alignment vertical="center"/>
    </xf>
    <xf numFmtId="49" fontId="14" fillId="0" borderId="0" xfId="0" applyNumberFormat="1" applyFont="1" applyFill="1" applyAlignment="1">
      <alignment horizontal="left" vertical="center"/>
    </xf>
    <xf numFmtId="0" fontId="7" fillId="3" borderId="36" xfId="0" applyNumberFormat="1" applyFont="1" applyFill="1" applyBorder="1" applyAlignment="1">
      <alignment horizontal="left" vertical="center"/>
    </xf>
    <xf numFmtId="0" fontId="9" fillId="0" borderId="56" xfId="0" applyFont="1" applyFill="1" applyBorder="1" applyAlignment="1">
      <alignment horizontal="center" vertical="center"/>
    </xf>
    <xf numFmtId="3" fontId="9" fillId="3" borderId="141" xfId="0" applyNumberFormat="1" applyFont="1" applyFill="1" applyBorder="1" applyAlignment="1">
      <alignment horizontal="right" vertical="center"/>
    </xf>
    <xf numFmtId="3" fontId="9" fillId="3" borderId="89" xfId="0" applyNumberFormat="1" applyFont="1" applyFill="1" applyBorder="1" applyAlignment="1">
      <alignment horizontal="right" vertical="center"/>
    </xf>
    <xf numFmtId="3" fontId="9" fillId="3" borderId="127" xfId="0" applyNumberFormat="1" applyFont="1" applyFill="1" applyBorder="1" applyAlignment="1">
      <alignment horizontal="right" vertical="center"/>
    </xf>
    <xf numFmtId="0" fontId="7" fillId="0" borderId="40" xfId="0" applyFont="1" applyFill="1" applyBorder="1" applyAlignment="1">
      <alignment horizontal="center" vertical="center"/>
    </xf>
    <xf numFmtId="0" fontId="9" fillId="0" borderId="56" xfId="0" applyFont="1" applyFill="1" applyBorder="1" applyAlignment="1">
      <alignment vertical="center"/>
    </xf>
    <xf numFmtId="0" fontId="9" fillId="0" borderId="119" xfId="0" applyFont="1" applyFill="1" applyBorder="1" applyAlignment="1">
      <alignment vertical="center"/>
    </xf>
    <xf numFmtId="0" fontId="3" fillId="0" borderId="0" xfId="3" applyFont="1" applyFill="1" applyAlignment="1">
      <alignment horizontal="left" vertical="center" wrapText="1"/>
    </xf>
    <xf numFmtId="0" fontId="7" fillId="0" borderId="53" xfId="0" applyFont="1" applyFill="1" applyBorder="1" applyAlignment="1">
      <alignment horizontal="center" vertical="center"/>
    </xf>
    <xf numFmtId="0" fontId="7" fillId="0" borderId="76" xfId="0" applyFont="1" applyFill="1" applyBorder="1" applyAlignment="1">
      <alignment horizontal="center" vertical="center"/>
    </xf>
    <xf numFmtId="0" fontId="9" fillId="0" borderId="92" xfId="0" applyFont="1" applyFill="1" applyBorder="1" applyAlignment="1">
      <alignment horizontal="center" vertical="center"/>
    </xf>
    <xf numFmtId="3" fontId="9" fillId="3" borderId="97" xfId="1" applyNumberFormat="1" applyFont="1" applyFill="1" applyBorder="1" applyAlignment="1">
      <alignment horizontal="right" vertical="center"/>
    </xf>
    <xf numFmtId="3" fontId="9" fillId="3" borderId="11" xfId="1" applyNumberFormat="1" applyFont="1" applyFill="1" applyBorder="1" applyAlignment="1">
      <alignment horizontal="right" vertical="center"/>
    </xf>
    <xf numFmtId="3" fontId="9" fillId="3" borderId="12" xfId="1" applyNumberFormat="1" applyFont="1" applyFill="1" applyBorder="1" applyAlignment="1">
      <alignment horizontal="right" vertical="center"/>
    </xf>
    <xf numFmtId="3" fontId="9" fillId="3" borderId="92" xfId="1" applyNumberFormat="1" applyFont="1" applyFill="1" applyBorder="1" applyAlignment="1">
      <alignment horizontal="right" vertical="center"/>
    </xf>
    <xf numFmtId="3" fontId="7" fillId="3" borderId="27" xfId="1" applyNumberFormat="1" applyFont="1" applyFill="1" applyBorder="1" applyAlignment="1">
      <alignment horizontal="right" vertical="center"/>
    </xf>
    <xf numFmtId="3" fontId="7" fillId="3" borderId="115" xfId="1" applyNumberFormat="1" applyFont="1" applyFill="1" applyBorder="1" applyAlignment="1">
      <alignment horizontal="right" vertical="center"/>
    </xf>
    <xf numFmtId="3" fontId="7" fillId="3" borderId="6" xfId="1" applyNumberFormat="1" applyFont="1" applyFill="1" applyBorder="1" applyAlignment="1">
      <alignment horizontal="right" vertical="center"/>
    </xf>
    <xf numFmtId="3" fontId="7" fillId="3" borderId="8" xfId="1" applyNumberFormat="1" applyFont="1" applyFill="1" applyBorder="1" applyAlignment="1">
      <alignment horizontal="right" vertical="center"/>
    </xf>
    <xf numFmtId="0" fontId="3" fillId="0" borderId="45" xfId="3" applyFont="1" applyFill="1" applyBorder="1" applyAlignment="1">
      <alignment horizontal="left" vertical="top" wrapText="1"/>
    </xf>
    <xf numFmtId="0" fontId="3" fillId="0" borderId="38" xfId="3" applyFont="1" applyFill="1" applyBorder="1" applyAlignment="1">
      <alignment horizontal="left" vertical="top" wrapText="1"/>
    </xf>
    <xf numFmtId="0" fontId="3" fillId="0" borderId="43" xfId="3" applyFont="1" applyFill="1" applyBorder="1" applyAlignment="1">
      <alignment horizontal="left" vertical="top" wrapText="1"/>
    </xf>
    <xf numFmtId="0" fontId="3" fillId="0" borderId="21"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24" xfId="0" applyFont="1" applyFill="1" applyBorder="1" applyAlignment="1">
      <alignment vertical="center"/>
    </xf>
    <xf numFmtId="0" fontId="12" fillId="0" borderId="25" xfId="0" applyFont="1" applyFill="1" applyBorder="1" applyAlignment="1">
      <alignment vertical="center"/>
    </xf>
    <xf numFmtId="0" fontId="12" fillId="0" borderId="141" xfId="0" applyFont="1" applyFill="1" applyBorder="1" applyAlignment="1">
      <alignment horizontal="center" vertical="center"/>
    </xf>
    <xf numFmtId="0" fontId="12" fillId="0" borderId="127" xfId="0" applyFont="1" applyFill="1" applyBorder="1" applyAlignment="1">
      <alignment horizontal="center" vertical="center"/>
    </xf>
    <xf numFmtId="0" fontId="7" fillId="0" borderId="97" xfId="0" applyNumberFormat="1" applyFont="1" applyFill="1" applyBorder="1" applyAlignment="1">
      <alignment horizontal="left" vertical="center"/>
    </xf>
    <xf numFmtId="0" fontId="7" fillId="0" borderId="12" xfId="0" applyNumberFormat="1" applyFont="1" applyFill="1" applyBorder="1" applyAlignment="1">
      <alignment horizontal="left" vertical="center"/>
    </xf>
    <xf numFmtId="0" fontId="3" fillId="0" borderId="164" xfId="0" applyFont="1" applyFill="1" applyBorder="1" applyAlignment="1">
      <alignment vertical="center"/>
    </xf>
    <xf numFmtId="0" fontId="3" fillId="0" borderId="81" xfId="0" applyFont="1" applyFill="1" applyBorder="1" applyAlignment="1">
      <alignment vertical="center"/>
    </xf>
    <xf numFmtId="0" fontId="12" fillId="0" borderId="44" xfId="0" applyFont="1" applyFill="1" applyBorder="1" applyAlignment="1">
      <alignment vertical="center"/>
    </xf>
    <xf numFmtId="0" fontId="12" fillId="0" borderId="154" xfId="0" applyFont="1" applyFill="1" applyBorder="1" applyAlignment="1">
      <alignment vertical="center"/>
    </xf>
    <xf numFmtId="0" fontId="3" fillId="3" borderId="92" xfId="0" applyNumberFormat="1" applyFont="1" applyFill="1" applyBorder="1" applyAlignment="1">
      <alignment horizontal="center" vertical="center"/>
    </xf>
    <xf numFmtId="0" fontId="7" fillId="3" borderId="97" xfId="0" applyNumberFormat="1" applyFont="1" applyFill="1" applyBorder="1" applyAlignment="1">
      <alignment horizontal="left" vertical="center"/>
    </xf>
    <xf numFmtId="0" fontId="7" fillId="3" borderId="11" xfId="0" applyNumberFormat="1" applyFont="1" applyFill="1" applyBorder="1" applyAlignment="1">
      <alignment horizontal="left" vertical="center"/>
    </xf>
    <xf numFmtId="0" fontId="7" fillId="3" borderId="12" xfId="0" applyNumberFormat="1" applyFont="1" applyFill="1" applyBorder="1" applyAlignment="1">
      <alignment horizontal="left" vertical="center"/>
    </xf>
  </cellXfs>
  <cellStyles count="4">
    <cellStyle name="桁区切り" xfId="1" builtinId="6"/>
    <cellStyle name="標準" xfId="0" builtinId="0"/>
    <cellStyle name="標準 2" xfId="2" xr:uid="{00000000-0005-0000-0000-000002000000}"/>
    <cellStyle name="標準_Book1"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298450</xdr:rowOff>
    </xdr:from>
    <xdr:to>
      <xdr:col>4</xdr:col>
      <xdr:colOff>1092200</xdr:colOff>
      <xdr:row>6</xdr:row>
      <xdr:rowOff>298450</xdr:rowOff>
    </xdr:to>
    <xdr:sp macro="" textlink="">
      <xdr:nvSpPr>
        <xdr:cNvPr id="62743" name="Line 1">
          <a:extLst>
            <a:ext uri="{FF2B5EF4-FFF2-40B4-BE49-F238E27FC236}">
              <a16:creationId xmlns:a16="http://schemas.microsoft.com/office/drawing/2014/main" id="{57FB3BD6-785E-156C-600E-64A3B6B71960}"/>
            </a:ext>
          </a:extLst>
        </xdr:cNvPr>
        <xdr:cNvSpPr>
          <a:spLocks noChangeShapeType="1"/>
        </xdr:cNvSpPr>
      </xdr:nvSpPr>
      <xdr:spPr bwMode="auto">
        <a:xfrm>
          <a:off x="1181100" y="1377950"/>
          <a:ext cx="724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9</xdr:row>
      <xdr:rowOff>0</xdr:rowOff>
    </xdr:from>
    <xdr:to>
      <xdr:col>24</xdr:col>
      <xdr:colOff>0</xdr:colOff>
      <xdr:row>27</xdr:row>
      <xdr:rowOff>0</xdr:rowOff>
    </xdr:to>
    <xdr:sp macro="" textlink="">
      <xdr:nvSpPr>
        <xdr:cNvPr id="60843" name="Text Box 4">
          <a:extLst>
            <a:ext uri="{FF2B5EF4-FFF2-40B4-BE49-F238E27FC236}">
              <a16:creationId xmlns:a16="http://schemas.microsoft.com/office/drawing/2014/main" id="{51AFC826-14F9-1C88-D4CA-CAC89890D532}"/>
            </a:ext>
          </a:extLst>
        </xdr:cNvPr>
        <xdr:cNvSpPr txBox="1">
          <a:spLocks noChangeArrowheads="1"/>
        </xdr:cNvSpPr>
      </xdr:nvSpPr>
      <xdr:spPr bwMode="auto">
        <a:xfrm>
          <a:off x="20764500" y="93408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0" tIns="18288" rIns="36576" bIns="0" anchor="t" upright="1"/>
        <a:lstStyle/>
        <a:p>
          <a:pPr algn="l" rtl="0">
            <a:defRPr sz="1000"/>
          </a:pPr>
          <a:r>
            <a:rPr lang="ja-JP" altLang="en-US" sz="1600" b="0" i="0" u="none" strike="noStrike" baseline="0">
              <a:solidFill>
                <a:srgbClr val="000000"/>
              </a:solidFill>
              <a:latin typeface="ＭＳ ゴシック"/>
              <a:ea typeface="ＭＳ ゴシック"/>
            </a:rPr>
            <a:t>別添4-5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0</xdr:colOff>
      <xdr:row>25</xdr:row>
      <xdr:rowOff>0</xdr:rowOff>
    </xdr:to>
    <xdr:sp macro="" textlink="">
      <xdr:nvSpPr>
        <xdr:cNvPr id="69802" name="Line 1">
          <a:extLst>
            <a:ext uri="{FF2B5EF4-FFF2-40B4-BE49-F238E27FC236}">
              <a16:creationId xmlns:a16="http://schemas.microsoft.com/office/drawing/2014/main" id="{F4D68ECB-B25A-B57F-D104-FB9B5A4C4125}"/>
            </a:ext>
          </a:extLst>
        </xdr:cNvPr>
        <xdr:cNvSpPr>
          <a:spLocks noChangeShapeType="1"/>
        </xdr:cNvSpPr>
      </xdr:nvSpPr>
      <xdr:spPr bwMode="auto">
        <a:xfrm flipV="1">
          <a:off x="5092700" y="6934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9803" name="Line 2">
          <a:extLst>
            <a:ext uri="{FF2B5EF4-FFF2-40B4-BE49-F238E27FC236}">
              <a16:creationId xmlns:a16="http://schemas.microsoft.com/office/drawing/2014/main" id="{F2A93CBB-8DD8-BD97-749A-ED3D40C84B73}"/>
            </a:ext>
          </a:extLst>
        </xdr:cNvPr>
        <xdr:cNvSpPr>
          <a:spLocks noChangeShapeType="1"/>
        </xdr:cNvSpPr>
      </xdr:nvSpPr>
      <xdr:spPr bwMode="auto">
        <a:xfrm flipV="1">
          <a:off x="5092700" y="6934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9804" name="Line 3">
          <a:extLst>
            <a:ext uri="{FF2B5EF4-FFF2-40B4-BE49-F238E27FC236}">
              <a16:creationId xmlns:a16="http://schemas.microsoft.com/office/drawing/2014/main" id="{00004917-D4BA-9898-1682-61A0F3511FA0}"/>
            </a:ext>
          </a:extLst>
        </xdr:cNvPr>
        <xdr:cNvSpPr>
          <a:spLocks noChangeShapeType="1"/>
        </xdr:cNvSpPr>
      </xdr:nvSpPr>
      <xdr:spPr bwMode="auto">
        <a:xfrm flipV="1">
          <a:off x="5092700" y="6934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0</xdr:rowOff>
    </xdr:from>
    <xdr:to>
      <xdr:col>5</xdr:col>
      <xdr:colOff>6350</xdr:colOff>
      <xdr:row>25</xdr:row>
      <xdr:rowOff>0</xdr:rowOff>
    </xdr:to>
    <xdr:sp macro="" textlink="">
      <xdr:nvSpPr>
        <xdr:cNvPr id="69805" name="Line 4">
          <a:extLst>
            <a:ext uri="{FF2B5EF4-FFF2-40B4-BE49-F238E27FC236}">
              <a16:creationId xmlns:a16="http://schemas.microsoft.com/office/drawing/2014/main" id="{B50FFB46-0B07-27B4-8802-818FA7381C9E}"/>
            </a:ext>
          </a:extLst>
        </xdr:cNvPr>
        <xdr:cNvSpPr>
          <a:spLocks noChangeShapeType="1"/>
        </xdr:cNvSpPr>
      </xdr:nvSpPr>
      <xdr:spPr bwMode="auto">
        <a:xfrm>
          <a:off x="10941050" y="69342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9806" name="Line 5">
          <a:extLst>
            <a:ext uri="{FF2B5EF4-FFF2-40B4-BE49-F238E27FC236}">
              <a16:creationId xmlns:a16="http://schemas.microsoft.com/office/drawing/2014/main" id="{D40C53DD-595E-93B4-6FF0-06A3242055C0}"/>
            </a:ext>
          </a:extLst>
        </xdr:cNvPr>
        <xdr:cNvSpPr>
          <a:spLocks noChangeShapeType="1"/>
        </xdr:cNvSpPr>
      </xdr:nvSpPr>
      <xdr:spPr bwMode="auto">
        <a:xfrm>
          <a:off x="5092700" y="6934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9807" name="Line 6">
          <a:extLst>
            <a:ext uri="{FF2B5EF4-FFF2-40B4-BE49-F238E27FC236}">
              <a16:creationId xmlns:a16="http://schemas.microsoft.com/office/drawing/2014/main" id="{2D870B82-91A6-7D51-ECE1-B545A67E8EE4}"/>
            </a:ext>
          </a:extLst>
        </xdr:cNvPr>
        <xdr:cNvSpPr>
          <a:spLocks noChangeShapeType="1"/>
        </xdr:cNvSpPr>
      </xdr:nvSpPr>
      <xdr:spPr bwMode="auto">
        <a:xfrm>
          <a:off x="5092700" y="6934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6350</xdr:colOff>
      <xdr:row>25</xdr:row>
      <xdr:rowOff>0</xdr:rowOff>
    </xdr:to>
    <xdr:sp macro="" textlink="">
      <xdr:nvSpPr>
        <xdr:cNvPr id="69808" name="Line 7">
          <a:extLst>
            <a:ext uri="{FF2B5EF4-FFF2-40B4-BE49-F238E27FC236}">
              <a16:creationId xmlns:a16="http://schemas.microsoft.com/office/drawing/2014/main" id="{24286375-4843-51DE-A1BB-4535DA5F91A5}"/>
            </a:ext>
          </a:extLst>
        </xdr:cNvPr>
        <xdr:cNvSpPr>
          <a:spLocks noChangeShapeType="1"/>
        </xdr:cNvSpPr>
      </xdr:nvSpPr>
      <xdr:spPr bwMode="auto">
        <a:xfrm>
          <a:off x="5092700" y="69342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0</xdr:rowOff>
    </xdr:from>
    <xdr:to>
      <xdr:col>7</xdr:col>
      <xdr:colOff>6350</xdr:colOff>
      <xdr:row>25</xdr:row>
      <xdr:rowOff>0</xdr:rowOff>
    </xdr:to>
    <xdr:sp macro="" textlink="">
      <xdr:nvSpPr>
        <xdr:cNvPr id="69809" name="Line 9">
          <a:extLst>
            <a:ext uri="{FF2B5EF4-FFF2-40B4-BE49-F238E27FC236}">
              <a16:creationId xmlns:a16="http://schemas.microsoft.com/office/drawing/2014/main" id="{F48675B1-77DC-F752-FD63-896E9918A4B5}"/>
            </a:ext>
          </a:extLst>
        </xdr:cNvPr>
        <xdr:cNvSpPr>
          <a:spLocks noChangeShapeType="1"/>
        </xdr:cNvSpPr>
      </xdr:nvSpPr>
      <xdr:spPr bwMode="auto">
        <a:xfrm>
          <a:off x="14839950" y="69342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0</xdr:rowOff>
    </xdr:from>
    <xdr:to>
      <xdr:col>4</xdr:col>
      <xdr:colOff>6350</xdr:colOff>
      <xdr:row>25</xdr:row>
      <xdr:rowOff>0</xdr:rowOff>
    </xdr:to>
    <xdr:sp macro="" textlink="">
      <xdr:nvSpPr>
        <xdr:cNvPr id="69810" name="Line 10">
          <a:extLst>
            <a:ext uri="{FF2B5EF4-FFF2-40B4-BE49-F238E27FC236}">
              <a16:creationId xmlns:a16="http://schemas.microsoft.com/office/drawing/2014/main" id="{5734DCE3-F018-E0D6-3BC6-5107495C7DF5}"/>
            </a:ext>
          </a:extLst>
        </xdr:cNvPr>
        <xdr:cNvSpPr>
          <a:spLocks noChangeShapeType="1"/>
        </xdr:cNvSpPr>
      </xdr:nvSpPr>
      <xdr:spPr bwMode="auto">
        <a:xfrm>
          <a:off x="8991600" y="69342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21</xdr:row>
      <xdr:rowOff>0</xdr:rowOff>
    </xdr:from>
    <xdr:to>
      <xdr:col>2</xdr:col>
      <xdr:colOff>0</xdr:colOff>
      <xdr:row>21</xdr:row>
      <xdr:rowOff>0</xdr:rowOff>
    </xdr:to>
    <xdr:sp macro="" textlink="">
      <xdr:nvSpPr>
        <xdr:cNvPr id="68321" name="Line 1">
          <a:extLst>
            <a:ext uri="{FF2B5EF4-FFF2-40B4-BE49-F238E27FC236}">
              <a16:creationId xmlns:a16="http://schemas.microsoft.com/office/drawing/2014/main" id="{EE403A9F-7385-CC2F-28FD-FE57B2B2B312}"/>
            </a:ext>
          </a:extLst>
        </xdr:cNvPr>
        <xdr:cNvSpPr>
          <a:spLocks noChangeShapeType="1"/>
        </xdr:cNvSpPr>
      </xdr:nvSpPr>
      <xdr:spPr bwMode="auto">
        <a:xfrm flipV="1">
          <a:off x="4984750" y="4965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68322" name="Line 2">
          <a:extLst>
            <a:ext uri="{FF2B5EF4-FFF2-40B4-BE49-F238E27FC236}">
              <a16:creationId xmlns:a16="http://schemas.microsoft.com/office/drawing/2014/main" id="{4C1373E2-D8C9-A834-DAD9-C0523B7F3127}"/>
            </a:ext>
          </a:extLst>
        </xdr:cNvPr>
        <xdr:cNvSpPr>
          <a:spLocks noChangeShapeType="1"/>
        </xdr:cNvSpPr>
      </xdr:nvSpPr>
      <xdr:spPr bwMode="auto">
        <a:xfrm flipV="1">
          <a:off x="4984750" y="4965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68323" name="Line 3">
          <a:extLst>
            <a:ext uri="{FF2B5EF4-FFF2-40B4-BE49-F238E27FC236}">
              <a16:creationId xmlns:a16="http://schemas.microsoft.com/office/drawing/2014/main" id="{1D994C1A-C5DA-03C4-81CD-730F0D65CFF0}"/>
            </a:ext>
          </a:extLst>
        </xdr:cNvPr>
        <xdr:cNvSpPr>
          <a:spLocks noChangeShapeType="1"/>
        </xdr:cNvSpPr>
      </xdr:nvSpPr>
      <xdr:spPr bwMode="auto">
        <a:xfrm flipV="1">
          <a:off x="4984750" y="4965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12700</xdr:colOff>
      <xdr:row>21</xdr:row>
      <xdr:rowOff>0</xdr:rowOff>
    </xdr:to>
    <xdr:sp macro="" textlink="">
      <xdr:nvSpPr>
        <xdr:cNvPr id="68324" name="Line 4">
          <a:extLst>
            <a:ext uri="{FF2B5EF4-FFF2-40B4-BE49-F238E27FC236}">
              <a16:creationId xmlns:a16="http://schemas.microsoft.com/office/drawing/2014/main" id="{EEEA57FC-31CD-3192-E9D9-CE0C92FBD993}"/>
            </a:ext>
          </a:extLst>
        </xdr:cNvPr>
        <xdr:cNvSpPr>
          <a:spLocks noChangeShapeType="1"/>
        </xdr:cNvSpPr>
      </xdr:nvSpPr>
      <xdr:spPr bwMode="auto">
        <a:xfrm>
          <a:off x="11614150" y="49657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68325" name="Line 5">
          <a:extLst>
            <a:ext uri="{FF2B5EF4-FFF2-40B4-BE49-F238E27FC236}">
              <a16:creationId xmlns:a16="http://schemas.microsoft.com/office/drawing/2014/main" id="{37115B4D-07A6-B9FA-AFE8-AF0FDEC2173A}"/>
            </a:ext>
          </a:extLst>
        </xdr:cNvPr>
        <xdr:cNvSpPr>
          <a:spLocks noChangeShapeType="1"/>
        </xdr:cNvSpPr>
      </xdr:nvSpPr>
      <xdr:spPr bwMode="auto">
        <a:xfrm>
          <a:off x="4984750" y="4965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68326" name="Line 6">
          <a:extLst>
            <a:ext uri="{FF2B5EF4-FFF2-40B4-BE49-F238E27FC236}">
              <a16:creationId xmlns:a16="http://schemas.microsoft.com/office/drawing/2014/main" id="{C942DD89-CC27-5975-AD2E-AEEF71AA4687}"/>
            </a:ext>
          </a:extLst>
        </xdr:cNvPr>
        <xdr:cNvSpPr>
          <a:spLocks noChangeShapeType="1"/>
        </xdr:cNvSpPr>
      </xdr:nvSpPr>
      <xdr:spPr bwMode="auto">
        <a:xfrm>
          <a:off x="4984750" y="4965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12700</xdr:colOff>
      <xdr:row>21</xdr:row>
      <xdr:rowOff>0</xdr:rowOff>
    </xdr:to>
    <xdr:sp macro="" textlink="">
      <xdr:nvSpPr>
        <xdr:cNvPr id="68327" name="Line 7">
          <a:extLst>
            <a:ext uri="{FF2B5EF4-FFF2-40B4-BE49-F238E27FC236}">
              <a16:creationId xmlns:a16="http://schemas.microsoft.com/office/drawing/2014/main" id="{4893D9DA-FA6A-CD7D-7E09-BC57165AF806}"/>
            </a:ext>
          </a:extLst>
        </xdr:cNvPr>
        <xdr:cNvSpPr>
          <a:spLocks noChangeShapeType="1"/>
        </xdr:cNvSpPr>
      </xdr:nvSpPr>
      <xdr:spPr bwMode="auto">
        <a:xfrm>
          <a:off x="6642100" y="49657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12700</xdr:colOff>
      <xdr:row>21</xdr:row>
      <xdr:rowOff>0</xdr:rowOff>
    </xdr:to>
    <xdr:sp macro="" textlink="">
      <xdr:nvSpPr>
        <xdr:cNvPr id="68328" name="Line 8">
          <a:extLst>
            <a:ext uri="{FF2B5EF4-FFF2-40B4-BE49-F238E27FC236}">
              <a16:creationId xmlns:a16="http://schemas.microsoft.com/office/drawing/2014/main" id="{D8E4E0B6-4551-47D6-C48A-A5C24DC48DDF}"/>
            </a:ext>
          </a:extLst>
        </xdr:cNvPr>
        <xdr:cNvSpPr>
          <a:spLocks noChangeShapeType="1"/>
        </xdr:cNvSpPr>
      </xdr:nvSpPr>
      <xdr:spPr bwMode="auto">
        <a:xfrm>
          <a:off x="4984750" y="49657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ica.go.jp/DOCUME~1/7301444/LOCALS~1/Temp/notesE1EF34/&#27096;&#24335;1-5&#65286;8(&#22793;&#263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ica.go.jp/DOCUME~1/7301444/LOCALS~1/Temp/notesE1EF34/&#33609;&#12398;&#26681;&#32113;&#19968;&#24418;&#24335;&#12501;&#12457;&#12540;&#12510;&#12483;&#12488;/&#32113;&#19968;&#12501;&#12457;&#12540;&#12510;&#12483;&#12488;-&#27010;&#31639;&#12539;&#22577;&#21578;&#12539;&#31934;&#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年度計画"/>
      <sheetName val="様式2派遣諸費"/>
      <sheetName val="様式3招へい外国人研究受入（短期研究員）"/>
      <sheetName val="様式3’招へい外国人研究受入（長期研究員）"/>
      <sheetName val="様式4資機材"/>
      <sheetName val="様式5業務諸費"/>
      <sheetName val="様式8支出状況報告書"/>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制レート"/>
      <sheetName val="①概算払請求書内訳"/>
      <sheetName val="②-1JICA支出状況報告書"/>
      <sheetName val="②-2直・海・派遣諸費"/>
      <sheetName val="②-3直人費"/>
      <sheetName val="②-4間・管理費"/>
      <sheetName val="③年度末経費精算報告書"/>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8"/>
  <sheetViews>
    <sheetView view="pageBreakPreview" zoomScale="60" zoomScaleNormal="100" workbookViewId="0">
      <selection activeCell="E24" sqref="E24"/>
    </sheetView>
  </sheetViews>
  <sheetFormatPr defaultRowHeight="14"/>
  <cols>
    <col min="1" max="1" width="4.25" customWidth="1"/>
    <col min="2" max="2" width="9" style="540" customWidth="1"/>
  </cols>
  <sheetData>
    <row r="1" spans="2:9" ht="14.5" thickBot="1"/>
    <row r="2" spans="2:9" ht="32.25" customHeight="1" thickBot="1">
      <c r="B2" s="595" t="s">
        <v>260</v>
      </c>
      <c r="C2" s="596"/>
      <c r="D2" s="596"/>
      <c r="E2" s="596"/>
      <c r="F2" s="596"/>
      <c r="G2" s="596"/>
      <c r="H2" s="596"/>
      <c r="I2" s="597"/>
    </row>
    <row r="3" spans="2:9" ht="14.5" thickBot="1"/>
    <row r="4" spans="2:9" ht="48" customHeight="1" thickBot="1">
      <c r="B4" s="541">
        <v>1</v>
      </c>
      <c r="C4" s="542"/>
      <c r="D4" s="598" t="s">
        <v>261</v>
      </c>
      <c r="E4" s="598"/>
      <c r="F4" s="598"/>
      <c r="G4" s="598"/>
      <c r="H4" s="598"/>
      <c r="I4" s="598"/>
    </row>
    <row r="5" spans="2:9" ht="27.75" customHeight="1" thickBot="1">
      <c r="B5" s="541">
        <v>2</v>
      </c>
      <c r="C5" s="599" t="s">
        <v>272</v>
      </c>
      <c r="D5" s="600"/>
      <c r="E5" s="600"/>
      <c r="F5" s="600"/>
      <c r="G5" s="600"/>
      <c r="H5" s="600"/>
      <c r="I5" s="601"/>
    </row>
    <row r="6" spans="2:9" ht="40.5" customHeight="1" thickBot="1">
      <c r="B6" s="541">
        <v>3</v>
      </c>
      <c r="C6" s="602" t="s">
        <v>273</v>
      </c>
      <c r="D6" s="603"/>
      <c r="E6" s="603"/>
      <c r="F6" s="603"/>
      <c r="G6" s="603"/>
      <c r="H6" s="603"/>
      <c r="I6" s="604"/>
    </row>
    <row r="7" spans="2:9">
      <c r="B7" s="543"/>
      <c r="C7" s="544"/>
      <c r="D7" s="544"/>
      <c r="E7" s="544"/>
      <c r="F7" s="544"/>
      <c r="G7" s="544"/>
      <c r="H7" s="544"/>
      <c r="I7" s="544"/>
    </row>
    <row r="8" spans="2:9">
      <c r="B8" s="543"/>
      <c r="C8" s="544"/>
      <c r="D8" s="544"/>
      <c r="E8" s="544"/>
      <c r="F8" s="544"/>
      <c r="G8" s="544"/>
      <c r="H8" s="544"/>
      <c r="I8" s="544"/>
    </row>
  </sheetData>
  <mergeCells count="4">
    <mergeCell ref="B2:I2"/>
    <mergeCell ref="D4:I4"/>
    <mergeCell ref="C5:I5"/>
    <mergeCell ref="C6:I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8"/>
  <sheetViews>
    <sheetView view="pageBreakPreview" zoomScale="60" zoomScaleNormal="100" workbookViewId="0">
      <selection activeCell="E24" sqref="E24"/>
    </sheetView>
  </sheetViews>
  <sheetFormatPr defaultColWidth="13" defaultRowHeight="27.75" customHeight="1"/>
  <cols>
    <col min="1" max="1" width="42.25" style="1" customWidth="1"/>
    <col min="2" max="2" width="30.25" style="1" customWidth="1"/>
    <col min="3" max="3" width="29.33203125" style="1" customWidth="1"/>
    <col min="4" max="4" width="24.83203125" style="1" customWidth="1"/>
    <col min="5" max="5" width="17.5" style="1" customWidth="1"/>
    <col min="6" max="7" width="13" style="1" customWidth="1"/>
    <col min="8" max="8" width="10.75" style="1" customWidth="1"/>
    <col min="9" max="16384" width="13" style="1"/>
  </cols>
  <sheetData>
    <row r="1" spans="1:9" s="85" customFormat="1" ht="21.75" customHeight="1">
      <c r="D1" s="238" t="s">
        <v>55</v>
      </c>
    </row>
    <row r="2" spans="1:9" s="85" customFormat="1" ht="22.5" customHeight="1">
      <c r="A2" s="85" t="s">
        <v>192</v>
      </c>
    </row>
    <row r="3" spans="1:9" ht="23.25" customHeight="1" thickBot="1">
      <c r="A3" s="88"/>
      <c r="B3" s="88"/>
      <c r="C3" s="94"/>
      <c r="D3" s="94"/>
    </row>
    <row r="4" spans="1:9" ht="38.25" customHeight="1">
      <c r="A4" s="457" t="s">
        <v>230</v>
      </c>
      <c r="B4" s="458" t="s">
        <v>231</v>
      </c>
      <c r="C4" s="459" t="s">
        <v>232</v>
      </c>
      <c r="D4" s="460" t="s">
        <v>235</v>
      </c>
    </row>
    <row r="5" spans="1:9" ht="72" customHeight="1" thickBot="1">
      <c r="A5" s="461">
        <f>様式1!H18</f>
        <v>0</v>
      </c>
      <c r="B5" s="73">
        <v>30</v>
      </c>
      <c r="C5" s="462">
        <f>ROUNDDOWN(A5*B5/100,0)</f>
        <v>0</v>
      </c>
      <c r="D5" s="463"/>
      <c r="E5" s="7"/>
    </row>
    <row r="6" spans="1:9" s="451" customFormat="1" ht="20.25" customHeight="1">
      <c r="A6" s="280" t="s">
        <v>233</v>
      </c>
      <c r="B6" s="464"/>
      <c r="C6" s="465"/>
      <c r="D6" s="96"/>
      <c r="E6" s="96"/>
      <c r="F6" s="96"/>
      <c r="G6" s="96"/>
      <c r="H6" s="96"/>
    </row>
    <row r="7" spans="1:9" s="451" customFormat="1" ht="24" customHeight="1">
      <c r="A7" s="199" t="s">
        <v>234</v>
      </c>
      <c r="B7" s="452"/>
      <c r="C7" s="453"/>
      <c r="D7" s="96"/>
      <c r="E7" s="96"/>
      <c r="F7" s="96"/>
      <c r="G7" s="96"/>
      <c r="H7" s="96"/>
    </row>
    <row r="8" spans="1:9" s="451" customFormat="1" ht="27.75" customHeight="1">
      <c r="A8" s="63"/>
      <c r="B8" s="452"/>
      <c r="C8" s="453"/>
      <c r="D8" s="454"/>
      <c r="E8" s="447"/>
      <c r="F8" s="96"/>
      <c r="G8" s="96"/>
      <c r="H8" s="96"/>
      <c r="I8" s="96"/>
    </row>
    <row r="9" spans="1:9" s="451" customFormat="1" ht="27.75" customHeight="1">
      <c r="A9" s="63"/>
      <c r="B9" s="452"/>
      <c r="C9" s="453"/>
      <c r="D9" s="454"/>
      <c r="E9" s="447"/>
      <c r="F9" s="96"/>
      <c r="G9" s="96"/>
      <c r="H9" s="96"/>
      <c r="I9" s="96"/>
    </row>
    <row r="10" spans="1:9" s="451" customFormat="1" ht="27.75" customHeight="1">
      <c r="A10" s="63"/>
      <c r="B10" s="63"/>
      <c r="C10" s="453"/>
      <c r="D10" s="454"/>
      <c r="E10" s="447"/>
      <c r="F10" s="96"/>
      <c r="G10" s="96"/>
      <c r="H10" s="96"/>
      <c r="I10" s="96"/>
    </row>
    <row r="11" spans="1:9" s="451" customFormat="1" ht="27.75" customHeight="1">
      <c r="A11" s="63"/>
      <c r="B11" s="63"/>
      <c r="C11" s="453"/>
      <c r="D11" s="454"/>
      <c r="E11" s="447"/>
    </row>
    <row r="12" spans="1:9" s="451" customFormat="1" ht="27.75" customHeight="1">
      <c r="A12" s="63"/>
      <c r="B12" s="63"/>
      <c r="C12" s="453"/>
      <c r="D12" s="454"/>
      <c r="E12" s="447"/>
    </row>
    <row r="13" spans="1:9" s="451" customFormat="1" ht="27.75" customHeight="1">
      <c r="A13" s="63"/>
      <c r="B13" s="63"/>
      <c r="C13" s="453"/>
      <c r="D13" s="454"/>
      <c r="E13" s="447"/>
    </row>
    <row r="14" spans="1:9" s="451" customFormat="1" ht="27.75" customHeight="1">
      <c r="A14" s="63"/>
      <c r="B14" s="63"/>
      <c r="C14" s="453"/>
      <c r="D14" s="454"/>
      <c r="E14" s="447"/>
    </row>
    <row r="15" spans="1:9" s="451" customFormat="1" ht="27.75" customHeight="1">
      <c r="A15" s="849"/>
      <c r="B15" s="849"/>
      <c r="C15" s="456"/>
      <c r="D15" s="545"/>
      <c r="E15" s="545"/>
    </row>
    <row r="16" spans="1:9" s="88" customFormat="1" ht="27.75" customHeight="1">
      <c r="A16" s="849"/>
      <c r="B16" s="849"/>
      <c r="C16" s="456"/>
      <c r="D16" s="545"/>
      <c r="E16" s="545"/>
    </row>
    <row r="17" spans="1:1" s="451" customFormat="1" ht="27.75" customHeight="1">
      <c r="A17" s="455"/>
    </row>
    <row r="18" spans="1:1" s="451" customFormat="1" ht="17.25" customHeight="1">
      <c r="A18" s="455"/>
    </row>
  </sheetData>
  <mergeCells count="2">
    <mergeCell ref="A15:B15"/>
    <mergeCell ref="A16:B16"/>
  </mergeCells>
  <phoneticPr fontId="2"/>
  <printOptions horizontalCentered="1" verticalCentered="1"/>
  <pageMargins left="0.59055118110236227" right="0.59055118110236227" top="0.98425196850393704" bottom="0.98425196850393704" header="0.51181102362204722" footer="0.51181102362204722"/>
  <pageSetup paperSize="9" scale="98" fitToHeight="0" orientation="landscape" r:id="rId1"/>
  <headerFooter alignWithMargins="0"/>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2"/>
  <sheetViews>
    <sheetView showGridLines="0" view="pageBreakPreview" topLeftCell="B16" zoomScale="73" zoomScaleNormal="85" zoomScaleSheetLayoutView="73" workbookViewId="0">
      <selection activeCell="F6" sqref="F6"/>
    </sheetView>
  </sheetViews>
  <sheetFormatPr defaultColWidth="11" defaultRowHeight="16.5"/>
  <cols>
    <col min="1" max="1" width="17.33203125" style="17" customWidth="1"/>
    <col min="2" max="2" width="49.5" style="17" customWidth="1"/>
    <col min="3" max="8" width="25.58203125" style="17" customWidth="1"/>
    <col min="9" max="9" width="18.83203125" style="17" customWidth="1"/>
    <col min="10" max="16384" width="11" style="17"/>
  </cols>
  <sheetData>
    <row r="1" spans="1:9" ht="20.25" customHeight="1">
      <c r="A1" s="853" t="s">
        <v>85</v>
      </c>
      <c r="B1" s="853"/>
      <c r="C1" s="853"/>
      <c r="D1" s="853"/>
      <c r="E1" s="853"/>
      <c r="F1" s="853"/>
      <c r="G1" s="306"/>
      <c r="I1" s="159" t="s">
        <v>147</v>
      </c>
    </row>
    <row r="2" spans="1:9" ht="6.75" customHeight="1">
      <c r="A2" s="306"/>
      <c r="B2" s="306"/>
      <c r="C2" s="306"/>
      <c r="D2" s="306"/>
      <c r="E2" s="306"/>
      <c r="H2" s="307"/>
    </row>
    <row r="3" spans="1:9" ht="30" customHeight="1">
      <c r="A3" s="855" t="s">
        <v>149</v>
      </c>
      <c r="B3" s="855"/>
      <c r="C3" s="306"/>
      <c r="D3" s="306"/>
      <c r="E3" s="306"/>
      <c r="H3" s="307"/>
    </row>
    <row r="4" spans="1:9" ht="6.75" customHeight="1" thickBot="1">
      <c r="A4" s="228"/>
      <c r="B4" s="228"/>
      <c r="C4" s="306"/>
      <c r="D4" s="306"/>
      <c r="E4" s="306"/>
      <c r="H4" s="307"/>
    </row>
    <row r="5" spans="1:9" ht="28.5" customHeight="1" thickBot="1">
      <c r="A5" s="523" t="s">
        <v>148</v>
      </c>
      <c r="B5" s="856" t="str">
        <f>様式1!B3</f>
        <v>○○研究開発プロジェクト</v>
      </c>
      <c r="C5" s="856"/>
      <c r="D5" s="856"/>
      <c r="E5" s="856"/>
      <c r="F5" s="856"/>
      <c r="G5" s="856"/>
      <c r="H5" s="856"/>
    </row>
    <row r="6" spans="1:9" ht="28.5" customHeight="1" thickBot="1">
      <c r="A6" s="523" t="s">
        <v>262</v>
      </c>
      <c r="B6" s="526" t="s">
        <v>305</v>
      </c>
      <c r="C6" s="527"/>
      <c r="D6" s="528"/>
      <c r="E6" s="528"/>
      <c r="F6" s="528"/>
      <c r="G6" s="528"/>
      <c r="H6" s="528"/>
      <c r="I6" s="529"/>
    </row>
    <row r="7" spans="1:9" ht="26.25" customHeight="1" thickBot="1">
      <c r="A7" s="525" t="s">
        <v>270</v>
      </c>
      <c r="B7" s="572">
        <f>C28</f>
        <v>0</v>
      </c>
      <c r="C7" s="524" t="s">
        <v>32</v>
      </c>
      <c r="D7" s="575"/>
      <c r="E7" s="309"/>
      <c r="F7" s="308"/>
      <c r="G7" s="308"/>
    </row>
    <row r="8" spans="1:9" ht="6.75" customHeight="1"/>
    <row r="9" spans="1:9" ht="17" thickBot="1">
      <c r="F9" s="159"/>
      <c r="G9" s="159"/>
      <c r="I9" s="159" t="s">
        <v>14</v>
      </c>
    </row>
    <row r="10" spans="1:9" ht="25.5" customHeight="1">
      <c r="A10" s="553"/>
      <c r="B10" s="554"/>
      <c r="C10" s="745" t="s">
        <v>256</v>
      </c>
      <c r="D10" s="745"/>
      <c r="E10" s="745"/>
      <c r="F10" s="698" t="s">
        <v>66</v>
      </c>
      <c r="G10" s="861"/>
      <c r="H10" s="861"/>
      <c r="I10" s="699"/>
    </row>
    <row r="11" spans="1:9" ht="50.25" customHeight="1" thickBot="1">
      <c r="A11" s="551"/>
      <c r="B11" s="552"/>
      <c r="C11" s="229" t="s">
        <v>292</v>
      </c>
      <c r="D11" s="592" t="s">
        <v>291</v>
      </c>
      <c r="E11" s="254" t="s">
        <v>15</v>
      </c>
      <c r="F11" s="229" t="s">
        <v>292</v>
      </c>
      <c r="G11" s="592" t="s">
        <v>291</v>
      </c>
      <c r="H11" s="254" t="s">
        <v>15</v>
      </c>
      <c r="I11" s="429" t="s">
        <v>37</v>
      </c>
    </row>
    <row r="12" spans="1:9" ht="21.75" customHeight="1" thickTop="1">
      <c r="A12" s="862" t="s">
        <v>16</v>
      </c>
      <c r="B12" s="862"/>
      <c r="C12" s="230"/>
      <c r="D12" s="577"/>
      <c r="E12" s="583"/>
      <c r="F12" s="431"/>
      <c r="G12" s="577"/>
      <c r="H12" s="583"/>
      <c r="I12" s="435"/>
    </row>
    <row r="13" spans="1:9" ht="21.75" customHeight="1">
      <c r="A13" s="850" t="s">
        <v>17</v>
      </c>
      <c r="B13" s="850"/>
      <c r="C13" s="231"/>
      <c r="D13" s="578"/>
      <c r="E13" s="584"/>
      <c r="F13" s="432"/>
      <c r="G13" s="590"/>
      <c r="H13" s="584"/>
      <c r="I13" s="430"/>
    </row>
    <row r="14" spans="1:9" s="160" customFormat="1" ht="21.75" customHeight="1">
      <c r="A14" s="850" t="s">
        <v>281</v>
      </c>
      <c r="B14" s="850"/>
      <c r="C14" s="232"/>
      <c r="D14" s="579"/>
      <c r="E14" s="585"/>
      <c r="F14" s="433"/>
      <c r="G14" s="579"/>
      <c r="H14" s="588">
        <f>様式2派遣諸費!R8</f>
        <v>0</v>
      </c>
      <c r="I14" s="851">
        <f>SUM(G14:H16)</f>
        <v>0</v>
      </c>
    </row>
    <row r="15" spans="1:9" s="160" customFormat="1" ht="21.75" customHeight="1">
      <c r="A15" s="850" t="s">
        <v>282</v>
      </c>
      <c r="B15" s="850"/>
      <c r="C15" s="233"/>
      <c r="D15" s="580">
        <f>ROUNDDOWN(C15/11*10,0)</f>
        <v>0</v>
      </c>
      <c r="E15" s="586"/>
      <c r="F15" s="436">
        <f>様式2派遣諸費!U8</f>
        <v>0</v>
      </c>
      <c r="G15" s="580">
        <f>ROUNDDOWN(F15/11*10,0)</f>
        <v>0</v>
      </c>
      <c r="H15" s="586"/>
      <c r="I15" s="852"/>
    </row>
    <row r="16" spans="1:9" s="160" customFormat="1" ht="21.75" customHeight="1">
      <c r="A16" s="850" t="s">
        <v>283</v>
      </c>
      <c r="B16" s="850"/>
      <c r="C16" s="233"/>
      <c r="D16" s="580">
        <f>ROUNDDOWN(C16/11*10,0)</f>
        <v>0</v>
      </c>
      <c r="E16" s="585"/>
      <c r="F16" s="436">
        <f>様式2現地研究活動諸費!G22</f>
        <v>0</v>
      </c>
      <c r="G16" s="580">
        <f>ROUNDDOWN(F16/11*10,0)</f>
        <v>0</v>
      </c>
      <c r="H16" s="588">
        <f>様式2現地研究活動諸費!F22</f>
        <v>0</v>
      </c>
      <c r="I16" s="852"/>
    </row>
    <row r="17" spans="1:9" ht="21.75" customHeight="1">
      <c r="A17" s="850" t="s">
        <v>109</v>
      </c>
      <c r="B17" s="850"/>
      <c r="C17" s="130"/>
      <c r="D17" s="581"/>
      <c r="E17" s="587"/>
      <c r="F17" s="434"/>
      <c r="G17" s="581"/>
      <c r="H17" s="587"/>
      <c r="I17" s="430"/>
    </row>
    <row r="18" spans="1:9" s="160" customFormat="1" ht="21.75" customHeight="1">
      <c r="A18" s="850" t="s">
        <v>285</v>
      </c>
      <c r="B18" s="850"/>
      <c r="C18" s="233"/>
      <c r="D18" s="580">
        <f>ROUNDDOWN(C18/11*10,0)</f>
        <v>0</v>
      </c>
      <c r="E18" s="586"/>
      <c r="F18" s="436">
        <f>'様式3②-1-1,2短期受入・研修諸費'!H4</f>
        <v>0</v>
      </c>
      <c r="G18" s="580">
        <f>ROUNDDOWN(F18/11*10,0)</f>
        <v>0</v>
      </c>
      <c r="H18" s="586"/>
      <c r="I18" s="851">
        <f>SUM(G18:H21)</f>
        <v>0</v>
      </c>
    </row>
    <row r="19" spans="1:9" s="160" customFormat="1" ht="21.75" customHeight="1">
      <c r="A19" s="854" t="s">
        <v>293</v>
      </c>
      <c r="B19" s="816"/>
      <c r="C19" s="233"/>
      <c r="D19" s="580">
        <f>ROUNDDOWN(C19/11*10,0)</f>
        <v>0</v>
      </c>
      <c r="E19" s="585"/>
      <c r="F19" s="436">
        <f>'様式3②-1-3短期受入・受入諸費'!W9</f>
        <v>0</v>
      </c>
      <c r="G19" s="580">
        <f>ROUNDDOWN(F19/11*10,0)</f>
        <v>0</v>
      </c>
      <c r="H19" s="588">
        <f>'様式3②-1-3短期受入・受入諸費'!G9</f>
        <v>0</v>
      </c>
      <c r="I19" s="852"/>
    </row>
    <row r="20" spans="1:9" s="160" customFormat="1" ht="21.75" customHeight="1">
      <c r="A20" s="850" t="s">
        <v>95</v>
      </c>
      <c r="B20" s="850"/>
      <c r="C20" s="233"/>
      <c r="D20" s="580">
        <f>ROUNDDOWN(C20/11*10,0)</f>
        <v>0</v>
      </c>
      <c r="E20" s="585"/>
      <c r="F20" s="436">
        <f>'様式3②-2,3長期・出張受入'!K16</f>
        <v>0</v>
      </c>
      <c r="G20" s="580">
        <f>ROUNDDOWN(F20/11*10,0)</f>
        <v>0</v>
      </c>
      <c r="H20" s="588">
        <f>'様式3②-2,3長期・出張受入'!H17</f>
        <v>0</v>
      </c>
      <c r="I20" s="852"/>
    </row>
    <row r="21" spans="1:9" s="160" customFormat="1" ht="21.75" customHeight="1">
      <c r="A21" s="850" t="s">
        <v>146</v>
      </c>
      <c r="B21" s="850"/>
      <c r="C21" s="233"/>
      <c r="D21" s="580">
        <f>ROUNDDOWN(C21/11*10,0)</f>
        <v>0</v>
      </c>
      <c r="E21" s="585"/>
      <c r="F21" s="436">
        <f>'様式3②-2,3長期・出張受入'!I35</f>
        <v>0</v>
      </c>
      <c r="G21" s="580">
        <f>ROUNDDOWN(F21/11*10,0)</f>
        <v>0</v>
      </c>
      <c r="H21" s="588">
        <f>'様式3②-2,3長期・出張受入'!J35</f>
        <v>0</v>
      </c>
      <c r="I21" s="852"/>
    </row>
    <row r="22" spans="1:9" ht="21.75" customHeight="1">
      <c r="A22" s="850" t="s">
        <v>18</v>
      </c>
      <c r="B22" s="850"/>
      <c r="C22" s="130"/>
      <c r="D22" s="581"/>
      <c r="E22" s="587"/>
      <c r="F22" s="434"/>
      <c r="G22" s="581"/>
      <c r="H22" s="587"/>
      <c r="I22" s="430"/>
    </row>
    <row r="23" spans="1:9" ht="21.75" customHeight="1">
      <c r="A23" s="850" t="s">
        <v>96</v>
      </c>
      <c r="B23" s="850"/>
      <c r="C23" s="233"/>
      <c r="D23" s="580">
        <f>ROUNDDOWN(C23/11*10,0)</f>
        <v>0</v>
      </c>
      <c r="E23" s="585"/>
      <c r="F23" s="436">
        <f>様式4資機材!C36</f>
        <v>0</v>
      </c>
      <c r="G23" s="580">
        <f>ROUNDDOWN(F23/11*10,0)</f>
        <v>0</v>
      </c>
      <c r="H23" s="588">
        <f>様式4資機材!D36</f>
        <v>0</v>
      </c>
      <c r="I23" s="437">
        <f>SUM(G23:H23)</f>
        <v>0</v>
      </c>
    </row>
    <row r="24" spans="1:9" ht="21.75" customHeight="1">
      <c r="A24" s="850" t="s">
        <v>265</v>
      </c>
      <c r="B24" s="850"/>
      <c r="C24" s="232"/>
      <c r="D24" s="580">
        <f>D15+D18+D19+D20+D21+D23</f>
        <v>0</v>
      </c>
      <c r="E24" s="588">
        <f>E14+E16+E19+E20+E21+E23</f>
        <v>0</v>
      </c>
      <c r="F24" s="433"/>
      <c r="G24" s="580">
        <f>G15+G18+G19+G20+G21+G23</f>
        <v>0</v>
      </c>
      <c r="H24" s="588">
        <f>H14+H16+H19+H20+H21+H23</f>
        <v>0</v>
      </c>
      <c r="I24" s="574">
        <f>SUM(G24:H24)</f>
        <v>0</v>
      </c>
    </row>
    <row r="25" spans="1:9" s="160" customFormat="1" ht="21.75" customHeight="1" thickBot="1">
      <c r="A25" s="863" t="s">
        <v>263</v>
      </c>
      <c r="B25" s="863"/>
      <c r="C25" s="549"/>
      <c r="D25" s="582"/>
      <c r="E25" s="589"/>
      <c r="F25" s="576"/>
      <c r="G25" s="591">
        <f>様式5間接経費!C5</f>
        <v>0</v>
      </c>
      <c r="H25" s="589"/>
      <c r="I25" s="438">
        <f>G25</f>
        <v>0</v>
      </c>
    </row>
    <row r="26" spans="1:9" s="160" customFormat="1" ht="30.75" customHeight="1" thickTop="1">
      <c r="A26" s="857" t="s">
        <v>266</v>
      </c>
      <c r="B26" s="857"/>
      <c r="C26" s="858">
        <f>D24+E24+D25</f>
        <v>0</v>
      </c>
      <c r="D26" s="859"/>
      <c r="E26" s="860"/>
      <c r="F26" s="858">
        <f>SUM(I24:I25)</f>
        <v>0</v>
      </c>
      <c r="G26" s="859"/>
      <c r="H26" s="859"/>
      <c r="I26" s="860"/>
    </row>
    <row r="27" spans="1:9" ht="30" customHeight="1" thickBot="1">
      <c r="A27" s="865" t="s">
        <v>271</v>
      </c>
      <c r="B27" s="866"/>
      <c r="C27" s="872">
        <f>ROUNDDOWN(C26*0.1,0)</f>
        <v>0</v>
      </c>
      <c r="D27" s="872"/>
      <c r="E27" s="872">
        <f>ROUNDDOWN(E28*0.08,0)</f>
        <v>0</v>
      </c>
      <c r="F27" s="873">
        <f>ROUNDDOWN(F26*0.1,0)</f>
        <v>0</v>
      </c>
      <c r="G27" s="874"/>
      <c r="H27" s="874"/>
      <c r="I27" s="875"/>
    </row>
    <row r="28" spans="1:9" ht="33" customHeight="1" thickBot="1">
      <c r="A28" s="867" t="s">
        <v>264</v>
      </c>
      <c r="B28" s="867"/>
      <c r="C28" s="871">
        <f>C26+C27</f>
        <v>0</v>
      </c>
      <c r="D28" s="871"/>
      <c r="E28" s="871"/>
      <c r="F28" s="868">
        <f>F26+F27</f>
        <v>0</v>
      </c>
      <c r="G28" s="869"/>
      <c r="H28" s="869"/>
      <c r="I28" s="870"/>
    </row>
    <row r="29" spans="1:9" ht="6.75" customHeight="1">
      <c r="A29" s="310"/>
      <c r="B29" s="310"/>
      <c r="C29" s="310"/>
      <c r="D29" s="310"/>
      <c r="E29" s="310"/>
      <c r="F29" s="311"/>
      <c r="G29" s="311"/>
    </row>
    <row r="30" spans="1:9" ht="48" customHeight="1">
      <c r="A30" s="864" t="s">
        <v>238</v>
      </c>
      <c r="B30" s="864"/>
      <c r="C30" s="864"/>
      <c r="D30" s="864"/>
      <c r="E30" s="864"/>
      <c r="F30" s="864"/>
      <c r="G30" s="864"/>
      <c r="H30" s="864"/>
    </row>
    <row r="31" spans="1:9" ht="12" customHeight="1">
      <c r="A31" s="312"/>
      <c r="B31" s="312"/>
      <c r="C31" s="312"/>
      <c r="D31" s="312"/>
      <c r="E31" s="312"/>
      <c r="F31" s="312"/>
      <c r="G31" s="312"/>
      <c r="H31" s="312"/>
    </row>
    <row r="32" spans="1:9" ht="18.75" customHeight="1">
      <c r="A32" s="312"/>
      <c r="B32" s="312"/>
      <c r="C32" s="312"/>
      <c r="D32" s="312"/>
      <c r="E32" s="312"/>
      <c r="F32" s="312"/>
      <c r="G32" s="312"/>
      <c r="H32" s="312"/>
    </row>
  </sheetData>
  <mergeCells count="31">
    <mergeCell ref="A30:H30"/>
    <mergeCell ref="A27:B27"/>
    <mergeCell ref="A28:B28"/>
    <mergeCell ref="F28:I28"/>
    <mergeCell ref="C28:E28"/>
    <mergeCell ref="C27:E27"/>
    <mergeCell ref="F27:I27"/>
    <mergeCell ref="A26:B26"/>
    <mergeCell ref="A21:B21"/>
    <mergeCell ref="C26:E26"/>
    <mergeCell ref="F26:I26"/>
    <mergeCell ref="A18:B18"/>
    <mergeCell ref="A23:B23"/>
    <mergeCell ref="A20:B20"/>
    <mergeCell ref="A25:B25"/>
    <mergeCell ref="A22:B22"/>
    <mergeCell ref="A24:B24"/>
    <mergeCell ref="A17:B17"/>
    <mergeCell ref="I18:I21"/>
    <mergeCell ref="A1:F1"/>
    <mergeCell ref="C10:E10"/>
    <mergeCell ref="A19:B19"/>
    <mergeCell ref="A3:B3"/>
    <mergeCell ref="B5:H5"/>
    <mergeCell ref="F10:I10"/>
    <mergeCell ref="A13:B13"/>
    <mergeCell ref="A12:B12"/>
    <mergeCell ref="I14:I16"/>
    <mergeCell ref="A15:B15"/>
    <mergeCell ref="A14:B14"/>
    <mergeCell ref="A16:B16"/>
  </mergeCells>
  <phoneticPr fontId="2"/>
  <printOptions horizontalCentered="1" verticalCentered="1"/>
  <pageMargins left="0.59055118110236227" right="0.59055118110236227" top="0.78740157480314965" bottom="0.59055118110236227" header="0.51181102362204722" footer="0.51181102362204722"/>
  <pageSetup paperSize="9" scale="52" fitToHeight="0" orientation="landscape" r:id="rId1"/>
  <headerFooter alignWithMargins="0">
    <oddHeader xml:space="preserve">&amp;R&amp;16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3"/>
  <sheetViews>
    <sheetView view="pageBreakPreview" zoomScale="98" zoomScaleNormal="100" zoomScaleSheetLayoutView="98" workbookViewId="0">
      <selection activeCell="D4" sqref="D4:G4"/>
    </sheetView>
  </sheetViews>
  <sheetFormatPr defaultColWidth="9" defaultRowHeight="14"/>
  <cols>
    <col min="1" max="1" width="23.33203125" style="315" customWidth="1"/>
    <col min="2" max="2" width="42.08203125" style="315" customWidth="1"/>
    <col min="3" max="6" width="21.75" style="315" customWidth="1"/>
    <col min="7" max="7" width="34.75" style="315" customWidth="1"/>
    <col min="8" max="8" width="15.08203125" style="315" customWidth="1"/>
    <col min="9" max="16384" width="9" style="315"/>
  </cols>
  <sheetData>
    <row r="1" spans="1:8" ht="23.25" customHeight="1">
      <c r="A1" s="313" t="s">
        <v>151</v>
      </c>
      <c r="B1" s="313"/>
      <c r="C1" s="313"/>
      <c r="D1" s="313"/>
      <c r="E1" s="313"/>
      <c r="F1" s="313"/>
      <c r="G1" s="314" t="s">
        <v>304</v>
      </c>
      <c r="H1" s="154" t="s">
        <v>183</v>
      </c>
    </row>
    <row r="2" spans="1:8" ht="6.75" customHeight="1" thickBot="1">
      <c r="A2" s="306"/>
      <c r="B2" s="306"/>
      <c r="C2" s="306"/>
      <c r="D2" s="306"/>
      <c r="E2" s="306"/>
      <c r="F2" s="306"/>
      <c r="G2" s="316"/>
      <c r="H2" s="154"/>
    </row>
    <row r="3" spans="1:8" ht="27" customHeight="1" thickBot="1">
      <c r="A3" s="523" t="s">
        <v>257</v>
      </c>
      <c r="B3" s="897" t="str">
        <f>様式1!B3</f>
        <v>○○研究開発プロジェクト</v>
      </c>
      <c r="C3" s="898"/>
      <c r="D3" s="899"/>
      <c r="E3" s="530" t="s">
        <v>184</v>
      </c>
      <c r="F3" s="890" t="s">
        <v>307</v>
      </c>
      <c r="G3" s="891"/>
      <c r="H3" s="154"/>
    </row>
    <row r="4" spans="1:8" ht="24" customHeight="1" thickBot="1">
      <c r="A4" s="531" t="s">
        <v>152</v>
      </c>
      <c r="B4" s="573">
        <f>C24</f>
        <v>0</v>
      </c>
      <c r="C4" s="532" t="s">
        <v>32</v>
      </c>
      <c r="D4" s="896" t="str">
        <f>様式8支出状況報告書!B6</f>
        <v>第○期事業契約（契約期間：20XX.X.X～20YY.Y.Y　ZZか月間）</v>
      </c>
      <c r="E4" s="896"/>
      <c r="F4" s="896"/>
      <c r="G4" s="896"/>
      <c r="H4" s="154"/>
    </row>
    <row r="5" spans="1:8" ht="6.75" customHeight="1">
      <c r="A5" s="198"/>
      <c r="B5" s="198"/>
      <c r="C5" s="198"/>
      <c r="D5" s="198"/>
      <c r="E5" s="198"/>
      <c r="F5" s="198"/>
      <c r="G5" s="198"/>
      <c r="H5" s="198"/>
    </row>
    <row r="6" spans="1:8" ht="18.75" customHeight="1" thickBot="1">
      <c r="A6" s="154"/>
      <c r="B6" s="154"/>
      <c r="C6" s="154"/>
      <c r="D6" s="154"/>
      <c r="E6" s="154"/>
      <c r="F6" s="154"/>
      <c r="G6" s="317" t="s">
        <v>160</v>
      </c>
      <c r="H6" s="198"/>
    </row>
    <row r="7" spans="1:8" ht="33.75" customHeight="1" thickBot="1">
      <c r="A7" s="892"/>
      <c r="B7" s="893"/>
      <c r="C7" s="320" t="s">
        <v>290</v>
      </c>
      <c r="D7" s="321" t="s">
        <v>153</v>
      </c>
      <c r="E7" s="322" t="s">
        <v>154</v>
      </c>
      <c r="F7" s="323" t="s">
        <v>155</v>
      </c>
      <c r="G7" s="324" t="s">
        <v>156</v>
      </c>
      <c r="H7" s="198"/>
    </row>
    <row r="8" spans="1:8" ht="18" customHeight="1" thickTop="1">
      <c r="A8" s="894" t="s">
        <v>289</v>
      </c>
      <c r="B8" s="895"/>
      <c r="C8" s="558"/>
      <c r="D8" s="555"/>
      <c r="E8" s="425"/>
      <c r="F8" s="427"/>
      <c r="G8" s="428"/>
      <c r="H8" s="198"/>
    </row>
    <row r="9" spans="1:8" ht="18" customHeight="1">
      <c r="A9" s="880" t="s">
        <v>157</v>
      </c>
      <c r="B9" s="881"/>
      <c r="C9" s="559"/>
      <c r="D9" s="556"/>
      <c r="E9" s="426"/>
      <c r="F9" s="194"/>
      <c r="G9" s="318"/>
      <c r="H9" s="198"/>
    </row>
    <row r="10" spans="1:8" ht="18" customHeight="1">
      <c r="A10" s="880" t="s">
        <v>281</v>
      </c>
      <c r="B10" s="881"/>
      <c r="C10" s="560">
        <f>様式8支出状況報告書!E14</f>
        <v>0</v>
      </c>
      <c r="D10" s="538">
        <f>様式8支出状況報告書!H14</f>
        <v>0</v>
      </c>
      <c r="E10" s="423">
        <f>C10-D10</f>
        <v>0</v>
      </c>
      <c r="F10" s="421" t="s">
        <v>159</v>
      </c>
      <c r="G10" s="422" t="s">
        <v>159</v>
      </c>
      <c r="H10" s="200"/>
    </row>
    <row r="11" spans="1:8" ht="18" customHeight="1">
      <c r="A11" s="880" t="s">
        <v>284</v>
      </c>
      <c r="B11" s="881"/>
      <c r="C11" s="561">
        <f>様式8支出状況報告書!D15</f>
        <v>0</v>
      </c>
      <c r="D11" s="539">
        <f>様式8支出状況報告書!G15</f>
        <v>0</v>
      </c>
      <c r="E11" s="423">
        <f>C11-D11</f>
        <v>0</v>
      </c>
      <c r="F11" s="319" t="s">
        <v>159</v>
      </c>
      <c r="G11" s="195" t="s">
        <v>159</v>
      </c>
      <c r="H11" s="200"/>
    </row>
    <row r="12" spans="1:8" ht="18" customHeight="1">
      <c r="A12" s="879" t="s">
        <v>283</v>
      </c>
      <c r="B12" s="879"/>
      <c r="C12" s="561">
        <f>様式8支出状況報告書!D16+様式8支出状況報告書!E16</f>
        <v>0</v>
      </c>
      <c r="D12" s="539">
        <f>様式8支出状況報告書!G16+様式8支出状況報告書!H16</f>
        <v>0</v>
      </c>
      <c r="E12" s="423">
        <f>C12-D12</f>
        <v>0</v>
      </c>
      <c r="F12" s="319" t="s">
        <v>158</v>
      </c>
      <c r="G12" s="195" t="s">
        <v>158</v>
      </c>
      <c r="H12" s="200"/>
    </row>
    <row r="13" spans="1:8" ht="18" customHeight="1">
      <c r="A13" s="879" t="s">
        <v>109</v>
      </c>
      <c r="B13" s="879"/>
      <c r="C13" s="562"/>
      <c r="D13" s="196"/>
      <c r="E13" s="193"/>
      <c r="F13" s="194"/>
      <c r="G13" s="195"/>
      <c r="H13" s="198"/>
    </row>
    <row r="14" spans="1:8" ht="18" customHeight="1">
      <c r="A14" s="879" t="s">
        <v>285</v>
      </c>
      <c r="B14" s="879"/>
      <c r="C14" s="561">
        <f>様式8支出状況報告書!D18</f>
        <v>0</v>
      </c>
      <c r="D14" s="539">
        <f>様式8支出状況報告書!G18</f>
        <v>0</v>
      </c>
      <c r="E14" s="423">
        <f>C14-D14</f>
        <v>0</v>
      </c>
      <c r="F14" s="319" t="s">
        <v>159</v>
      </c>
      <c r="G14" s="195" t="s">
        <v>159</v>
      </c>
      <c r="H14" s="200"/>
    </row>
    <row r="15" spans="1:8" ht="18" customHeight="1">
      <c r="A15" s="880" t="s">
        <v>286</v>
      </c>
      <c r="B15" s="881"/>
      <c r="C15" s="561">
        <f>様式8支出状況報告書!D19+様式8支出状況報告書!E19</f>
        <v>0</v>
      </c>
      <c r="D15" s="539">
        <f>様式8支出状況報告書!G19+様式8支出状況報告書!H19</f>
        <v>0</v>
      </c>
      <c r="E15" s="423">
        <f t="shared" ref="E15:E22" si="0">C15-D15</f>
        <v>0</v>
      </c>
      <c r="F15" s="319" t="s">
        <v>158</v>
      </c>
      <c r="G15" s="195" t="s">
        <v>158</v>
      </c>
      <c r="H15" s="200"/>
    </row>
    <row r="16" spans="1:8" ht="18" customHeight="1">
      <c r="A16" s="879" t="s">
        <v>95</v>
      </c>
      <c r="B16" s="879"/>
      <c r="C16" s="561">
        <f>様式8支出状況報告書!D20+様式8支出状況報告書!E20</f>
        <v>0</v>
      </c>
      <c r="D16" s="539">
        <f>様式8支出状況報告書!G20+様式8支出状況報告書!H20</f>
        <v>0</v>
      </c>
      <c r="E16" s="423">
        <f t="shared" si="0"/>
        <v>0</v>
      </c>
      <c r="F16" s="319" t="s">
        <v>159</v>
      </c>
      <c r="G16" s="195" t="s">
        <v>159</v>
      </c>
      <c r="H16" s="200"/>
    </row>
    <row r="17" spans="1:8" ht="18" customHeight="1">
      <c r="A17" s="880" t="s">
        <v>287</v>
      </c>
      <c r="B17" s="881"/>
      <c r="C17" s="561">
        <f>様式8支出状況報告書!D21+様式8支出状況報告書!E21</f>
        <v>0</v>
      </c>
      <c r="D17" s="539">
        <f>様式8支出状況報告書!G21+様式8支出状況報告書!H21</f>
        <v>0</v>
      </c>
      <c r="E17" s="423">
        <f t="shared" si="0"/>
        <v>0</v>
      </c>
      <c r="F17" s="319" t="s">
        <v>158</v>
      </c>
      <c r="G17" s="195" t="s">
        <v>158</v>
      </c>
      <c r="H17" s="200"/>
    </row>
    <row r="18" spans="1:8" ht="18" customHeight="1">
      <c r="A18" s="880" t="s">
        <v>18</v>
      </c>
      <c r="B18" s="881"/>
      <c r="C18" s="562"/>
      <c r="D18" s="557"/>
      <c r="E18" s="196"/>
      <c r="F18" s="194"/>
      <c r="G18" s="195"/>
      <c r="H18" s="198"/>
    </row>
    <row r="19" spans="1:8" ht="18" customHeight="1">
      <c r="A19" s="880" t="s">
        <v>288</v>
      </c>
      <c r="B19" s="881"/>
      <c r="C19" s="561">
        <f>様式8支出状況報告書!D23+様式8支出状況報告書!E23</f>
        <v>0</v>
      </c>
      <c r="D19" s="539">
        <f>様式8支出状況報告書!G23+様式8支出状況報告書!H23</f>
        <v>0</v>
      </c>
      <c r="E19" s="423">
        <f t="shared" si="0"/>
        <v>0</v>
      </c>
      <c r="F19" s="319" t="s">
        <v>159</v>
      </c>
      <c r="G19" s="195" t="s">
        <v>159</v>
      </c>
      <c r="H19" s="198"/>
    </row>
    <row r="20" spans="1:8" ht="18" customHeight="1">
      <c r="A20" s="886"/>
      <c r="B20" s="887"/>
      <c r="C20" s="562"/>
      <c r="D20" s="196"/>
      <c r="E20" s="193"/>
      <c r="F20" s="194"/>
      <c r="G20" s="195"/>
      <c r="H20" s="198"/>
    </row>
    <row r="21" spans="1:8" ht="18" customHeight="1" thickBot="1">
      <c r="A21" s="886" t="s">
        <v>267</v>
      </c>
      <c r="B21" s="887"/>
      <c r="C21" s="561">
        <f>様式8支出状況報告書!D25</f>
        <v>0</v>
      </c>
      <c r="D21" s="539">
        <f>様式8支出状況報告書!G25</f>
        <v>0</v>
      </c>
      <c r="E21" s="423">
        <f t="shared" si="0"/>
        <v>0</v>
      </c>
      <c r="F21" s="319" t="s">
        <v>159</v>
      </c>
      <c r="G21" s="195" t="s">
        <v>159</v>
      </c>
      <c r="H21" s="200"/>
    </row>
    <row r="22" spans="1:8" ht="18.75" customHeight="1" thickTop="1">
      <c r="A22" s="888" t="s">
        <v>269</v>
      </c>
      <c r="B22" s="889"/>
      <c r="C22" s="563">
        <f>様式8支出状況報告書!C26</f>
        <v>0</v>
      </c>
      <c r="D22" s="424">
        <f>様式8支出状況報告書!F26</f>
        <v>0</v>
      </c>
      <c r="E22" s="466">
        <f t="shared" si="0"/>
        <v>0</v>
      </c>
      <c r="F22" s="203" t="s">
        <v>159</v>
      </c>
      <c r="G22" s="204" t="s">
        <v>159</v>
      </c>
      <c r="H22" s="200"/>
    </row>
    <row r="23" spans="1:8" ht="18" customHeight="1">
      <c r="A23" s="882" t="s">
        <v>271</v>
      </c>
      <c r="B23" s="883"/>
      <c r="C23" s="567">
        <f>様式8支出状況報告書!C27</f>
        <v>0</v>
      </c>
      <c r="D23" s="568">
        <f>様式8支出状況報告書!F27</f>
        <v>0</v>
      </c>
      <c r="E23" s="569">
        <f>C23-D23</f>
        <v>0</v>
      </c>
      <c r="F23" s="319" t="s">
        <v>158</v>
      </c>
      <c r="G23" s="195" t="s">
        <v>158</v>
      </c>
      <c r="H23" s="198"/>
    </row>
    <row r="24" spans="1:8" ht="18" customHeight="1" thickBot="1">
      <c r="A24" s="884" t="s">
        <v>258</v>
      </c>
      <c r="B24" s="885"/>
      <c r="C24" s="564">
        <f>様式8支出状況報告書!C28</f>
        <v>0</v>
      </c>
      <c r="D24" s="565">
        <f>様式8支出状況報告書!F28</f>
        <v>0</v>
      </c>
      <c r="E24" s="566">
        <f>C24-D24</f>
        <v>0</v>
      </c>
      <c r="F24" s="570">
        <f>SUM(F26:F28)</f>
        <v>0</v>
      </c>
      <c r="G24" s="571">
        <f>D24-F24</f>
        <v>0</v>
      </c>
      <c r="H24" s="198"/>
    </row>
    <row r="25" spans="1:8" ht="17.25" customHeight="1">
      <c r="A25" s="325" t="s">
        <v>259</v>
      </c>
      <c r="B25" s="325"/>
      <c r="C25" s="326"/>
      <c r="D25" s="326"/>
      <c r="E25" s="533" t="s">
        <v>170</v>
      </c>
      <c r="F25" s="533">
        <v>0</v>
      </c>
      <c r="G25" s="534" t="s">
        <v>306</v>
      </c>
      <c r="H25" s="198"/>
    </row>
    <row r="26" spans="1:8" ht="17.25" customHeight="1">
      <c r="A26" s="197" t="s">
        <v>236</v>
      </c>
      <c r="B26" s="197"/>
      <c r="C26" s="201"/>
      <c r="D26" s="201"/>
      <c r="E26" s="206" t="s">
        <v>171</v>
      </c>
      <c r="F26" s="206">
        <v>0</v>
      </c>
      <c r="G26" s="535" t="s">
        <v>306</v>
      </c>
      <c r="H26" s="198"/>
    </row>
    <row r="27" spans="1:8" ht="22.5" customHeight="1">
      <c r="A27" s="202" t="s">
        <v>237</v>
      </c>
      <c r="B27" s="197"/>
      <c r="C27" s="201"/>
      <c r="D27" s="201"/>
      <c r="E27" s="536" t="s">
        <v>172</v>
      </c>
      <c r="F27" s="536">
        <v>0</v>
      </c>
      <c r="G27" s="537"/>
      <c r="H27" s="198"/>
    </row>
    <row r="28" spans="1:8" ht="57.75" customHeight="1">
      <c r="A28" s="876" t="s">
        <v>185</v>
      </c>
      <c r="B28" s="877"/>
      <c r="C28" s="877"/>
      <c r="D28" s="877"/>
      <c r="E28" s="877"/>
      <c r="F28" s="877"/>
      <c r="G28" s="878"/>
      <c r="H28" s="154"/>
    </row>
    <row r="29" spans="1:8">
      <c r="A29" s="234"/>
      <c r="B29" s="234"/>
      <c r="C29" s="234"/>
      <c r="D29" s="234"/>
      <c r="E29" s="234"/>
      <c r="F29" s="234"/>
      <c r="G29" s="234"/>
      <c r="H29" s="154"/>
    </row>
    <row r="30" spans="1:8">
      <c r="A30" s="234"/>
      <c r="B30" s="234"/>
      <c r="C30" s="234"/>
      <c r="D30" s="234"/>
      <c r="E30" s="234"/>
      <c r="F30" s="234"/>
      <c r="G30" s="234"/>
      <c r="H30" s="154"/>
    </row>
    <row r="31" spans="1:8">
      <c r="A31" s="234"/>
      <c r="B31" s="234"/>
      <c r="C31" s="234"/>
      <c r="D31" s="234"/>
      <c r="E31" s="234"/>
      <c r="F31" s="234"/>
      <c r="G31" s="234"/>
      <c r="H31" s="154"/>
    </row>
    <row r="32" spans="1:8">
      <c r="A32" s="234"/>
      <c r="B32" s="234"/>
      <c r="C32" s="234"/>
      <c r="D32" s="234"/>
      <c r="E32" s="234"/>
      <c r="F32" s="234"/>
      <c r="G32" s="234"/>
      <c r="H32" s="154"/>
    </row>
    <row r="33" spans="1:8">
      <c r="A33" s="234"/>
      <c r="B33" s="234"/>
      <c r="C33" s="234"/>
      <c r="D33" s="234"/>
      <c r="E33" s="234"/>
      <c r="F33" s="234"/>
      <c r="G33" s="234"/>
      <c r="H33" s="154"/>
    </row>
  </sheetData>
  <mergeCells count="22">
    <mergeCell ref="A11:B11"/>
    <mergeCell ref="A13:B13"/>
    <mergeCell ref="A14:B14"/>
    <mergeCell ref="A16:B16"/>
    <mergeCell ref="F3:G3"/>
    <mergeCell ref="A7:B7"/>
    <mergeCell ref="A8:B8"/>
    <mergeCell ref="A9:B9"/>
    <mergeCell ref="A10:B10"/>
    <mergeCell ref="D4:G4"/>
    <mergeCell ref="B3:D3"/>
    <mergeCell ref="A28:G28"/>
    <mergeCell ref="A12:B12"/>
    <mergeCell ref="A15:B15"/>
    <mergeCell ref="A18:B18"/>
    <mergeCell ref="A17:B17"/>
    <mergeCell ref="A23:B23"/>
    <mergeCell ref="A24:B24"/>
    <mergeCell ref="A19:B19"/>
    <mergeCell ref="A20:B20"/>
    <mergeCell ref="A21:B21"/>
    <mergeCell ref="A22:B22"/>
  </mergeCells>
  <phoneticPr fontId="2"/>
  <printOptions horizontalCentered="1" verticalCentered="1"/>
  <pageMargins left="0.51181102362204722" right="0.51181102362204722" top="0.74803149606299213" bottom="0.55118110236220474"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0"/>
  <sheetViews>
    <sheetView view="pageBreakPreview" topLeftCell="A13" zoomScale="46" zoomScaleNormal="80" zoomScaleSheetLayoutView="46" workbookViewId="0">
      <selection activeCell="F19" sqref="F19"/>
    </sheetView>
  </sheetViews>
  <sheetFormatPr defaultColWidth="10.58203125" defaultRowHeight="16.5"/>
  <cols>
    <col min="1" max="1" width="15.5" style="207" customWidth="1"/>
    <col min="2" max="2" width="26.25" style="207" customWidth="1"/>
    <col min="3" max="3" width="23" style="207" customWidth="1"/>
    <col min="4" max="4" width="38.9140625" style="226" customWidth="1"/>
    <col min="5" max="5" width="14.58203125" style="208" customWidth="1"/>
    <col min="6" max="9" width="14.58203125" style="209" customWidth="1"/>
    <col min="10" max="10" width="18.83203125" style="209" bestFit="1" customWidth="1"/>
    <col min="11" max="11" width="20.5" style="220" bestFit="1" customWidth="1"/>
    <col min="12" max="12" width="10.75" style="220" customWidth="1"/>
    <col min="13" max="13" width="12.5" style="221" customWidth="1"/>
    <col min="14" max="14" width="11.5" style="222" customWidth="1"/>
    <col min="15" max="15" width="7.75" style="209" customWidth="1"/>
    <col min="16" max="22" width="3.75" style="207" customWidth="1"/>
    <col min="23" max="23" width="4.83203125" style="207" customWidth="1"/>
    <col min="24" max="16384" width="10.58203125" style="207"/>
  </cols>
  <sheetData>
    <row r="1" spans="1:15" ht="33" customHeight="1">
      <c r="I1" s="629"/>
      <c r="J1" s="629"/>
    </row>
    <row r="2" spans="1:15" ht="24" customHeight="1">
      <c r="D2" s="207"/>
      <c r="G2" s="210"/>
      <c r="H2" s="210"/>
      <c r="I2" s="210"/>
      <c r="J2" s="210" t="s">
        <v>34</v>
      </c>
      <c r="K2" s="207"/>
      <c r="L2" s="207"/>
      <c r="M2" s="207"/>
      <c r="N2" s="207"/>
      <c r="O2" s="207"/>
    </row>
    <row r="3" spans="1:15" ht="6.75" customHeight="1">
      <c r="A3" s="148"/>
      <c r="D3" s="207"/>
      <c r="F3" s="207"/>
      <c r="G3" s="207"/>
      <c r="H3" s="207"/>
      <c r="I3" s="207"/>
      <c r="J3" s="207"/>
      <c r="K3" s="207"/>
      <c r="L3" s="207"/>
      <c r="M3" s="207"/>
      <c r="N3" s="207"/>
      <c r="O3" s="207"/>
    </row>
    <row r="4" spans="1:15" ht="24" customHeight="1">
      <c r="A4" s="148" t="s">
        <v>140</v>
      </c>
      <c r="B4" s="627" t="str">
        <f>様式1!B3</f>
        <v>○○研究開発プロジェクト</v>
      </c>
      <c r="C4" s="627"/>
      <c r="D4" s="627"/>
      <c r="E4" s="627"/>
      <c r="F4" s="627"/>
      <c r="G4" s="627"/>
      <c r="H4" s="207"/>
      <c r="I4" s="207"/>
      <c r="J4" s="207"/>
      <c r="K4" s="207"/>
      <c r="L4" s="207"/>
      <c r="M4" s="207"/>
      <c r="N4" s="207"/>
      <c r="O4" s="207"/>
    </row>
    <row r="5" spans="1:15" ht="24" customHeight="1">
      <c r="A5" s="148" t="s">
        <v>27</v>
      </c>
      <c r="B5" s="628" t="str">
        <f>様式1!B4</f>
        <v>△△国</v>
      </c>
      <c r="C5" s="628"/>
      <c r="D5" s="628"/>
      <c r="E5" s="628"/>
      <c r="F5" s="207"/>
      <c r="G5" s="207"/>
      <c r="H5" s="207"/>
      <c r="I5" s="207"/>
      <c r="J5" s="207"/>
      <c r="K5" s="207"/>
      <c r="L5" s="207"/>
      <c r="M5" s="207"/>
      <c r="N5" s="207"/>
      <c r="O5" s="207"/>
    </row>
    <row r="6" spans="1:15" ht="6.75" customHeight="1">
      <c r="A6" s="148"/>
      <c r="D6" s="207"/>
      <c r="E6" s="207"/>
      <c r="F6" s="207"/>
      <c r="G6" s="207"/>
      <c r="H6" s="207"/>
      <c r="I6" s="207"/>
      <c r="J6" s="207"/>
      <c r="K6" s="207"/>
      <c r="L6" s="207"/>
      <c r="M6" s="207"/>
      <c r="N6" s="207"/>
      <c r="O6" s="207"/>
    </row>
    <row r="7" spans="1:15" ht="24" customHeight="1">
      <c r="A7" s="211" t="s">
        <v>173</v>
      </c>
      <c r="B7" s="634"/>
      <c r="C7" s="634"/>
      <c r="D7" s="351">
        <f>J28</f>
        <v>0</v>
      </c>
      <c r="E7" s="212" t="s">
        <v>32</v>
      </c>
      <c r="F7" s="213"/>
      <c r="G7" s="213"/>
      <c r="H7" s="213"/>
      <c r="I7" s="213"/>
      <c r="J7" s="213"/>
      <c r="K7" s="207"/>
      <c r="L7" s="207"/>
      <c r="M7" s="207"/>
      <c r="N7" s="207"/>
      <c r="O7" s="207"/>
    </row>
    <row r="8" spans="1:15" ht="6.75" customHeight="1">
      <c r="A8" s="210"/>
      <c r="B8" s="210"/>
      <c r="C8" s="210"/>
      <c r="D8" s="210"/>
      <c r="E8" s="213"/>
      <c r="F8" s="213"/>
      <c r="G8" s="213"/>
      <c r="H8" s="213"/>
      <c r="I8" s="213"/>
      <c r="J8" s="213"/>
      <c r="K8" s="207"/>
      <c r="L8" s="207"/>
      <c r="M8" s="207"/>
      <c r="N8" s="207"/>
      <c r="O8" s="207"/>
    </row>
    <row r="9" spans="1:15" ht="24" customHeight="1" thickBot="1">
      <c r="A9" s="210"/>
      <c r="B9" s="210"/>
      <c r="C9" s="210"/>
      <c r="D9" s="210"/>
      <c r="E9" s="207" t="s">
        <v>35</v>
      </c>
      <c r="F9" s="213"/>
      <c r="G9" s="213"/>
      <c r="H9" s="213"/>
      <c r="I9" s="213"/>
      <c r="J9" s="214" t="s">
        <v>36</v>
      </c>
      <c r="K9" s="207"/>
      <c r="L9" s="207"/>
      <c r="M9" s="207"/>
      <c r="N9" s="207"/>
      <c r="O9" s="207"/>
    </row>
    <row r="10" spans="1:15" ht="21" customHeight="1">
      <c r="A10" s="613" t="s">
        <v>28</v>
      </c>
      <c r="B10" s="613" t="s">
        <v>29</v>
      </c>
      <c r="C10" s="630" t="s">
        <v>30</v>
      </c>
      <c r="D10" s="631"/>
      <c r="E10" s="335" t="s">
        <v>186</v>
      </c>
      <c r="F10" s="145" t="s">
        <v>187</v>
      </c>
      <c r="G10" s="146" t="s">
        <v>188</v>
      </c>
      <c r="H10" s="146" t="s">
        <v>189</v>
      </c>
      <c r="I10" s="147" t="s">
        <v>190</v>
      </c>
      <c r="J10" s="613" t="s">
        <v>37</v>
      </c>
      <c r="K10" s="207"/>
      <c r="L10" s="207"/>
      <c r="M10" s="207"/>
      <c r="N10" s="207"/>
      <c r="O10" s="207"/>
    </row>
    <row r="11" spans="1:15" ht="57.75" customHeight="1" thickBot="1">
      <c r="A11" s="614"/>
      <c r="B11" s="614"/>
      <c r="C11" s="632"/>
      <c r="D11" s="633"/>
      <c r="E11" s="336" t="s">
        <v>303</v>
      </c>
      <c r="F11" s="334" t="s">
        <v>302</v>
      </c>
      <c r="G11" s="334" t="s">
        <v>302</v>
      </c>
      <c r="H11" s="334" t="s">
        <v>302</v>
      </c>
      <c r="I11" s="334" t="s">
        <v>302</v>
      </c>
      <c r="J11" s="614"/>
      <c r="K11" s="207"/>
      <c r="L11" s="207"/>
      <c r="M11" s="207"/>
      <c r="N11" s="207"/>
      <c r="O11" s="207"/>
    </row>
    <row r="12" spans="1:15" ht="25.5" customHeight="1" thickTop="1">
      <c r="A12" s="611" t="s">
        <v>19</v>
      </c>
      <c r="B12" s="640" t="s">
        <v>80</v>
      </c>
      <c r="C12" s="638" t="s">
        <v>58</v>
      </c>
      <c r="D12" s="639"/>
      <c r="E12" s="337"/>
      <c r="F12" s="332"/>
      <c r="G12" s="332"/>
      <c r="H12" s="332"/>
      <c r="I12" s="333"/>
      <c r="J12" s="362">
        <f t="shared" ref="J12:J25" si="0">SUM(E12:I12)</f>
        <v>0</v>
      </c>
      <c r="K12" s="215"/>
      <c r="L12" s="207"/>
      <c r="M12" s="207"/>
      <c r="N12" s="207"/>
      <c r="O12" s="207"/>
    </row>
    <row r="13" spans="1:15" ht="25.5" customHeight="1">
      <c r="A13" s="612"/>
      <c r="B13" s="607"/>
      <c r="C13" s="609" t="s">
        <v>275</v>
      </c>
      <c r="D13" s="610"/>
      <c r="E13" s="338"/>
      <c r="F13" s="216"/>
      <c r="G13" s="216"/>
      <c r="H13" s="216"/>
      <c r="I13" s="216"/>
      <c r="J13" s="363">
        <f t="shared" si="0"/>
        <v>0</v>
      </c>
      <c r="K13" s="207"/>
      <c r="L13" s="207"/>
      <c r="M13" s="207"/>
      <c r="N13" s="207"/>
      <c r="O13" s="207"/>
    </row>
    <row r="14" spans="1:15" ht="25.5" customHeight="1">
      <c r="A14" s="612"/>
      <c r="B14" s="607"/>
      <c r="C14" s="615" t="s">
        <v>298</v>
      </c>
      <c r="D14" s="616"/>
      <c r="E14" s="338"/>
      <c r="F14" s="216"/>
      <c r="G14" s="216"/>
      <c r="H14" s="216"/>
      <c r="I14" s="217"/>
      <c r="J14" s="363">
        <f t="shared" si="0"/>
        <v>0</v>
      </c>
      <c r="K14" s="218"/>
      <c r="L14" s="207"/>
      <c r="M14" s="207"/>
      <c r="N14" s="207"/>
      <c r="O14" s="207"/>
    </row>
    <row r="15" spans="1:15" ht="25.5" customHeight="1">
      <c r="A15" s="612"/>
      <c r="B15" s="608"/>
      <c r="C15" s="615" t="s">
        <v>299</v>
      </c>
      <c r="D15" s="616"/>
      <c r="E15" s="338"/>
      <c r="F15" s="216"/>
      <c r="G15" s="216"/>
      <c r="H15" s="216"/>
      <c r="I15" s="217"/>
      <c r="J15" s="363">
        <f t="shared" si="0"/>
        <v>0</v>
      </c>
      <c r="K15" s="218"/>
      <c r="L15" s="207"/>
      <c r="M15" s="207"/>
      <c r="N15" s="207"/>
      <c r="O15" s="207"/>
    </row>
    <row r="16" spans="1:15" ht="25.5" customHeight="1">
      <c r="A16" s="612"/>
      <c r="B16" s="606" t="s">
        <v>143</v>
      </c>
      <c r="C16" s="619" t="s">
        <v>276</v>
      </c>
      <c r="D16" s="620"/>
      <c r="E16" s="338"/>
      <c r="F16" s="216"/>
      <c r="G16" s="216"/>
      <c r="H16" s="216"/>
      <c r="I16" s="219"/>
      <c r="J16" s="363">
        <f t="shared" si="0"/>
        <v>0</v>
      </c>
      <c r="K16" s="215"/>
      <c r="L16" s="207"/>
      <c r="M16" s="207"/>
      <c r="N16" s="207"/>
      <c r="O16" s="207"/>
    </row>
    <row r="17" spans="1:15" ht="25.5" customHeight="1">
      <c r="A17" s="612"/>
      <c r="B17" s="607"/>
      <c r="C17" s="619" t="s">
        <v>277</v>
      </c>
      <c r="D17" s="620"/>
      <c r="E17" s="338"/>
      <c r="F17" s="216"/>
      <c r="G17" s="216"/>
      <c r="H17" s="216"/>
      <c r="I17" s="219"/>
      <c r="J17" s="363">
        <f t="shared" si="0"/>
        <v>0</v>
      </c>
      <c r="K17" s="207"/>
      <c r="L17" s="207"/>
      <c r="M17" s="207"/>
      <c r="N17" s="207"/>
      <c r="O17" s="207"/>
    </row>
    <row r="18" spans="1:15" ht="25.5" customHeight="1">
      <c r="A18" s="612"/>
      <c r="B18" s="607"/>
      <c r="C18" s="619" t="s">
        <v>300</v>
      </c>
      <c r="D18" s="620"/>
      <c r="E18" s="338"/>
      <c r="F18" s="216"/>
      <c r="G18" s="216"/>
      <c r="H18" s="216"/>
      <c r="I18" s="219"/>
      <c r="J18" s="363">
        <f t="shared" si="0"/>
        <v>0</v>
      </c>
      <c r="K18" s="207"/>
      <c r="L18" s="207"/>
      <c r="M18" s="207"/>
      <c r="N18" s="207"/>
      <c r="O18" s="207"/>
    </row>
    <row r="19" spans="1:15" ht="25.5" customHeight="1">
      <c r="A19" s="612"/>
      <c r="B19" s="607"/>
      <c r="C19" s="619" t="s">
        <v>278</v>
      </c>
      <c r="D19" s="620"/>
      <c r="E19" s="338"/>
      <c r="F19" s="216"/>
      <c r="G19" s="216"/>
      <c r="H19" s="216"/>
      <c r="I19" s="219"/>
      <c r="J19" s="363">
        <f t="shared" si="0"/>
        <v>0</v>
      </c>
      <c r="K19" s="215"/>
      <c r="L19" s="207"/>
      <c r="M19" s="207"/>
      <c r="N19" s="207"/>
      <c r="O19" s="207"/>
    </row>
    <row r="20" spans="1:15" ht="25.5" customHeight="1">
      <c r="A20" s="612"/>
      <c r="B20" s="607"/>
      <c r="C20" s="619" t="s">
        <v>142</v>
      </c>
      <c r="D20" s="620"/>
      <c r="E20" s="338"/>
      <c r="F20" s="216"/>
      <c r="G20" s="216"/>
      <c r="H20" s="216"/>
      <c r="I20" s="219"/>
      <c r="J20" s="363">
        <f t="shared" si="0"/>
        <v>0</v>
      </c>
      <c r="K20" s="207"/>
      <c r="L20" s="207"/>
      <c r="M20" s="207"/>
      <c r="N20" s="207"/>
      <c r="O20" s="207"/>
    </row>
    <row r="21" spans="1:15" ht="25.5" customHeight="1">
      <c r="A21" s="612"/>
      <c r="B21" s="607"/>
      <c r="C21" s="617" t="s">
        <v>279</v>
      </c>
      <c r="D21" s="618"/>
      <c r="E21" s="338"/>
      <c r="F21" s="216"/>
      <c r="G21" s="216"/>
      <c r="H21" s="216"/>
      <c r="I21" s="219"/>
      <c r="J21" s="363">
        <f t="shared" si="0"/>
        <v>0</v>
      </c>
      <c r="K21" s="207"/>
      <c r="L21" s="207"/>
      <c r="M21" s="207"/>
      <c r="N21" s="207"/>
      <c r="O21" s="207"/>
    </row>
    <row r="22" spans="1:15" ht="25.5" customHeight="1">
      <c r="A22" s="612"/>
      <c r="B22" s="608"/>
      <c r="C22" s="617" t="s">
        <v>150</v>
      </c>
      <c r="D22" s="618"/>
      <c r="E22" s="338"/>
      <c r="F22" s="216"/>
      <c r="G22" s="216"/>
      <c r="H22" s="216"/>
      <c r="I22" s="219"/>
      <c r="J22" s="363">
        <f t="shared" si="0"/>
        <v>0</v>
      </c>
      <c r="K22" s="207"/>
      <c r="L22" s="207"/>
      <c r="M22" s="207"/>
      <c r="N22" s="207"/>
      <c r="O22" s="207"/>
    </row>
    <row r="23" spans="1:15" ht="25.5" customHeight="1">
      <c r="A23" s="612"/>
      <c r="B23" s="641" t="s">
        <v>33</v>
      </c>
      <c r="C23" s="619" t="s">
        <v>280</v>
      </c>
      <c r="D23" s="620"/>
      <c r="E23" s="338"/>
      <c r="F23" s="216"/>
      <c r="G23" s="216"/>
      <c r="H23" s="216"/>
      <c r="I23" s="219"/>
      <c r="J23" s="363">
        <f t="shared" si="0"/>
        <v>0</v>
      </c>
      <c r="K23" s="218"/>
      <c r="L23" s="207"/>
      <c r="M23" s="207"/>
      <c r="N23" s="207"/>
      <c r="O23" s="207"/>
    </row>
    <row r="24" spans="1:15" ht="25.5" customHeight="1">
      <c r="A24" s="612"/>
      <c r="B24" s="642"/>
      <c r="C24" s="615" t="s">
        <v>145</v>
      </c>
      <c r="D24" s="616"/>
      <c r="E24" s="338"/>
      <c r="F24" s="216"/>
      <c r="G24" s="216"/>
      <c r="H24" s="216"/>
      <c r="I24" s="219"/>
      <c r="J24" s="363">
        <f t="shared" si="0"/>
        <v>0</v>
      </c>
      <c r="K24" s="218"/>
      <c r="L24" s="207"/>
      <c r="M24" s="207"/>
      <c r="N24" s="207"/>
      <c r="O24" s="207"/>
    </row>
    <row r="25" spans="1:15" ht="24" customHeight="1" thickBot="1">
      <c r="A25" s="643" t="s">
        <v>268</v>
      </c>
      <c r="B25" s="644"/>
      <c r="C25" s="644"/>
      <c r="D25" s="645"/>
      <c r="E25" s="338"/>
      <c r="F25" s="216"/>
      <c r="G25" s="216"/>
      <c r="H25" s="216"/>
      <c r="I25" s="216"/>
      <c r="J25" s="363">
        <f t="shared" si="0"/>
        <v>0</v>
      </c>
      <c r="K25" s="207"/>
      <c r="L25" s="207"/>
      <c r="M25" s="207"/>
      <c r="N25" s="207"/>
      <c r="O25" s="207"/>
    </row>
    <row r="26" spans="1:15" ht="24" customHeight="1" thickTop="1">
      <c r="A26" s="635" t="s">
        <v>144</v>
      </c>
      <c r="B26" s="636"/>
      <c r="C26" s="636"/>
      <c r="D26" s="637"/>
      <c r="E26" s="353">
        <f t="shared" ref="E26:J26" si="1">SUM(E12:E25)</f>
        <v>0</v>
      </c>
      <c r="F26" s="354">
        <f t="shared" si="1"/>
        <v>0</v>
      </c>
      <c r="G26" s="355">
        <f t="shared" si="1"/>
        <v>0</v>
      </c>
      <c r="H26" s="355">
        <f t="shared" si="1"/>
        <v>0</v>
      </c>
      <c r="I26" s="354">
        <f t="shared" si="1"/>
        <v>0</v>
      </c>
      <c r="J26" s="356">
        <f t="shared" si="1"/>
        <v>0</v>
      </c>
      <c r="K26" s="207"/>
      <c r="L26" s="207"/>
      <c r="M26" s="207"/>
      <c r="N26" s="207"/>
      <c r="O26" s="207"/>
    </row>
    <row r="27" spans="1:15" ht="24" customHeight="1" thickBot="1">
      <c r="A27" s="621" t="s">
        <v>193</v>
      </c>
      <c r="B27" s="622"/>
      <c r="C27" s="622"/>
      <c r="D27" s="623"/>
      <c r="E27" s="550">
        <f>ROUNDDOWN(E26*0.1,0)</f>
        <v>0</v>
      </c>
      <c r="F27" s="439">
        <f>ROUNDDOWN(F26*0.1,0)</f>
        <v>0</v>
      </c>
      <c r="G27" s="439">
        <f>ROUNDDOWN(G26*0.1,0)</f>
        <v>0</v>
      </c>
      <c r="H27" s="439">
        <f>ROUNDDOWN(H26*0.1,0)</f>
        <v>0</v>
      </c>
      <c r="I27" s="357">
        <f>ROUNDDOWN(I26*0.1,0)</f>
        <v>0</v>
      </c>
      <c r="J27" s="440">
        <f>SUM(E27:I27)</f>
        <v>0</v>
      </c>
      <c r="K27" s="207"/>
      <c r="L27" s="207"/>
      <c r="M27" s="207"/>
      <c r="N27" s="207"/>
      <c r="O27" s="207"/>
    </row>
    <row r="28" spans="1:15" ht="24" customHeight="1" thickBot="1">
      <c r="A28" s="624" t="s">
        <v>194</v>
      </c>
      <c r="B28" s="625"/>
      <c r="C28" s="625"/>
      <c r="D28" s="626"/>
      <c r="E28" s="358">
        <f>SUM(E26,E27)</f>
        <v>0</v>
      </c>
      <c r="F28" s="359">
        <f>SUM(F26,F27)</f>
        <v>0</v>
      </c>
      <c r="G28" s="360">
        <f>SUM(G26,G27)</f>
        <v>0</v>
      </c>
      <c r="H28" s="361">
        <f>SUM(H26,H27)</f>
        <v>0</v>
      </c>
      <c r="I28" s="361">
        <f>SUM(I26,I27)</f>
        <v>0</v>
      </c>
      <c r="J28" s="362">
        <f>SUM(E28:I28)</f>
        <v>0</v>
      </c>
    </row>
    <row r="29" spans="1:15" s="331" customFormat="1" ht="21" customHeight="1">
      <c r="A29" s="605" t="s">
        <v>195</v>
      </c>
      <c r="B29" s="605"/>
      <c r="C29" s="605"/>
      <c r="D29" s="605"/>
      <c r="E29" s="605"/>
      <c r="F29" s="605"/>
      <c r="G29" s="605"/>
      <c r="H29" s="605"/>
      <c r="I29" s="605"/>
      <c r="J29" s="605"/>
      <c r="K29" s="327"/>
      <c r="L29" s="327"/>
      <c r="M29" s="328"/>
      <c r="N29" s="329"/>
      <c r="O29" s="330"/>
    </row>
    <row r="30" spans="1:15">
      <c r="A30" s="153" t="s">
        <v>196</v>
      </c>
      <c r="B30" s="153"/>
      <c r="C30" s="153"/>
      <c r="D30" s="224"/>
      <c r="E30" s="225"/>
      <c r="F30" s="223"/>
      <c r="G30" s="223"/>
      <c r="H30" s="223"/>
      <c r="I30" s="223"/>
      <c r="J30" s="223"/>
    </row>
  </sheetData>
  <mergeCells count="30">
    <mergeCell ref="A25:D25"/>
    <mergeCell ref="A10:A11"/>
    <mergeCell ref="C15:D15"/>
    <mergeCell ref="B12:B15"/>
    <mergeCell ref="B23:B24"/>
    <mergeCell ref="C16:D16"/>
    <mergeCell ref="C18:D18"/>
    <mergeCell ref="C23:D23"/>
    <mergeCell ref="B4:G4"/>
    <mergeCell ref="B5:E5"/>
    <mergeCell ref="I1:J1"/>
    <mergeCell ref="B10:B11"/>
    <mergeCell ref="C10:D11"/>
    <mergeCell ref="B7:C7"/>
    <mergeCell ref="A29:J29"/>
    <mergeCell ref="B16:B22"/>
    <mergeCell ref="C13:D13"/>
    <mergeCell ref="A12:A24"/>
    <mergeCell ref="J10:J11"/>
    <mergeCell ref="C24:D24"/>
    <mergeCell ref="C21:D21"/>
    <mergeCell ref="C22:D22"/>
    <mergeCell ref="C19:D19"/>
    <mergeCell ref="C20:D20"/>
    <mergeCell ref="A27:D27"/>
    <mergeCell ref="A28:D28"/>
    <mergeCell ref="A26:D26"/>
    <mergeCell ref="C12:D12"/>
    <mergeCell ref="C14:D14"/>
    <mergeCell ref="C17:D17"/>
  </mergeCells>
  <phoneticPr fontId="2"/>
  <printOptions horizontalCentered="1" verticalCentered="1"/>
  <pageMargins left="0.59055118110236227" right="0.59055118110236227" top="0.98425196850393704" bottom="0.98425196850393704" header="0.51181102362204722" footer="0.51181102362204722"/>
  <pageSetup paperSize="9" scale="64"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
  <sheetViews>
    <sheetView view="pageBreakPreview" topLeftCell="A9" zoomScale="60" zoomScaleNormal="90" workbookViewId="0">
      <selection activeCell="A24" sqref="A24:H24"/>
    </sheetView>
  </sheetViews>
  <sheetFormatPr defaultColWidth="10.58203125" defaultRowHeight="16.5"/>
  <cols>
    <col min="1" max="1" width="15.08203125" style="1" customWidth="1"/>
    <col min="2" max="2" width="23.58203125" style="1" customWidth="1"/>
    <col min="3" max="3" width="15.25" style="1" customWidth="1"/>
    <col min="4" max="4" width="52.08203125" style="11" customWidth="1"/>
    <col min="5" max="5" width="20.33203125" style="2" customWidth="1"/>
    <col min="6" max="6" width="20.75" style="2" customWidth="1"/>
    <col min="7" max="7" width="20.5" style="3" customWidth="1"/>
    <col min="8" max="8" width="18.83203125" style="8" customWidth="1"/>
    <col min="9" max="9" width="6" style="8" customWidth="1"/>
    <col min="10" max="10" width="10.75" style="8" customWidth="1"/>
    <col min="11" max="11" width="12.5" style="9" customWidth="1"/>
    <col min="12" max="12" width="11.5" style="10" customWidth="1"/>
    <col min="13" max="13" width="7.75" style="3" customWidth="1"/>
    <col min="14" max="20" width="3.75" style="1" customWidth="1"/>
    <col min="21" max="21" width="4.83203125" style="1" customWidth="1"/>
    <col min="22" max="16384" width="10.58203125" style="1"/>
  </cols>
  <sheetData>
    <row r="1" spans="1:13" s="85" customFormat="1" ht="15" customHeight="1">
      <c r="E1" s="237"/>
      <c r="F1" s="237"/>
      <c r="G1" s="238"/>
      <c r="H1" s="477" t="s">
        <v>301</v>
      </c>
    </row>
    <row r="2" spans="1:13" s="85" customFormat="1" ht="20.25" customHeight="1">
      <c r="A2" s="88"/>
      <c r="E2" s="237"/>
      <c r="F2" s="237"/>
      <c r="H2" s="238" t="s">
        <v>103</v>
      </c>
    </row>
    <row r="3" spans="1:13" s="85" customFormat="1" ht="24" customHeight="1">
      <c r="A3" s="235" t="s">
        <v>140</v>
      </c>
      <c r="B3" s="646" t="s">
        <v>181</v>
      </c>
      <c r="C3" s="646"/>
      <c r="D3" s="646"/>
      <c r="E3" s="646"/>
      <c r="F3" s="646"/>
      <c r="G3" s="646"/>
      <c r="H3" s="646"/>
    </row>
    <row r="4" spans="1:13" s="85" customFormat="1" ht="24" customHeight="1">
      <c r="A4" s="239" t="s">
        <v>27</v>
      </c>
      <c r="B4" s="647" t="s">
        <v>182</v>
      </c>
      <c r="C4" s="647"/>
      <c r="D4" s="647"/>
    </row>
    <row r="5" spans="1:13" s="85" customFormat="1" ht="6" customHeight="1">
      <c r="A5" s="88"/>
    </row>
    <row r="6" spans="1:13" s="85" customFormat="1" ht="24" customHeight="1">
      <c r="A6" s="240" t="s">
        <v>174</v>
      </c>
      <c r="B6" s="654"/>
      <c r="C6" s="654"/>
      <c r="D6" s="352">
        <f>E21</f>
        <v>0</v>
      </c>
      <c r="E6" s="241" t="s">
        <v>32</v>
      </c>
      <c r="F6" s="441"/>
      <c r="G6" s="242"/>
    </row>
    <row r="7" spans="1:13" ht="24" customHeight="1" thickBot="1">
      <c r="A7" s="4"/>
      <c r="B7" s="4"/>
      <c r="C7" s="4"/>
      <c r="D7" s="4"/>
      <c r="E7" s="5"/>
      <c r="F7" s="5"/>
      <c r="G7" s="6"/>
      <c r="H7" s="4" t="s">
        <v>104</v>
      </c>
      <c r="I7" s="1"/>
      <c r="J7" s="1"/>
      <c r="K7" s="1"/>
      <c r="L7" s="1"/>
      <c r="M7" s="1"/>
    </row>
    <row r="8" spans="1:13" ht="21" customHeight="1">
      <c r="A8" s="648" t="s">
        <v>28</v>
      </c>
      <c r="B8" s="650" t="s">
        <v>56</v>
      </c>
      <c r="C8" s="648" t="s">
        <v>57</v>
      </c>
      <c r="D8" s="652"/>
      <c r="E8" s="655" t="s">
        <v>31</v>
      </c>
      <c r="F8" s="655"/>
      <c r="G8" s="656"/>
      <c r="H8" s="657" t="s">
        <v>200</v>
      </c>
      <c r="I8" s="1"/>
      <c r="J8" s="1"/>
      <c r="K8" s="1"/>
      <c r="L8" s="1"/>
      <c r="M8" s="1"/>
    </row>
    <row r="9" spans="1:13" ht="97.5" customHeight="1" thickBot="1">
      <c r="A9" s="649"/>
      <c r="B9" s="651"/>
      <c r="C9" s="649"/>
      <c r="D9" s="653"/>
      <c r="E9" s="444" t="s">
        <v>141</v>
      </c>
      <c r="F9" s="442" t="s">
        <v>274</v>
      </c>
      <c r="G9" s="445" t="s">
        <v>101</v>
      </c>
      <c r="H9" s="651"/>
      <c r="I9" s="1"/>
      <c r="J9" s="1"/>
      <c r="K9" s="1"/>
      <c r="L9" s="1"/>
      <c r="M9" s="1"/>
    </row>
    <row r="10" spans="1:13" ht="30.75" customHeight="1" thickTop="1">
      <c r="A10" s="675" t="s">
        <v>198</v>
      </c>
      <c r="B10" s="675" t="s">
        <v>197</v>
      </c>
      <c r="C10" s="658" t="s">
        <v>124</v>
      </c>
      <c r="D10" s="659"/>
      <c r="E10" s="236"/>
      <c r="F10" s="443"/>
      <c r="G10" s="365">
        <f>様式2派遣諸費!R8</f>
        <v>0</v>
      </c>
      <c r="H10" s="677">
        <f>SUM(F10:G12)</f>
        <v>0</v>
      </c>
      <c r="I10" s="1"/>
      <c r="J10" s="1"/>
      <c r="K10" s="1"/>
      <c r="L10" s="1"/>
      <c r="M10" s="1"/>
    </row>
    <row r="11" spans="1:13" ht="25.5" customHeight="1">
      <c r="A11" s="676"/>
      <c r="B11" s="675"/>
      <c r="C11" s="680" t="s">
        <v>123</v>
      </c>
      <c r="D11" s="681"/>
      <c r="E11" s="364">
        <f>様式2派遣諸費!U8</f>
        <v>0</v>
      </c>
      <c r="F11" s="367">
        <f t="shared" ref="F11:F17" si="0">ROUNDDOWN(E11/11*10,0)</f>
        <v>0</v>
      </c>
      <c r="G11" s="139"/>
      <c r="H11" s="677"/>
      <c r="I11" s="1"/>
      <c r="J11" s="1"/>
      <c r="K11" s="1"/>
      <c r="L11" s="1"/>
      <c r="M11" s="1"/>
    </row>
    <row r="12" spans="1:13" ht="25.5" customHeight="1">
      <c r="A12" s="676"/>
      <c r="B12" s="684"/>
      <c r="C12" s="680" t="s">
        <v>297</v>
      </c>
      <c r="D12" s="681"/>
      <c r="E12" s="364">
        <f>様式2現地研究活動諸費!G22</f>
        <v>0</v>
      </c>
      <c r="F12" s="367">
        <f t="shared" si="0"/>
        <v>0</v>
      </c>
      <c r="G12" s="366">
        <f>様式2現地研究活動諸費!F22</f>
        <v>0</v>
      </c>
      <c r="H12" s="678"/>
      <c r="I12" s="1"/>
      <c r="J12" s="1"/>
      <c r="K12" s="1"/>
      <c r="L12" s="1"/>
      <c r="M12" s="1"/>
    </row>
    <row r="13" spans="1:13" ht="25.5" customHeight="1">
      <c r="A13" s="676"/>
      <c r="B13" s="682" t="s">
        <v>199</v>
      </c>
      <c r="C13" s="660" t="s">
        <v>294</v>
      </c>
      <c r="D13" s="661"/>
      <c r="E13" s="367">
        <f>'様式3②-1-1,2短期受入・研修諸費'!H4</f>
        <v>0</v>
      </c>
      <c r="F13" s="446">
        <f t="shared" si="0"/>
        <v>0</v>
      </c>
      <c r="G13" s="415"/>
      <c r="H13" s="679">
        <f>SUM(F13:G16)</f>
        <v>0</v>
      </c>
      <c r="I13" s="1"/>
      <c r="J13" s="1"/>
      <c r="K13" s="1"/>
      <c r="L13" s="1"/>
      <c r="M13" s="1"/>
    </row>
    <row r="14" spans="1:13" ht="25.5" customHeight="1">
      <c r="A14" s="676"/>
      <c r="B14" s="675"/>
      <c r="C14" s="660" t="s">
        <v>295</v>
      </c>
      <c r="D14" s="661"/>
      <c r="E14" s="367">
        <f>'様式3②-1-3短期受入・受入諸費'!W9</f>
        <v>0</v>
      </c>
      <c r="F14" s="446">
        <f t="shared" si="0"/>
        <v>0</v>
      </c>
      <c r="G14" s="366">
        <f>'様式3②-1-3短期受入・受入諸費'!G9</f>
        <v>0</v>
      </c>
      <c r="H14" s="677"/>
      <c r="I14" s="1"/>
      <c r="J14" s="1"/>
      <c r="K14" s="1"/>
      <c r="L14" s="1"/>
      <c r="M14" s="1"/>
    </row>
    <row r="15" spans="1:13" ht="25.5" customHeight="1">
      <c r="A15" s="676"/>
      <c r="B15" s="675"/>
      <c r="C15" s="660" t="s">
        <v>122</v>
      </c>
      <c r="D15" s="661"/>
      <c r="E15" s="367">
        <f>'様式3②-2,3長期・出張受入'!K16</f>
        <v>0</v>
      </c>
      <c r="F15" s="446">
        <f t="shared" si="0"/>
        <v>0</v>
      </c>
      <c r="G15" s="366">
        <f>'様式3②-2,3長期・出張受入'!H17</f>
        <v>0</v>
      </c>
      <c r="H15" s="677"/>
      <c r="I15" s="1"/>
      <c r="J15" s="1"/>
      <c r="K15" s="1"/>
      <c r="L15" s="1"/>
      <c r="M15" s="1"/>
    </row>
    <row r="16" spans="1:13" ht="25.5" customHeight="1">
      <c r="A16" s="676"/>
      <c r="B16" s="683"/>
      <c r="C16" s="660" t="s">
        <v>125</v>
      </c>
      <c r="D16" s="661"/>
      <c r="E16" s="367">
        <f>'様式3②-2,3長期・出張受入'!I35</f>
        <v>0</v>
      </c>
      <c r="F16" s="446">
        <f t="shared" si="0"/>
        <v>0</v>
      </c>
      <c r="G16" s="366">
        <f>'様式3②-2,3長期・出張受入'!J35</f>
        <v>0</v>
      </c>
      <c r="H16" s="678"/>
      <c r="I16" s="1"/>
      <c r="J16" s="1"/>
      <c r="K16" s="1"/>
      <c r="L16" s="1"/>
      <c r="M16" s="1"/>
    </row>
    <row r="17" spans="1:13" ht="25.5" customHeight="1" thickBot="1">
      <c r="A17" s="676"/>
      <c r="B17" s="12" t="s">
        <v>33</v>
      </c>
      <c r="C17" s="662" t="s">
        <v>121</v>
      </c>
      <c r="D17" s="663"/>
      <c r="E17" s="367">
        <f>様式4資機材!C36</f>
        <v>0</v>
      </c>
      <c r="F17" s="446">
        <f t="shared" si="0"/>
        <v>0</v>
      </c>
      <c r="G17" s="366">
        <f>様式4資機材!D36</f>
        <v>0</v>
      </c>
      <c r="H17" s="368">
        <f>SUM(F17:G17)</f>
        <v>0</v>
      </c>
      <c r="I17" s="1"/>
      <c r="J17" s="1"/>
      <c r="K17" s="1"/>
      <c r="L17" s="1"/>
      <c r="M17" s="1"/>
    </row>
    <row r="18" spans="1:13" ht="24" customHeight="1" thickBot="1">
      <c r="A18" s="676"/>
      <c r="B18" s="669" t="s">
        <v>201</v>
      </c>
      <c r="C18" s="670"/>
      <c r="D18" s="670"/>
      <c r="E18" s="670"/>
      <c r="F18" s="670"/>
      <c r="G18" s="671"/>
      <c r="H18" s="450">
        <f>SUM(H10:H17)</f>
        <v>0</v>
      </c>
      <c r="I18" s="1"/>
      <c r="J18" s="1"/>
      <c r="K18" s="1"/>
      <c r="L18" s="1"/>
      <c r="M18" s="1"/>
    </row>
    <row r="19" spans="1:13" ht="24" customHeight="1" thickBot="1">
      <c r="A19" s="672" t="s">
        <v>203</v>
      </c>
      <c r="B19" s="673"/>
      <c r="C19" s="673"/>
      <c r="D19" s="673"/>
      <c r="E19" s="673"/>
      <c r="F19" s="673"/>
      <c r="G19" s="674"/>
      <c r="H19" s="449">
        <f>様式5間接経費!C5</f>
        <v>0</v>
      </c>
      <c r="I19" s="1"/>
      <c r="J19" s="1"/>
      <c r="K19" s="1"/>
      <c r="L19" s="1"/>
      <c r="M19" s="1"/>
    </row>
    <row r="20" spans="1:13" ht="24" customHeight="1" thickBot="1">
      <c r="A20" s="672" t="s">
        <v>202</v>
      </c>
      <c r="B20" s="673"/>
      <c r="C20" s="673"/>
      <c r="D20" s="673"/>
      <c r="E20" s="673"/>
      <c r="F20" s="673"/>
      <c r="G20" s="674"/>
      <c r="H20" s="449">
        <f>H18+H19</f>
        <v>0</v>
      </c>
      <c r="I20" s="1"/>
      <c r="J20" s="1"/>
      <c r="K20" s="1"/>
      <c r="L20" s="1"/>
      <c r="M20" s="1"/>
    </row>
    <row r="21" spans="1:13" ht="24" customHeight="1" thickBot="1">
      <c r="A21" s="672" t="s">
        <v>239</v>
      </c>
      <c r="B21" s="673"/>
      <c r="C21" s="673"/>
      <c r="D21" s="673"/>
      <c r="E21" s="673"/>
      <c r="F21" s="673"/>
      <c r="G21" s="673"/>
      <c r="H21" s="449">
        <f>ROUNDDOWN(H20*0.1,0)</f>
        <v>0</v>
      </c>
      <c r="I21" s="1"/>
      <c r="J21" s="1"/>
      <c r="K21" s="1"/>
      <c r="L21" s="1"/>
      <c r="M21" s="1"/>
    </row>
    <row r="22" spans="1:13" ht="24" customHeight="1" thickBot="1">
      <c r="A22" s="664" t="s">
        <v>204</v>
      </c>
      <c r="B22" s="665"/>
      <c r="C22" s="665"/>
      <c r="D22" s="665"/>
      <c r="E22" s="665"/>
      <c r="F22" s="665"/>
      <c r="G22" s="665"/>
      <c r="H22" s="448">
        <f>H20+H21</f>
        <v>0</v>
      </c>
      <c r="I22" s="1"/>
      <c r="J22" s="1"/>
      <c r="K22" s="1"/>
      <c r="L22" s="1"/>
      <c r="M22" s="1"/>
    </row>
    <row r="23" spans="1:13" s="144" customFormat="1" ht="18.75" customHeight="1">
      <c r="A23" s="668" t="s">
        <v>205</v>
      </c>
      <c r="B23" s="668"/>
      <c r="C23" s="668"/>
      <c r="D23" s="668"/>
      <c r="E23" s="668"/>
      <c r="F23" s="668"/>
      <c r="G23" s="668"/>
      <c r="H23" s="668"/>
      <c r="I23" s="140"/>
      <c r="J23" s="140"/>
      <c r="K23" s="141"/>
      <c r="L23" s="142"/>
      <c r="M23" s="143"/>
    </row>
    <row r="24" spans="1:13" s="247" customFormat="1" ht="15.75" customHeight="1">
      <c r="A24" s="667" t="s">
        <v>206</v>
      </c>
      <c r="B24" s="667"/>
      <c r="C24" s="667"/>
      <c r="D24" s="667"/>
      <c r="E24" s="667"/>
      <c r="F24" s="667"/>
      <c r="G24" s="667"/>
      <c r="H24" s="667"/>
      <c r="I24" s="243"/>
      <c r="J24" s="243"/>
      <c r="K24" s="244"/>
      <c r="L24" s="245"/>
      <c r="M24" s="246"/>
    </row>
    <row r="25" spans="1:13" ht="17.25" customHeight="1">
      <c r="A25" s="666" t="s">
        <v>207</v>
      </c>
      <c r="B25" s="666"/>
      <c r="C25" s="666"/>
      <c r="D25" s="666"/>
      <c r="E25" s="666"/>
      <c r="F25" s="666"/>
      <c r="G25" s="666"/>
      <c r="H25" s="666"/>
    </row>
  </sheetData>
  <mergeCells count="29">
    <mergeCell ref="C17:D17"/>
    <mergeCell ref="A22:G22"/>
    <mergeCell ref="A25:H25"/>
    <mergeCell ref="A24:H24"/>
    <mergeCell ref="A23:H23"/>
    <mergeCell ref="B18:G18"/>
    <mergeCell ref="A19:G19"/>
    <mergeCell ref="A20:G20"/>
    <mergeCell ref="A21:G21"/>
    <mergeCell ref="A10:A18"/>
    <mergeCell ref="H10:H12"/>
    <mergeCell ref="H13:H16"/>
    <mergeCell ref="C11:D11"/>
    <mergeCell ref="B13:B16"/>
    <mergeCell ref="C12:D12"/>
    <mergeCell ref="B10:B12"/>
    <mergeCell ref="C10:D10"/>
    <mergeCell ref="C13:D13"/>
    <mergeCell ref="C14:D14"/>
    <mergeCell ref="C15:D15"/>
    <mergeCell ref="C16:D16"/>
    <mergeCell ref="B3:H3"/>
    <mergeCell ref="B4:D4"/>
    <mergeCell ref="A8:A9"/>
    <mergeCell ref="B8:B9"/>
    <mergeCell ref="C8:D9"/>
    <mergeCell ref="B6:C6"/>
    <mergeCell ref="E8:G8"/>
    <mergeCell ref="H8:H9"/>
  </mergeCells>
  <phoneticPr fontId="2"/>
  <printOptions horizontalCentered="1" verticalCentered="1"/>
  <pageMargins left="0.59055118110236227" right="0.59055118110236227" top="0.98425196850393704" bottom="0.98425196850393704" header="0.51181102362204722" footer="0.51181102362204722"/>
  <pageSetup paperSize="9" scale="6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0"/>
  <sheetViews>
    <sheetView showGridLines="0" showZeros="0" tabSelected="1" view="pageBreakPreview" zoomScale="70" zoomScaleNormal="70" zoomScaleSheetLayoutView="70" workbookViewId="0">
      <selection activeCell="D3" sqref="D3"/>
    </sheetView>
  </sheetViews>
  <sheetFormatPr defaultColWidth="10.58203125" defaultRowHeight="28" customHeight="1"/>
  <cols>
    <col min="1" max="1" width="11.5" style="13" customWidth="1"/>
    <col min="2" max="2" width="13.75" style="13" customWidth="1"/>
    <col min="3" max="4" width="14.33203125" style="13" customWidth="1"/>
    <col min="5" max="5" width="8.75" style="13" customWidth="1"/>
    <col min="6" max="6" width="18" style="13" customWidth="1"/>
    <col min="7" max="7" width="15.08203125" style="13" customWidth="1"/>
    <col min="8" max="8" width="4.33203125" style="13" customWidth="1"/>
    <col min="9" max="9" width="3.33203125" style="13" customWidth="1"/>
    <col min="10" max="10" width="9.08203125" style="13" customWidth="1"/>
    <col min="11" max="11" width="2.5" style="13" customWidth="1"/>
    <col min="12" max="12" width="11.08203125" style="13" customWidth="1"/>
    <col min="13" max="13" width="4.83203125" style="13" bestFit="1" customWidth="1"/>
    <col min="14" max="14" width="2.5" style="13" customWidth="1"/>
    <col min="15" max="15" width="9.58203125" style="13" customWidth="1"/>
    <col min="16" max="16" width="1.83203125" style="13" customWidth="1"/>
    <col min="17" max="17" width="12.33203125" style="13" customWidth="1"/>
    <col min="18" max="18" width="21.25" style="13" customWidth="1"/>
    <col min="19" max="19" width="13.58203125" style="13" customWidth="1"/>
    <col min="20" max="20" width="20.58203125" style="13" customWidth="1"/>
    <col min="21" max="21" width="16.83203125" style="13" customWidth="1"/>
    <col min="22" max="22" width="20" style="13" customWidth="1"/>
    <col min="23" max="23" width="8.08203125" style="13" customWidth="1"/>
    <col min="24" max="24" width="15" style="13" customWidth="1"/>
    <col min="25" max="25" width="3.75" style="13" customWidth="1"/>
    <col min="26" max="16384" width="10.58203125" style="13"/>
  </cols>
  <sheetData>
    <row r="1" spans="1:32" s="17" customFormat="1" ht="21" customHeight="1">
      <c r="A1" s="17" t="s">
        <v>84</v>
      </c>
      <c r="B1" s="248"/>
      <c r="C1" s="248"/>
      <c r="D1" s="248"/>
      <c r="E1" s="248"/>
      <c r="F1" s="248"/>
      <c r="G1" s="248"/>
      <c r="H1" s="248"/>
      <c r="I1" s="248"/>
      <c r="J1" s="248"/>
      <c r="K1" s="248"/>
      <c r="L1" s="248"/>
      <c r="M1" s="248"/>
      <c r="N1" s="248"/>
      <c r="O1" s="248"/>
      <c r="P1" s="248"/>
      <c r="Q1" s="248"/>
      <c r="R1" s="248"/>
      <c r="S1" s="248"/>
      <c r="T1" s="248"/>
      <c r="U1" s="248"/>
      <c r="V1" s="248"/>
      <c r="X1" s="128" t="s">
        <v>9</v>
      </c>
    </row>
    <row r="2" spans="1:32" s="17" customFormat="1" ht="25.5" customHeight="1">
      <c r="A2" s="17" t="s">
        <v>5</v>
      </c>
      <c r="B2" s="248"/>
      <c r="C2" s="248"/>
      <c r="D2" s="248"/>
      <c r="E2" s="248"/>
      <c r="F2" s="248"/>
      <c r="G2" s="248"/>
      <c r="H2" s="248"/>
      <c r="I2" s="248"/>
      <c r="J2" s="248"/>
      <c r="K2" s="248"/>
      <c r="L2" s="248"/>
      <c r="M2" s="248"/>
      <c r="N2" s="248"/>
      <c r="O2" s="248"/>
      <c r="P2" s="248"/>
      <c r="Q2" s="248"/>
      <c r="R2" s="248"/>
      <c r="S2" s="248"/>
      <c r="T2" s="248"/>
      <c r="U2" s="248"/>
      <c r="V2" s="248"/>
      <c r="X2" s="248"/>
    </row>
    <row r="3" spans="1:32" s="17" customFormat="1" ht="25.5" customHeight="1">
      <c r="A3" s="17" t="s">
        <v>89</v>
      </c>
      <c r="B3" s="248"/>
      <c r="C3" s="248"/>
      <c r="D3" s="248"/>
      <c r="E3" s="248"/>
      <c r="F3" s="248"/>
      <c r="G3" s="248"/>
      <c r="H3" s="248"/>
      <c r="I3" s="248"/>
      <c r="J3" s="248"/>
      <c r="K3" s="248"/>
      <c r="L3" s="248"/>
      <c r="M3" s="62"/>
      <c r="N3" s="248"/>
      <c r="O3" s="248"/>
      <c r="P3" s="248"/>
      <c r="Q3" s="248"/>
      <c r="R3" s="248"/>
      <c r="S3" s="248"/>
      <c r="T3" s="688"/>
      <c r="U3" s="688"/>
      <c r="V3" s="688"/>
      <c r="W3" s="688"/>
      <c r="X3" s="249" t="s">
        <v>69</v>
      </c>
    </row>
    <row r="4" spans="1:32" ht="7.5" customHeight="1" thickBot="1"/>
    <row r="5" spans="1:32" s="17" customFormat="1" ht="28" customHeight="1">
      <c r="A5" s="711" t="s">
        <v>98</v>
      </c>
      <c r="B5" s="715" t="s">
        <v>10</v>
      </c>
      <c r="C5" s="713" t="s">
        <v>67</v>
      </c>
      <c r="D5" s="714"/>
      <c r="E5" s="127" t="s">
        <v>68</v>
      </c>
      <c r="F5" s="685" t="s">
        <v>59</v>
      </c>
      <c r="G5" s="686"/>
      <c r="H5" s="686"/>
      <c r="I5" s="686"/>
      <c r="J5" s="686"/>
      <c r="K5" s="686"/>
      <c r="L5" s="686"/>
      <c r="M5" s="686"/>
      <c r="N5" s="686"/>
      <c r="O5" s="686"/>
      <c r="P5" s="686"/>
      <c r="Q5" s="687"/>
      <c r="R5" s="709" t="s">
        <v>240</v>
      </c>
      <c r="S5" s="698" t="s">
        <v>63</v>
      </c>
      <c r="T5" s="699"/>
      <c r="U5" s="694" t="s">
        <v>241</v>
      </c>
      <c r="V5" s="694" t="s">
        <v>242</v>
      </c>
      <c r="W5" s="696" t="s">
        <v>6</v>
      </c>
      <c r="X5" s="706" t="s">
        <v>70</v>
      </c>
    </row>
    <row r="6" spans="1:32" s="17" customFormat="1" ht="60.75" customHeight="1" thickBot="1">
      <c r="A6" s="712"/>
      <c r="B6" s="716"/>
      <c r="C6" s="18" t="s">
        <v>0</v>
      </c>
      <c r="D6" s="18" t="s">
        <v>1</v>
      </c>
      <c r="E6" s="126" t="s">
        <v>13</v>
      </c>
      <c r="F6" s="19" t="s">
        <v>60</v>
      </c>
      <c r="G6" s="20" t="s">
        <v>81</v>
      </c>
      <c r="H6" s="21" t="s">
        <v>61</v>
      </c>
      <c r="I6" s="22"/>
      <c r="J6" s="22"/>
      <c r="K6" s="22"/>
      <c r="L6" s="23"/>
      <c r="M6" s="24" t="s">
        <v>62</v>
      </c>
      <c r="N6" s="22"/>
      <c r="O6" s="22"/>
      <c r="P6" s="22"/>
      <c r="Q6" s="25"/>
      <c r="R6" s="710"/>
      <c r="S6" s="26" t="s">
        <v>12</v>
      </c>
      <c r="T6" s="27" t="s">
        <v>7</v>
      </c>
      <c r="U6" s="708"/>
      <c r="V6" s="695"/>
      <c r="W6" s="697"/>
      <c r="X6" s="707"/>
    </row>
    <row r="7" spans="1:32" ht="7.5" customHeight="1" thickBot="1">
      <c r="A7" s="28"/>
      <c r="B7" s="28"/>
      <c r="C7" s="29"/>
      <c r="D7" s="29"/>
      <c r="E7" s="30"/>
      <c r="F7" s="29"/>
      <c r="G7" s="29"/>
      <c r="H7" s="31"/>
      <c r="I7" s="31"/>
      <c r="J7" s="31"/>
      <c r="K7" s="31"/>
      <c r="L7" s="31"/>
      <c r="M7" s="31"/>
      <c r="N7" s="31"/>
      <c r="O7" s="31"/>
      <c r="P7" s="31"/>
      <c r="Q7" s="31"/>
      <c r="R7" s="29"/>
      <c r="S7" s="32"/>
      <c r="T7" s="32"/>
      <c r="U7" s="33"/>
      <c r="V7" s="33"/>
      <c r="W7" s="34"/>
      <c r="X7" s="35"/>
    </row>
    <row r="8" spans="1:32" ht="28" customHeight="1" thickBot="1">
      <c r="A8" s="691" t="s">
        <v>2</v>
      </c>
      <c r="B8" s="692"/>
      <c r="C8" s="692"/>
      <c r="D8" s="692"/>
      <c r="E8" s="693"/>
      <c r="F8" s="478">
        <f>F10+F13+F16+F19+F22+F25</f>
        <v>0</v>
      </c>
      <c r="G8" s="479">
        <f>G10+G13+G16+G19+G22+G25</f>
        <v>0</v>
      </c>
      <c r="H8" s="480"/>
      <c r="I8" s="481"/>
      <c r="J8" s="481"/>
      <c r="K8" s="481"/>
      <c r="L8" s="482">
        <f>L10+L13+L16+L19+L22+L25</f>
        <v>0</v>
      </c>
      <c r="M8" s="480"/>
      <c r="N8" s="481"/>
      <c r="O8" s="481"/>
      <c r="P8" s="481"/>
      <c r="Q8" s="486">
        <f t="shared" ref="Q8:V8" si="0">Q10+Q13+Q16+Q19+Q22+Q25</f>
        <v>0</v>
      </c>
      <c r="R8" s="483">
        <f t="shared" si="0"/>
        <v>0</v>
      </c>
      <c r="S8" s="484">
        <f t="shared" si="0"/>
        <v>0</v>
      </c>
      <c r="T8" s="485">
        <f t="shared" si="0"/>
        <v>0</v>
      </c>
      <c r="U8" s="486">
        <f t="shared" si="0"/>
        <v>0</v>
      </c>
      <c r="V8" s="486">
        <f t="shared" si="0"/>
        <v>0</v>
      </c>
      <c r="W8" s="37"/>
      <c r="X8" s="38"/>
    </row>
    <row r="9" spans="1:32" ht="28" customHeight="1" thickBot="1">
      <c r="A9" s="39"/>
      <c r="B9" s="124"/>
      <c r="C9" s="125" t="s">
        <v>90</v>
      </c>
      <c r="D9" s="40"/>
      <c r="E9" s="30"/>
      <c r="F9" s="30"/>
      <c r="G9" s="40"/>
      <c r="H9" s="41" t="s">
        <v>13</v>
      </c>
      <c r="I9" s="41" t="s">
        <v>71</v>
      </c>
      <c r="J9" s="41" t="s">
        <v>3</v>
      </c>
      <c r="K9" s="41" t="s">
        <v>72</v>
      </c>
      <c r="L9" s="41"/>
      <c r="M9" s="41" t="s">
        <v>4</v>
      </c>
      <c r="N9" s="41" t="s">
        <v>71</v>
      </c>
      <c r="O9" s="41" t="s">
        <v>3</v>
      </c>
      <c r="P9" s="41" t="s">
        <v>73</v>
      </c>
      <c r="Q9" s="41"/>
      <c r="R9" s="40"/>
      <c r="S9" s="42"/>
      <c r="T9" s="42"/>
      <c r="U9" s="43"/>
      <c r="V9" s="43"/>
      <c r="W9" s="44"/>
      <c r="X9" s="45"/>
    </row>
    <row r="10" spans="1:32" ht="28" customHeight="1">
      <c r="A10" s="700"/>
      <c r="B10" s="703"/>
      <c r="C10" s="46"/>
      <c r="D10" s="108"/>
      <c r="E10" s="110"/>
      <c r="F10" s="341">
        <f>SUM(F11:F12)</f>
        <v>0</v>
      </c>
      <c r="G10" s="342">
        <f>SUM(G11:G12)</f>
        <v>0</v>
      </c>
      <c r="H10" s="467"/>
      <c r="I10" s="468"/>
      <c r="J10" s="468"/>
      <c r="K10" s="468"/>
      <c r="L10" s="511">
        <f>SUM(L11:L12)</f>
        <v>0</v>
      </c>
      <c r="M10" s="469"/>
      <c r="N10" s="470"/>
      <c r="O10" s="470"/>
      <c r="P10" s="470"/>
      <c r="Q10" s="512">
        <f>SUM(Q11:Q12)</f>
        <v>0</v>
      </c>
      <c r="R10" s="377">
        <f>SUM(F10:Q10)</f>
        <v>0</v>
      </c>
      <c r="S10" s="491">
        <f>SUM(S11:S12)</f>
        <v>0</v>
      </c>
      <c r="T10" s="492">
        <f>SUM(T11:T12)</f>
        <v>0</v>
      </c>
      <c r="U10" s="487">
        <f>SUM(S10:T10)</f>
        <v>0</v>
      </c>
      <c r="V10" s="488">
        <f>R10+U10</f>
        <v>0</v>
      </c>
      <c r="W10" s="53"/>
      <c r="X10" s="52"/>
      <c r="Y10" s="102"/>
      <c r="Z10" s="103"/>
      <c r="AA10" s="103"/>
      <c r="AB10" s="103"/>
      <c r="AC10" s="103"/>
      <c r="AD10" s="103"/>
      <c r="AE10" s="103"/>
      <c r="AF10" s="103"/>
    </row>
    <row r="11" spans="1:32" ht="28" customHeight="1">
      <c r="A11" s="701"/>
      <c r="B11" s="704"/>
      <c r="C11" s="109"/>
      <c r="D11" s="116"/>
      <c r="E11" s="339" t="str">
        <f>IF(C11="","",IF(D11="","",D11-C11+1))</f>
        <v/>
      </c>
      <c r="F11" s="111"/>
      <c r="G11" s="112"/>
      <c r="H11" s="49"/>
      <c r="I11" s="113" t="s">
        <v>71</v>
      </c>
      <c r="J11" s="115"/>
      <c r="K11" s="118" t="s">
        <v>88</v>
      </c>
      <c r="L11" s="343">
        <f>H11*J11</f>
        <v>0</v>
      </c>
      <c r="M11" s="114"/>
      <c r="N11" s="50" t="s">
        <v>71</v>
      </c>
      <c r="O11" s="115"/>
      <c r="P11" s="113" t="s">
        <v>72</v>
      </c>
      <c r="Q11" s="348">
        <f>M11*O11</f>
        <v>0</v>
      </c>
      <c r="R11" s="416"/>
      <c r="S11" s="111"/>
      <c r="T11" s="493"/>
      <c r="U11" s="489"/>
      <c r="V11" s="489"/>
      <c r="W11" s="53"/>
      <c r="X11" s="52"/>
      <c r="Y11" s="102"/>
      <c r="Z11" s="103"/>
      <c r="AA11" s="103"/>
      <c r="AB11" s="103"/>
      <c r="AC11" s="103"/>
      <c r="AD11" s="103"/>
      <c r="AE11" s="103"/>
      <c r="AF11" s="103"/>
    </row>
    <row r="12" spans="1:32" ht="28" customHeight="1" thickBot="1">
      <c r="A12" s="702"/>
      <c r="B12" s="705"/>
      <c r="C12" s="119"/>
      <c r="D12" s="117"/>
      <c r="E12" s="340" t="str">
        <f>IF(C12="","",IF(D12="","",D12-C12+1))</f>
        <v/>
      </c>
      <c r="F12" s="47"/>
      <c r="G12" s="120"/>
      <c r="H12" s="49"/>
      <c r="I12" s="50" t="s">
        <v>71</v>
      </c>
      <c r="J12" s="51">
        <v>0</v>
      </c>
      <c r="K12" s="118" t="s">
        <v>72</v>
      </c>
      <c r="L12" s="344">
        <f>H12*J12</f>
        <v>0</v>
      </c>
      <c r="M12" s="54"/>
      <c r="N12" s="50" t="s">
        <v>71</v>
      </c>
      <c r="O12" s="51"/>
      <c r="P12" s="55" t="s">
        <v>72</v>
      </c>
      <c r="Q12" s="349">
        <f>M12*O12</f>
        <v>0</v>
      </c>
      <c r="R12" s="417"/>
      <c r="S12" s="105"/>
      <c r="T12" s="494"/>
      <c r="U12" s="490"/>
      <c r="V12" s="490"/>
      <c r="W12" s="106"/>
      <c r="X12" s="107"/>
      <c r="Y12" s="102"/>
      <c r="Z12" s="103"/>
      <c r="AA12" s="103"/>
      <c r="AB12" s="103"/>
      <c r="AC12" s="103"/>
      <c r="AD12" s="103"/>
      <c r="AE12" s="103"/>
      <c r="AF12" s="103"/>
    </row>
    <row r="13" spans="1:32" ht="28" customHeight="1">
      <c r="A13" s="700"/>
      <c r="B13" s="703"/>
      <c r="C13" s="46"/>
      <c r="D13" s="108"/>
      <c r="E13" s="110"/>
      <c r="F13" s="346">
        <f>SUM(F14:F15)</f>
        <v>0</v>
      </c>
      <c r="G13" s="342">
        <f>SUM(G14:G15)</f>
        <v>0</v>
      </c>
      <c r="H13" s="467"/>
      <c r="I13" s="468"/>
      <c r="J13" s="468"/>
      <c r="K13" s="468"/>
      <c r="L13" s="511">
        <f>SUM(L14:L15)</f>
        <v>0</v>
      </c>
      <c r="M13" s="469"/>
      <c r="N13" s="470"/>
      <c r="O13" s="470"/>
      <c r="P13" s="470"/>
      <c r="Q13" s="512">
        <f>SUM(Q14:Q15)</f>
        <v>0</v>
      </c>
      <c r="R13" s="377">
        <f>SUM(F13:Q13)</f>
        <v>0</v>
      </c>
      <c r="S13" s="491">
        <f>SUM(S14:S15)</f>
        <v>0</v>
      </c>
      <c r="T13" s="492">
        <f>SUM(T14:T15)</f>
        <v>0</v>
      </c>
      <c r="U13" s="487">
        <f>SUM(S13:T13)</f>
        <v>0</v>
      </c>
      <c r="V13" s="488">
        <f>R13+U13</f>
        <v>0</v>
      </c>
      <c r="W13" s="53"/>
      <c r="X13" s="52"/>
      <c r="Y13" s="102"/>
      <c r="Z13" s="103"/>
      <c r="AA13" s="103"/>
      <c r="AB13" s="103"/>
      <c r="AC13" s="103"/>
      <c r="AD13" s="103"/>
      <c r="AE13" s="103"/>
      <c r="AF13" s="103"/>
    </row>
    <row r="14" spans="1:32" ht="28" customHeight="1">
      <c r="A14" s="701"/>
      <c r="B14" s="704"/>
      <c r="C14" s="109"/>
      <c r="D14" s="116"/>
      <c r="E14" s="339" t="str">
        <f>IF(C14="","",IF(D14="","",D14-C14+1))</f>
        <v/>
      </c>
      <c r="F14" s="111"/>
      <c r="G14" s="112"/>
      <c r="H14" s="49"/>
      <c r="I14" s="113" t="s">
        <v>71</v>
      </c>
      <c r="J14" s="115"/>
      <c r="K14" s="118" t="s">
        <v>88</v>
      </c>
      <c r="L14" s="343">
        <f>H14*J14</f>
        <v>0</v>
      </c>
      <c r="M14" s="114"/>
      <c r="N14" s="50" t="s">
        <v>71</v>
      </c>
      <c r="O14" s="115"/>
      <c r="P14" s="113" t="s">
        <v>72</v>
      </c>
      <c r="Q14" s="348">
        <f>M14*O14</f>
        <v>0</v>
      </c>
      <c r="R14" s="416"/>
      <c r="S14" s="111"/>
      <c r="T14" s="493"/>
      <c r="U14" s="489"/>
      <c r="V14" s="489"/>
      <c r="W14" s="53"/>
      <c r="X14" s="52"/>
      <c r="Y14" s="102"/>
      <c r="Z14" s="103"/>
      <c r="AA14" s="103"/>
      <c r="AB14" s="103"/>
      <c r="AC14" s="103"/>
      <c r="AD14" s="103"/>
      <c r="AE14" s="103"/>
      <c r="AF14" s="103"/>
    </row>
    <row r="15" spans="1:32" ht="28" customHeight="1" thickBot="1">
      <c r="A15" s="702"/>
      <c r="B15" s="705"/>
      <c r="C15" s="119"/>
      <c r="D15" s="117"/>
      <c r="E15" s="340" t="str">
        <f>IF(C15="","",IF(D15="","",D15-C15+1))</f>
        <v/>
      </c>
      <c r="F15" s="105"/>
      <c r="G15" s="120"/>
      <c r="H15" s="49"/>
      <c r="I15" s="50" t="s">
        <v>71</v>
      </c>
      <c r="J15" s="56">
        <v>0</v>
      </c>
      <c r="K15" s="118" t="s">
        <v>72</v>
      </c>
      <c r="L15" s="344">
        <f>H15*J15</f>
        <v>0</v>
      </c>
      <c r="M15" s="54"/>
      <c r="N15" s="50" t="s">
        <v>71</v>
      </c>
      <c r="O15" s="51"/>
      <c r="P15" s="55" t="s">
        <v>72</v>
      </c>
      <c r="Q15" s="350">
        <f>M15*O15</f>
        <v>0</v>
      </c>
      <c r="R15" s="417"/>
      <c r="S15" s="495"/>
      <c r="T15" s="494"/>
      <c r="U15" s="490"/>
      <c r="V15" s="490"/>
      <c r="W15" s="106"/>
      <c r="X15" s="107"/>
      <c r="Y15" s="102"/>
      <c r="Z15" s="103"/>
      <c r="AA15" s="103"/>
      <c r="AB15" s="103"/>
      <c r="AC15" s="103"/>
      <c r="AD15" s="103"/>
      <c r="AE15" s="103"/>
      <c r="AF15" s="103"/>
    </row>
    <row r="16" spans="1:32" ht="28" customHeight="1">
      <c r="A16" s="700"/>
      <c r="B16" s="703"/>
      <c r="C16" s="46"/>
      <c r="D16" s="108"/>
      <c r="E16" s="110"/>
      <c r="F16" s="341">
        <f>SUM(F17:F18)</f>
        <v>0</v>
      </c>
      <c r="G16" s="342">
        <f>SUM(G17:G18)</f>
        <v>0</v>
      </c>
      <c r="H16" s="467"/>
      <c r="I16" s="468"/>
      <c r="J16" s="468"/>
      <c r="K16" s="468"/>
      <c r="L16" s="511">
        <f>SUM(L17:L18)</f>
        <v>0</v>
      </c>
      <c r="M16" s="469"/>
      <c r="N16" s="470"/>
      <c r="O16" s="470"/>
      <c r="P16" s="470"/>
      <c r="Q16" s="512">
        <f>SUM(Q17:Q18)</f>
        <v>0</v>
      </c>
      <c r="R16" s="377">
        <f>SUM(F16:Q16)</f>
        <v>0</v>
      </c>
      <c r="S16" s="346">
        <f>SUM(S17:S18)</f>
        <v>0</v>
      </c>
      <c r="T16" s="492">
        <f>SUM(T17:T18)</f>
        <v>0</v>
      </c>
      <c r="U16" s="487">
        <f>SUM(S16:T16)</f>
        <v>0</v>
      </c>
      <c r="V16" s="488">
        <f>R16+U16</f>
        <v>0</v>
      </c>
      <c r="W16" s="53"/>
      <c r="X16" s="52"/>
      <c r="Y16" s="102"/>
      <c r="Z16" s="103"/>
      <c r="AA16" s="103"/>
      <c r="AB16" s="103"/>
      <c r="AC16" s="103"/>
      <c r="AD16" s="103"/>
      <c r="AE16" s="103"/>
      <c r="AF16" s="103"/>
    </row>
    <row r="17" spans="1:32" ht="28" customHeight="1">
      <c r="A17" s="701"/>
      <c r="B17" s="704"/>
      <c r="C17" s="109"/>
      <c r="D17" s="116"/>
      <c r="E17" s="339" t="str">
        <f>IF(C17="","",IF(D17="","",D17-C17+1))</f>
        <v/>
      </c>
      <c r="F17" s="111"/>
      <c r="G17" s="112"/>
      <c r="H17" s="49"/>
      <c r="I17" s="113" t="s">
        <v>71</v>
      </c>
      <c r="J17" s="115"/>
      <c r="K17" s="118" t="s">
        <v>88</v>
      </c>
      <c r="L17" s="343">
        <f>H17*J17</f>
        <v>0</v>
      </c>
      <c r="M17" s="114"/>
      <c r="N17" s="50" t="s">
        <v>71</v>
      </c>
      <c r="O17" s="115"/>
      <c r="P17" s="113" t="s">
        <v>72</v>
      </c>
      <c r="Q17" s="348">
        <f>M17*O17</f>
        <v>0</v>
      </c>
      <c r="R17" s="416"/>
      <c r="S17" s="111"/>
      <c r="T17" s="493"/>
      <c r="U17" s="489"/>
      <c r="V17" s="489"/>
      <c r="W17" s="53"/>
      <c r="X17" s="52"/>
      <c r="Y17" s="102"/>
      <c r="Z17" s="103"/>
      <c r="AA17" s="103"/>
      <c r="AB17" s="103"/>
      <c r="AC17" s="103"/>
      <c r="AD17" s="103"/>
      <c r="AE17" s="103"/>
      <c r="AF17" s="103"/>
    </row>
    <row r="18" spans="1:32" ht="28" customHeight="1" thickBot="1">
      <c r="A18" s="702"/>
      <c r="B18" s="705"/>
      <c r="C18" s="119"/>
      <c r="D18" s="117"/>
      <c r="E18" s="340" t="str">
        <f>IF(C18="","",IF(D18="","",D18-C18+1))</f>
        <v/>
      </c>
      <c r="F18" s="105"/>
      <c r="G18" s="120"/>
      <c r="H18" s="49"/>
      <c r="I18" s="55" t="s">
        <v>71</v>
      </c>
      <c r="J18" s="51"/>
      <c r="K18" s="118" t="s">
        <v>72</v>
      </c>
      <c r="L18" s="344">
        <f>H18*J18</f>
        <v>0</v>
      </c>
      <c r="M18" s="54"/>
      <c r="N18" s="50" t="s">
        <v>71</v>
      </c>
      <c r="O18" s="51"/>
      <c r="P18" s="55" t="s">
        <v>72</v>
      </c>
      <c r="Q18" s="349">
        <f>M18*O18</f>
        <v>0</v>
      </c>
      <c r="R18" s="417"/>
      <c r="S18" s="495"/>
      <c r="T18" s="494"/>
      <c r="U18" s="490"/>
      <c r="V18" s="490"/>
      <c r="W18" s="106"/>
      <c r="X18" s="107"/>
      <c r="Y18" s="102"/>
      <c r="Z18" s="103"/>
      <c r="AA18" s="103"/>
      <c r="AB18" s="103"/>
      <c r="AC18" s="103"/>
      <c r="AD18" s="103"/>
      <c r="AE18" s="103"/>
      <c r="AF18" s="103"/>
    </row>
    <row r="19" spans="1:32" ht="28" customHeight="1">
      <c r="A19" s="700"/>
      <c r="B19" s="703"/>
      <c r="C19" s="46"/>
      <c r="D19" s="108"/>
      <c r="E19" s="110"/>
      <c r="F19" s="341">
        <f>SUM(F20:F21)</f>
        <v>0</v>
      </c>
      <c r="G19" s="342">
        <f>SUM(G20:G21)</f>
        <v>0</v>
      </c>
      <c r="H19" s="467"/>
      <c r="I19" s="468"/>
      <c r="J19" s="468"/>
      <c r="K19" s="468"/>
      <c r="L19" s="511">
        <f>SUM(L20:L21)</f>
        <v>0</v>
      </c>
      <c r="M19" s="469"/>
      <c r="N19" s="470"/>
      <c r="O19" s="470"/>
      <c r="P19" s="470"/>
      <c r="Q19" s="512">
        <f>SUM(Q20:Q21)</f>
        <v>0</v>
      </c>
      <c r="R19" s="377">
        <f>SUM(F19:Q19)</f>
        <v>0</v>
      </c>
      <c r="S19" s="346">
        <f>SUM(S20:S21)</f>
        <v>0</v>
      </c>
      <c r="T19" s="492">
        <f>SUM(T20:T21)</f>
        <v>0</v>
      </c>
      <c r="U19" s="487">
        <f>SUM(S19:T19)</f>
        <v>0</v>
      </c>
      <c r="V19" s="487">
        <f>R19+U19</f>
        <v>0</v>
      </c>
      <c r="W19" s="53"/>
      <c r="X19" s="52"/>
      <c r="Y19" s="102"/>
      <c r="Z19" s="103"/>
      <c r="AA19" s="103"/>
      <c r="AB19" s="103"/>
      <c r="AC19" s="103"/>
      <c r="AD19" s="103"/>
      <c r="AE19" s="103"/>
      <c r="AF19" s="103"/>
    </row>
    <row r="20" spans="1:32" ht="28" customHeight="1">
      <c r="A20" s="701"/>
      <c r="B20" s="704"/>
      <c r="C20" s="109"/>
      <c r="D20" s="116"/>
      <c r="E20" s="339" t="str">
        <f>IF(C20="","",IF(D20="","",D20-C20+1))</f>
        <v/>
      </c>
      <c r="F20" s="111"/>
      <c r="G20" s="112"/>
      <c r="H20" s="49">
        <v>0</v>
      </c>
      <c r="I20" s="113" t="s">
        <v>71</v>
      </c>
      <c r="J20" s="115">
        <v>0</v>
      </c>
      <c r="K20" s="118" t="s">
        <v>88</v>
      </c>
      <c r="L20" s="343">
        <f>H20*J20</f>
        <v>0</v>
      </c>
      <c r="M20" s="114"/>
      <c r="N20" s="50" t="s">
        <v>71</v>
      </c>
      <c r="O20" s="115"/>
      <c r="P20" s="113" t="s">
        <v>72</v>
      </c>
      <c r="Q20" s="348">
        <f>M20*O20</f>
        <v>0</v>
      </c>
      <c r="R20" s="416"/>
      <c r="S20" s="111"/>
      <c r="T20" s="493"/>
      <c r="U20" s="489"/>
      <c r="V20" s="489"/>
      <c r="W20" s="53"/>
      <c r="X20" s="52"/>
      <c r="Y20" s="102"/>
      <c r="Z20" s="103"/>
      <c r="AA20" s="103"/>
      <c r="AB20" s="103"/>
      <c r="AC20" s="103"/>
      <c r="AD20" s="103"/>
      <c r="AE20" s="103"/>
      <c r="AF20" s="103"/>
    </row>
    <row r="21" spans="1:32" ht="28" customHeight="1" thickBot="1">
      <c r="A21" s="702"/>
      <c r="B21" s="705"/>
      <c r="C21" s="119"/>
      <c r="D21" s="117"/>
      <c r="E21" s="340" t="str">
        <f>IF(C21="","",IF(D21="","",D21-C21+1))</f>
        <v/>
      </c>
      <c r="F21" s="47"/>
      <c r="G21" s="120"/>
      <c r="H21" s="49"/>
      <c r="I21" s="50" t="s">
        <v>71</v>
      </c>
      <c r="J21" s="51">
        <v>0</v>
      </c>
      <c r="K21" s="118" t="s">
        <v>72</v>
      </c>
      <c r="L21" s="345">
        <f>H21*J21</f>
        <v>0</v>
      </c>
      <c r="M21" s="49"/>
      <c r="N21" s="50" t="s">
        <v>71</v>
      </c>
      <c r="O21" s="51"/>
      <c r="P21" s="55" t="s">
        <v>72</v>
      </c>
      <c r="Q21" s="350">
        <f>M21*O21</f>
        <v>0</v>
      </c>
      <c r="R21" s="417"/>
      <c r="S21" s="495"/>
      <c r="T21" s="494"/>
      <c r="U21" s="490"/>
      <c r="V21" s="490"/>
      <c r="W21" s="106"/>
      <c r="X21" s="107"/>
      <c r="Y21" s="102"/>
      <c r="Z21" s="103"/>
      <c r="AA21" s="103"/>
      <c r="AB21" s="103"/>
      <c r="AC21" s="103"/>
      <c r="AD21" s="103"/>
      <c r="AE21" s="103"/>
      <c r="AF21" s="103"/>
    </row>
    <row r="22" spans="1:32" ht="28" customHeight="1">
      <c r="A22" s="700"/>
      <c r="B22" s="703"/>
      <c r="C22" s="46"/>
      <c r="D22" s="108"/>
      <c r="E22" s="110"/>
      <c r="F22" s="346">
        <f>SUM(F23:F24)</f>
        <v>0</v>
      </c>
      <c r="G22" s="342">
        <f>SUM(G23:G24)</f>
        <v>0</v>
      </c>
      <c r="H22" s="467"/>
      <c r="I22" s="468"/>
      <c r="J22" s="468"/>
      <c r="K22" s="468"/>
      <c r="L22" s="511">
        <f>SUM(L23:L24)</f>
        <v>0</v>
      </c>
      <c r="M22" s="469"/>
      <c r="N22" s="470"/>
      <c r="O22" s="470"/>
      <c r="P22" s="470"/>
      <c r="Q22" s="512">
        <f>SUM(Q23:Q24)</f>
        <v>0</v>
      </c>
      <c r="R22" s="377">
        <f>SUM(F22:Q22)</f>
        <v>0</v>
      </c>
      <c r="S22" s="346">
        <f>SUM(S23:S24)</f>
        <v>0</v>
      </c>
      <c r="T22" s="492">
        <f>SUM(T23:T24)</f>
        <v>0</v>
      </c>
      <c r="U22" s="487">
        <f>SUM(S22:T22)</f>
        <v>0</v>
      </c>
      <c r="V22" s="487">
        <f>R22+U22</f>
        <v>0</v>
      </c>
      <c r="W22" s="53"/>
      <c r="X22" s="52"/>
      <c r="Y22" s="102"/>
      <c r="Z22" s="103"/>
      <c r="AA22" s="103"/>
      <c r="AB22" s="103"/>
      <c r="AC22" s="103"/>
      <c r="AD22" s="103"/>
      <c r="AE22" s="103"/>
      <c r="AF22" s="103"/>
    </row>
    <row r="23" spans="1:32" ht="28" customHeight="1">
      <c r="A23" s="701"/>
      <c r="B23" s="704"/>
      <c r="C23" s="109"/>
      <c r="D23" s="116"/>
      <c r="E23" s="339" t="str">
        <f>IF(C23="","",IF(D23="","",D23-C23+1))</f>
        <v/>
      </c>
      <c r="F23" s="111"/>
      <c r="G23" s="112"/>
      <c r="H23" s="49">
        <v>0</v>
      </c>
      <c r="I23" s="113" t="s">
        <v>71</v>
      </c>
      <c r="J23" s="115">
        <v>0</v>
      </c>
      <c r="K23" s="118" t="s">
        <v>72</v>
      </c>
      <c r="L23" s="343">
        <f>H23*J23</f>
        <v>0</v>
      </c>
      <c r="M23" s="114"/>
      <c r="N23" s="50" t="s">
        <v>71</v>
      </c>
      <c r="O23" s="115"/>
      <c r="P23" s="113" t="s">
        <v>72</v>
      </c>
      <c r="Q23" s="348">
        <f>M23*O23</f>
        <v>0</v>
      </c>
      <c r="R23" s="416"/>
      <c r="S23" s="111"/>
      <c r="T23" s="493"/>
      <c r="U23" s="489"/>
      <c r="V23" s="489"/>
      <c r="W23" s="53"/>
      <c r="X23" s="52"/>
      <c r="Y23" s="102"/>
      <c r="Z23" s="103"/>
      <c r="AA23" s="103"/>
      <c r="AB23" s="103"/>
      <c r="AC23" s="103"/>
      <c r="AD23" s="103"/>
      <c r="AE23" s="103"/>
      <c r="AF23" s="103"/>
    </row>
    <row r="24" spans="1:32" ht="28" customHeight="1" thickBot="1">
      <c r="A24" s="702"/>
      <c r="B24" s="705"/>
      <c r="C24" s="119"/>
      <c r="D24" s="117"/>
      <c r="E24" s="340" t="str">
        <f>IF(C24="","",IF(D24="","",D24-C24+1))</f>
        <v/>
      </c>
      <c r="F24" s="105"/>
      <c r="G24" s="120"/>
      <c r="H24" s="49"/>
      <c r="I24" s="50" t="s">
        <v>71</v>
      </c>
      <c r="J24" s="51">
        <v>0</v>
      </c>
      <c r="K24" s="118" t="s">
        <v>72</v>
      </c>
      <c r="L24" s="345">
        <f>H24*J24</f>
        <v>0</v>
      </c>
      <c r="M24" s="49"/>
      <c r="N24" s="50" t="s">
        <v>71</v>
      </c>
      <c r="O24" s="51"/>
      <c r="P24" s="55" t="s">
        <v>72</v>
      </c>
      <c r="Q24" s="350">
        <f>M24*O24</f>
        <v>0</v>
      </c>
      <c r="R24" s="417"/>
      <c r="S24" s="495"/>
      <c r="T24" s="494"/>
      <c r="U24" s="490"/>
      <c r="V24" s="490"/>
      <c r="W24" s="106"/>
      <c r="X24" s="107"/>
      <c r="Y24" s="102"/>
      <c r="Z24" s="103"/>
      <c r="AA24" s="103"/>
      <c r="AB24" s="103"/>
      <c r="AC24" s="103"/>
      <c r="AD24" s="103"/>
      <c r="AE24" s="103"/>
      <c r="AF24" s="103"/>
    </row>
    <row r="25" spans="1:32" ht="28" customHeight="1">
      <c r="A25" s="700"/>
      <c r="B25" s="703"/>
      <c r="C25" s="122"/>
      <c r="D25" s="121"/>
      <c r="E25" s="110"/>
      <c r="F25" s="346">
        <f>SUM(F26:F27)</f>
        <v>0</v>
      </c>
      <c r="G25" s="347">
        <f>SUM(G26:G27)</f>
        <v>0</v>
      </c>
      <c r="H25" s="467"/>
      <c r="I25" s="468"/>
      <c r="J25" s="468"/>
      <c r="K25" s="468"/>
      <c r="L25" s="511">
        <f>SUM(L26:L27)</f>
        <v>0</v>
      </c>
      <c r="M25" s="469"/>
      <c r="N25" s="470"/>
      <c r="O25" s="470"/>
      <c r="P25" s="470"/>
      <c r="Q25" s="512">
        <f>SUM(Q26:Q27)</f>
        <v>0</v>
      </c>
      <c r="R25" s="377">
        <f>SUM(F25:Q25)</f>
        <v>0</v>
      </c>
      <c r="S25" s="346">
        <f>SUM(S26:S27)</f>
        <v>0</v>
      </c>
      <c r="T25" s="492">
        <f>SUM(T26:T27)</f>
        <v>0</v>
      </c>
      <c r="U25" s="487">
        <f>SUM(S25:T25)</f>
        <v>0</v>
      </c>
      <c r="V25" s="488">
        <f>R25+U25</f>
        <v>0</v>
      </c>
      <c r="W25" s="123"/>
      <c r="X25" s="52"/>
      <c r="Y25" s="102"/>
      <c r="Z25" s="103"/>
      <c r="AA25" s="103"/>
      <c r="AB25" s="103"/>
      <c r="AC25" s="103"/>
      <c r="AD25" s="103"/>
      <c r="AE25" s="103"/>
      <c r="AF25" s="103"/>
    </row>
    <row r="26" spans="1:32" ht="28" customHeight="1">
      <c r="A26" s="701"/>
      <c r="B26" s="704"/>
      <c r="C26" s="109"/>
      <c r="D26" s="116"/>
      <c r="E26" s="339" t="str">
        <f>IF(C26="","",IF(D26="","",D26-C26+1))</f>
        <v/>
      </c>
      <c r="F26" s="111"/>
      <c r="G26" s="112"/>
      <c r="H26" s="49">
        <v>0</v>
      </c>
      <c r="I26" s="113" t="s">
        <v>71</v>
      </c>
      <c r="J26" s="115">
        <v>0</v>
      </c>
      <c r="K26" s="118" t="s">
        <v>88</v>
      </c>
      <c r="L26" s="343">
        <f>H26*J26</f>
        <v>0</v>
      </c>
      <c r="M26" s="114"/>
      <c r="N26" s="50" t="s">
        <v>71</v>
      </c>
      <c r="O26" s="115"/>
      <c r="P26" s="113" t="s">
        <v>72</v>
      </c>
      <c r="Q26" s="348">
        <f>M26*O26</f>
        <v>0</v>
      </c>
      <c r="R26" s="416"/>
      <c r="S26" s="111"/>
      <c r="T26" s="493"/>
      <c r="U26" s="489"/>
      <c r="V26" s="489"/>
      <c r="W26" s="53"/>
      <c r="X26" s="52"/>
      <c r="Y26" s="102"/>
      <c r="Z26" s="103"/>
      <c r="AA26" s="103"/>
      <c r="AB26" s="103"/>
      <c r="AC26" s="103"/>
      <c r="AD26" s="103"/>
      <c r="AE26" s="103"/>
      <c r="AF26" s="103"/>
    </row>
    <row r="27" spans="1:32" ht="28" customHeight="1" thickBot="1">
      <c r="A27" s="702"/>
      <c r="B27" s="705"/>
      <c r="C27" s="46"/>
      <c r="D27" s="117"/>
      <c r="E27" s="340" t="str">
        <f>IF(C27="","",IF(D27="","",D27-C27+1))</f>
        <v/>
      </c>
      <c r="F27" s="47"/>
      <c r="G27" s="48"/>
      <c r="H27" s="49"/>
      <c r="I27" s="50" t="s">
        <v>71</v>
      </c>
      <c r="J27" s="51">
        <v>0</v>
      </c>
      <c r="K27" s="118" t="s">
        <v>72</v>
      </c>
      <c r="L27" s="344">
        <f>H27*J27</f>
        <v>0</v>
      </c>
      <c r="M27" s="49"/>
      <c r="N27" s="50" t="s">
        <v>71</v>
      </c>
      <c r="O27" s="56"/>
      <c r="P27" s="50" t="s">
        <v>72</v>
      </c>
      <c r="Q27" s="350">
        <f>M27*O27</f>
        <v>0</v>
      </c>
      <c r="R27" s="417"/>
      <c r="S27" s="105"/>
      <c r="T27" s="494"/>
      <c r="U27" s="490"/>
      <c r="V27" s="490"/>
      <c r="W27" s="106"/>
      <c r="X27" s="107"/>
      <c r="Y27" s="102"/>
      <c r="Z27" s="103"/>
      <c r="AA27" s="103"/>
      <c r="AB27" s="103"/>
      <c r="AC27" s="103"/>
      <c r="AD27" s="103"/>
      <c r="AE27" s="103"/>
      <c r="AF27" s="103"/>
    </row>
    <row r="28" spans="1:32" ht="6" customHeight="1">
      <c r="C28" s="104"/>
      <c r="D28" s="104"/>
      <c r="F28" s="104"/>
      <c r="G28" s="104"/>
      <c r="H28" s="104"/>
      <c r="I28" s="104"/>
      <c r="J28" s="104"/>
      <c r="K28" s="104"/>
      <c r="L28" s="104"/>
      <c r="M28" s="104"/>
      <c r="N28" s="104"/>
      <c r="P28" s="104"/>
      <c r="Q28" s="104"/>
      <c r="U28" s="104"/>
      <c r="V28" s="104"/>
    </row>
    <row r="29" spans="1:32" ht="40.5" customHeight="1">
      <c r="A29" s="689" t="s">
        <v>167</v>
      </c>
      <c r="B29" s="690"/>
      <c r="C29" s="690"/>
      <c r="D29" s="690"/>
      <c r="E29" s="690"/>
      <c r="F29" s="690"/>
      <c r="G29" s="690"/>
      <c r="H29" s="690"/>
      <c r="I29" s="690"/>
      <c r="J29" s="690"/>
      <c r="K29" s="690"/>
      <c r="L29" s="690"/>
      <c r="M29" s="690"/>
      <c r="N29" s="690"/>
      <c r="O29" s="690"/>
      <c r="P29" s="690"/>
      <c r="Q29" s="690"/>
      <c r="R29" s="690"/>
      <c r="S29" s="690"/>
      <c r="T29" s="690"/>
      <c r="U29" s="690"/>
      <c r="V29" s="690"/>
      <c r="W29" s="690"/>
      <c r="X29" s="690"/>
    </row>
    <row r="30" spans="1:32" s="17" customFormat="1" ht="20.25" customHeight="1">
      <c r="A30" s="717" t="s">
        <v>168</v>
      </c>
      <c r="B30" s="717"/>
      <c r="C30" s="717"/>
      <c r="D30" s="717"/>
      <c r="E30" s="717"/>
      <c r="F30" s="717"/>
      <c r="G30" s="717"/>
      <c r="H30" s="717"/>
      <c r="I30" s="717"/>
      <c r="J30" s="717"/>
      <c r="K30" s="717"/>
      <c r="L30" s="717"/>
      <c r="M30" s="717"/>
      <c r="N30" s="717"/>
      <c r="O30" s="717"/>
      <c r="P30" s="717"/>
      <c r="Q30" s="717"/>
      <c r="R30" s="717"/>
      <c r="S30" s="717"/>
      <c r="T30" s="717"/>
      <c r="U30" s="717"/>
      <c r="V30" s="717"/>
      <c r="W30" s="717"/>
      <c r="X30" s="717"/>
    </row>
    <row r="31" spans="1:32" s="17" customFormat="1" ht="20.25" customHeight="1">
      <c r="A31" s="717" t="s">
        <v>169</v>
      </c>
      <c r="B31" s="717"/>
      <c r="C31" s="717"/>
      <c r="D31" s="717"/>
      <c r="E31" s="717"/>
      <c r="F31" s="717"/>
      <c r="G31" s="717"/>
      <c r="H31" s="717"/>
      <c r="I31" s="717"/>
      <c r="J31" s="717"/>
      <c r="K31" s="717"/>
      <c r="L31" s="717"/>
      <c r="M31" s="717"/>
      <c r="N31" s="717"/>
      <c r="O31" s="717"/>
      <c r="P31" s="717"/>
      <c r="Q31" s="717"/>
      <c r="R31" s="717"/>
      <c r="S31" s="717"/>
      <c r="T31" s="717"/>
      <c r="U31" s="717"/>
      <c r="V31" s="717"/>
      <c r="W31" s="717"/>
      <c r="X31" s="717"/>
    </row>
    <row r="32" spans="1:32" s="17" customFormat="1" ht="20.25" customHeight="1">
      <c r="A32" s="17" t="s">
        <v>92</v>
      </c>
    </row>
    <row r="33" spans="1:7" s="17" customFormat="1" ht="20.25" customHeight="1">
      <c r="A33" s="17" t="s">
        <v>86</v>
      </c>
    </row>
    <row r="34" spans="1:7" s="17" customFormat="1" ht="20.25" customHeight="1">
      <c r="A34" s="17" t="s">
        <v>93</v>
      </c>
    </row>
    <row r="35" spans="1:7" s="17" customFormat="1" ht="20.25" customHeight="1">
      <c r="A35" s="17" t="s">
        <v>87</v>
      </c>
      <c r="G35" s="62"/>
    </row>
    <row r="36" spans="1:7" s="17" customFormat="1" ht="20.25" customHeight="1">
      <c r="A36" s="17" t="s">
        <v>75</v>
      </c>
    </row>
    <row r="37" spans="1:7" s="17" customFormat="1" ht="20.25" customHeight="1">
      <c r="A37" s="17" t="s">
        <v>91</v>
      </c>
    </row>
    <row r="38" spans="1:7" s="17" customFormat="1" ht="20.25" customHeight="1">
      <c r="A38" s="17" t="s">
        <v>94</v>
      </c>
    </row>
    <row r="39" spans="1:7" s="17" customFormat="1" ht="20.25" customHeight="1">
      <c r="A39" s="17" t="s">
        <v>99</v>
      </c>
    </row>
    <row r="40" spans="1:7" s="17" customFormat="1" ht="20.25" customHeight="1">
      <c r="A40" s="17" t="s">
        <v>100</v>
      </c>
    </row>
  </sheetData>
  <mergeCells count="27">
    <mergeCell ref="A31:X31"/>
    <mergeCell ref="A30:X30"/>
    <mergeCell ref="A22:A24"/>
    <mergeCell ref="B22:B24"/>
    <mergeCell ref="A25:A27"/>
    <mergeCell ref="B25:B27"/>
    <mergeCell ref="B5:B6"/>
    <mergeCell ref="A16:A18"/>
    <mergeCell ref="B16:B18"/>
    <mergeCell ref="A19:A21"/>
    <mergeCell ref="B19:B21"/>
    <mergeCell ref="F5:Q5"/>
    <mergeCell ref="T3:W3"/>
    <mergeCell ref="A29:X29"/>
    <mergeCell ref="A8:E8"/>
    <mergeCell ref="V5:V6"/>
    <mergeCell ref="W5:W6"/>
    <mergeCell ref="S5:T5"/>
    <mergeCell ref="A10:A12"/>
    <mergeCell ref="B10:B12"/>
    <mergeCell ref="A13:A15"/>
    <mergeCell ref="B13:B15"/>
    <mergeCell ref="X5:X6"/>
    <mergeCell ref="U5:U6"/>
    <mergeCell ref="R5:R6"/>
    <mergeCell ref="A5:A6"/>
    <mergeCell ref="C5:D5"/>
  </mergeCells>
  <phoneticPr fontId="2"/>
  <printOptions horizontalCentered="1" verticalCentered="1" gridLinesSet="0"/>
  <pageMargins left="0.59055118110236227" right="0.59055118110236227" top="0.98425196850393704" bottom="0.98425196850393704" header="0.51181102362204722" footer="0.51181102362204722"/>
  <pageSetup paperSize="9" scale="46"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8"/>
  <sheetViews>
    <sheetView view="pageBreakPreview" topLeftCell="A5" zoomScale="78" zoomScaleNormal="100" zoomScaleSheetLayoutView="78" workbookViewId="0">
      <selection activeCell="E24" sqref="E24"/>
    </sheetView>
  </sheetViews>
  <sheetFormatPr defaultColWidth="13" defaultRowHeight="16.5"/>
  <cols>
    <col min="1" max="1" width="36" style="13" customWidth="1"/>
    <col min="2" max="2" width="62.83203125" style="13" customWidth="1"/>
    <col min="3" max="6" width="15.5" style="13" customWidth="1"/>
    <col min="7" max="7" width="18.08203125" style="13" customWidth="1"/>
    <col min="8" max="8" width="9.25" style="13" bestFit="1" customWidth="1"/>
    <col min="9" max="9" width="19.5" style="13" customWidth="1"/>
    <col min="10" max="16384" width="13" style="13"/>
  </cols>
  <sheetData>
    <row r="1" spans="1:9" s="17" customFormat="1" ht="21" customHeight="1">
      <c r="A1" s="17" t="s">
        <v>11</v>
      </c>
      <c r="I1" s="128" t="s">
        <v>9</v>
      </c>
    </row>
    <row r="2" spans="1:9" s="17" customFormat="1" ht="21.75" customHeight="1">
      <c r="A2" s="17" t="s">
        <v>5</v>
      </c>
    </row>
    <row r="3" spans="1:9" ht="8.25" customHeight="1"/>
    <row r="4" spans="1:9" s="17" customFormat="1" ht="20.25" customHeight="1">
      <c r="A4" s="17" t="s">
        <v>166</v>
      </c>
    </row>
    <row r="5" spans="1:9" ht="8.25" customHeight="1" thickBot="1"/>
    <row r="6" spans="1:9" ht="42.75" customHeight="1">
      <c r="A6" s="725" t="s">
        <v>54</v>
      </c>
      <c r="B6" s="727" t="s">
        <v>97</v>
      </c>
      <c r="C6" s="720" t="s">
        <v>165</v>
      </c>
      <c r="D6" s="721"/>
      <c r="E6" s="721"/>
      <c r="F6" s="722"/>
      <c r="G6" s="594" t="s">
        <v>296</v>
      </c>
      <c r="H6" s="729" t="s">
        <v>74</v>
      </c>
      <c r="I6" s="718" t="s">
        <v>79</v>
      </c>
    </row>
    <row r="7" spans="1:9" ht="19.5" customHeight="1" thickBot="1">
      <c r="A7" s="726"/>
      <c r="B7" s="728"/>
      <c r="C7" s="253" t="s">
        <v>161</v>
      </c>
      <c r="D7" s="253" t="s">
        <v>162</v>
      </c>
      <c r="E7" s="254" t="s">
        <v>163</v>
      </c>
      <c r="F7" s="255" t="s">
        <v>164</v>
      </c>
      <c r="G7" s="255" t="s">
        <v>164</v>
      </c>
      <c r="H7" s="730"/>
      <c r="I7" s="719"/>
    </row>
    <row r="8" spans="1:9" s="17" customFormat="1" ht="28.5" customHeight="1" thickTop="1">
      <c r="A8" s="250"/>
      <c r="B8" s="227"/>
      <c r="C8" s="496"/>
      <c r="D8" s="496"/>
      <c r="E8" s="497"/>
      <c r="F8" s="498"/>
      <c r="G8" s="498"/>
      <c r="H8" s="251"/>
      <c r="I8" s="252"/>
    </row>
    <row r="9" spans="1:9" s="17" customFormat="1" ht="29.15" customHeight="1">
      <c r="A9" s="57"/>
      <c r="B9" s="66"/>
      <c r="C9" s="499"/>
      <c r="D9" s="499"/>
      <c r="E9" s="500"/>
      <c r="F9" s="501"/>
      <c r="G9" s="501"/>
      <c r="H9" s="205"/>
      <c r="I9" s="58"/>
    </row>
    <row r="10" spans="1:9" s="17" customFormat="1" ht="29.15" customHeight="1">
      <c r="A10" s="57"/>
      <c r="B10" s="66"/>
      <c r="C10" s="499"/>
      <c r="D10" s="499"/>
      <c r="E10" s="500"/>
      <c r="F10" s="501"/>
      <c r="G10" s="501"/>
      <c r="H10" s="205"/>
      <c r="I10" s="58"/>
    </row>
    <row r="11" spans="1:9" s="17" customFormat="1" ht="29.15" customHeight="1">
      <c r="A11" s="57"/>
      <c r="B11" s="66"/>
      <c r="C11" s="499"/>
      <c r="D11" s="499"/>
      <c r="E11" s="500"/>
      <c r="F11" s="501"/>
      <c r="G11" s="501"/>
      <c r="H11" s="205"/>
      <c r="I11" s="58"/>
    </row>
    <row r="12" spans="1:9" s="17" customFormat="1" ht="29.15" customHeight="1">
      <c r="A12" s="57"/>
      <c r="B12" s="66"/>
      <c r="C12" s="499"/>
      <c r="D12" s="499"/>
      <c r="E12" s="500"/>
      <c r="F12" s="501"/>
      <c r="G12" s="501"/>
      <c r="H12" s="205"/>
      <c r="I12" s="58"/>
    </row>
    <row r="13" spans="1:9" s="17" customFormat="1" ht="29.15" customHeight="1">
      <c r="A13" s="57"/>
      <c r="B13" s="66"/>
      <c r="C13" s="499"/>
      <c r="D13" s="499"/>
      <c r="E13" s="500"/>
      <c r="F13" s="501"/>
      <c r="G13" s="501"/>
      <c r="H13" s="205"/>
      <c r="I13" s="58"/>
    </row>
    <row r="14" spans="1:9" s="17" customFormat="1" ht="29.15" customHeight="1">
      <c r="A14" s="57"/>
      <c r="B14" s="66"/>
      <c r="C14" s="499"/>
      <c r="D14" s="499"/>
      <c r="E14" s="500"/>
      <c r="F14" s="501"/>
      <c r="G14" s="501"/>
      <c r="H14" s="205"/>
      <c r="I14" s="58"/>
    </row>
    <row r="15" spans="1:9" s="17" customFormat="1" ht="29.15" customHeight="1">
      <c r="A15" s="57"/>
      <c r="B15" s="66"/>
      <c r="C15" s="499"/>
      <c r="D15" s="499"/>
      <c r="E15" s="500"/>
      <c r="F15" s="501"/>
      <c r="G15" s="501"/>
      <c r="H15" s="205"/>
      <c r="I15" s="58"/>
    </row>
    <row r="16" spans="1:9" s="17" customFormat="1" ht="29.15" customHeight="1">
      <c r="A16" s="57"/>
      <c r="B16" s="66"/>
      <c r="C16" s="499"/>
      <c r="D16" s="499"/>
      <c r="E16" s="500"/>
      <c r="F16" s="501"/>
      <c r="G16" s="501"/>
      <c r="H16" s="205"/>
      <c r="I16" s="58"/>
    </row>
    <row r="17" spans="1:9" s="17" customFormat="1" ht="29.15" customHeight="1">
      <c r="A17" s="57"/>
      <c r="B17" s="66"/>
      <c r="C17" s="499"/>
      <c r="D17" s="499"/>
      <c r="E17" s="500"/>
      <c r="F17" s="501"/>
      <c r="G17" s="501"/>
      <c r="H17" s="205"/>
      <c r="I17" s="58"/>
    </row>
    <row r="18" spans="1:9" s="17" customFormat="1" ht="29.15" customHeight="1">
      <c r="A18" s="57"/>
      <c r="B18" s="66"/>
      <c r="C18" s="499"/>
      <c r="D18" s="499"/>
      <c r="E18" s="500"/>
      <c r="F18" s="501"/>
      <c r="G18" s="501"/>
      <c r="H18" s="205"/>
      <c r="I18" s="58"/>
    </row>
    <row r="19" spans="1:9" s="17" customFormat="1" ht="29.15" customHeight="1">
      <c r="A19" s="57"/>
      <c r="B19" s="66"/>
      <c r="C19" s="499"/>
      <c r="D19" s="499"/>
      <c r="E19" s="500"/>
      <c r="F19" s="501"/>
      <c r="G19" s="501"/>
      <c r="H19" s="205"/>
      <c r="I19" s="58"/>
    </row>
    <row r="20" spans="1:9" s="17" customFormat="1" ht="29.15" customHeight="1">
      <c r="A20" s="57"/>
      <c r="B20" s="66"/>
      <c r="C20" s="499"/>
      <c r="D20" s="499"/>
      <c r="E20" s="500"/>
      <c r="F20" s="501"/>
      <c r="G20" s="501"/>
      <c r="H20" s="205"/>
      <c r="I20" s="58"/>
    </row>
    <row r="21" spans="1:9" s="17" customFormat="1" ht="28.5" customHeight="1" thickBot="1">
      <c r="A21" s="256"/>
      <c r="B21" s="257"/>
      <c r="C21" s="502"/>
      <c r="D21" s="502"/>
      <c r="E21" s="503"/>
      <c r="F21" s="504"/>
      <c r="G21" s="504"/>
      <c r="H21" s="258"/>
      <c r="I21" s="259"/>
    </row>
    <row r="22" spans="1:9" ht="29.15" customHeight="1" thickBot="1">
      <c r="A22" s="723" t="s">
        <v>243</v>
      </c>
      <c r="B22" s="724"/>
      <c r="C22" s="724"/>
      <c r="D22" s="724"/>
      <c r="E22" s="724"/>
      <c r="F22" s="369">
        <f>SUM(F8:F21)</f>
        <v>0</v>
      </c>
      <c r="G22" s="593">
        <f>SUM(G8:G21)</f>
        <v>0</v>
      </c>
      <c r="H22" s="731"/>
      <c r="I22" s="732"/>
    </row>
    <row r="23" spans="1:9" ht="8.25" customHeight="1"/>
    <row r="24" spans="1:9" ht="13.5" customHeight="1">
      <c r="A24" s="129" t="s">
        <v>208</v>
      </c>
    </row>
    <row r="25" spans="1:9" s="129" customFormat="1" ht="13">
      <c r="A25" s="129" t="s">
        <v>209</v>
      </c>
    </row>
    <row r="26" spans="1:9" s="129" customFormat="1" ht="13">
      <c r="A26" s="129" t="s">
        <v>210</v>
      </c>
    </row>
    <row r="27" spans="1:9" ht="13.5" customHeight="1">
      <c r="A27" s="129" t="s">
        <v>211</v>
      </c>
    </row>
    <row r="28" spans="1:9" s="129" customFormat="1" ht="13">
      <c r="A28" s="129" t="s">
        <v>212</v>
      </c>
    </row>
  </sheetData>
  <mergeCells count="7">
    <mergeCell ref="I6:I7"/>
    <mergeCell ref="C6:F6"/>
    <mergeCell ref="A22:E22"/>
    <mergeCell ref="A6:A7"/>
    <mergeCell ref="B6:B7"/>
    <mergeCell ref="H6:H7"/>
    <mergeCell ref="H22:I22"/>
  </mergeCells>
  <phoneticPr fontId="2"/>
  <printOptions horizontalCentered="1" verticalCentered="1"/>
  <pageMargins left="0.59055118110236227" right="0.59055118110236227" top="0.98425196850393704" bottom="0.98425196850393704" header="0.51181102362204722" footer="0.51181102362204722"/>
  <pageSetup paperSize="9" scale="6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
  <sheetViews>
    <sheetView view="pageBreakPreview" topLeftCell="A19" zoomScale="75" zoomScaleNormal="70" zoomScaleSheetLayoutView="75" workbookViewId="0">
      <selection activeCell="E24" sqref="E24"/>
    </sheetView>
  </sheetViews>
  <sheetFormatPr defaultColWidth="10.58203125" defaultRowHeight="30" customHeight="1"/>
  <cols>
    <col min="1" max="1" width="30.58203125" style="17" customWidth="1"/>
    <col min="2" max="2" width="36.33203125" style="17" customWidth="1"/>
    <col min="3" max="3" width="18" style="60" customWidth="1"/>
    <col min="4" max="4" width="18.08203125" style="60" customWidth="1"/>
    <col min="5" max="5" width="10.25" style="60" bestFit="1" customWidth="1"/>
    <col min="6" max="6" width="10.5" style="60" customWidth="1"/>
    <col min="7" max="7" width="17.58203125" style="17" customWidth="1"/>
    <col min="8" max="8" width="23.25" style="64" customWidth="1"/>
    <col min="9" max="9" width="59.5" style="17" customWidth="1"/>
    <col min="10" max="16" width="3.75" style="17" customWidth="1"/>
    <col min="17" max="17" width="4.83203125" style="17" customWidth="1"/>
    <col min="18" max="16384" width="10.58203125" style="17"/>
  </cols>
  <sheetData>
    <row r="1" spans="1:9" ht="21" customHeight="1">
      <c r="A1" s="17" t="s">
        <v>19</v>
      </c>
      <c r="H1" s="97"/>
      <c r="I1" s="159" t="s">
        <v>134</v>
      </c>
    </row>
    <row r="2" spans="1:9" ht="23.25" customHeight="1">
      <c r="A2" s="62" t="s">
        <v>105</v>
      </c>
      <c r="B2" s="62"/>
      <c r="C2" s="62"/>
      <c r="D2" s="62"/>
      <c r="E2" s="62"/>
      <c r="F2" s="62"/>
      <c r="H2" s="17"/>
    </row>
    <row r="3" spans="1:9" ht="6.75" customHeight="1" thickBot="1">
      <c r="A3" s="62"/>
      <c r="B3" s="62"/>
      <c r="C3" s="62"/>
      <c r="D3" s="62"/>
      <c r="E3" s="62"/>
      <c r="F3" s="62"/>
      <c r="H3" s="97"/>
    </row>
    <row r="4" spans="1:9" s="98" customFormat="1" ht="30" customHeight="1" thickBot="1">
      <c r="A4" s="62" t="s">
        <v>245</v>
      </c>
      <c r="B4" s="61"/>
      <c r="C4" s="738" t="s">
        <v>135</v>
      </c>
      <c r="D4" s="738"/>
      <c r="E4" s="738"/>
      <c r="F4" s="738"/>
      <c r="G4" s="515"/>
      <c r="H4" s="516">
        <f>G22+G33</f>
        <v>0</v>
      </c>
      <c r="I4" s="514" t="s">
        <v>32</v>
      </c>
    </row>
    <row r="5" spans="1:9" ht="6.75" customHeight="1">
      <c r="A5" s="62"/>
      <c r="B5" s="62"/>
      <c r="C5" s="62"/>
      <c r="D5" s="62"/>
      <c r="E5" s="62"/>
      <c r="F5" s="62"/>
      <c r="H5" s="97"/>
    </row>
    <row r="6" spans="1:9" ht="21" customHeight="1">
      <c r="A6" s="62" t="s">
        <v>175</v>
      </c>
      <c r="B6" s="62"/>
      <c r="C6" s="62"/>
      <c r="D6" s="62"/>
      <c r="E6" s="62"/>
      <c r="F6" s="62"/>
    </row>
    <row r="7" spans="1:9" ht="20.25" customHeight="1">
      <c r="A7" s="260" t="s">
        <v>39</v>
      </c>
      <c r="B7" s="261">
        <f>535800/12</f>
        <v>44650</v>
      </c>
      <c r="C7" s="154" t="s">
        <v>177</v>
      </c>
      <c r="D7" s="62"/>
      <c r="E7" s="62"/>
      <c r="F7" s="62"/>
      <c r="G7" s="62"/>
      <c r="H7" s="77"/>
      <c r="I7" s="62"/>
    </row>
    <row r="8" spans="1:9" ht="18.75" customHeight="1">
      <c r="A8" s="161" t="s">
        <v>136</v>
      </c>
      <c r="C8" s="62"/>
      <c r="D8" s="62"/>
      <c r="E8" s="62"/>
      <c r="F8" s="62"/>
      <c r="G8" s="62"/>
      <c r="H8" s="77"/>
      <c r="I8" s="62"/>
    </row>
    <row r="9" spans="1:9" ht="18.75" customHeight="1">
      <c r="A9" s="161" t="s">
        <v>176</v>
      </c>
      <c r="C9" s="62"/>
      <c r="D9" s="62"/>
      <c r="E9" s="62"/>
      <c r="F9" s="62"/>
      <c r="G9" s="62"/>
      <c r="H9" s="77"/>
      <c r="I9" s="62"/>
    </row>
    <row r="10" spans="1:9" s="154" customFormat="1" ht="24.75" customHeight="1" thickBot="1">
      <c r="A10" s="161"/>
      <c r="B10" s="161"/>
      <c r="C10" s="262" t="s">
        <v>8</v>
      </c>
      <c r="D10" s="161"/>
      <c r="E10" s="161"/>
      <c r="F10" s="161"/>
      <c r="G10" s="161"/>
      <c r="H10" s="263"/>
      <c r="I10" s="161"/>
    </row>
    <row r="11" spans="1:9" s="60" customFormat="1" ht="30" customHeight="1">
      <c r="A11" s="745" t="s">
        <v>40</v>
      </c>
      <c r="B11" s="745" t="s">
        <v>41</v>
      </c>
      <c r="C11" s="747" t="s">
        <v>42</v>
      </c>
      <c r="D11" s="748"/>
      <c r="E11" s="713" t="s">
        <v>43</v>
      </c>
      <c r="F11" s="747"/>
      <c r="G11" s="741" t="s">
        <v>246</v>
      </c>
      <c r="H11" s="743" t="s">
        <v>132</v>
      </c>
      <c r="I11" s="752" t="s">
        <v>133</v>
      </c>
    </row>
    <row r="12" spans="1:9" s="60" customFormat="1" ht="30" customHeight="1" thickBot="1">
      <c r="A12" s="746"/>
      <c r="B12" s="746"/>
      <c r="C12" s="270" t="s">
        <v>44</v>
      </c>
      <c r="D12" s="271" t="s">
        <v>45</v>
      </c>
      <c r="E12" s="271" t="s">
        <v>46</v>
      </c>
      <c r="F12" s="271" t="s">
        <v>178</v>
      </c>
      <c r="G12" s="742"/>
      <c r="H12" s="744"/>
      <c r="I12" s="719"/>
    </row>
    <row r="13" spans="1:9" ht="30" customHeight="1" thickTop="1">
      <c r="A13" s="264"/>
      <c r="B13" s="264"/>
      <c r="C13" s="265"/>
      <c r="D13" s="266"/>
      <c r="E13" s="379" t="str">
        <f t="shared" ref="E13:E21" si="0">IF(C13="","",IF(D13="","",(D13-C13+1)/30))</f>
        <v/>
      </c>
      <c r="F13" s="380" t="str">
        <f t="shared" ref="F13:F21" si="1">IF(E13="","",IF(E13&gt;0,ROUNDUP(E13,0),""))</f>
        <v/>
      </c>
      <c r="G13" s="381" t="str">
        <f t="shared" ref="G13:G21" si="2">IF(F13="","",IF(F13&gt;=1,$B$7*F13,""))</f>
        <v/>
      </c>
      <c r="H13" s="268"/>
      <c r="I13" s="269"/>
    </row>
    <row r="14" spans="1:9" ht="30" customHeight="1">
      <c r="A14" s="83"/>
      <c r="B14" s="83"/>
      <c r="C14" s="149"/>
      <c r="D14" s="80"/>
      <c r="E14" s="382" t="str">
        <f t="shared" si="0"/>
        <v/>
      </c>
      <c r="F14" s="383" t="str">
        <f t="shared" si="1"/>
        <v/>
      </c>
      <c r="G14" s="384" t="str">
        <f t="shared" si="2"/>
        <v/>
      </c>
      <c r="H14" s="157"/>
      <c r="I14" s="71"/>
    </row>
    <row r="15" spans="1:9" ht="30" customHeight="1">
      <c r="A15" s="83"/>
      <c r="B15" s="83"/>
      <c r="C15" s="149"/>
      <c r="D15" s="80"/>
      <c r="E15" s="382" t="str">
        <f t="shared" si="0"/>
        <v/>
      </c>
      <c r="F15" s="383" t="str">
        <f t="shared" si="1"/>
        <v/>
      </c>
      <c r="G15" s="384" t="str">
        <f t="shared" si="2"/>
        <v/>
      </c>
      <c r="H15" s="157"/>
      <c r="I15" s="71"/>
    </row>
    <row r="16" spans="1:9" ht="30" customHeight="1">
      <c r="A16" s="83"/>
      <c r="B16" s="83"/>
      <c r="C16" s="149"/>
      <c r="D16" s="80"/>
      <c r="E16" s="382" t="str">
        <f t="shared" si="0"/>
        <v/>
      </c>
      <c r="F16" s="383" t="str">
        <f t="shared" si="1"/>
        <v/>
      </c>
      <c r="G16" s="384" t="str">
        <f t="shared" si="2"/>
        <v/>
      </c>
      <c r="H16" s="157"/>
      <c r="I16" s="71"/>
    </row>
    <row r="17" spans="1:9" ht="30" customHeight="1">
      <c r="A17" s="83"/>
      <c r="B17" s="83"/>
      <c r="C17" s="149"/>
      <c r="D17" s="80"/>
      <c r="E17" s="382" t="str">
        <f t="shared" si="0"/>
        <v/>
      </c>
      <c r="F17" s="383" t="str">
        <f t="shared" si="1"/>
        <v/>
      </c>
      <c r="G17" s="384" t="str">
        <f t="shared" si="2"/>
        <v/>
      </c>
      <c r="H17" s="157"/>
      <c r="I17" s="71"/>
    </row>
    <row r="18" spans="1:9" ht="30" customHeight="1">
      <c r="A18" s="83"/>
      <c r="B18" s="99"/>
      <c r="C18" s="80"/>
      <c r="D18" s="80"/>
      <c r="E18" s="382" t="str">
        <f t="shared" si="0"/>
        <v/>
      </c>
      <c r="F18" s="383" t="str">
        <f t="shared" si="1"/>
        <v/>
      </c>
      <c r="G18" s="384" t="str">
        <f t="shared" si="2"/>
        <v/>
      </c>
      <c r="H18" s="157"/>
      <c r="I18" s="71"/>
    </row>
    <row r="19" spans="1:9" ht="30" customHeight="1">
      <c r="A19" s="83"/>
      <c r="B19" s="99"/>
      <c r="C19" s="80"/>
      <c r="D19" s="80"/>
      <c r="E19" s="382" t="str">
        <f t="shared" si="0"/>
        <v/>
      </c>
      <c r="F19" s="383" t="str">
        <f t="shared" si="1"/>
        <v/>
      </c>
      <c r="G19" s="384" t="str">
        <f t="shared" si="2"/>
        <v/>
      </c>
      <c r="H19" s="157"/>
      <c r="I19" s="71"/>
    </row>
    <row r="20" spans="1:9" ht="30" customHeight="1">
      <c r="A20" s="83"/>
      <c r="B20" s="99"/>
      <c r="C20" s="80"/>
      <c r="D20" s="80"/>
      <c r="E20" s="382" t="str">
        <f t="shared" si="0"/>
        <v/>
      </c>
      <c r="F20" s="383" t="str">
        <f t="shared" si="1"/>
        <v/>
      </c>
      <c r="G20" s="384" t="str">
        <f t="shared" si="2"/>
        <v/>
      </c>
      <c r="H20" s="157"/>
      <c r="I20" s="71"/>
    </row>
    <row r="21" spans="1:9" ht="30" customHeight="1" thickBot="1">
      <c r="A21" s="89"/>
      <c r="B21" s="99"/>
      <c r="C21" s="80"/>
      <c r="D21" s="80"/>
      <c r="E21" s="382" t="str">
        <f t="shared" si="0"/>
        <v/>
      </c>
      <c r="F21" s="383" t="str">
        <f t="shared" si="1"/>
        <v/>
      </c>
      <c r="G21" s="384" t="str">
        <f t="shared" si="2"/>
        <v/>
      </c>
      <c r="H21" s="157"/>
      <c r="I21" s="158"/>
    </row>
    <row r="22" spans="1:9" ht="30" customHeight="1" thickBot="1">
      <c r="A22" s="723" t="s">
        <v>244</v>
      </c>
      <c r="B22" s="724"/>
      <c r="C22" s="724"/>
      <c r="D22" s="724"/>
      <c r="E22" s="724"/>
      <c r="F22" s="36"/>
      <c r="G22" s="378">
        <f>SUM(G13:G21)</f>
        <v>0</v>
      </c>
      <c r="H22" s="723"/>
      <c r="I22" s="737"/>
    </row>
    <row r="23" spans="1:9" ht="34.5" customHeight="1">
      <c r="A23" s="734" t="s">
        <v>213</v>
      </c>
      <c r="B23" s="734"/>
      <c r="C23" s="734"/>
      <c r="D23" s="734"/>
      <c r="E23" s="734"/>
      <c r="F23" s="734"/>
      <c r="G23" s="734"/>
      <c r="H23" s="734"/>
      <c r="I23" s="734"/>
    </row>
    <row r="24" spans="1:9" ht="15.75" customHeight="1">
      <c r="A24" s="100"/>
      <c r="B24" s="100"/>
      <c r="C24" s="101"/>
      <c r="D24" s="101"/>
      <c r="E24" s="101"/>
      <c r="F24" s="101"/>
      <c r="G24" s="101"/>
      <c r="H24" s="101"/>
      <c r="I24" s="62"/>
    </row>
    <row r="25" spans="1:9" ht="22.5" customHeight="1">
      <c r="A25" s="62" t="s">
        <v>110</v>
      </c>
      <c r="B25" s="74"/>
      <c r="C25" s="76"/>
      <c r="D25" s="76"/>
      <c r="E25" s="76"/>
      <c r="F25" s="76"/>
      <c r="G25" s="62"/>
      <c r="H25" s="77"/>
      <c r="I25" s="62"/>
    </row>
    <row r="26" spans="1:9" ht="6.75" customHeight="1" thickBot="1">
      <c r="A26" s="62"/>
      <c r="B26" s="74"/>
      <c r="C26" s="76"/>
      <c r="D26" s="76"/>
      <c r="E26" s="76"/>
      <c r="F26" s="76"/>
      <c r="G26" s="62"/>
      <c r="H26" s="77"/>
      <c r="I26" s="62"/>
    </row>
    <row r="27" spans="1:9" s="60" customFormat="1" ht="60.75" customHeight="1" thickBot="1">
      <c r="A27" s="274" t="s">
        <v>115</v>
      </c>
      <c r="B27" s="275" t="s">
        <v>111</v>
      </c>
      <c r="C27" s="739" t="s">
        <v>112</v>
      </c>
      <c r="D27" s="739"/>
      <c r="E27" s="739"/>
      <c r="F27" s="276" t="s">
        <v>113</v>
      </c>
      <c r="G27" s="513" t="s">
        <v>247</v>
      </c>
      <c r="H27" s="753" t="s">
        <v>114</v>
      </c>
      <c r="I27" s="754"/>
    </row>
    <row r="28" spans="1:9" ht="30" customHeight="1" thickTop="1">
      <c r="A28" s="272"/>
      <c r="B28" s="227"/>
      <c r="C28" s="740"/>
      <c r="D28" s="740"/>
      <c r="E28" s="740"/>
      <c r="F28" s="273"/>
      <c r="G28" s="267"/>
      <c r="H28" s="755"/>
      <c r="I28" s="756"/>
    </row>
    <row r="29" spans="1:9" ht="30" customHeight="1">
      <c r="A29" s="65"/>
      <c r="B29" s="66"/>
      <c r="C29" s="733"/>
      <c r="D29" s="733"/>
      <c r="E29" s="733"/>
      <c r="F29" s="81"/>
      <c r="G29" s="82"/>
      <c r="H29" s="735"/>
      <c r="I29" s="736"/>
    </row>
    <row r="30" spans="1:9" ht="30" customHeight="1">
      <c r="A30" s="65"/>
      <c r="B30" s="66"/>
      <c r="C30" s="733"/>
      <c r="D30" s="733"/>
      <c r="E30" s="733"/>
      <c r="F30" s="81"/>
      <c r="G30" s="82"/>
      <c r="H30" s="735"/>
      <c r="I30" s="736"/>
    </row>
    <row r="31" spans="1:9" ht="30" customHeight="1">
      <c r="A31" s="65"/>
      <c r="B31" s="66"/>
      <c r="C31" s="733"/>
      <c r="D31" s="733"/>
      <c r="E31" s="733"/>
      <c r="F31" s="81"/>
      <c r="G31" s="82"/>
      <c r="H31" s="735"/>
      <c r="I31" s="736"/>
    </row>
    <row r="32" spans="1:9" ht="30" customHeight="1" thickBot="1">
      <c r="A32" s="72"/>
      <c r="B32" s="73"/>
      <c r="C32" s="749"/>
      <c r="D32" s="749"/>
      <c r="E32" s="749"/>
      <c r="F32" s="155"/>
      <c r="G32" s="82"/>
      <c r="H32" s="750"/>
      <c r="I32" s="751"/>
    </row>
    <row r="33" spans="1:9" ht="30" customHeight="1" thickBot="1">
      <c r="A33" s="723" t="s">
        <v>244</v>
      </c>
      <c r="B33" s="724"/>
      <c r="C33" s="724"/>
      <c r="D33" s="724"/>
      <c r="E33" s="724"/>
      <c r="F33" s="36"/>
      <c r="G33" s="376">
        <f>SUM(G28:G32)</f>
        <v>0</v>
      </c>
      <c r="H33" s="724"/>
      <c r="I33" s="737"/>
    </row>
    <row r="34" spans="1:9" s="278" customFormat="1" ht="22.5" customHeight="1">
      <c r="A34" s="277" t="s">
        <v>118</v>
      </c>
      <c r="C34" s="59"/>
      <c r="D34" s="59"/>
      <c r="E34" s="59"/>
      <c r="F34" s="59"/>
      <c r="H34" s="279"/>
    </row>
  </sheetData>
  <mergeCells count="25">
    <mergeCell ref="A33:E33"/>
    <mergeCell ref="G11:G12"/>
    <mergeCell ref="H11:H12"/>
    <mergeCell ref="A22:E22"/>
    <mergeCell ref="A11:A12"/>
    <mergeCell ref="B11:B12"/>
    <mergeCell ref="C11:D11"/>
    <mergeCell ref="E11:F11"/>
    <mergeCell ref="C31:E31"/>
    <mergeCell ref="C32:E32"/>
    <mergeCell ref="H32:I32"/>
    <mergeCell ref="H33:I33"/>
    <mergeCell ref="I11:I12"/>
    <mergeCell ref="H27:I27"/>
    <mergeCell ref="H28:I28"/>
    <mergeCell ref="C4:F4"/>
    <mergeCell ref="C27:E27"/>
    <mergeCell ref="C28:E28"/>
    <mergeCell ref="C29:E29"/>
    <mergeCell ref="H31:I31"/>
    <mergeCell ref="C30:E30"/>
    <mergeCell ref="A23:I23"/>
    <mergeCell ref="H30:I30"/>
    <mergeCell ref="H22:I22"/>
    <mergeCell ref="H29:I29"/>
  </mergeCells>
  <phoneticPr fontId="2"/>
  <printOptions horizontalCentered="1" verticalCentered="1"/>
  <pageMargins left="0.59055118110236227" right="0.59055118110236227" top="0.98425196850393704" bottom="0.98425196850393704" header="0.51181102362204722" footer="0.51181102362204722"/>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35"/>
  <sheetViews>
    <sheetView view="pageBreakPreview" zoomScale="82" zoomScaleNormal="70" zoomScaleSheetLayoutView="82" workbookViewId="0">
      <selection activeCell="E24" sqref="E24"/>
    </sheetView>
  </sheetViews>
  <sheetFormatPr defaultColWidth="22.08203125" defaultRowHeight="30" customHeight="1"/>
  <cols>
    <col min="1" max="1" width="31.33203125" style="85" customWidth="1"/>
    <col min="2" max="2" width="12" style="86" customWidth="1"/>
    <col min="3" max="3" width="12.08203125" style="86" customWidth="1"/>
    <col min="4" max="4" width="10" style="86" customWidth="1"/>
    <col min="5" max="5" width="15.25" style="85" customWidth="1"/>
    <col min="6" max="6" width="12.75" style="90" customWidth="1"/>
    <col min="7" max="7" width="15.58203125" style="90" customWidth="1"/>
    <col min="8" max="8" width="7.75" style="85" customWidth="1"/>
    <col min="9" max="9" width="3.58203125" style="85" customWidth="1"/>
    <col min="10" max="10" width="10.58203125" style="85" customWidth="1"/>
    <col min="11" max="11" width="3.58203125" style="85" customWidth="1"/>
    <col min="12" max="12" width="11.83203125" style="85" customWidth="1"/>
    <col min="13" max="13" width="7.75" style="85" customWidth="1"/>
    <col min="14" max="14" width="3.5" style="85" customWidth="1"/>
    <col min="15" max="15" width="10.75" style="85" customWidth="1"/>
    <col min="16" max="16" width="3.58203125" style="85" customWidth="1"/>
    <col min="17" max="17" width="11.75" style="85" bestFit="1" customWidth="1"/>
    <col min="18" max="19" width="14.25" style="85" customWidth="1"/>
    <col min="20" max="21" width="12.33203125" style="85" customWidth="1"/>
    <col min="22" max="22" width="13.75" style="85" customWidth="1"/>
    <col min="23" max="23" width="15" style="85" bestFit="1" customWidth="1"/>
    <col min="24" max="24" width="20.33203125" style="85" customWidth="1"/>
    <col min="25" max="25" width="6.33203125" style="85" customWidth="1"/>
    <col min="26" max="26" width="13.5" style="85" bestFit="1" customWidth="1"/>
    <col min="27" max="27" width="11.75" style="85" bestFit="1" customWidth="1"/>
    <col min="28" max="28" width="6.58203125" style="85" customWidth="1"/>
    <col min="29" max="29" width="11.75" style="85" bestFit="1" customWidth="1"/>
    <col min="30" max="30" width="18" style="85" bestFit="1" customWidth="1"/>
    <col min="31" max="16384" width="22.08203125" style="85"/>
  </cols>
  <sheetData>
    <row r="1" spans="1:34" ht="30" customHeight="1">
      <c r="A1" s="85" t="s">
        <v>19</v>
      </c>
      <c r="F1" s="87"/>
      <c r="G1" s="87"/>
      <c r="Z1" s="238" t="s">
        <v>38</v>
      </c>
    </row>
    <row r="2" spans="1:34" ht="30" customHeight="1">
      <c r="A2" s="88" t="s">
        <v>105</v>
      </c>
      <c r="B2" s="88"/>
      <c r="C2" s="88"/>
      <c r="D2" s="88"/>
      <c r="F2" s="85"/>
      <c r="G2" s="85"/>
    </row>
    <row r="3" spans="1:34" ht="14.25" customHeight="1">
      <c r="A3" s="88"/>
      <c r="B3" s="88"/>
      <c r="C3" s="88"/>
      <c r="D3" s="88"/>
      <c r="F3" s="87"/>
      <c r="G3" s="87"/>
    </row>
    <row r="4" spans="1:34" s="13" customFormat="1" ht="25.5" customHeight="1">
      <c r="A4" s="17" t="s">
        <v>191</v>
      </c>
      <c r="B4" s="14"/>
      <c r="C4" s="14"/>
      <c r="D4" s="14"/>
      <c r="E4" s="14"/>
      <c r="F4" s="14"/>
      <c r="G4" s="14"/>
      <c r="H4" s="14"/>
      <c r="I4" s="14"/>
      <c r="J4" s="14"/>
      <c r="K4" s="14"/>
      <c r="L4" s="14"/>
      <c r="M4" s="15"/>
      <c r="N4" s="14"/>
      <c r="O4" s="14"/>
      <c r="P4" s="14"/>
      <c r="Q4" s="14"/>
      <c r="R4" s="14"/>
      <c r="S4" s="14"/>
      <c r="T4" s="14"/>
      <c r="U4" s="688"/>
      <c r="V4" s="688"/>
      <c r="W4" s="688"/>
      <c r="X4" s="688"/>
      <c r="Y4" s="688"/>
      <c r="Z4" s="16" t="s">
        <v>36</v>
      </c>
    </row>
    <row r="5" spans="1:34" s="13" customFormat="1" ht="7.5" customHeight="1" thickBot="1"/>
    <row r="6" spans="1:34" s="17" customFormat="1" ht="40.5" customHeight="1">
      <c r="A6" s="711" t="s">
        <v>138</v>
      </c>
      <c r="B6" s="713" t="s">
        <v>119</v>
      </c>
      <c r="C6" s="714"/>
      <c r="D6" s="759" t="s">
        <v>120</v>
      </c>
      <c r="E6" s="685" t="s">
        <v>129</v>
      </c>
      <c r="F6" s="686"/>
      <c r="G6" s="709" t="s">
        <v>248</v>
      </c>
      <c r="H6" s="764" t="s">
        <v>130</v>
      </c>
      <c r="I6" s="765"/>
      <c r="J6" s="765"/>
      <c r="K6" s="765"/>
      <c r="L6" s="765"/>
      <c r="M6" s="765"/>
      <c r="N6" s="765"/>
      <c r="O6" s="765"/>
      <c r="P6" s="765"/>
      <c r="Q6" s="765"/>
      <c r="R6" s="765"/>
      <c r="S6" s="765"/>
      <c r="T6" s="765"/>
      <c r="U6" s="765"/>
      <c r="V6" s="766"/>
      <c r="W6" s="694" t="s">
        <v>249</v>
      </c>
      <c r="X6" s="694" t="s">
        <v>250</v>
      </c>
      <c r="Y6" s="696" t="s">
        <v>6</v>
      </c>
      <c r="Z6" s="706" t="s">
        <v>70</v>
      </c>
    </row>
    <row r="7" spans="1:34" s="17" customFormat="1" ht="63" customHeight="1" thickBot="1">
      <c r="A7" s="712"/>
      <c r="B7" s="18" t="s">
        <v>106</v>
      </c>
      <c r="C7" s="18" t="s">
        <v>107</v>
      </c>
      <c r="D7" s="760"/>
      <c r="E7" s="19" t="s">
        <v>60</v>
      </c>
      <c r="F7" s="20" t="s">
        <v>126</v>
      </c>
      <c r="G7" s="710"/>
      <c r="H7" s="767" t="s">
        <v>127</v>
      </c>
      <c r="I7" s="767"/>
      <c r="J7" s="767"/>
      <c r="K7" s="767"/>
      <c r="L7" s="768"/>
      <c r="M7" s="769" t="s">
        <v>128</v>
      </c>
      <c r="N7" s="767"/>
      <c r="O7" s="767"/>
      <c r="P7" s="767"/>
      <c r="Q7" s="767"/>
      <c r="R7" s="156" t="s">
        <v>139</v>
      </c>
      <c r="S7" s="156" t="s">
        <v>131</v>
      </c>
      <c r="T7" s="162" t="s">
        <v>7</v>
      </c>
      <c r="U7" s="163" t="s">
        <v>77</v>
      </c>
      <c r="V7" s="27" t="s">
        <v>78</v>
      </c>
      <c r="W7" s="708"/>
      <c r="X7" s="695"/>
      <c r="Y7" s="697"/>
      <c r="Z7" s="707"/>
    </row>
    <row r="8" spans="1:34" s="13" customFormat="1" ht="7.5" customHeight="1" thickBot="1">
      <c r="A8" s="28"/>
      <c r="B8" s="29"/>
      <c r="C8" s="29"/>
      <c r="D8" s="30"/>
      <c r="E8" s="29"/>
      <c r="F8" s="29"/>
      <c r="G8" s="29"/>
      <c r="H8" s="31"/>
      <c r="I8" s="31"/>
      <c r="J8" s="31"/>
      <c r="K8" s="31"/>
      <c r="L8" s="31"/>
      <c r="M8" s="31"/>
      <c r="N8" s="31"/>
      <c r="O8" s="31"/>
      <c r="P8" s="31"/>
      <c r="Q8" s="31"/>
      <c r="R8" s="31"/>
      <c r="S8" s="31"/>
      <c r="T8" s="32"/>
      <c r="U8" s="32"/>
      <c r="V8" s="32"/>
      <c r="W8" s="33"/>
      <c r="X8" s="33"/>
      <c r="Y8" s="34"/>
      <c r="Z8" s="35"/>
    </row>
    <row r="9" spans="1:34" s="13" customFormat="1" ht="28" customHeight="1" thickBot="1">
      <c r="A9" s="691" t="s">
        <v>2</v>
      </c>
      <c r="B9" s="692"/>
      <c r="C9" s="692"/>
      <c r="D9" s="693"/>
      <c r="E9" s="386">
        <f>E11+E14+E17+E20+E23+E26</f>
        <v>0</v>
      </c>
      <c r="F9" s="387">
        <f>F11+F14+F17+F20+F23+F26</f>
        <v>0</v>
      </c>
      <c r="G9" s="388">
        <f>G11+G14+G17+G20+G23+G26</f>
        <v>0</v>
      </c>
      <c r="H9" s="517"/>
      <c r="I9" s="517"/>
      <c r="J9" s="517"/>
      <c r="K9" s="517"/>
      <c r="L9" s="471">
        <f>L11+L14+L17+L20+L23+L26</f>
        <v>0</v>
      </c>
      <c r="M9" s="517"/>
      <c r="N9" s="517"/>
      <c r="O9" s="517"/>
      <c r="P9" s="517"/>
      <c r="Q9" s="471">
        <f>Q11+Q14+Q17+Q20+Q23+Q26</f>
        <v>0</v>
      </c>
      <c r="R9" s="471">
        <f t="shared" ref="R9:X9" si="0">R11+R14+R17+R20+R23+R26</f>
        <v>0</v>
      </c>
      <c r="S9" s="389">
        <f t="shared" si="0"/>
        <v>0</v>
      </c>
      <c r="T9" s="390">
        <f t="shared" si="0"/>
        <v>0</v>
      </c>
      <c r="U9" s="391">
        <f t="shared" si="0"/>
        <v>0</v>
      </c>
      <c r="V9" s="392">
        <f t="shared" si="0"/>
        <v>0</v>
      </c>
      <c r="W9" s="393">
        <f t="shared" si="0"/>
        <v>0</v>
      </c>
      <c r="X9" s="393">
        <f t="shared" si="0"/>
        <v>0</v>
      </c>
      <c r="Y9" s="37"/>
      <c r="Z9" s="38"/>
    </row>
    <row r="10" spans="1:34" s="13" customFormat="1" ht="28" customHeight="1" thickBot="1">
      <c r="A10" s="39"/>
      <c r="B10" s="125" t="s">
        <v>90</v>
      </c>
      <c r="C10" s="40"/>
      <c r="D10" s="30"/>
      <c r="E10" s="30"/>
      <c r="F10" s="40"/>
      <c r="G10" s="40"/>
      <c r="H10" s="41" t="s">
        <v>13</v>
      </c>
      <c r="I10" s="41" t="s">
        <v>71</v>
      </c>
      <c r="J10" s="41" t="s">
        <v>3</v>
      </c>
      <c r="K10" s="41" t="s">
        <v>72</v>
      </c>
      <c r="L10" s="41"/>
      <c r="M10" s="41" t="s">
        <v>4</v>
      </c>
      <c r="N10" s="41" t="s">
        <v>71</v>
      </c>
      <c r="O10" s="41" t="s">
        <v>3</v>
      </c>
      <c r="P10" s="41" t="s">
        <v>72</v>
      </c>
      <c r="Q10" s="41"/>
      <c r="R10" s="45"/>
      <c r="S10" s="45"/>
      <c r="T10" s="174"/>
      <c r="U10" s="42"/>
      <c r="V10" s="42"/>
      <c r="W10" s="43"/>
      <c r="X10" s="43"/>
      <c r="Y10" s="44"/>
      <c r="Z10" s="45"/>
    </row>
    <row r="11" spans="1:34" s="13" customFormat="1" ht="28" customHeight="1">
      <c r="A11" s="761">
        <f>'様式3②-1-1,2短期受入・研修諸費'!B13</f>
        <v>0</v>
      </c>
      <c r="B11" s="46"/>
      <c r="C11" s="108"/>
      <c r="D11" s="110"/>
      <c r="E11" s="385">
        <f>SUM(E12:E13)</f>
        <v>0</v>
      </c>
      <c r="F11" s="394">
        <f>SUM(F12:F13)</f>
        <v>0</v>
      </c>
      <c r="G11" s="395">
        <f>SUM(E11:F11)</f>
        <v>0</v>
      </c>
      <c r="H11" s="472"/>
      <c r="I11" s="473"/>
      <c r="J11" s="473"/>
      <c r="K11" s="473"/>
      <c r="L11" s="474">
        <f>SUM(L12:L13)</f>
        <v>0</v>
      </c>
      <c r="M11" s="475"/>
      <c r="N11" s="473"/>
      <c r="O11" s="473"/>
      <c r="P11" s="473"/>
      <c r="Q11" s="474">
        <f t="shared" ref="Q11:V11" si="1">SUM(Q12:Q13)</f>
        <v>0</v>
      </c>
      <c r="R11" s="505">
        <f t="shared" si="1"/>
        <v>0</v>
      </c>
      <c r="S11" s="396">
        <f t="shared" si="1"/>
        <v>0</v>
      </c>
      <c r="T11" s="397">
        <f t="shared" si="1"/>
        <v>0</v>
      </c>
      <c r="U11" s="398">
        <f t="shared" si="1"/>
        <v>0</v>
      </c>
      <c r="V11" s="399">
        <f t="shared" si="1"/>
        <v>0</v>
      </c>
      <c r="W11" s="400">
        <f>SUM(H11:V11)</f>
        <v>0</v>
      </c>
      <c r="X11" s="401">
        <f>G11+W11</f>
        <v>0</v>
      </c>
      <c r="Y11" s="53"/>
      <c r="Z11" s="52"/>
      <c r="AA11" s="102"/>
      <c r="AB11" s="103"/>
      <c r="AC11" s="103"/>
      <c r="AD11" s="103"/>
      <c r="AE11" s="103"/>
      <c r="AF11" s="103"/>
      <c r="AG11" s="103"/>
      <c r="AH11" s="103"/>
    </row>
    <row r="12" spans="1:34" s="13" customFormat="1" ht="28" customHeight="1">
      <c r="A12" s="762"/>
      <c r="B12" s="547">
        <f>'様式3②-1-1,2短期受入・研修諸費'!C13</f>
        <v>0</v>
      </c>
      <c r="C12" s="548">
        <f>'様式3②-1-1,2短期受入・研修諸費'!D13</f>
        <v>0</v>
      </c>
      <c r="D12" s="339">
        <f>IF(B12="","",IF(C12="","",C12-B12+1))</f>
        <v>1</v>
      </c>
      <c r="E12" s="176"/>
      <c r="F12" s="177"/>
      <c r="G12" s="418"/>
      <c r="H12" s="520"/>
      <c r="I12" s="179" t="s">
        <v>71</v>
      </c>
      <c r="J12" s="179"/>
      <c r="K12" s="521" t="s">
        <v>72</v>
      </c>
      <c r="L12" s="405">
        <f>H12*J12</f>
        <v>0</v>
      </c>
      <c r="M12" s="181"/>
      <c r="N12" s="179" t="s">
        <v>71</v>
      </c>
      <c r="O12" s="182"/>
      <c r="P12" s="179" t="s">
        <v>72</v>
      </c>
      <c r="Q12" s="405">
        <f>M12*O12</f>
        <v>0</v>
      </c>
      <c r="R12" s="506"/>
      <c r="S12" s="164"/>
      <c r="T12" s="165"/>
      <c r="U12" s="166"/>
      <c r="V12" s="175"/>
      <c r="W12" s="419"/>
      <c r="X12" s="419"/>
      <c r="Y12" s="53"/>
      <c r="Z12" s="52"/>
      <c r="AA12" s="102"/>
      <c r="AB12" s="103"/>
      <c r="AC12" s="103"/>
      <c r="AD12" s="103"/>
      <c r="AE12" s="103"/>
      <c r="AF12" s="103"/>
      <c r="AG12" s="103"/>
      <c r="AH12" s="103"/>
    </row>
    <row r="13" spans="1:34" s="13" customFormat="1" ht="28" customHeight="1" thickBot="1">
      <c r="A13" s="763"/>
      <c r="B13" s="119"/>
      <c r="C13" s="117"/>
      <c r="D13" s="340" t="str">
        <f>IF(B13="","",IF(C13="","",C13-B13+1))</f>
        <v/>
      </c>
      <c r="E13" s="183"/>
      <c r="F13" s="184"/>
      <c r="G13" s="412"/>
      <c r="H13" s="178"/>
      <c r="I13" s="178" t="s">
        <v>71</v>
      </c>
      <c r="J13" s="178"/>
      <c r="K13" s="180" t="s">
        <v>72</v>
      </c>
      <c r="L13" s="518">
        <f>H13*J13</f>
        <v>0</v>
      </c>
      <c r="M13" s="185"/>
      <c r="N13" s="178" t="s">
        <v>71</v>
      </c>
      <c r="O13" s="186"/>
      <c r="P13" s="187" t="s">
        <v>72</v>
      </c>
      <c r="Q13" s="519">
        <f>M13*O13</f>
        <v>0</v>
      </c>
      <c r="R13" s="507"/>
      <c r="S13" s="168"/>
      <c r="T13" s="169"/>
      <c r="U13" s="170"/>
      <c r="V13" s="173"/>
      <c r="W13" s="413"/>
      <c r="X13" s="413"/>
      <c r="Y13" s="106"/>
      <c r="Z13" s="107"/>
      <c r="AA13" s="102"/>
      <c r="AB13" s="103"/>
      <c r="AC13" s="103"/>
      <c r="AD13" s="103"/>
      <c r="AE13" s="103"/>
      <c r="AF13" s="103"/>
      <c r="AG13" s="103"/>
      <c r="AH13" s="103"/>
    </row>
    <row r="14" spans="1:34" s="13" customFormat="1" ht="28" customHeight="1">
      <c r="A14" s="761">
        <f>'様式3②-1-1,2短期受入・研修諸費'!B14</f>
        <v>0</v>
      </c>
      <c r="B14" s="46"/>
      <c r="C14" s="108"/>
      <c r="D14" s="110"/>
      <c r="E14" s="404">
        <f>SUM(E15:E16)</f>
        <v>0</v>
      </c>
      <c r="F14" s="394">
        <f>SUM(F15:F16)</f>
        <v>0</v>
      </c>
      <c r="G14" s="402">
        <f>SUM(E14:F14)</f>
        <v>0</v>
      </c>
      <c r="H14" s="472"/>
      <c r="I14" s="473"/>
      <c r="J14" s="473"/>
      <c r="K14" s="473"/>
      <c r="L14" s="474">
        <f>SUM(L15:L16)</f>
        <v>0</v>
      </c>
      <c r="M14" s="475"/>
      <c r="N14" s="473"/>
      <c r="O14" s="473"/>
      <c r="P14" s="473"/>
      <c r="Q14" s="474">
        <f t="shared" ref="Q14:V14" si="2">SUM(Q15:Q16)</f>
        <v>0</v>
      </c>
      <c r="R14" s="508">
        <f t="shared" si="2"/>
        <v>0</v>
      </c>
      <c r="S14" s="406">
        <f t="shared" si="2"/>
        <v>0</v>
      </c>
      <c r="T14" s="397">
        <f t="shared" si="2"/>
        <v>0</v>
      </c>
      <c r="U14" s="398">
        <f t="shared" si="2"/>
        <v>0</v>
      </c>
      <c r="V14" s="407">
        <f t="shared" si="2"/>
        <v>0</v>
      </c>
      <c r="W14" s="400">
        <f>SUM(H14:V14)</f>
        <v>0</v>
      </c>
      <c r="X14" s="401">
        <f>G14+W14</f>
        <v>0</v>
      </c>
      <c r="Y14" s="53"/>
      <c r="Z14" s="52"/>
      <c r="AA14" s="102"/>
      <c r="AB14" s="103"/>
      <c r="AC14" s="103"/>
      <c r="AD14" s="103"/>
      <c r="AE14" s="103"/>
      <c r="AF14" s="103"/>
      <c r="AG14" s="103"/>
      <c r="AH14" s="103"/>
    </row>
    <row r="15" spans="1:34" s="13" customFormat="1" ht="28" customHeight="1">
      <c r="A15" s="762"/>
      <c r="B15" s="547">
        <f>'様式3②-1-1,2短期受入・研修諸費'!C14</f>
        <v>0</v>
      </c>
      <c r="C15" s="548">
        <f>'様式3②-1-1,2短期受入・研修諸費'!D14</f>
        <v>0</v>
      </c>
      <c r="D15" s="339">
        <f>IF(B15="","",IF(C15="","",C15-B15+1))</f>
        <v>1</v>
      </c>
      <c r="E15" s="176"/>
      <c r="F15" s="177"/>
      <c r="G15" s="418"/>
      <c r="H15" s="520"/>
      <c r="I15" s="179" t="s">
        <v>71</v>
      </c>
      <c r="J15" s="179"/>
      <c r="K15" s="521" t="s">
        <v>72</v>
      </c>
      <c r="L15" s="405">
        <f>H15*J15</f>
        <v>0</v>
      </c>
      <c r="M15" s="181"/>
      <c r="N15" s="179" t="s">
        <v>71</v>
      </c>
      <c r="O15" s="182"/>
      <c r="P15" s="179" t="s">
        <v>72</v>
      </c>
      <c r="Q15" s="405">
        <f>M15*O15</f>
        <v>0</v>
      </c>
      <c r="R15" s="506"/>
      <c r="S15" s="164"/>
      <c r="T15" s="165"/>
      <c r="U15" s="166"/>
      <c r="V15" s="175"/>
      <c r="W15" s="419"/>
      <c r="X15" s="419"/>
      <c r="Y15" s="53"/>
      <c r="Z15" s="52"/>
      <c r="AA15" s="102"/>
      <c r="AB15" s="103"/>
      <c r="AC15" s="103"/>
      <c r="AD15" s="103"/>
      <c r="AE15" s="103"/>
      <c r="AF15" s="103"/>
      <c r="AG15" s="103"/>
      <c r="AH15" s="103"/>
    </row>
    <row r="16" spans="1:34" s="13" customFormat="1" ht="28" customHeight="1" thickBot="1">
      <c r="A16" s="763"/>
      <c r="B16" s="119"/>
      <c r="C16" s="117"/>
      <c r="D16" s="340" t="str">
        <f>IF(B16="","",IF(C16="","",C16-B16+1))</f>
        <v/>
      </c>
      <c r="E16" s="188"/>
      <c r="F16" s="184"/>
      <c r="G16" s="412"/>
      <c r="H16" s="178"/>
      <c r="I16" s="178" t="s">
        <v>71</v>
      </c>
      <c r="J16" s="187"/>
      <c r="K16" s="180" t="s">
        <v>72</v>
      </c>
      <c r="L16" s="518">
        <f>H16*J16</f>
        <v>0</v>
      </c>
      <c r="M16" s="185"/>
      <c r="N16" s="178" t="s">
        <v>71</v>
      </c>
      <c r="O16" s="186"/>
      <c r="P16" s="187" t="s">
        <v>72</v>
      </c>
      <c r="Q16" s="519">
        <f>M16*O16</f>
        <v>0</v>
      </c>
      <c r="R16" s="509"/>
      <c r="S16" s="171"/>
      <c r="T16" s="172"/>
      <c r="U16" s="170"/>
      <c r="V16" s="173"/>
      <c r="W16" s="413"/>
      <c r="X16" s="413"/>
      <c r="Y16" s="106"/>
      <c r="Z16" s="107"/>
      <c r="AA16" s="102"/>
      <c r="AB16" s="103"/>
      <c r="AC16" s="103"/>
      <c r="AD16" s="103"/>
      <c r="AE16" s="103"/>
      <c r="AF16" s="103"/>
      <c r="AG16" s="103"/>
      <c r="AH16" s="103"/>
    </row>
    <row r="17" spans="1:34" s="13" customFormat="1" ht="28" customHeight="1">
      <c r="A17" s="761">
        <f>'様式3②-1-1,2短期受入・研修諸費'!B15</f>
        <v>0</v>
      </c>
      <c r="B17" s="46"/>
      <c r="C17" s="108"/>
      <c r="D17" s="110"/>
      <c r="E17" s="385">
        <f>SUM(E18:E19)</f>
        <v>0</v>
      </c>
      <c r="F17" s="394">
        <f>SUM(F18:F19)</f>
        <v>0</v>
      </c>
      <c r="G17" s="402">
        <f>SUM(E17:F17)</f>
        <v>0</v>
      </c>
      <c r="H17" s="472"/>
      <c r="I17" s="473"/>
      <c r="J17" s="473"/>
      <c r="K17" s="473"/>
      <c r="L17" s="474">
        <f>SUM(L18:L19)</f>
        <v>0</v>
      </c>
      <c r="M17" s="475"/>
      <c r="N17" s="473"/>
      <c r="O17" s="473"/>
      <c r="P17" s="473"/>
      <c r="Q17" s="474">
        <f t="shared" ref="Q17:V17" si="3">SUM(Q18:Q19)</f>
        <v>0</v>
      </c>
      <c r="R17" s="510">
        <f t="shared" si="3"/>
        <v>0</v>
      </c>
      <c r="S17" s="408">
        <f t="shared" si="3"/>
        <v>0</v>
      </c>
      <c r="T17" s="409">
        <f t="shared" si="3"/>
        <v>0</v>
      </c>
      <c r="U17" s="398">
        <f t="shared" si="3"/>
        <v>0</v>
      </c>
      <c r="V17" s="407">
        <f t="shared" si="3"/>
        <v>0</v>
      </c>
      <c r="W17" s="400">
        <f>SUM(H17:V17)</f>
        <v>0</v>
      </c>
      <c r="X17" s="401">
        <f>G17+W17</f>
        <v>0</v>
      </c>
      <c r="Y17" s="53"/>
      <c r="Z17" s="52"/>
      <c r="AA17" s="102"/>
      <c r="AB17" s="103"/>
      <c r="AC17" s="103"/>
      <c r="AD17" s="103"/>
      <c r="AE17" s="103"/>
      <c r="AF17" s="103"/>
      <c r="AG17" s="103"/>
      <c r="AH17" s="103"/>
    </row>
    <row r="18" spans="1:34" s="13" customFormat="1" ht="28" customHeight="1">
      <c r="A18" s="762"/>
      <c r="B18" s="547">
        <f>'様式3②-1-1,2短期受入・研修諸費'!C15</f>
        <v>0</v>
      </c>
      <c r="C18" s="548">
        <f>'様式3②-1-1,2短期受入・研修諸費'!D15</f>
        <v>0</v>
      </c>
      <c r="D18" s="339">
        <f>IF(B18="","",IF(C18="","",C18-B18+1))</f>
        <v>1</v>
      </c>
      <c r="E18" s="176"/>
      <c r="F18" s="177"/>
      <c r="G18" s="418"/>
      <c r="H18" s="520"/>
      <c r="I18" s="179" t="s">
        <v>71</v>
      </c>
      <c r="J18" s="179"/>
      <c r="K18" s="521" t="s">
        <v>72</v>
      </c>
      <c r="L18" s="405">
        <f>H18*J18</f>
        <v>0</v>
      </c>
      <c r="M18" s="181"/>
      <c r="N18" s="179" t="s">
        <v>71</v>
      </c>
      <c r="O18" s="182"/>
      <c r="P18" s="179" t="s">
        <v>72</v>
      </c>
      <c r="Q18" s="405">
        <f>M18*O18</f>
        <v>0</v>
      </c>
      <c r="R18" s="506"/>
      <c r="S18" s="164"/>
      <c r="T18" s="165"/>
      <c r="U18" s="166"/>
      <c r="V18" s="175"/>
      <c r="W18" s="419"/>
      <c r="X18" s="419"/>
      <c r="Y18" s="53"/>
      <c r="Z18" s="52"/>
      <c r="AA18" s="102"/>
      <c r="AB18" s="103"/>
      <c r="AC18" s="103"/>
      <c r="AD18" s="103"/>
      <c r="AE18" s="103"/>
      <c r="AF18" s="103"/>
      <c r="AG18" s="103"/>
      <c r="AH18" s="103"/>
    </row>
    <row r="19" spans="1:34" s="13" customFormat="1" ht="28" customHeight="1" thickBot="1">
      <c r="A19" s="763"/>
      <c r="B19" s="119"/>
      <c r="C19" s="117"/>
      <c r="D19" s="340" t="str">
        <f>IF(B19="","",IF(C19="","",C19-B19+1))</f>
        <v/>
      </c>
      <c r="E19" s="188"/>
      <c r="F19" s="184"/>
      <c r="G19" s="412"/>
      <c r="H19" s="178"/>
      <c r="I19" s="187" t="s">
        <v>71</v>
      </c>
      <c r="J19" s="178"/>
      <c r="K19" s="180" t="s">
        <v>72</v>
      </c>
      <c r="L19" s="518">
        <f>H19*J19</f>
        <v>0</v>
      </c>
      <c r="M19" s="185"/>
      <c r="N19" s="178" t="s">
        <v>71</v>
      </c>
      <c r="O19" s="186"/>
      <c r="P19" s="187" t="s">
        <v>72</v>
      </c>
      <c r="Q19" s="519">
        <f>M19*O19</f>
        <v>0</v>
      </c>
      <c r="R19" s="507"/>
      <c r="S19" s="168"/>
      <c r="T19" s="172"/>
      <c r="U19" s="170"/>
      <c r="V19" s="173"/>
      <c r="W19" s="413"/>
      <c r="X19" s="414"/>
      <c r="Y19" s="106"/>
      <c r="Z19" s="107"/>
      <c r="AA19" s="102"/>
      <c r="AB19" s="103"/>
      <c r="AC19" s="103"/>
      <c r="AD19" s="103"/>
      <c r="AE19" s="103"/>
      <c r="AF19" s="103"/>
      <c r="AG19" s="103"/>
      <c r="AH19" s="103"/>
    </row>
    <row r="20" spans="1:34" s="13" customFormat="1" ht="28" customHeight="1">
      <c r="A20" s="761">
        <f>'様式3②-1-1,2短期受入・研修諸費'!B16</f>
        <v>0</v>
      </c>
      <c r="B20" s="46"/>
      <c r="C20" s="108"/>
      <c r="D20" s="110"/>
      <c r="E20" s="385">
        <f>SUM(E21:E22)</f>
        <v>0</v>
      </c>
      <c r="F20" s="394">
        <f>SUM(F21:F22)</f>
        <v>0</v>
      </c>
      <c r="G20" s="402">
        <f>SUM(E20:F20)</f>
        <v>0</v>
      </c>
      <c r="H20" s="472"/>
      <c r="I20" s="473"/>
      <c r="J20" s="473"/>
      <c r="K20" s="473"/>
      <c r="L20" s="474">
        <f>SUM(L21:L22)</f>
        <v>0</v>
      </c>
      <c r="M20" s="475"/>
      <c r="N20" s="473"/>
      <c r="O20" s="473"/>
      <c r="P20" s="473"/>
      <c r="Q20" s="474">
        <f t="shared" ref="Q20:V20" si="4">SUM(Q21:Q22)</f>
        <v>0</v>
      </c>
      <c r="R20" s="508">
        <f t="shared" si="4"/>
        <v>0</v>
      </c>
      <c r="S20" s="406">
        <f t="shared" si="4"/>
        <v>0</v>
      </c>
      <c r="T20" s="409">
        <f t="shared" si="4"/>
        <v>0</v>
      </c>
      <c r="U20" s="398">
        <f t="shared" si="4"/>
        <v>0</v>
      </c>
      <c r="V20" s="407">
        <f t="shared" si="4"/>
        <v>0</v>
      </c>
      <c r="W20" s="400">
        <f>SUM(H20:V20)</f>
        <v>0</v>
      </c>
      <c r="X20" s="400">
        <f>G20+W20</f>
        <v>0</v>
      </c>
      <c r="Y20" s="53"/>
      <c r="Z20" s="52"/>
      <c r="AA20" s="102"/>
      <c r="AB20" s="103"/>
      <c r="AC20" s="103"/>
      <c r="AD20" s="103"/>
      <c r="AE20" s="103"/>
      <c r="AF20" s="103"/>
      <c r="AG20" s="103"/>
      <c r="AH20" s="103"/>
    </row>
    <row r="21" spans="1:34" s="13" customFormat="1" ht="28" customHeight="1">
      <c r="A21" s="762"/>
      <c r="B21" s="547">
        <f>'様式3②-1-1,2短期受入・研修諸費'!C16</f>
        <v>0</v>
      </c>
      <c r="C21" s="548">
        <f>'様式3②-1-1,2短期受入・研修諸費'!D16</f>
        <v>0</v>
      </c>
      <c r="D21" s="339">
        <f>IF(B21="","",IF(C21="","",C21-B21+1))</f>
        <v>1</v>
      </c>
      <c r="E21" s="176"/>
      <c r="F21" s="177"/>
      <c r="G21" s="418"/>
      <c r="H21" s="520"/>
      <c r="I21" s="179" t="s">
        <v>71</v>
      </c>
      <c r="J21" s="179"/>
      <c r="K21" s="521" t="s">
        <v>72</v>
      </c>
      <c r="L21" s="405">
        <f>H21*J21</f>
        <v>0</v>
      </c>
      <c r="M21" s="181"/>
      <c r="N21" s="179" t="s">
        <v>71</v>
      </c>
      <c r="O21" s="182"/>
      <c r="P21" s="179" t="s">
        <v>72</v>
      </c>
      <c r="Q21" s="405">
        <f>M21*O21</f>
        <v>0</v>
      </c>
      <c r="R21" s="506"/>
      <c r="S21" s="164"/>
      <c r="T21" s="165"/>
      <c r="U21" s="166"/>
      <c r="V21" s="175"/>
      <c r="W21" s="419"/>
      <c r="X21" s="419"/>
      <c r="Y21" s="53"/>
      <c r="Z21" s="52"/>
      <c r="AA21" s="102"/>
      <c r="AB21" s="103"/>
      <c r="AC21" s="103"/>
      <c r="AD21" s="103"/>
      <c r="AE21" s="103"/>
      <c r="AF21" s="103"/>
      <c r="AG21" s="103"/>
      <c r="AH21" s="103"/>
    </row>
    <row r="22" spans="1:34" s="13" customFormat="1" ht="28" customHeight="1" thickBot="1">
      <c r="A22" s="763"/>
      <c r="B22" s="119"/>
      <c r="C22" s="117"/>
      <c r="D22" s="340" t="str">
        <f>IF(B22="","",IF(C22="","",C22-B22+1))</f>
        <v/>
      </c>
      <c r="E22" s="183"/>
      <c r="F22" s="184"/>
      <c r="G22" s="412"/>
      <c r="H22" s="178"/>
      <c r="I22" s="178" t="s">
        <v>71</v>
      </c>
      <c r="J22" s="178"/>
      <c r="K22" s="180" t="s">
        <v>72</v>
      </c>
      <c r="L22" s="518">
        <f>H22*J22</f>
        <v>0</v>
      </c>
      <c r="M22" s="189"/>
      <c r="N22" s="178" t="s">
        <v>71</v>
      </c>
      <c r="O22" s="186"/>
      <c r="P22" s="187" t="s">
        <v>72</v>
      </c>
      <c r="Q22" s="519">
        <f>M22*O22</f>
        <v>0</v>
      </c>
      <c r="R22" s="509"/>
      <c r="S22" s="171"/>
      <c r="T22" s="172"/>
      <c r="U22" s="170"/>
      <c r="V22" s="173"/>
      <c r="W22" s="413"/>
      <c r="X22" s="414"/>
      <c r="Y22" s="106"/>
      <c r="Z22" s="107"/>
      <c r="AA22" s="102"/>
      <c r="AB22" s="103"/>
      <c r="AC22" s="103"/>
      <c r="AD22" s="103"/>
      <c r="AE22" s="103"/>
      <c r="AF22" s="103"/>
      <c r="AG22" s="103"/>
      <c r="AH22" s="103"/>
    </row>
    <row r="23" spans="1:34" s="13" customFormat="1" ht="28" customHeight="1">
      <c r="A23" s="761">
        <f>'様式3②-1-1,2短期受入・研修諸費'!B17</f>
        <v>0</v>
      </c>
      <c r="B23" s="46"/>
      <c r="C23" s="108"/>
      <c r="D23" s="110"/>
      <c r="E23" s="404">
        <f>SUM(E24:E25)</f>
        <v>0</v>
      </c>
      <c r="F23" s="394">
        <f>SUM(F24:F25)</f>
        <v>0</v>
      </c>
      <c r="G23" s="403">
        <f>SUM(E23:F23)</f>
        <v>0</v>
      </c>
      <c r="H23" s="472"/>
      <c r="I23" s="473"/>
      <c r="J23" s="473"/>
      <c r="K23" s="473"/>
      <c r="L23" s="474">
        <f>SUM(L24:L25)</f>
        <v>0</v>
      </c>
      <c r="M23" s="475"/>
      <c r="N23" s="473"/>
      <c r="O23" s="473"/>
      <c r="P23" s="473"/>
      <c r="Q23" s="474">
        <f t="shared" ref="Q23:V23" si="5">SUM(Q24:Q25)</f>
        <v>0</v>
      </c>
      <c r="R23" s="510">
        <f t="shared" si="5"/>
        <v>0</v>
      </c>
      <c r="S23" s="408">
        <f t="shared" si="5"/>
        <v>0</v>
      </c>
      <c r="T23" s="409">
        <f t="shared" si="5"/>
        <v>0</v>
      </c>
      <c r="U23" s="398">
        <f t="shared" si="5"/>
        <v>0</v>
      </c>
      <c r="V23" s="407">
        <f t="shared" si="5"/>
        <v>0</v>
      </c>
      <c r="W23" s="400">
        <f>SUM(H23:V23)</f>
        <v>0</v>
      </c>
      <c r="X23" s="400">
        <f>G23+W23</f>
        <v>0</v>
      </c>
      <c r="Y23" s="53"/>
      <c r="Z23" s="52"/>
      <c r="AA23" s="102"/>
      <c r="AB23" s="103"/>
      <c r="AC23" s="103"/>
      <c r="AD23" s="103"/>
      <c r="AE23" s="103"/>
      <c r="AF23" s="103"/>
      <c r="AG23" s="103"/>
      <c r="AH23" s="103"/>
    </row>
    <row r="24" spans="1:34" s="13" customFormat="1" ht="28" customHeight="1">
      <c r="A24" s="762"/>
      <c r="B24" s="547">
        <f>'様式3②-1-1,2短期受入・研修諸費'!C17</f>
        <v>0</v>
      </c>
      <c r="C24" s="548">
        <f>'様式3②-1-1,2短期受入・研修諸費'!D17</f>
        <v>0</v>
      </c>
      <c r="D24" s="339">
        <f>IF(B24="","",IF(C24="","",C24-B24+1))</f>
        <v>1</v>
      </c>
      <c r="E24" s="176"/>
      <c r="F24" s="177"/>
      <c r="G24" s="418"/>
      <c r="H24" s="520"/>
      <c r="I24" s="179" t="s">
        <v>71</v>
      </c>
      <c r="J24" s="179"/>
      <c r="K24" s="521" t="s">
        <v>72</v>
      </c>
      <c r="L24" s="405">
        <f>H24*J24</f>
        <v>0</v>
      </c>
      <c r="M24" s="181"/>
      <c r="N24" s="179" t="s">
        <v>71</v>
      </c>
      <c r="O24" s="182"/>
      <c r="P24" s="179" t="s">
        <v>72</v>
      </c>
      <c r="Q24" s="405">
        <f>M24*O24</f>
        <v>0</v>
      </c>
      <c r="R24" s="506"/>
      <c r="S24" s="164"/>
      <c r="T24" s="165"/>
      <c r="U24" s="166"/>
      <c r="V24" s="175"/>
      <c r="W24" s="419"/>
      <c r="X24" s="419"/>
      <c r="Y24" s="53"/>
      <c r="Z24" s="52"/>
      <c r="AA24" s="102"/>
      <c r="AB24" s="103"/>
      <c r="AC24" s="103"/>
      <c r="AD24" s="103"/>
      <c r="AE24" s="103"/>
      <c r="AF24" s="103"/>
      <c r="AG24" s="103"/>
      <c r="AH24" s="103"/>
    </row>
    <row r="25" spans="1:34" s="13" customFormat="1" ht="28" customHeight="1" thickBot="1">
      <c r="A25" s="763"/>
      <c r="B25" s="119"/>
      <c r="C25" s="117"/>
      <c r="D25" s="340" t="str">
        <f>IF(B25="","",IF(C25="","",C25-B25+1))</f>
        <v/>
      </c>
      <c r="E25" s="188"/>
      <c r="F25" s="184"/>
      <c r="G25" s="412"/>
      <c r="H25" s="178"/>
      <c r="I25" s="178" t="s">
        <v>71</v>
      </c>
      <c r="J25" s="178"/>
      <c r="K25" s="180" t="s">
        <v>72</v>
      </c>
      <c r="L25" s="518">
        <f>H25*J25</f>
        <v>0</v>
      </c>
      <c r="M25" s="189"/>
      <c r="N25" s="178" t="s">
        <v>71</v>
      </c>
      <c r="O25" s="186"/>
      <c r="P25" s="187" t="s">
        <v>72</v>
      </c>
      <c r="Q25" s="519">
        <f>M25*O25</f>
        <v>0</v>
      </c>
      <c r="R25" s="509"/>
      <c r="S25" s="171"/>
      <c r="T25" s="172"/>
      <c r="U25" s="170"/>
      <c r="V25" s="173"/>
      <c r="W25" s="413"/>
      <c r="X25" s="413"/>
      <c r="Y25" s="106"/>
      <c r="Z25" s="107"/>
      <c r="AA25" s="102"/>
      <c r="AB25" s="103"/>
      <c r="AC25" s="103"/>
      <c r="AD25" s="103"/>
      <c r="AE25" s="103"/>
      <c r="AF25" s="103"/>
      <c r="AG25" s="103"/>
      <c r="AH25" s="103"/>
    </row>
    <row r="26" spans="1:34" s="13" customFormat="1" ht="28" customHeight="1">
      <c r="A26" s="761">
        <f>'様式3②-1-1,2短期受入・研修諸費'!B18</f>
        <v>0</v>
      </c>
      <c r="B26" s="122"/>
      <c r="C26" s="121"/>
      <c r="D26" s="110"/>
      <c r="E26" s="404">
        <f>SUM(E27:E28)</f>
        <v>0</v>
      </c>
      <c r="F26" s="546">
        <f>SUM(F27:F28)</f>
        <v>0</v>
      </c>
      <c r="G26" s="403">
        <f>SUM(E26:F26)</f>
        <v>0</v>
      </c>
      <c r="H26" s="472"/>
      <c r="I26" s="473"/>
      <c r="J26" s="473"/>
      <c r="K26" s="473"/>
      <c r="L26" s="474">
        <f>SUM(L27:L28)</f>
        <v>0</v>
      </c>
      <c r="M26" s="475"/>
      <c r="N26" s="473"/>
      <c r="O26" s="473"/>
      <c r="P26" s="473"/>
      <c r="Q26" s="474">
        <f t="shared" ref="Q26:V26" si="6">SUM(Q27:Q28)</f>
        <v>0</v>
      </c>
      <c r="R26" s="510">
        <f t="shared" si="6"/>
        <v>0</v>
      </c>
      <c r="S26" s="408">
        <f t="shared" si="6"/>
        <v>0</v>
      </c>
      <c r="T26" s="409">
        <f t="shared" si="6"/>
        <v>0</v>
      </c>
      <c r="U26" s="410">
        <f t="shared" si="6"/>
        <v>0</v>
      </c>
      <c r="V26" s="411">
        <f t="shared" si="6"/>
        <v>0</v>
      </c>
      <c r="W26" s="400">
        <f>SUM(H26:V26)</f>
        <v>0</v>
      </c>
      <c r="X26" s="401">
        <f>G26+W26</f>
        <v>0</v>
      </c>
      <c r="Y26" s="123"/>
      <c r="Z26" s="52"/>
      <c r="AA26" s="102"/>
      <c r="AB26" s="103"/>
      <c r="AC26" s="103"/>
      <c r="AD26" s="103"/>
      <c r="AE26" s="103"/>
      <c r="AF26" s="103"/>
      <c r="AG26" s="103"/>
      <c r="AH26" s="103"/>
    </row>
    <row r="27" spans="1:34" s="13" customFormat="1" ht="28" customHeight="1">
      <c r="A27" s="762"/>
      <c r="B27" s="547">
        <f>'様式3②-1-1,2短期受入・研修諸費'!C18</f>
        <v>0</v>
      </c>
      <c r="C27" s="548">
        <f>'様式3②-1-1,2短期受入・研修諸費'!D18</f>
        <v>0</v>
      </c>
      <c r="D27" s="339">
        <f>IF(B27="","",IF(C27="","",C27-B27+1))</f>
        <v>1</v>
      </c>
      <c r="E27" s="176"/>
      <c r="F27" s="177"/>
      <c r="G27" s="418"/>
      <c r="H27" s="520"/>
      <c r="I27" s="179" t="s">
        <v>71</v>
      </c>
      <c r="J27" s="179"/>
      <c r="K27" s="521" t="s">
        <v>72</v>
      </c>
      <c r="L27" s="405">
        <f>H27*J27</f>
        <v>0</v>
      </c>
      <c r="M27" s="181"/>
      <c r="N27" s="179" t="s">
        <v>71</v>
      </c>
      <c r="O27" s="182"/>
      <c r="P27" s="179" t="s">
        <v>72</v>
      </c>
      <c r="Q27" s="405">
        <f>M27*O27</f>
        <v>0</v>
      </c>
      <c r="R27" s="506"/>
      <c r="S27" s="164"/>
      <c r="T27" s="165"/>
      <c r="U27" s="166"/>
      <c r="V27" s="167"/>
      <c r="W27" s="419"/>
      <c r="X27" s="419"/>
      <c r="Y27" s="53"/>
      <c r="Z27" s="52"/>
      <c r="AA27" s="102"/>
      <c r="AB27" s="103"/>
      <c r="AC27" s="103"/>
      <c r="AD27" s="103"/>
      <c r="AE27" s="103"/>
      <c r="AF27" s="103"/>
      <c r="AG27" s="103"/>
      <c r="AH27" s="103"/>
    </row>
    <row r="28" spans="1:34" s="13" customFormat="1" ht="28" customHeight="1" thickBot="1">
      <c r="A28" s="763"/>
      <c r="B28" s="119"/>
      <c r="C28" s="117"/>
      <c r="D28" s="340" t="str">
        <f>IF(B28="","",IF(C28="","",C28-B28+1))</f>
        <v/>
      </c>
      <c r="E28" s="190"/>
      <c r="F28" s="184"/>
      <c r="G28" s="412"/>
      <c r="H28" s="187"/>
      <c r="I28" s="187" t="s">
        <v>71</v>
      </c>
      <c r="J28" s="187"/>
      <c r="K28" s="191" t="s">
        <v>72</v>
      </c>
      <c r="L28" s="522">
        <f>H28*J28</f>
        <v>0</v>
      </c>
      <c r="M28" s="185"/>
      <c r="N28" s="187" t="s">
        <v>71</v>
      </c>
      <c r="O28" s="192"/>
      <c r="P28" s="187" t="s">
        <v>72</v>
      </c>
      <c r="Q28" s="522">
        <f>M28*O28</f>
        <v>0</v>
      </c>
      <c r="R28" s="507"/>
      <c r="S28" s="168"/>
      <c r="T28" s="169"/>
      <c r="U28" s="170"/>
      <c r="V28" s="173"/>
      <c r="W28" s="413"/>
      <c r="X28" s="413"/>
      <c r="Y28" s="106"/>
      <c r="Z28" s="107"/>
      <c r="AA28" s="102"/>
      <c r="AB28" s="103"/>
      <c r="AC28" s="103"/>
      <c r="AD28" s="103"/>
      <c r="AE28" s="103"/>
      <c r="AF28" s="103"/>
      <c r="AG28" s="103"/>
      <c r="AH28" s="103"/>
    </row>
    <row r="29" spans="1:34" ht="10.5" customHeight="1"/>
    <row r="30" spans="1:34" s="280" customFormat="1" ht="21" customHeight="1">
      <c r="A30" s="758" t="s">
        <v>214</v>
      </c>
      <c r="B30" s="758"/>
      <c r="C30" s="758"/>
      <c r="D30" s="758"/>
      <c r="E30" s="758"/>
      <c r="F30" s="758"/>
      <c r="G30" s="758"/>
      <c r="H30" s="758"/>
      <c r="I30" s="758"/>
      <c r="J30" s="758"/>
      <c r="K30" s="758"/>
      <c r="L30" s="758"/>
      <c r="M30" s="758"/>
      <c r="N30" s="758"/>
      <c r="O30" s="758"/>
      <c r="P30" s="758"/>
      <c r="Q30" s="758"/>
      <c r="R30" s="758"/>
      <c r="S30" s="758"/>
      <c r="T30" s="758"/>
      <c r="U30" s="758"/>
      <c r="V30" s="758"/>
      <c r="W30" s="758"/>
      <c r="X30" s="758"/>
      <c r="Y30" s="758"/>
      <c r="Z30" s="758"/>
    </row>
    <row r="31" spans="1:34" s="199" customFormat="1" ht="19.5" customHeight="1">
      <c r="A31" s="757" t="s">
        <v>215</v>
      </c>
      <c r="B31" s="757"/>
      <c r="C31" s="757"/>
      <c r="D31" s="757"/>
      <c r="E31" s="757"/>
      <c r="F31" s="757"/>
      <c r="G31" s="757"/>
      <c r="H31" s="757"/>
      <c r="I31" s="757"/>
      <c r="J31" s="757"/>
      <c r="K31" s="757"/>
      <c r="L31" s="757"/>
      <c r="M31" s="757"/>
      <c r="N31" s="757"/>
      <c r="O31" s="757"/>
      <c r="P31" s="757"/>
      <c r="Q31" s="757"/>
      <c r="R31" s="757"/>
      <c r="S31" s="757"/>
      <c r="T31" s="757"/>
      <c r="U31" s="757"/>
      <c r="V31" s="757"/>
      <c r="W31" s="757"/>
      <c r="X31" s="757"/>
      <c r="Y31" s="757"/>
      <c r="Z31" s="757"/>
    </row>
    <row r="32" spans="1:34" s="199" customFormat="1" ht="17.25" customHeight="1">
      <c r="A32" s="757" t="s">
        <v>216</v>
      </c>
      <c r="B32" s="757"/>
      <c r="C32" s="757"/>
      <c r="D32" s="757"/>
      <c r="E32" s="757"/>
      <c r="F32" s="757"/>
      <c r="G32" s="757"/>
      <c r="H32" s="757"/>
      <c r="I32" s="757"/>
      <c r="J32" s="757"/>
      <c r="K32" s="757"/>
      <c r="L32" s="757"/>
      <c r="M32" s="757"/>
      <c r="N32" s="757"/>
      <c r="O32" s="757"/>
      <c r="P32" s="757"/>
      <c r="Q32" s="757"/>
      <c r="R32" s="757"/>
      <c r="S32" s="757"/>
      <c r="T32" s="757"/>
      <c r="U32" s="757"/>
      <c r="V32" s="757"/>
      <c r="W32" s="757"/>
      <c r="X32" s="757"/>
      <c r="Y32" s="757"/>
      <c r="Z32" s="757"/>
    </row>
    <row r="33" spans="1:26" s="199" customFormat="1" ht="42.75" customHeight="1">
      <c r="A33" s="757" t="s">
        <v>217</v>
      </c>
      <c r="B33" s="757"/>
      <c r="C33" s="757"/>
      <c r="D33" s="757"/>
      <c r="E33" s="757"/>
      <c r="F33" s="757"/>
      <c r="G33" s="757"/>
      <c r="H33" s="757"/>
      <c r="I33" s="757"/>
      <c r="J33" s="757"/>
      <c r="K33" s="757"/>
      <c r="L33" s="757"/>
      <c r="M33" s="757"/>
      <c r="N33" s="757"/>
      <c r="O33" s="757"/>
      <c r="P33" s="757"/>
      <c r="Q33" s="757"/>
      <c r="R33" s="757"/>
      <c r="S33" s="757"/>
      <c r="T33" s="757"/>
      <c r="U33" s="757"/>
      <c r="V33" s="757"/>
      <c r="W33" s="757"/>
      <c r="X33" s="757"/>
      <c r="Y33" s="757"/>
      <c r="Z33" s="757"/>
    </row>
    <row r="34" spans="1:26" s="199" customFormat="1" ht="17.25" customHeight="1">
      <c r="A34" s="757" t="s">
        <v>218</v>
      </c>
      <c r="B34" s="757"/>
      <c r="C34" s="757"/>
      <c r="D34" s="757"/>
      <c r="E34" s="757"/>
      <c r="F34" s="757"/>
      <c r="G34" s="757"/>
      <c r="H34" s="757"/>
      <c r="I34" s="757"/>
      <c r="J34" s="757"/>
      <c r="K34" s="757"/>
      <c r="L34" s="757"/>
      <c r="M34" s="757"/>
      <c r="N34" s="757"/>
      <c r="O34" s="757"/>
      <c r="P34" s="757"/>
      <c r="Q34" s="757"/>
      <c r="R34" s="757"/>
      <c r="S34" s="757"/>
      <c r="T34" s="757"/>
      <c r="U34" s="757"/>
      <c r="V34" s="757"/>
      <c r="W34" s="757"/>
      <c r="X34" s="757"/>
      <c r="Y34" s="757"/>
      <c r="Z34" s="757"/>
    </row>
    <row r="35" spans="1:26" s="199" customFormat="1" ht="17.25" customHeight="1">
      <c r="A35" s="757" t="s">
        <v>219</v>
      </c>
      <c r="B35" s="757"/>
      <c r="C35" s="757"/>
      <c r="D35" s="757"/>
      <c r="E35" s="757"/>
      <c r="F35" s="757"/>
      <c r="G35" s="757"/>
      <c r="H35" s="757"/>
      <c r="I35" s="757"/>
      <c r="J35" s="757"/>
      <c r="K35" s="757"/>
      <c r="L35" s="757"/>
      <c r="M35" s="757"/>
      <c r="N35" s="757"/>
      <c r="O35" s="757"/>
      <c r="P35" s="757"/>
      <c r="Q35" s="757"/>
      <c r="R35" s="757"/>
      <c r="S35" s="757"/>
      <c r="T35" s="757"/>
      <c r="U35" s="757"/>
      <c r="V35" s="757"/>
      <c r="W35" s="757"/>
      <c r="X35" s="757"/>
      <c r="Y35" s="757"/>
      <c r="Z35" s="757"/>
    </row>
  </sheetData>
  <mergeCells count="26">
    <mergeCell ref="A14:A16"/>
    <mergeCell ref="U4:Y4"/>
    <mergeCell ref="A26:A28"/>
    <mergeCell ref="A31:Z31"/>
    <mergeCell ref="A32:Z32"/>
    <mergeCell ref="E6:F6"/>
    <mergeCell ref="A6:A7"/>
    <mergeCell ref="H7:L7"/>
    <mergeCell ref="M7:Q7"/>
    <mergeCell ref="A11:A13"/>
    <mergeCell ref="A34:Z34"/>
    <mergeCell ref="A35:Z35"/>
    <mergeCell ref="A30:Z30"/>
    <mergeCell ref="D6:D7"/>
    <mergeCell ref="A17:A19"/>
    <mergeCell ref="A20:A22"/>
    <mergeCell ref="A33:Z33"/>
    <mergeCell ref="A23:A25"/>
    <mergeCell ref="B6:C6"/>
    <mergeCell ref="Y6:Y7"/>
    <mergeCell ref="Z6:Z7"/>
    <mergeCell ref="A9:D9"/>
    <mergeCell ref="W6:W7"/>
    <mergeCell ref="X6:X7"/>
    <mergeCell ref="H6:V6"/>
    <mergeCell ref="G6:G7"/>
  </mergeCells>
  <phoneticPr fontId="2"/>
  <printOptions horizontalCentered="1" verticalCentered="1"/>
  <pageMargins left="0.59055118110236227" right="0.59055118110236227" top="0.98425196850393704" bottom="0.98425196850393704" header="0.51181102362204722" footer="0.51181102362204722"/>
  <pageSetup paperSize="9" scale="4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7"/>
  <sheetViews>
    <sheetView view="pageBreakPreview" topLeftCell="A4" zoomScale="80" zoomScaleNormal="90" zoomScaleSheetLayoutView="80" workbookViewId="0">
      <selection activeCell="E24" sqref="E24"/>
    </sheetView>
  </sheetViews>
  <sheetFormatPr defaultColWidth="10.58203125" defaultRowHeight="24" customHeight="1"/>
  <cols>
    <col min="1" max="1" width="36.83203125" style="17" customWidth="1"/>
    <col min="2" max="2" width="23.75" style="17" customWidth="1"/>
    <col min="3" max="4" width="14.83203125" style="60" bestFit="1" customWidth="1"/>
    <col min="5" max="5" width="16.58203125" style="60" customWidth="1"/>
    <col min="6" max="6" width="16.5" style="60" customWidth="1"/>
    <col min="7" max="7" width="16.08203125" style="60" customWidth="1"/>
    <col min="8" max="8" width="13.5" style="60" customWidth="1"/>
    <col min="9" max="9" width="16.58203125" style="60" customWidth="1"/>
    <col min="10" max="10" width="16.5" style="17" customWidth="1"/>
    <col min="11" max="11" width="16.33203125" style="17" customWidth="1"/>
    <col min="12" max="12" width="14.33203125" style="64" customWidth="1"/>
    <col min="13" max="13" width="24" style="17" customWidth="1"/>
    <col min="14" max="20" width="3.75" style="17" customWidth="1"/>
    <col min="21" max="21" width="4.83203125" style="17" customWidth="1"/>
    <col min="22" max="16384" width="10.58203125" style="17"/>
  </cols>
  <sheetData>
    <row r="1" spans="1:13" ht="24" customHeight="1">
      <c r="A1" s="17" t="s">
        <v>19</v>
      </c>
      <c r="L1" s="61"/>
      <c r="M1" s="159" t="s">
        <v>134</v>
      </c>
    </row>
    <row r="2" spans="1:13" ht="24" customHeight="1">
      <c r="A2" s="62" t="s">
        <v>105</v>
      </c>
      <c r="B2" s="62"/>
      <c r="C2" s="63"/>
      <c r="D2" s="63"/>
      <c r="E2" s="62"/>
      <c r="F2" s="62"/>
      <c r="G2" s="62"/>
      <c r="H2" s="62"/>
      <c r="I2" s="62"/>
    </row>
    <row r="3" spans="1:13" ht="6.75" customHeight="1">
      <c r="A3" s="62"/>
      <c r="B3" s="62"/>
      <c r="C3" s="63"/>
      <c r="D3" s="63"/>
      <c r="E3" s="62"/>
      <c r="F3" s="62"/>
      <c r="G3" s="62"/>
      <c r="H3" s="62"/>
      <c r="I3" s="62"/>
    </row>
    <row r="4" spans="1:13" ht="24" customHeight="1">
      <c r="A4" s="62" t="s">
        <v>50</v>
      </c>
      <c r="B4" s="62"/>
      <c r="C4" s="63"/>
      <c r="D4" s="63"/>
      <c r="E4" s="62"/>
      <c r="F4" s="62"/>
      <c r="G4" s="62"/>
      <c r="H4" s="62"/>
      <c r="I4" s="62"/>
      <c r="M4" s="159" t="s">
        <v>104</v>
      </c>
    </row>
    <row r="5" spans="1:13" ht="6.75" customHeight="1" thickBot="1">
      <c r="A5" s="62"/>
      <c r="B5" s="62"/>
      <c r="C5" s="63"/>
      <c r="D5" s="63"/>
      <c r="E5" s="62"/>
      <c r="F5" s="62"/>
      <c r="G5" s="62"/>
      <c r="H5" s="62"/>
      <c r="I5" s="62"/>
    </row>
    <row r="6" spans="1:13" s="60" customFormat="1" ht="24" customHeight="1">
      <c r="A6" s="804" t="s">
        <v>51</v>
      </c>
      <c r="B6" s="748" t="s">
        <v>41</v>
      </c>
      <c r="C6" s="807" t="s">
        <v>116</v>
      </c>
      <c r="D6" s="808"/>
      <c r="E6" s="811" t="s">
        <v>42</v>
      </c>
      <c r="F6" s="748"/>
      <c r="G6" s="806" t="s">
        <v>180</v>
      </c>
      <c r="H6" s="748" t="s">
        <v>52</v>
      </c>
      <c r="I6" s="748" t="s">
        <v>53</v>
      </c>
      <c r="J6" s="741" t="s">
        <v>82</v>
      </c>
      <c r="K6" s="741" t="s">
        <v>76</v>
      </c>
      <c r="L6" s="743" t="s">
        <v>49</v>
      </c>
      <c r="M6" s="699"/>
    </row>
    <row r="7" spans="1:13" s="67" customFormat="1" ht="38.25" customHeight="1" thickBot="1">
      <c r="A7" s="805"/>
      <c r="B7" s="742"/>
      <c r="C7" s="809"/>
      <c r="D7" s="810"/>
      <c r="E7" s="284" t="s">
        <v>179</v>
      </c>
      <c r="F7" s="284" t="s">
        <v>137</v>
      </c>
      <c r="G7" s="728"/>
      <c r="H7" s="742"/>
      <c r="I7" s="742"/>
      <c r="J7" s="742"/>
      <c r="K7" s="742"/>
      <c r="L7" s="744"/>
      <c r="M7" s="801"/>
    </row>
    <row r="8" spans="1:13" ht="24" customHeight="1" thickTop="1">
      <c r="A8" s="281"/>
      <c r="B8" s="227"/>
      <c r="C8" s="755"/>
      <c r="D8" s="828"/>
      <c r="E8" s="266"/>
      <c r="F8" s="266"/>
      <c r="G8" s="266"/>
      <c r="H8" s="282"/>
      <c r="I8" s="282"/>
      <c r="J8" s="282"/>
      <c r="K8" s="283"/>
      <c r="L8" s="802"/>
      <c r="M8" s="803"/>
    </row>
    <row r="9" spans="1:13" ht="24" customHeight="1">
      <c r="A9" s="68"/>
      <c r="B9" s="66"/>
      <c r="C9" s="735"/>
      <c r="D9" s="771"/>
      <c r="E9" s="80"/>
      <c r="F9" s="80"/>
      <c r="G9" s="80"/>
      <c r="H9" s="69"/>
      <c r="I9" s="69"/>
      <c r="J9" s="69"/>
      <c r="K9" s="70"/>
      <c r="L9" s="813"/>
      <c r="M9" s="814"/>
    </row>
    <row r="10" spans="1:13" ht="24" customHeight="1">
      <c r="A10" s="65"/>
      <c r="B10" s="66"/>
      <c r="C10" s="735"/>
      <c r="D10" s="771"/>
      <c r="E10" s="80"/>
      <c r="F10" s="80"/>
      <c r="G10" s="80"/>
      <c r="H10" s="69"/>
      <c r="I10" s="69"/>
      <c r="J10" s="69"/>
      <c r="K10" s="70"/>
      <c r="L10" s="815"/>
      <c r="M10" s="816"/>
    </row>
    <row r="11" spans="1:13" ht="24" customHeight="1">
      <c r="A11" s="65"/>
      <c r="B11" s="66"/>
      <c r="C11" s="735"/>
      <c r="D11" s="771"/>
      <c r="E11" s="80"/>
      <c r="F11" s="80"/>
      <c r="G11" s="80"/>
      <c r="H11" s="69"/>
      <c r="I11" s="69"/>
      <c r="J11" s="69"/>
      <c r="K11" s="70"/>
      <c r="L11" s="815"/>
      <c r="M11" s="816"/>
    </row>
    <row r="12" spans="1:13" ht="24" customHeight="1">
      <c r="A12" s="65"/>
      <c r="B12" s="66"/>
      <c r="C12" s="735"/>
      <c r="D12" s="771"/>
      <c r="E12" s="80"/>
      <c r="F12" s="80"/>
      <c r="G12" s="80"/>
      <c r="H12" s="69"/>
      <c r="I12" s="69"/>
      <c r="J12" s="69"/>
      <c r="K12" s="70"/>
      <c r="L12" s="815"/>
      <c r="M12" s="816"/>
    </row>
    <row r="13" spans="1:13" ht="24" customHeight="1">
      <c r="A13" s="65"/>
      <c r="B13" s="66"/>
      <c r="C13" s="735"/>
      <c r="D13" s="771"/>
      <c r="E13" s="80"/>
      <c r="F13" s="80"/>
      <c r="G13" s="80"/>
      <c r="H13" s="69"/>
      <c r="I13" s="69"/>
      <c r="J13" s="69"/>
      <c r="K13" s="70"/>
      <c r="L13" s="815"/>
      <c r="M13" s="816"/>
    </row>
    <row r="14" spans="1:13" ht="24" customHeight="1">
      <c r="A14" s="65"/>
      <c r="B14" s="66"/>
      <c r="C14" s="735"/>
      <c r="D14" s="771"/>
      <c r="E14" s="80"/>
      <c r="F14" s="80"/>
      <c r="G14" s="80"/>
      <c r="H14" s="69"/>
      <c r="I14" s="69"/>
      <c r="J14" s="69"/>
      <c r="K14" s="70"/>
      <c r="L14" s="815"/>
      <c r="M14" s="816"/>
    </row>
    <row r="15" spans="1:13" ht="24" customHeight="1" thickBot="1">
      <c r="A15" s="285"/>
      <c r="B15" s="257"/>
      <c r="C15" s="829"/>
      <c r="D15" s="830"/>
      <c r="E15" s="286"/>
      <c r="F15" s="286"/>
      <c r="G15" s="286"/>
      <c r="H15" s="287"/>
      <c r="I15" s="287"/>
      <c r="J15" s="287"/>
      <c r="K15" s="420"/>
      <c r="L15" s="832"/>
      <c r="M15" s="833"/>
    </row>
    <row r="16" spans="1:13" ht="24" customHeight="1" thickBot="1">
      <c r="A16" s="799" t="s">
        <v>251</v>
      </c>
      <c r="B16" s="800"/>
      <c r="C16" s="800"/>
      <c r="D16" s="800"/>
      <c r="E16" s="724"/>
      <c r="F16" s="724"/>
      <c r="G16" s="724"/>
      <c r="H16" s="370">
        <f>SUM(H8:H15)</f>
        <v>0</v>
      </c>
      <c r="I16" s="372">
        <f>SUM(I8:I15)</f>
        <v>0</v>
      </c>
      <c r="J16" s="373">
        <f>SUM(J8:J15)</f>
        <v>0</v>
      </c>
      <c r="K16" s="838">
        <f>SUM(K8:K15)</f>
        <v>0</v>
      </c>
      <c r="L16" s="772" t="s">
        <v>253</v>
      </c>
      <c r="M16" s="826">
        <f>SUM(H16:K16)</f>
        <v>0</v>
      </c>
    </row>
    <row r="17" spans="1:13" ht="51.75" customHeight="1" thickBot="1">
      <c r="A17" s="288"/>
      <c r="B17" s="289"/>
      <c r="C17" s="289"/>
      <c r="D17" s="290"/>
      <c r="E17" s="834" t="s">
        <v>252</v>
      </c>
      <c r="F17" s="834"/>
      <c r="G17" s="834"/>
      <c r="H17" s="835">
        <f>SUM(H16:J16)</f>
        <v>0</v>
      </c>
      <c r="I17" s="836"/>
      <c r="J17" s="837"/>
      <c r="K17" s="839"/>
      <c r="L17" s="773"/>
      <c r="M17" s="827"/>
    </row>
    <row r="18" spans="1:13" s="278" customFormat="1" ht="24" customHeight="1">
      <c r="A18" s="823" t="s">
        <v>220</v>
      </c>
      <c r="B18" s="823"/>
      <c r="C18" s="823"/>
      <c r="D18" s="823"/>
      <c r="E18" s="824"/>
      <c r="F18" s="824"/>
      <c r="G18" s="824"/>
      <c r="H18" s="824"/>
      <c r="I18" s="824"/>
      <c r="J18" s="824"/>
      <c r="K18" s="824"/>
      <c r="L18" s="824"/>
      <c r="M18" s="15"/>
    </row>
    <row r="19" spans="1:13" ht="46.5" customHeight="1">
      <c r="A19" s="798" t="s">
        <v>221</v>
      </c>
      <c r="B19" s="798"/>
      <c r="C19" s="798"/>
      <c r="D19" s="798"/>
      <c r="E19" s="798"/>
      <c r="F19" s="798"/>
      <c r="G19" s="798"/>
      <c r="H19" s="798"/>
      <c r="I19" s="798"/>
      <c r="J19" s="798"/>
      <c r="K19" s="798"/>
      <c r="L19" s="798"/>
      <c r="M19" s="798"/>
    </row>
    <row r="20" spans="1:13" ht="46.5" customHeight="1">
      <c r="A20" s="798" t="s">
        <v>222</v>
      </c>
      <c r="B20" s="798"/>
      <c r="C20" s="798"/>
      <c r="D20" s="798"/>
      <c r="E20" s="798"/>
      <c r="F20" s="798"/>
      <c r="G20" s="798"/>
      <c r="H20" s="798"/>
      <c r="I20" s="798"/>
      <c r="J20" s="798"/>
      <c r="K20" s="798"/>
      <c r="L20" s="798"/>
      <c r="M20" s="62"/>
    </row>
    <row r="21" spans="1:13" ht="15.75" customHeight="1">
      <c r="A21" s="74"/>
      <c r="B21" s="74"/>
      <c r="C21" s="75"/>
      <c r="D21" s="75"/>
      <c r="E21" s="76"/>
      <c r="F21" s="76"/>
      <c r="G21" s="76"/>
      <c r="H21" s="76"/>
      <c r="I21" s="76"/>
      <c r="J21" s="62"/>
      <c r="K21" s="62"/>
      <c r="L21" s="77"/>
      <c r="M21" s="62"/>
    </row>
    <row r="22" spans="1:13" ht="24" customHeight="1">
      <c r="A22" s="62" t="s">
        <v>108</v>
      </c>
      <c r="B22" s="74"/>
      <c r="C22" s="75"/>
      <c r="D22" s="76"/>
      <c r="E22" s="76"/>
      <c r="F22" s="76"/>
      <c r="G22" s="76"/>
      <c r="H22" s="62"/>
      <c r="I22" s="77"/>
      <c r="J22" s="62"/>
      <c r="L22" s="17"/>
    </row>
    <row r="23" spans="1:13" ht="14.25" customHeight="1" thickBot="1">
      <c r="A23" s="62"/>
      <c r="B23" s="74"/>
      <c r="C23" s="75"/>
      <c r="D23" s="76"/>
      <c r="E23" s="76"/>
      <c r="F23" s="76"/>
      <c r="G23" s="76"/>
      <c r="H23" s="62"/>
      <c r="I23" s="77"/>
      <c r="J23" s="62"/>
      <c r="K23" s="62"/>
      <c r="L23" s="62"/>
    </row>
    <row r="24" spans="1:13" s="60" customFormat="1" ht="24" customHeight="1">
      <c r="A24" s="804" t="s">
        <v>40</v>
      </c>
      <c r="B24" s="748" t="s">
        <v>41</v>
      </c>
      <c r="C24" s="811" t="s">
        <v>42</v>
      </c>
      <c r="D24" s="748"/>
      <c r="E24" s="776" t="s">
        <v>47</v>
      </c>
      <c r="F24" s="777"/>
      <c r="G24" s="778"/>
      <c r="H24" s="715" t="s">
        <v>48</v>
      </c>
      <c r="I24" s="741" t="s">
        <v>64</v>
      </c>
      <c r="J24" s="741" t="s">
        <v>83</v>
      </c>
      <c r="K24" s="817" t="s">
        <v>117</v>
      </c>
      <c r="L24" s="818"/>
      <c r="M24" s="819"/>
    </row>
    <row r="25" spans="1:13" s="60" customFormat="1" ht="31.5" customHeight="1">
      <c r="A25" s="825"/>
      <c r="B25" s="775"/>
      <c r="C25" s="79" t="s">
        <v>106</v>
      </c>
      <c r="D25" s="79" t="s">
        <v>107</v>
      </c>
      <c r="E25" s="779"/>
      <c r="F25" s="780"/>
      <c r="G25" s="781"/>
      <c r="H25" s="831"/>
      <c r="I25" s="775"/>
      <c r="J25" s="775"/>
      <c r="K25" s="820"/>
      <c r="L25" s="821"/>
      <c r="M25" s="822"/>
    </row>
    <row r="26" spans="1:13" ht="24" customHeight="1">
      <c r="A26" s="150"/>
      <c r="B26" s="151"/>
      <c r="C26" s="149"/>
      <c r="D26" s="80"/>
      <c r="E26" s="795"/>
      <c r="F26" s="796"/>
      <c r="G26" s="797"/>
      <c r="H26" s="81"/>
      <c r="I26" s="82"/>
      <c r="J26" s="82"/>
      <c r="K26" s="735"/>
      <c r="L26" s="770"/>
      <c r="M26" s="736"/>
    </row>
    <row r="27" spans="1:13" ht="24" customHeight="1">
      <c r="A27" s="95"/>
      <c r="B27" s="151"/>
      <c r="C27" s="149"/>
      <c r="D27" s="80"/>
      <c r="E27" s="795"/>
      <c r="F27" s="796"/>
      <c r="G27" s="797"/>
      <c r="H27" s="81"/>
      <c r="I27" s="82"/>
      <c r="J27" s="82"/>
      <c r="K27" s="735"/>
      <c r="L27" s="770"/>
      <c r="M27" s="736"/>
    </row>
    <row r="28" spans="1:13" ht="24" customHeight="1">
      <c r="A28" s="95"/>
      <c r="B28" s="151"/>
      <c r="C28" s="149"/>
      <c r="D28" s="80"/>
      <c r="E28" s="735"/>
      <c r="F28" s="770"/>
      <c r="G28" s="771"/>
      <c r="H28" s="81"/>
      <c r="I28" s="82"/>
      <c r="J28" s="82"/>
      <c r="K28" s="735"/>
      <c r="L28" s="770"/>
      <c r="M28" s="736"/>
    </row>
    <row r="29" spans="1:13" ht="24" customHeight="1">
      <c r="A29" s="95"/>
      <c r="B29" s="151"/>
      <c r="C29" s="149"/>
      <c r="D29" s="80"/>
      <c r="E29" s="735"/>
      <c r="F29" s="770"/>
      <c r="G29" s="771"/>
      <c r="H29" s="81"/>
      <c r="I29" s="82"/>
      <c r="J29" s="82"/>
      <c r="K29" s="735"/>
      <c r="L29" s="770"/>
      <c r="M29" s="736"/>
    </row>
    <row r="30" spans="1:13" ht="24" customHeight="1">
      <c r="A30" s="95"/>
      <c r="B30" s="151"/>
      <c r="C30" s="149"/>
      <c r="D30" s="80"/>
      <c r="E30" s="782"/>
      <c r="F30" s="783"/>
      <c r="G30" s="784"/>
      <c r="H30" s="81"/>
      <c r="I30" s="82"/>
      <c r="J30" s="82"/>
      <c r="K30" s="735"/>
      <c r="L30" s="770"/>
      <c r="M30" s="736"/>
    </row>
    <row r="31" spans="1:13" ht="24" customHeight="1">
      <c r="A31" s="95"/>
      <c r="B31" s="151"/>
      <c r="C31" s="149"/>
      <c r="D31" s="80"/>
      <c r="E31" s="782"/>
      <c r="F31" s="783"/>
      <c r="G31" s="784"/>
      <c r="H31" s="81"/>
      <c r="I31" s="82"/>
      <c r="J31" s="82"/>
      <c r="K31" s="735"/>
      <c r="L31" s="770"/>
      <c r="M31" s="736"/>
    </row>
    <row r="32" spans="1:13" ht="24" customHeight="1">
      <c r="A32" s="95"/>
      <c r="B32" s="151"/>
      <c r="C32" s="149"/>
      <c r="D32" s="80"/>
      <c r="E32" s="787"/>
      <c r="F32" s="788"/>
      <c r="G32" s="789"/>
      <c r="H32" s="84"/>
      <c r="I32" s="82"/>
      <c r="J32" s="82"/>
      <c r="K32" s="735"/>
      <c r="L32" s="770"/>
      <c r="M32" s="736"/>
    </row>
    <row r="33" spans="1:13" ht="24" customHeight="1">
      <c r="A33" s="95"/>
      <c r="B33" s="151"/>
      <c r="C33" s="149"/>
      <c r="D33" s="80"/>
      <c r="E33" s="787"/>
      <c r="F33" s="788"/>
      <c r="G33" s="789"/>
      <c r="H33" s="84"/>
      <c r="I33" s="82"/>
      <c r="J33" s="82"/>
      <c r="K33" s="735"/>
      <c r="L33" s="770"/>
      <c r="M33" s="736"/>
    </row>
    <row r="34" spans="1:13" ht="24" customHeight="1" thickBot="1">
      <c r="A34" s="95"/>
      <c r="B34" s="152"/>
      <c r="C34" s="149"/>
      <c r="D34" s="80"/>
      <c r="E34" s="790"/>
      <c r="F34" s="791"/>
      <c r="G34" s="792"/>
      <c r="H34" s="84"/>
      <c r="I34" s="82"/>
      <c r="J34" s="82"/>
      <c r="K34" s="750"/>
      <c r="L34" s="812"/>
      <c r="M34" s="751"/>
    </row>
    <row r="35" spans="1:13" ht="64.5" customHeight="1" thickBot="1">
      <c r="A35" s="723" t="s">
        <v>251</v>
      </c>
      <c r="B35" s="724"/>
      <c r="C35" s="724"/>
      <c r="D35" s="724"/>
      <c r="E35" s="724"/>
      <c r="F35" s="724"/>
      <c r="G35" s="724"/>
      <c r="H35" s="724"/>
      <c r="I35" s="370">
        <f>SUM(I26:I34)</f>
        <v>0</v>
      </c>
      <c r="J35" s="371">
        <f>SUM(J26:J34)</f>
        <v>0</v>
      </c>
      <c r="K35" s="476" t="s">
        <v>254</v>
      </c>
      <c r="L35" s="793">
        <f>SUM(I35:J35)</f>
        <v>0</v>
      </c>
      <c r="M35" s="794"/>
    </row>
    <row r="36" spans="1:13" ht="24" customHeight="1">
      <c r="A36" s="785" t="s">
        <v>223</v>
      </c>
      <c r="B36" s="785"/>
      <c r="C36" s="785"/>
      <c r="D36" s="785"/>
      <c r="E36" s="785"/>
      <c r="F36" s="785"/>
      <c r="G36" s="785"/>
      <c r="H36" s="785"/>
      <c r="I36" s="785"/>
      <c r="J36" s="785"/>
      <c r="K36" s="786"/>
      <c r="L36" s="786"/>
    </row>
    <row r="37" spans="1:13" ht="18" customHeight="1">
      <c r="A37" s="774" t="s">
        <v>224</v>
      </c>
      <c r="B37" s="774"/>
      <c r="C37" s="774"/>
      <c r="D37" s="774"/>
      <c r="E37" s="774"/>
      <c r="F37" s="774"/>
      <c r="G37" s="774"/>
      <c r="H37" s="774"/>
      <c r="I37" s="774"/>
      <c r="J37" s="774"/>
      <c r="K37" s="774"/>
    </row>
  </sheetData>
  <mergeCells count="65">
    <mergeCell ref="K33:M33"/>
    <mergeCell ref="C13:D13"/>
    <mergeCell ref="C14:D14"/>
    <mergeCell ref="C15:D15"/>
    <mergeCell ref="H24:H25"/>
    <mergeCell ref="I24:I25"/>
    <mergeCell ref="L15:M15"/>
    <mergeCell ref="L14:M14"/>
    <mergeCell ref="A20:L20"/>
    <mergeCell ref="E17:G17"/>
    <mergeCell ref="H17:J17"/>
    <mergeCell ref="K16:K17"/>
    <mergeCell ref="C24:D24"/>
    <mergeCell ref="M16:M17"/>
    <mergeCell ref="C8:D8"/>
    <mergeCell ref="C9:D9"/>
    <mergeCell ref="C10:D10"/>
    <mergeCell ref="C12:D12"/>
    <mergeCell ref="K34:M34"/>
    <mergeCell ref="L9:M9"/>
    <mergeCell ref="L10:M10"/>
    <mergeCell ref="L11:M11"/>
    <mergeCell ref="L12:M12"/>
    <mergeCell ref="K30:M30"/>
    <mergeCell ref="K31:M31"/>
    <mergeCell ref="L13:M13"/>
    <mergeCell ref="K27:M27"/>
    <mergeCell ref="K28:M28"/>
    <mergeCell ref="K29:M29"/>
    <mergeCell ref="K24:M25"/>
    <mergeCell ref="A18:L18"/>
    <mergeCell ref="A24:A25"/>
    <mergeCell ref="B24:B25"/>
    <mergeCell ref="E28:G28"/>
    <mergeCell ref="H6:H7"/>
    <mergeCell ref="I6:I7"/>
    <mergeCell ref="J6:J7"/>
    <mergeCell ref="E26:G26"/>
    <mergeCell ref="A19:M19"/>
    <mergeCell ref="A16:G16"/>
    <mergeCell ref="L6:M7"/>
    <mergeCell ref="L8:M8"/>
    <mergeCell ref="K6:K7"/>
    <mergeCell ref="A6:A7"/>
    <mergeCell ref="G6:G7"/>
    <mergeCell ref="B6:B7"/>
    <mergeCell ref="C6:D7"/>
    <mergeCell ref="E6:F6"/>
    <mergeCell ref="C11:D11"/>
    <mergeCell ref="E29:G29"/>
    <mergeCell ref="L16:L17"/>
    <mergeCell ref="A37:K37"/>
    <mergeCell ref="J24:J25"/>
    <mergeCell ref="E24:G25"/>
    <mergeCell ref="A35:H35"/>
    <mergeCell ref="E30:G30"/>
    <mergeCell ref="A36:L36"/>
    <mergeCell ref="E32:G32"/>
    <mergeCell ref="E33:G33"/>
    <mergeCell ref="E34:G34"/>
    <mergeCell ref="E31:G31"/>
    <mergeCell ref="L35:M35"/>
    <mergeCell ref="K26:M26"/>
    <mergeCell ref="K32:M32"/>
    <mergeCell ref="E27:G27"/>
  </mergeCells>
  <phoneticPr fontId="2"/>
  <printOptions horizontalCentered="1" verticalCentered="1"/>
  <pageMargins left="0.59055118110236227" right="0.59055118110236227" top="0.98425196850393704" bottom="0.98425196850393704" header="0.51181102362204722" footer="0.51181102362204722"/>
  <pageSetup paperSize="9"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6"/>
  <sheetViews>
    <sheetView view="pageBreakPreview" topLeftCell="A4" zoomScale="60" zoomScaleNormal="70" workbookViewId="0">
      <selection activeCell="E24" sqref="E24"/>
    </sheetView>
  </sheetViews>
  <sheetFormatPr defaultColWidth="13" defaultRowHeight="30" customHeight="1"/>
  <cols>
    <col min="1" max="1" width="42.5" style="13" customWidth="1"/>
    <col min="2" max="2" width="24.5" style="13" customWidth="1"/>
    <col min="3" max="4" width="21.75" style="13" customWidth="1"/>
    <col min="5" max="5" width="9.83203125" style="13" customWidth="1"/>
    <col min="6" max="6" width="25.08203125" style="59" customWidth="1"/>
    <col min="7" max="8" width="13" style="13" customWidth="1"/>
    <col min="9" max="9" width="10.75" style="13" customWidth="1"/>
    <col min="10" max="16384" width="13" style="13"/>
  </cols>
  <sheetData>
    <row r="1" spans="1:6" s="17" customFormat="1" ht="22.5" customHeight="1">
      <c r="A1" s="17" t="s">
        <v>19</v>
      </c>
      <c r="F1" s="61" t="s">
        <v>20</v>
      </c>
    </row>
    <row r="2" spans="1:6" ht="22.5" customHeight="1">
      <c r="A2" s="62" t="s">
        <v>21</v>
      </c>
      <c r="B2" s="62"/>
      <c r="C2" s="91"/>
      <c r="D2" s="91"/>
      <c r="E2" s="91"/>
      <c r="F2" s="92"/>
    </row>
    <row r="3" spans="1:6" ht="23.25" customHeight="1" thickBot="1">
      <c r="A3" s="78" t="s">
        <v>22</v>
      </c>
      <c r="B3" s="62"/>
      <c r="C3" s="17"/>
      <c r="D3" s="17"/>
      <c r="E3" s="17"/>
      <c r="F3" s="93"/>
    </row>
    <row r="4" spans="1:6" ht="37.5" customHeight="1" thickBot="1">
      <c r="A4" s="296" t="s">
        <v>23</v>
      </c>
      <c r="B4" s="297" t="s">
        <v>24</v>
      </c>
      <c r="C4" s="298" t="s">
        <v>64</v>
      </c>
      <c r="D4" s="298" t="s">
        <v>65</v>
      </c>
      <c r="E4" s="299" t="s">
        <v>25</v>
      </c>
      <c r="F4" s="300" t="s">
        <v>26</v>
      </c>
    </row>
    <row r="5" spans="1:6" ht="30" customHeight="1" thickTop="1">
      <c r="A5" s="291"/>
      <c r="B5" s="292"/>
      <c r="C5" s="293"/>
      <c r="D5" s="293"/>
      <c r="E5" s="294"/>
      <c r="F5" s="295"/>
    </row>
    <row r="6" spans="1:6" ht="30" customHeight="1">
      <c r="A6" s="136"/>
      <c r="B6" s="131"/>
      <c r="C6" s="132"/>
      <c r="D6" s="132"/>
      <c r="E6" s="133"/>
      <c r="F6" s="134"/>
    </row>
    <row r="7" spans="1:6" ht="30" customHeight="1">
      <c r="A7" s="136"/>
      <c r="B7" s="131"/>
      <c r="C7" s="132"/>
      <c r="D7" s="132"/>
      <c r="E7" s="133"/>
      <c r="F7" s="134"/>
    </row>
    <row r="8" spans="1:6" ht="30" customHeight="1">
      <c r="A8" s="136"/>
      <c r="B8" s="131"/>
      <c r="C8" s="132"/>
      <c r="D8" s="132"/>
      <c r="E8" s="133"/>
      <c r="F8" s="134"/>
    </row>
    <row r="9" spans="1:6" ht="30" customHeight="1">
      <c r="A9" s="136"/>
      <c r="B9" s="131"/>
      <c r="C9" s="132"/>
      <c r="D9" s="132"/>
      <c r="E9" s="133"/>
      <c r="F9" s="134"/>
    </row>
    <row r="10" spans="1:6" ht="30" customHeight="1">
      <c r="A10" s="136"/>
      <c r="B10" s="131"/>
      <c r="C10" s="132"/>
      <c r="D10" s="132"/>
      <c r="E10" s="133"/>
      <c r="F10" s="134"/>
    </row>
    <row r="11" spans="1:6" ht="30" customHeight="1">
      <c r="A11" s="136"/>
      <c r="B11" s="131"/>
      <c r="C11" s="132"/>
      <c r="D11" s="132"/>
      <c r="E11" s="133"/>
      <c r="F11" s="134"/>
    </row>
    <row r="12" spans="1:6" ht="30" customHeight="1">
      <c r="A12" s="136"/>
      <c r="B12" s="131"/>
      <c r="C12" s="132"/>
      <c r="D12" s="132"/>
      <c r="E12" s="133"/>
      <c r="F12" s="134"/>
    </row>
    <row r="13" spans="1:6" ht="30" customHeight="1">
      <c r="A13" s="136"/>
      <c r="B13" s="131"/>
      <c r="C13" s="132"/>
      <c r="D13" s="132"/>
      <c r="E13" s="133"/>
      <c r="F13" s="134"/>
    </row>
    <row r="14" spans="1:6" ht="30" customHeight="1">
      <c r="A14" s="136"/>
      <c r="B14" s="131"/>
      <c r="C14" s="132"/>
      <c r="D14" s="132"/>
      <c r="E14" s="133"/>
      <c r="F14" s="134"/>
    </row>
    <row r="15" spans="1:6" ht="30" customHeight="1">
      <c r="A15" s="136"/>
      <c r="B15" s="131"/>
      <c r="C15" s="132"/>
      <c r="D15" s="132"/>
      <c r="E15" s="133"/>
      <c r="F15" s="134"/>
    </row>
    <row r="16" spans="1:6" ht="30" customHeight="1">
      <c r="A16" s="136"/>
      <c r="B16" s="131"/>
      <c r="C16" s="132"/>
      <c r="D16" s="132"/>
      <c r="E16" s="133"/>
      <c r="F16" s="134"/>
    </row>
    <row r="17" spans="1:6" ht="30" customHeight="1">
      <c r="A17" s="136"/>
      <c r="B17" s="131"/>
      <c r="C17" s="132"/>
      <c r="D17" s="132"/>
      <c r="E17" s="133"/>
      <c r="F17" s="134"/>
    </row>
    <row r="18" spans="1:6" ht="30" customHeight="1">
      <c r="A18" s="136"/>
      <c r="B18" s="131"/>
      <c r="C18" s="132"/>
      <c r="D18" s="132"/>
      <c r="E18" s="135"/>
      <c r="F18" s="134"/>
    </row>
    <row r="19" spans="1:6" ht="30" customHeight="1">
      <c r="A19" s="136"/>
      <c r="B19" s="131"/>
      <c r="C19" s="132"/>
      <c r="D19" s="132"/>
      <c r="E19" s="135"/>
      <c r="F19" s="134"/>
    </row>
    <row r="20" spans="1:6" ht="30" customHeight="1">
      <c r="A20" s="136"/>
      <c r="B20" s="131"/>
      <c r="C20" s="132"/>
      <c r="D20" s="132"/>
      <c r="E20" s="135"/>
      <c r="F20" s="134"/>
    </row>
    <row r="21" spans="1:6" ht="30" customHeight="1">
      <c r="A21" s="136"/>
      <c r="B21" s="131"/>
      <c r="C21" s="132"/>
      <c r="D21" s="132"/>
      <c r="E21" s="135"/>
      <c r="F21" s="134"/>
    </row>
    <row r="22" spans="1:6" ht="30" customHeight="1">
      <c r="A22" s="136"/>
      <c r="B22" s="131"/>
      <c r="C22" s="132"/>
      <c r="D22" s="132"/>
      <c r="E22" s="135"/>
      <c r="F22" s="134"/>
    </row>
    <row r="23" spans="1:6" ht="30" customHeight="1">
      <c r="A23" s="136"/>
      <c r="B23" s="131"/>
      <c r="C23" s="132"/>
      <c r="D23" s="132"/>
      <c r="E23" s="135"/>
      <c r="F23" s="134"/>
    </row>
    <row r="24" spans="1:6" ht="30" customHeight="1">
      <c r="A24" s="136"/>
      <c r="B24" s="131"/>
      <c r="C24" s="132"/>
      <c r="D24" s="132"/>
      <c r="E24" s="135"/>
      <c r="F24" s="134"/>
    </row>
    <row r="25" spans="1:6" ht="30" customHeight="1">
      <c r="A25" s="136"/>
      <c r="B25" s="131"/>
      <c r="C25" s="132"/>
      <c r="D25" s="132"/>
      <c r="E25" s="135"/>
      <c r="F25" s="134"/>
    </row>
    <row r="26" spans="1:6" ht="30" customHeight="1">
      <c r="A26" s="136"/>
      <c r="B26" s="131"/>
      <c r="C26" s="132"/>
      <c r="D26" s="132"/>
      <c r="E26" s="135"/>
      <c r="F26" s="134"/>
    </row>
    <row r="27" spans="1:6" ht="30" customHeight="1">
      <c r="A27" s="136"/>
      <c r="B27" s="131"/>
      <c r="C27" s="132"/>
      <c r="D27" s="132"/>
      <c r="E27" s="135"/>
      <c r="F27" s="134"/>
    </row>
    <row r="28" spans="1:6" ht="30" customHeight="1">
      <c r="A28" s="136"/>
      <c r="B28" s="131"/>
      <c r="C28" s="132"/>
      <c r="D28" s="132"/>
      <c r="E28" s="135"/>
      <c r="F28" s="134"/>
    </row>
    <row r="29" spans="1:6" ht="30" customHeight="1">
      <c r="A29" s="136"/>
      <c r="B29" s="131"/>
      <c r="C29" s="132"/>
      <c r="D29" s="132"/>
      <c r="E29" s="135"/>
      <c r="F29" s="134"/>
    </row>
    <row r="30" spans="1:6" ht="30" customHeight="1">
      <c r="A30" s="136"/>
      <c r="B30" s="131"/>
      <c r="C30" s="132"/>
      <c r="D30" s="132"/>
      <c r="E30" s="135"/>
      <c r="F30" s="134"/>
    </row>
    <row r="31" spans="1:6" ht="30" customHeight="1">
      <c r="A31" s="136"/>
      <c r="B31" s="131"/>
      <c r="C31" s="132"/>
      <c r="D31" s="132"/>
      <c r="E31" s="135"/>
      <c r="F31" s="134"/>
    </row>
    <row r="32" spans="1:6" ht="30" customHeight="1">
      <c r="A32" s="136"/>
      <c r="B32" s="131"/>
      <c r="C32" s="132"/>
      <c r="D32" s="132"/>
      <c r="E32" s="135"/>
      <c r="F32" s="134"/>
    </row>
    <row r="33" spans="1:6" ht="30" customHeight="1">
      <c r="A33" s="136"/>
      <c r="B33" s="131"/>
      <c r="C33" s="132"/>
      <c r="D33" s="132"/>
      <c r="E33" s="135"/>
      <c r="F33" s="134"/>
    </row>
    <row r="34" spans="1:6" ht="30" customHeight="1">
      <c r="A34" s="136"/>
      <c r="B34" s="131"/>
      <c r="C34" s="132"/>
      <c r="D34" s="132"/>
      <c r="E34" s="135"/>
      <c r="F34" s="134"/>
    </row>
    <row r="35" spans="1:6" ht="30" customHeight="1" thickBot="1">
      <c r="A35" s="301"/>
      <c r="B35" s="302"/>
      <c r="C35" s="303"/>
      <c r="D35" s="303"/>
      <c r="E35" s="304"/>
      <c r="F35" s="305"/>
    </row>
    <row r="36" spans="1:6" ht="30" customHeight="1" thickBot="1">
      <c r="A36" s="842" t="s">
        <v>102</v>
      </c>
      <c r="B36" s="842"/>
      <c r="C36" s="374">
        <f>SUM(C5:C35)</f>
        <v>0</v>
      </c>
      <c r="D36" s="375">
        <f>SUM(D5:D35)</f>
        <v>0</v>
      </c>
      <c r="E36" s="844"/>
      <c r="F36" s="845"/>
    </row>
    <row r="37" spans="1:6" ht="30" customHeight="1" thickBot="1">
      <c r="A37" s="834" t="s">
        <v>255</v>
      </c>
      <c r="B37" s="834"/>
      <c r="C37" s="843">
        <f>SUM(C36,D36)</f>
        <v>0</v>
      </c>
      <c r="D37" s="843"/>
      <c r="E37" s="846"/>
      <c r="F37" s="847"/>
    </row>
    <row r="38" spans="1:6" ht="5.25" customHeight="1"/>
    <row r="39" spans="1:6" s="129" customFormat="1" ht="47.25" customHeight="1">
      <c r="A39" s="840" t="s">
        <v>225</v>
      </c>
      <c r="B39" s="840"/>
      <c r="C39" s="840"/>
      <c r="D39" s="840"/>
      <c r="E39" s="840"/>
      <c r="F39" s="840"/>
    </row>
    <row r="40" spans="1:6" s="137" customFormat="1" ht="47.25" customHeight="1">
      <c r="A40" s="848" t="s">
        <v>226</v>
      </c>
      <c r="B40" s="848"/>
      <c r="C40" s="848"/>
      <c r="D40" s="848"/>
      <c r="E40" s="848"/>
      <c r="F40" s="848"/>
    </row>
    <row r="41" spans="1:6" s="137" customFormat="1" ht="38.25" customHeight="1">
      <c r="A41" s="137" t="s">
        <v>227</v>
      </c>
      <c r="F41" s="138"/>
    </row>
    <row r="42" spans="1:6" s="137" customFormat="1" ht="79.5" customHeight="1">
      <c r="A42" s="841" t="s">
        <v>228</v>
      </c>
      <c r="B42" s="841"/>
      <c r="C42" s="841"/>
      <c r="D42" s="841"/>
      <c r="E42" s="841"/>
      <c r="F42" s="841"/>
    </row>
    <row r="43" spans="1:6" s="137" customFormat="1" ht="48" customHeight="1">
      <c r="A43" s="137" t="s">
        <v>229</v>
      </c>
      <c r="F43" s="138"/>
    </row>
    <row r="44" spans="1:6" s="137" customFormat="1" ht="30" customHeight="1">
      <c r="F44" s="138"/>
    </row>
    <row r="45" spans="1:6" s="137" customFormat="1" ht="30" customHeight="1">
      <c r="F45" s="138"/>
    </row>
    <row r="46" spans="1:6" s="137" customFormat="1" ht="30" customHeight="1">
      <c r="F46" s="138"/>
    </row>
  </sheetData>
  <mergeCells count="7">
    <mergeCell ref="A37:B37"/>
    <mergeCell ref="A39:F39"/>
    <mergeCell ref="A42:F42"/>
    <mergeCell ref="A36:B36"/>
    <mergeCell ref="C37:D37"/>
    <mergeCell ref="E36:F37"/>
    <mergeCell ref="A40:F40"/>
  </mergeCells>
  <phoneticPr fontId="2"/>
  <dataValidations count="1">
    <dataValidation type="list" allowBlank="1" showInputMessage="1" showErrorMessage="1" sqref="B5:B35" xr:uid="{00000000-0002-0000-0800-000000000000}">
      <formula1>"購入（本邦調達）,購入（現地調達）,輸送（調達機材の輸送）,輸送（所有機材の輸送）"</formula1>
    </dataValidation>
  </dataValidations>
  <printOptions horizontalCentered="1" verticalCentered="1"/>
  <pageMargins left="0.98425196850393704" right="0.98425196850393704" top="0.59055118110236227" bottom="0.59055118110236227" header="0.51181102362204722" footer="0.51181102362204722"/>
  <pageSetup paperSize="9" scale="5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初めにお読みください位（このエクセルについて）</vt:lpstr>
      <vt:lpstr>様式0</vt:lpstr>
      <vt:lpstr>様式1</vt:lpstr>
      <vt:lpstr>様式2派遣諸費</vt:lpstr>
      <vt:lpstr>様式2現地研究活動諸費</vt:lpstr>
      <vt:lpstr>様式3②-1-1,2短期受入・研修諸費</vt:lpstr>
      <vt:lpstr>様式3②-1-3短期受入・受入諸費</vt:lpstr>
      <vt:lpstr>様式3②-2,3長期・出張受入</vt:lpstr>
      <vt:lpstr>様式4資機材</vt:lpstr>
      <vt:lpstr>様式5間接経費</vt:lpstr>
      <vt:lpstr>様式8支出状況報告書</vt:lpstr>
      <vt:lpstr>契約実績対比表</vt:lpstr>
      <vt:lpstr>契約実績対比表!Print_Area</vt:lpstr>
      <vt:lpstr>様式0!Print_Area</vt:lpstr>
      <vt:lpstr>様式1!Print_Area</vt:lpstr>
      <vt:lpstr>様式2現地研究活動諸費!Print_Area</vt:lpstr>
      <vt:lpstr>様式2派遣諸費!Print_Area</vt:lpstr>
      <vt:lpstr>'様式3②-1-1,2短期受入・研修諸費'!Print_Area</vt:lpstr>
      <vt:lpstr>'様式3②-1-3短期受入・受入諸費'!Print_Area</vt:lpstr>
      <vt:lpstr>'様式3②-2,3長期・出張受入'!Print_Area</vt:lpstr>
      <vt:lpstr>様式4資機材!Print_Area</vt:lpstr>
      <vt:lpstr>様式8支出状況報告書!Print_Area</vt:lpstr>
      <vt:lpstr>様式2派遣諸費!Print_Titles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lastModifiedBy>Sato, Toshiya[佐藤 俊也]</cp:lastModifiedBy>
  <cp:lastPrinted>2023-10-05T08:15:32Z</cp:lastPrinted>
  <dcterms:created xsi:type="dcterms:W3CDTF">2000-01-28T06:25:50Z</dcterms:created>
  <dcterms:modified xsi:type="dcterms:W3CDTF">2023-10-05T09:15:24Z</dcterms:modified>
</cp:coreProperties>
</file>