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08"/>
  <workbookPr date1904="1" updateLinks="always"/>
  <mc:AlternateContent xmlns:mc="http://schemas.openxmlformats.org/markup-compatibility/2006">
    <mc:Choice Requires="x15">
      <x15ac:absPath xmlns:x15ac="http://schemas.microsoft.com/office/spreadsheetml/2010/11/ac" url="C:\Users\30822\Desktop\対応中\★経理処理GL改訂説明会資料\8_ウェブサイト掲載\お知らせ６添付データ\"/>
    </mc:Choice>
  </mc:AlternateContent>
  <xr:revisionPtr revIDLastSave="0" documentId="11_6B6BF8F5413BFFAAA5A0EE29F087A503F5B906D3" xr6:coauthVersionLast="47" xr6:coauthVersionMax="47" xr10:uidLastSave="{00000000-0000-0000-0000-000000000000}"/>
  <bookViews>
    <workbookView xWindow="14040" yWindow="0" windowWidth="22104" windowHeight="9468" tabRatio="941" firstSheet="14" activeTab="14" xr2:uid="{00000000-000D-0000-FFFF-FFFF00000000}"/>
  </bookViews>
  <sheets>
    <sheet name="表紙" sheetId="49" r:id="rId1"/>
    <sheet name="内訳書" sheetId="33" r:id="rId2"/>
    <sheet name="内訳書 (変更契約用)" sheetId="56" r:id="rId3"/>
    <sheet name="報酬" sheetId="27" r:id="rId4"/>
    <sheet name="旅費（航空賃、その他）" sheetId="1" r:id="rId5"/>
    <sheet name="【別見積】戦争特約保険料" sheetId="47" r:id="rId6"/>
    <sheet name="【最終見積】戦争特約保険料" sheetId="48" r:id="rId7"/>
    <sheet name="一般業務費" sheetId="42" r:id="rId8"/>
    <sheet name="通訳傭上費・報告書作成費" sheetId="44" r:id="rId9"/>
    <sheet name="機材費" sheetId="30" r:id="rId10"/>
    <sheet name="再委託費" sheetId="37" r:id="rId11"/>
    <sheet name="国内業務費（定額計上用）" sheetId="45" r:id="rId12"/>
    <sheet name="国内業務費 (別見積_内訳有)" sheetId="55" r:id="rId13"/>
    <sheet name="【最終見積】現地一時隔離関連費" sheetId="51" r:id="rId14"/>
    <sheet name="【最終見積】本邦一時隔離関連費" sheetId="53" r:id="rId15"/>
    <sheet name="【最終見積】　合意単価分（QCBS）" sheetId="54" r:id="rId16"/>
    <sheet name="業務従事者名簿" sheetId="50"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msocom_1" localSheetId="0">表紙!#REF!</definedName>
    <definedName name="_msocom_2" localSheetId="0">表紙!#REF!</definedName>
    <definedName name="_msocom_3" localSheetId="0">表紙!#REF!</definedName>
    <definedName name="_msocom_4" localSheetId="0">表紙!#REF!</definedName>
    <definedName name="at15cl2it1" localSheetId="13">【最終見積】現地一時隔離関連費!$A$15</definedName>
    <definedName name="at15cl2it1" localSheetId="14">【最終見積】本邦一時隔離関連費!#REF!</definedName>
    <definedName name="at15cl2it2" localSheetId="13">【最終見積】現地一時隔離関連費!#REF!</definedName>
    <definedName name="at15cl2it2" localSheetId="14">【最終見積】本邦一時隔離関連費!#REF!</definedName>
    <definedName name="at15cl3" localSheetId="13">【最終見積】現地一時隔離関連費!#REF!</definedName>
    <definedName name="at15cl3" localSheetId="14">【最終見積】本邦一時隔離関連費!#REF!</definedName>
    <definedName name="DATA" localSheetId="13">#REF!</definedName>
    <definedName name="DATA" localSheetId="14">#REF!</definedName>
    <definedName name="DATA" localSheetId="2">#REF!</definedName>
    <definedName name="DATA">#REF!</definedName>
    <definedName name="_xlnm.Print_Area" localSheetId="15">'【最終見積】　合意単価分（QCBS）'!$A$1:$F$26</definedName>
    <definedName name="_xlnm.Print_Area" localSheetId="13">【最終見積】現地一時隔離関連費!$B$1:$H$26</definedName>
    <definedName name="_xlnm.Print_Area" localSheetId="6">【最終見積】戦争特約保険料!$A$1:$F$8</definedName>
    <definedName name="_xlnm.Print_Area" localSheetId="14">【最終見積】本邦一時隔離関連費!$B$1:$H$14</definedName>
    <definedName name="_xlnm.Print_Area" localSheetId="5">【別見積】戦争特約保険料!$A$1:$F$15</definedName>
    <definedName name="_xlnm.Print_Area" localSheetId="7">一般業務費!$A$1:$G$40</definedName>
    <definedName name="_xlnm.Print_Area" localSheetId="9">機材費!$A$1:$F$30</definedName>
    <definedName name="_xlnm.Print_Area" localSheetId="16">業務従事者名簿!$A$1:$G$17</definedName>
    <definedName name="_xlnm.Print_Area" localSheetId="12">'国内業務費 (別見積_内訳有)'!$A$1:$I$40</definedName>
    <definedName name="_xlnm.Print_Area" localSheetId="11">'国内業務費（定額計上用）'!$A$1:$D$11</definedName>
    <definedName name="_xlnm.Print_Area" localSheetId="10">再委託費!$A$1:$F$18</definedName>
    <definedName name="_xlnm.Print_Area" localSheetId="8">通訳傭上費・報告書作成費!$A$1:$F$20</definedName>
    <definedName name="_xlnm.Print_Area" localSheetId="1">内訳書!$B$1:$D$27</definedName>
    <definedName name="_xlnm.Print_Area" localSheetId="2">'内訳書 (変更契約用)'!$B$1:$H$30</definedName>
    <definedName name="_xlnm.Print_Area" localSheetId="3">報酬!$A$1:$H$20</definedName>
    <definedName name="_xlnm.Print_Area" localSheetId="4">'旅費（航空賃、その他）'!$A$1:$T$24</definedName>
    <definedName name="コンサルタントによる見積" localSheetId="14">#REF!</definedName>
    <definedName name="コンサルタントによる見積" localSheetId="2">#REF!</definedName>
    <definedName name="コンサルタントによる見積">#REF!</definedName>
    <definedName name="ドルレート" localSheetId="13">#REF!</definedName>
    <definedName name="ドルレート" localSheetId="14">#REF!</definedName>
    <definedName name="ドルレート" localSheetId="2">#REF!</definedName>
    <definedName name="ドルレート">#REF!</definedName>
    <definedName name="一般業務費合計">'[1]一般業務費（２）'!$F$60</definedName>
    <definedName name="一般業務費地域分類" localSheetId="14">#REF!</definedName>
    <definedName name="一般業務費地域分類" localSheetId="2">#REF!</definedName>
    <definedName name="一般業務費地域分類">#REF!</definedName>
    <definedName name="隔離" localSheetId="2">#REF!</definedName>
    <definedName name="隔離">#REF!</definedName>
    <definedName name="間接費合計" localSheetId="13">#REF!</definedName>
    <definedName name="間接費合計" localSheetId="14">#REF!</definedName>
    <definedName name="間接費合計" localSheetId="2">#REF!</definedName>
    <definedName name="間接費合計">#REF!</definedName>
    <definedName name="基盤整備費合計" localSheetId="13">'[2]3.一般業務費（２）'!#REF!</definedName>
    <definedName name="基盤整備費合計" localSheetId="14">'[2]3.一般業務費（２）'!#REF!</definedName>
    <definedName name="基盤整備費合計" localSheetId="2">'[3]一般業務費（２）'!#REF!</definedName>
    <definedName name="基盤整備費合計">'[3]一般業務費（２）'!#REF!</definedName>
    <definedName name="基本人件費" localSheetId="13">#REF!</definedName>
    <definedName name="基本人件費" localSheetId="14">#REF!</definedName>
    <definedName name="基本人件費" localSheetId="2">#REF!</definedName>
    <definedName name="基本人件費">#REF!</definedName>
    <definedName name="技術交換費合計" localSheetId="13">#REF!</definedName>
    <definedName name="技術交換費合計" localSheetId="14">#REF!</definedName>
    <definedName name="技術交換費合計" localSheetId="2">#REF!</definedName>
    <definedName name="技術交換費合計">#REF!</definedName>
    <definedName name="業務分類" localSheetId="14">#REF!</definedName>
    <definedName name="業務分類" localSheetId="2">#REF!</definedName>
    <definedName name="業務分類">#REF!</definedName>
    <definedName name="勤務地" localSheetId="15">[4]月報2!$X$2:$X$4</definedName>
    <definedName name="勤務地">[5]月報2!$X$2:$X$4</definedName>
    <definedName name="契約" localSheetId="15">[6]様式1!$O$4:$O$6</definedName>
    <definedName name="契約">[7]様式1!$O$4:$O$6</definedName>
    <definedName name="契約年度" localSheetId="13">#REF!</definedName>
    <definedName name="契約年度" localSheetId="14">#REF!</definedName>
    <definedName name="契約年度" localSheetId="2">#REF!</definedName>
    <definedName name="契約年度">#REF!</definedName>
    <definedName name="経路" localSheetId="15">[6]様式2_4旅費!$C$26:$C$29</definedName>
    <definedName name="経路">[7]様式2_4旅費!$C$26:$C$29</definedName>
    <definedName name="現地" localSheetId="2">'[3]一般業務費（１）'!#REF!</definedName>
    <definedName name="現地">'[3]一般業務費（１）'!#REF!</definedName>
    <definedName name="現地業務費合計" localSheetId="13">'[2]3.一般業務費（１）'!#REF!</definedName>
    <definedName name="現地業務費合計" localSheetId="14">'[2]3.一般業務費（１）'!#REF!</definedName>
    <definedName name="現地業務費合計" localSheetId="2">'[3]一般業務費（１）'!#REF!</definedName>
    <definedName name="現地業務費合計">'[3]一般業務費（１）'!#REF!</definedName>
    <definedName name="現地調査人月" localSheetId="14">#REF!</definedName>
    <definedName name="現地調査人月" localSheetId="2">#REF!</definedName>
    <definedName name="現地調査人月">#REF!</definedName>
    <definedName name="現地通貨">[8]LookUp!$B$3</definedName>
    <definedName name="現地通貨レート" localSheetId="13">#REF!</definedName>
    <definedName name="現地通貨レート" localSheetId="14">#REF!</definedName>
    <definedName name="現地通貨レート" localSheetId="2">#REF!</definedName>
    <definedName name="現地通貨レート">#REF!</definedName>
    <definedName name="口座種別" localSheetId="15">[4]入力シート!$G$2:$G$4</definedName>
    <definedName name="口座種別">[5]入力シート!$G$2:$G$4</definedName>
    <definedName name="航空運賃" localSheetId="14">#REF!</definedName>
    <definedName name="航空運賃" localSheetId="2">#REF!</definedName>
    <definedName name="航空運賃">#REF!</definedName>
    <definedName name="航空賃C" localSheetId="13">#REF!</definedName>
    <definedName name="航空賃C" localSheetId="14">#REF!</definedName>
    <definedName name="航空賃C" localSheetId="2">#REF!</definedName>
    <definedName name="航空賃C">#REF!</definedName>
    <definedName name="航空賃Y" localSheetId="13">#REF!</definedName>
    <definedName name="航空賃Y" localSheetId="14">#REF!</definedName>
    <definedName name="航空賃Y" localSheetId="2">#REF!</definedName>
    <definedName name="航空賃Y">#REF!</definedName>
    <definedName name="国一覧" localSheetId="14">#REF!</definedName>
    <definedName name="国一覧" localSheetId="2">#REF!</definedName>
    <definedName name="国一覧">#REF!</definedName>
    <definedName name="国内旅費" localSheetId="13">#REF!</definedName>
    <definedName name="国内旅費" localSheetId="14">#REF!</definedName>
    <definedName name="国内旅費" localSheetId="2">#REF!</definedName>
    <definedName name="国内旅費">#REF!</definedName>
    <definedName name="国別地域分類表" localSheetId="14">#REF!</definedName>
    <definedName name="国別地域分類表" localSheetId="2">#REF!</definedName>
    <definedName name="国別地域分類表">#REF!</definedName>
    <definedName name="資機材費合計" localSheetId="13">#REF!</definedName>
    <definedName name="資機材費合計" localSheetId="14">#REF!</definedName>
    <definedName name="資機材費合計" localSheetId="2">#REF!</definedName>
    <definedName name="資機材費合計">#REF!</definedName>
    <definedName name="従事者基礎情報" localSheetId="15">[9]従事者基礎情報!$A$4:$G$23</definedName>
    <definedName name="従事者基礎情報">[10]従事者基礎情報!$A$4:$G$23</definedName>
    <definedName name="処理" localSheetId="15">[11]単価!$G$3:$G$6</definedName>
    <definedName name="処理">[12]単価!$G$3:$G$6</definedName>
    <definedName name="前払" localSheetId="15">'[4]別紙前払請求内訳 '!$K$2:$K$3</definedName>
    <definedName name="前払">'[5]別紙前払請求内訳 '!$K$2:$K$3</definedName>
    <definedName name="打合簿" localSheetId="15">#REF!</definedName>
    <definedName name="打合簿" localSheetId="14">#REF!</definedName>
    <definedName name="打合簿" localSheetId="2">#REF!</definedName>
    <definedName name="打合簿">#REF!</definedName>
    <definedName name="単価表" localSheetId="15">[9]従事者基礎情報!$I$6:$L$11</definedName>
    <definedName name="単価表">[10]従事者基礎情報!$I$6:$L$11</definedName>
    <definedName name="地域" localSheetId="13">#REF!</definedName>
    <definedName name="地域" localSheetId="14">#REF!</definedName>
    <definedName name="地域" localSheetId="2">#REF!</definedName>
    <definedName name="地域">#REF!</definedName>
    <definedName name="地域分類" localSheetId="14">#REF!</definedName>
    <definedName name="地域分類" localSheetId="2">#REF!</definedName>
    <definedName name="地域分類">#REF!</definedName>
    <definedName name="地域毎一般業務費単価" localSheetId="14">#REF!</definedName>
    <definedName name="地域毎一般業務費単価" localSheetId="2">#REF!</definedName>
    <definedName name="地域毎一般業務費単価">#REF!</definedName>
    <definedName name="調査旅費合計" localSheetId="13">#REF!</definedName>
    <definedName name="調査旅費合計" localSheetId="14">#REF!</definedName>
    <definedName name="調査旅費合計" localSheetId="2">#REF!</definedName>
    <definedName name="調査旅費合計">#REF!</definedName>
    <definedName name="直人費コンサル" localSheetId="13">#REF!</definedName>
    <definedName name="直人費コンサル" localSheetId="14">#REF!</definedName>
    <definedName name="直人費コンサル" localSheetId="2">#REF!</definedName>
    <definedName name="直人費コンサル">#REF!</definedName>
    <definedName name="直人費合計" localSheetId="13">#REF!</definedName>
    <definedName name="直人費合計" localSheetId="14">#REF!</definedName>
    <definedName name="直人費合計" localSheetId="2">#REF!</definedName>
    <definedName name="直人費合計">#REF!</definedName>
    <definedName name="直接経費" localSheetId="14">#REF!</definedName>
    <definedName name="直接経費" localSheetId="2">#REF!</definedName>
    <definedName name="直接経費">#REF!</definedName>
    <definedName name="直接費" localSheetId="14">#REF!</definedName>
    <definedName name="直接費" localSheetId="2">#REF!</definedName>
    <definedName name="直接費">#REF!</definedName>
    <definedName name="通訳単価" localSheetId="13">#REF!</definedName>
    <definedName name="通訳単価" localSheetId="14">#REF!</definedName>
    <definedName name="通訳単価" localSheetId="2">#REF!</definedName>
    <definedName name="通訳単価">#REF!</definedName>
    <definedName name="定率化" localSheetId="14">#REF!</definedName>
    <definedName name="定率化" localSheetId="2">#REF!</definedName>
    <definedName name="定率化">#REF!</definedName>
    <definedName name="内外選択" localSheetId="15">[11]単価!$F$3:$F$4</definedName>
    <definedName name="内外選択">[12]単価!$F$3:$F$4</definedName>
    <definedName name="年度毎月額単価表">[9]従事者基礎情報!$I$14:$N$20</definedName>
    <definedName name="分類" localSheetId="15">[6]従事者明細!$K$4:$K$7</definedName>
    <definedName name="分類">[7]従事者明細!$K$4:$K$7</definedName>
    <definedName name="報告書作成費合計" localSheetId="13">#REF!</definedName>
    <definedName name="報告書作成費合計" localSheetId="14">#REF!</definedName>
    <definedName name="報告書作成費合計" localSheetId="2">#REF!</definedName>
    <definedName name="報告書作成費合計">#REF!</definedName>
    <definedName name="無償以外単価" localSheetId="14">#REF!</definedName>
    <definedName name="無償以外単価" localSheetId="2">#REF!</definedName>
    <definedName name="無償以外単価">#REF!</definedName>
    <definedName name="無償単価" localSheetId="14">#REF!</definedName>
    <definedName name="無償単価" localSheetId="2">#REF!</definedName>
    <definedName name="無償単価">#REF!</definedName>
    <definedName name="様式番号" localSheetId="15">#REF!</definedName>
    <definedName name="様式番号" localSheetId="14">#REF!</definedName>
    <definedName name="様式番号" localSheetId="2">#REF!</definedName>
    <definedName name="様式番号">#REF!</definedName>
  </definedNames>
  <calcPr calcId="162913"/>
</workbook>
</file>

<file path=xl/calcChain.xml><?xml version="1.0" encoding="utf-8"?>
<calcChain xmlns="http://schemas.openxmlformats.org/spreadsheetml/2006/main">
  <c r="F23" i="54" l="1"/>
  <c r="F24" i="54"/>
  <c r="F22" i="54"/>
  <c r="C24" i="33" l="1"/>
  <c r="C9" i="56" l="1"/>
  <c r="C24" i="56" s="1"/>
  <c r="E7" i="56"/>
  <c r="G7" i="56" s="1"/>
  <c r="G20" i="56"/>
  <c r="E22" i="56"/>
  <c r="G22" i="56" s="1"/>
  <c r="E21" i="56"/>
  <c r="G21" i="56" s="1"/>
  <c r="E20" i="56"/>
  <c r="E19" i="56"/>
  <c r="G19" i="56" s="1"/>
  <c r="E18" i="56"/>
  <c r="G18" i="56" s="1"/>
  <c r="E17" i="56"/>
  <c r="G17" i="56" s="1"/>
  <c r="E16" i="56"/>
  <c r="G16" i="56" s="1"/>
  <c r="C26" i="56" l="1"/>
  <c r="C28" i="56" s="1"/>
  <c r="E4" i="56" s="1"/>
  <c r="G36" i="55"/>
  <c r="G37" i="55"/>
  <c r="G35" i="55"/>
  <c r="G38" i="55" l="1"/>
  <c r="G39" i="55" s="1"/>
  <c r="D32" i="55" s="1"/>
  <c r="E7" i="37" l="1"/>
  <c r="G11" i="55"/>
  <c r="G19" i="55"/>
  <c r="G24" i="55"/>
  <c r="G29" i="55"/>
  <c r="G30" i="55" l="1"/>
  <c r="G31" i="55" s="1"/>
  <c r="D2" i="55" s="1"/>
  <c r="D1" i="55" s="1"/>
  <c r="G7" i="51"/>
  <c r="F37" i="42" l="1"/>
  <c r="E28" i="30" l="1"/>
  <c r="E29" i="30" s="1"/>
  <c r="E19" i="30"/>
  <c r="E20" i="30" s="1"/>
  <c r="E9" i="30"/>
  <c r="E10" i="30" s="1"/>
  <c r="G13" i="51"/>
  <c r="G8" i="51"/>
  <c r="G9" i="51"/>
  <c r="G10" i="51"/>
  <c r="G11" i="51"/>
  <c r="G12" i="51"/>
  <c r="G14" i="51"/>
  <c r="G15" i="51" s="1"/>
  <c r="E17" i="54" l="1"/>
  <c r="F17" i="54"/>
  <c r="E12" i="54"/>
  <c r="F12" i="54"/>
  <c r="E11" i="54"/>
  <c r="F11" i="54"/>
  <c r="E6" i="54"/>
  <c r="F6" i="54"/>
  <c r="G8" i="53"/>
  <c r="G9" i="53"/>
  <c r="G10" i="53"/>
  <c r="G11" i="53"/>
  <c r="G12" i="53"/>
  <c r="G13" i="53"/>
  <c r="G14" i="53"/>
  <c r="E4" i="51"/>
  <c r="G20" i="51"/>
  <c r="G21" i="51"/>
  <c r="G22" i="51"/>
  <c r="G23" i="51"/>
  <c r="G24" i="51"/>
  <c r="G15" i="27"/>
  <c r="G16" i="27"/>
  <c r="G17" i="27"/>
  <c r="G18" i="27"/>
  <c r="G6" i="27"/>
  <c r="G7" i="27"/>
  <c r="G8" i="27"/>
  <c r="G9" i="27"/>
  <c r="G10" i="27"/>
  <c r="G11" i="27"/>
  <c r="G12" i="27"/>
  <c r="G13" i="27"/>
  <c r="G14" i="27"/>
  <c r="G5" i="27"/>
  <c r="H5" i="27" s="1"/>
  <c r="E19" i="27"/>
  <c r="F19" i="27"/>
  <c r="H18" i="27"/>
  <c r="H6" i="27"/>
  <c r="H7" i="27"/>
  <c r="H8" i="27"/>
  <c r="H9" i="27"/>
  <c r="H10" i="27"/>
  <c r="H11" i="27"/>
  <c r="H12" i="27"/>
  <c r="H13" i="27"/>
  <c r="H14" i="27"/>
  <c r="H15" i="27"/>
  <c r="H16" i="27"/>
  <c r="H17" i="27"/>
  <c r="C8" i="45"/>
  <c r="C9" i="45"/>
  <c r="C1" i="45"/>
  <c r="C18" i="33"/>
  <c r="E16" i="37"/>
  <c r="E17" i="37" s="1"/>
  <c r="C10" i="37" s="1"/>
  <c r="E8" i="37"/>
  <c r="C22" i="30"/>
  <c r="C12" i="30"/>
  <c r="C2" i="30"/>
  <c r="E18" i="44"/>
  <c r="D19" i="44"/>
  <c r="C11" i="44"/>
  <c r="C15" i="33"/>
  <c r="E4" i="44"/>
  <c r="E8" i="44"/>
  <c r="D9" i="44"/>
  <c r="C1" i="44"/>
  <c r="C14" i="33"/>
  <c r="F33" i="42"/>
  <c r="F25" i="42"/>
  <c r="F29" i="42"/>
  <c r="F21" i="42"/>
  <c r="F17" i="42"/>
  <c r="F9" i="42"/>
  <c r="F10" i="42"/>
  <c r="F13" i="42"/>
  <c r="F4" i="42"/>
  <c r="F8" i="42"/>
  <c r="F38" i="42"/>
  <c r="F39" i="42" s="1"/>
  <c r="E12" i="56" s="1"/>
  <c r="G12" i="56" s="1"/>
  <c r="E4" i="48"/>
  <c r="E6" i="48"/>
  <c r="E7" i="48"/>
  <c r="C1" i="48"/>
  <c r="E4" i="47"/>
  <c r="E12" i="47"/>
  <c r="D13" i="47"/>
  <c r="C1" i="47"/>
  <c r="F7" i="1"/>
  <c r="L7" i="1" s="1"/>
  <c r="S7" i="1"/>
  <c r="S19" i="1" s="1"/>
  <c r="F8" i="1"/>
  <c r="L8" i="1"/>
  <c r="S8" i="1"/>
  <c r="T8" i="1"/>
  <c r="F9" i="1"/>
  <c r="L9" i="1"/>
  <c r="S9" i="1"/>
  <c r="T9" i="1"/>
  <c r="F10" i="1"/>
  <c r="L10" i="1"/>
  <c r="S10" i="1"/>
  <c r="T10" i="1"/>
  <c r="F11" i="1"/>
  <c r="L11" i="1"/>
  <c r="S11" i="1"/>
  <c r="T11" i="1"/>
  <c r="F12" i="1"/>
  <c r="L12" i="1"/>
  <c r="S12" i="1"/>
  <c r="T12" i="1"/>
  <c r="F13" i="1"/>
  <c r="L13" i="1"/>
  <c r="S13" i="1"/>
  <c r="T13" i="1"/>
  <c r="F14" i="1"/>
  <c r="L14" i="1"/>
  <c r="S14" i="1"/>
  <c r="T14" i="1"/>
  <c r="F15" i="1"/>
  <c r="L15" i="1"/>
  <c r="S15" i="1"/>
  <c r="T15" i="1"/>
  <c r="F16" i="1"/>
  <c r="L16" i="1"/>
  <c r="S16" i="1"/>
  <c r="T16" i="1"/>
  <c r="F17" i="1"/>
  <c r="L17" i="1"/>
  <c r="S17" i="1"/>
  <c r="T17" i="1"/>
  <c r="E19" i="1"/>
  <c r="E20" i="1" s="1"/>
  <c r="D19" i="1"/>
  <c r="E2" i="53"/>
  <c r="C20" i="33" s="1"/>
  <c r="E4" i="53"/>
  <c r="E10" i="56" l="1"/>
  <c r="G10" i="56" s="1"/>
  <c r="D2" i="1"/>
  <c r="C8" i="33"/>
  <c r="I19" i="1"/>
  <c r="T7" i="1"/>
  <c r="T19" i="1" s="1"/>
  <c r="T20" i="1" s="1"/>
  <c r="H19" i="27"/>
  <c r="H20" i="27" s="1"/>
  <c r="C1" i="27" s="1"/>
  <c r="C5" i="33" s="1"/>
  <c r="C1" i="37"/>
  <c r="C17" i="33" s="1"/>
  <c r="C2" i="37"/>
  <c r="G19" i="27"/>
  <c r="G25" i="51"/>
  <c r="G26" i="51" s="1"/>
  <c r="E17" i="51" s="1"/>
  <c r="D1" i="42"/>
  <c r="C10" i="33"/>
  <c r="C1" i="30"/>
  <c r="C16" i="33" s="1"/>
  <c r="E2" i="51"/>
  <c r="C19" i="33" s="1"/>
  <c r="E11" i="56" l="1"/>
  <c r="D3" i="1"/>
  <c r="C9" i="33"/>
  <c r="C7" i="33" s="1"/>
  <c r="C22" i="33" s="1"/>
  <c r="B17" i="49" s="1"/>
  <c r="E9" i="56" l="1"/>
  <c r="G11" i="56"/>
  <c r="C26" i="33"/>
  <c r="E24" i="56" l="1"/>
  <c r="G9" i="56"/>
  <c r="E26" i="56" l="1"/>
  <c r="E28" i="56" s="1"/>
  <c r="E5" i="56" s="1"/>
  <c r="G24" i="56"/>
  <c r="G26" i="56" l="1"/>
  <c r="G28"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契約第1課　津田</author>
  </authors>
  <commentList>
    <comment ref="B18" authorId="0" shapeId="0" xr:uid="{00000000-0006-0000-0000-000001000000}">
      <text>
        <r>
          <rPr>
            <sz val="9"/>
            <color indexed="81"/>
            <rFont val="MS P ゴシック"/>
            <family val="3"/>
            <charset val="128"/>
          </rPr>
          <t xml:space="preserve">
プロポーザル提出時は、消費税及び地方消費税は０円としてください。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契約第1課　津田</author>
  </authors>
  <commentList>
    <comment ref="D1" authorId="0" shapeId="0" xr:uid="{00000000-0006-0000-0100-000001000000}">
      <text>
        <r>
          <rPr>
            <b/>
            <sz val="10"/>
            <color indexed="81"/>
            <rFont val="MS P ゴシック"/>
            <family val="3"/>
            <charset val="128"/>
          </rPr>
          <t>注１）プルダウンより約款を選択
調査業務約款：全課税
事業実施支援業務約款：全不課税</t>
        </r>
      </text>
    </comment>
    <comment ref="B2" authorId="0" shapeId="0" xr:uid="{00000000-0006-0000-0100-000002000000}">
      <text>
        <r>
          <rPr>
            <b/>
            <sz val="10"/>
            <color indexed="81"/>
            <rFont val="MS P ゴシック"/>
            <family val="3"/>
            <charset val="128"/>
          </rPr>
          <t>注２）プルダウンより以下を選択
・プロポーザル提出→見積書
・最終見積書提出時→最終見積書
・契約書提出時→附属書Ⅲ　契約金額内訳書
・ゼロ号打合簿提出時→契約金額詳細内訳書</t>
        </r>
      </text>
    </comment>
    <comment ref="D8" authorId="0" shapeId="0" xr:uid="{00000000-0006-0000-0100-000003000000}">
      <text>
        <r>
          <rPr>
            <b/>
            <sz val="10"/>
            <color indexed="81"/>
            <rFont val="MS P ゴシック"/>
            <family val="3"/>
            <charset val="128"/>
          </rPr>
          <t>クリーム色のセルはプルダウンより以下を選択できます。なお、QCBS案件にて航空賃を合意単価とする場合は最終見積書、契約金額内訳書、契約金額詳細内訳書を提出時に「円（QCBS合意単価）」を選択してください。
・円
・円（QCBS合意単価）
・円（定額計上）</t>
        </r>
      </text>
    </comment>
    <comment ref="D10" authorId="0" shapeId="0" xr:uid="{00000000-0006-0000-0100-000004000000}">
      <text>
        <r>
          <rPr>
            <b/>
            <sz val="10"/>
            <color indexed="81"/>
            <rFont val="MS P ゴシック"/>
            <family val="3"/>
            <charset val="128"/>
          </rPr>
          <t>クリーム色のセルはプルダウンより以下を選択できます。
・円
・円（定額計上）</t>
        </r>
      </text>
    </comment>
    <comment ref="D11" authorId="0" shapeId="0" xr:uid="{00000000-0006-0000-0100-000005000000}">
      <text>
        <r>
          <rPr>
            <b/>
            <sz val="10"/>
            <color indexed="81"/>
            <rFont val="MS P ゴシック"/>
            <family val="3"/>
            <charset val="128"/>
          </rPr>
          <t>注３）オレンジはプロポーザル提出時に入力不要です。
（契約交渉後、QCBS案件で使用します）</t>
        </r>
        <r>
          <rPr>
            <sz val="9"/>
            <color indexed="81"/>
            <rFont val="MS P ゴシック"/>
            <family val="3"/>
            <charset val="128"/>
          </rPr>
          <t xml:space="preserve">
</t>
        </r>
      </text>
    </comment>
    <comment ref="B24" authorId="0" shapeId="0" xr:uid="{00000000-0006-0000-0100-000006000000}">
      <text>
        <r>
          <rPr>
            <b/>
            <sz val="9"/>
            <color indexed="81"/>
            <rFont val="MS P ゴシック"/>
            <family val="3"/>
            <charset val="128"/>
          </rPr>
          <t>右上の適用約款を選択すると、Ⅲ小計額を税率10％で自動計算できます。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契約第1課　津田</author>
  </authors>
  <commentList>
    <comment ref="G1" authorId="0" shapeId="0" xr:uid="{00000000-0006-0000-0200-000001000000}">
      <text>
        <r>
          <rPr>
            <b/>
            <sz val="9"/>
            <color indexed="81"/>
            <rFont val="MS P ゴシック"/>
            <family val="3"/>
            <charset val="128"/>
          </rPr>
          <t xml:space="preserve">
注２）プルダウンより約款を選択
調査業務約款：全課税
事業実施支援業務約款：全不課税</t>
        </r>
      </text>
    </comment>
    <comment ref="B2" authorId="0" shapeId="0" xr:uid="{00000000-0006-0000-0200-000002000000}">
      <text>
        <r>
          <rPr>
            <b/>
            <sz val="10"/>
            <color indexed="81"/>
            <rFont val="MS P ゴシック"/>
            <family val="3"/>
            <charset val="128"/>
          </rPr>
          <t>注３）プルダウンより以下を選択
・打合簿提出時→変更契約金額内訳書（案）
・最終見積書提出時→最終変更見積書
・変更契約書セット提出時→変更契約金額内訳書　別紙●
（●の数字は手入力できます。）</t>
        </r>
      </text>
    </comment>
    <comment ref="C6" authorId="0" shapeId="0" xr:uid="{00000000-0006-0000-0200-000003000000}">
      <text>
        <r>
          <rPr>
            <b/>
            <sz val="9"/>
            <color indexed="81"/>
            <rFont val="MS P ゴシック"/>
            <family val="3"/>
            <charset val="128"/>
          </rPr>
          <t>注４）変更前の契約金額は手入力します。</t>
        </r>
        <r>
          <rPr>
            <sz val="9"/>
            <color indexed="81"/>
            <rFont val="MS P ゴシック"/>
            <family val="3"/>
            <charset val="128"/>
          </rPr>
          <t xml:space="preserve">
</t>
        </r>
      </text>
    </comment>
    <comment ref="H13" authorId="0" shapeId="0" xr:uid="{00000000-0006-0000-0200-000004000000}">
      <text>
        <r>
          <rPr>
            <b/>
            <sz val="9"/>
            <color indexed="81"/>
            <rFont val="MS P ゴシック"/>
            <family val="3"/>
            <charset val="128"/>
          </rPr>
          <t xml:space="preserve">オレンジはQCBS案件対象です。（QCBS以外は削除または非表示してください）
</t>
        </r>
        <r>
          <rPr>
            <sz val="9"/>
            <color indexed="81"/>
            <rFont val="MS P ゴシック"/>
            <family val="3"/>
            <charset val="128"/>
          </rPr>
          <t xml:space="preserve">
</t>
        </r>
      </text>
    </comment>
    <comment ref="B26" authorId="0" shapeId="0" xr:uid="{00000000-0006-0000-0200-000005000000}">
      <text>
        <r>
          <rPr>
            <b/>
            <sz val="9"/>
            <color indexed="81"/>
            <rFont val="MS P ゴシック"/>
            <family val="3"/>
            <charset val="128"/>
          </rPr>
          <t>右上の適用約款を選択すると、Ⅲ小計額を税率10％で自動計算できます。</t>
        </r>
      </text>
    </comment>
  </commentList>
</comments>
</file>

<file path=xl/sharedStrings.xml><?xml version="1.0" encoding="utf-8"?>
<sst xmlns="http://schemas.openxmlformats.org/spreadsheetml/2006/main" count="508" uniqueCount="207">
  <si>
    <t>20●●年●月●日</t>
    <phoneticPr fontId="20"/>
  </si>
  <si>
    <t>独立行政法人国際協力機構</t>
  </si>
  <si>
    <t>　契約担当役　理事　殿</t>
  </si>
  <si>
    <t>≪競争参加者名≫</t>
  </si>
  <si>
    <t>≪代表者名≫　　印</t>
  </si>
  <si>
    <t xml:space="preserve">※押印を省略する場合、以下も記載ください
【押印省略】
本件責任者 （氏名）
 　　　　　（役職）
　　　　　（所属先）
　　　　（連絡先）電話番号及び電子メールアドレス
担当者   （氏名）
 　　　　 （役職）
　　　　（所属先）
　　　　（連絡先）電話番号及び電子メールアドレス
</t>
    <phoneticPr fontId="20"/>
  </si>
  <si>
    <t>≪案件名（業務名称）≫に係る見積書の提出について</t>
    <phoneticPr fontId="20"/>
  </si>
  <si>
    <t>　標記業務に係る見積書を下記の通り提出いたします。</t>
  </si>
  <si>
    <t>記</t>
  </si>
  <si>
    <t>１．見積金額　：</t>
    <phoneticPr fontId="20"/>
  </si>
  <si>
    <t>円</t>
    <rPh sb="0" eb="1">
      <t>エン</t>
    </rPh>
    <phoneticPr fontId="20"/>
  </si>
  <si>
    <r>
      <rPr>
        <sz val="10"/>
        <color rgb="FF000000"/>
        <rFont val="ＭＳ ゴシック"/>
        <family val="3"/>
        <charset val="128"/>
      </rPr>
      <t>（消費税及び地方消費税</t>
    </r>
    <r>
      <rPr>
        <vertAlign val="superscript"/>
        <sz val="10"/>
        <color rgb="FF000000"/>
        <rFont val="ＭＳ ゴシック"/>
        <family val="3"/>
        <charset val="128"/>
      </rPr>
      <t>注）</t>
    </r>
    <r>
      <rPr>
        <sz val="12"/>
        <color rgb="FF000000"/>
        <rFont val="ＭＳ ゴシック"/>
        <family val="3"/>
        <charset val="128"/>
      </rPr>
      <t>：</t>
    </r>
    <phoneticPr fontId="20"/>
  </si>
  <si>
    <t>円を含む）</t>
    <rPh sb="0" eb="1">
      <t>エン</t>
    </rPh>
    <rPh sb="2" eb="3">
      <t>フク</t>
    </rPh>
    <phoneticPr fontId="20"/>
  </si>
  <si>
    <t>２．見積内訳：　別紙のとおり</t>
  </si>
  <si>
    <t>以上</t>
  </si>
  <si>
    <r>
      <t>注）</t>
    </r>
    <r>
      <rPr>
        <u/>
        <sz val="10.5"/>
        <color rgb="FF000000"/>
        <rFont val="ＭＳ ゴシック"/>
        <family val="3"/>
        <charset val="128"/>
      </rPr>
      <t>プロポーザル提出時は、消費税及び地方消費税は０円</t>
    </r>
    <r>
      <rPr>
        <sz val="10.5"/>
        <color rgb="FF000000"/>
        <rFont val="ＭＳ ゴシック"/>
        <family val="3"/>
        <charset val="128"/>
      </rPr>
      <t>としてください。　
契約交渉の後に提出いただく最終見積書においては、消費税及び地方消費税を算出頂きます。</t>
    </r>
    <phoneticPr fontId="20"/>
  </si>
  <si>
    <t>適用約款：</t>
    <rPh sb="0" eb="2">
      <t>テキヨウ</t>
    </rPh>
    <rPh sb="2" eb="4">
      <t>ヤッカン</t>
    </rPh>
    <phoneticPr fontId="20"/>
  </si>
  <si>
    <t>事業実施支援業務約款</t>
  </si>
  <si>
    <t>契約金額詳細内訳書</t>
  </si>
  <si>
    <t>業務名称：●●●●●●●●●●●●●●●●●●●●●●●●</t>
  </si>
  <si>
    <t>業務地：◎◎◎◎◎◎国</t>
  </si>
  <si>
    <t>Ⅰ　報酬</t>
  </si>
  <si>
    <t>円</t>
  </si>
  <si>
    <t>Ⅱ　直接経費</t>
  </si>
  <si>
    <t>　１　旅費（航空賃）</t>
  </si>
  <si>
    <t>　２　旅費（その他）</t>
  </si>
  <si>
    <t>　３　一般業務費</t>
  </si>
  <si>
    <t>　４　通訳傭上費</t>
  </si>
  <si>
    <t>　５　報告書作成費</t>
  </si>
  <si>
    <t>　６　機材費</t>
  </si>
  <si>
    <t>　７　再委託費</t>
  </si>
  <si>
    <t>　８　国内業務費</t>
  </si>
  <si>
    <t>　９　現地一時隔離関連費</t>
    <phoneticPr fontId="20"/>
  </si>
  <si>
    <t>円</t>
    <phoneticPr fontId="20"/>
  </si>
  <si>
    <t>　１０　本邦一時隔離関連費</t>
    <phoneticPr fontId="20"/>
  </si>
  <si>
    <t>Ⅲ　小計</t>
  </si>
  <si>
    <t>Ⅳ　消費税及び地方消費税　　　　　</t>
  </si>
  <si>
    <t>Ⅴ　合計</t>
  </si>
  <si>
    <t>調査業務約款</t>
  </si>
  <si>
    <t>　　　　　　　　                 変更契約金額内訳書　　　　　　　　　　  別紙●</t>
  </si>
  <si>
    <t>変更前契約金額</t>
    <rPh sb="0" eb="3">
      <t>ヘンコウマエ</t>
    </rPh>
    <rPh sb="3" eb="7">
      <t>ケイヤクキンガク</t>
    </rPh>
    <phoneticPr fontId="20"/>
  </si>
  <si>
    <t>変更後契約金額</t>
    <rPh sb="0" eb="3">
      <t>ヘンコウゴ</t>
    </rPh>
    <rPh sb="3" eb="7">
      <t>ケイヤクキンガク</t>
    </rPh>
    <phoneticPr fontId="20"/>
  </si>
  <si>
    <t>変更前</t>
    <rPh sb="0" eb="3">
      <t>ヘンコウマエ</t>
    </rPh>
    <phoneticPr fontId="20"/>
  </si>
  <si>
    <t>変更後</t>
    <rPh sb="0" eb="3">
      <t>ヘンコウゴ</t>
    </rPh>
    <phoneticPr fontId="20"/>
  </si>
  <si>
    <t>差額</t>
    <rPh sb="0" eb="2">
      <t>サガク</t>
    </rPh>
    <phoneticPr fontId="20"/>
  </si>
  <si>
    <t>担当分野</t>
  </si>
  <si>
    <t>格付（号）</t>
    <phoneticPr fontId="20"/>
  </si>
  <si>
    <t>月額
（円）</t>
    <phoneticPr fontId="20"/>
  </si>
  <si>
    <t>変更
内容</t>
    <rPh sb="0" eb="2">
      <t>ヘンコウ</t>
    </rPh>
    <rPh sb="3" eb="5">
      <t>ナイヨウ</t>
    </rPh>
    <phoneticPr fontId="20"/>
  </si>
  <si>
    <t>業務人月</t>
    <rPh sb="2" eb="4">
      <t>ニンゲツ</t>
    </rPh>
    <phoneticPr fontId="20"/>
  </si>
  <si>
    <t>金額
（円）</t>
    <phoneticPr fontId="20"/>
  </si>
  <si>
    <t>現地</t>
    <rPh sb="0" eb="2">
      <t>ゲンチ</t>
    </rPh>
    <phoneticPr fontId="20"/>
  </si>
  <si>
    <t>国内</t>
    <rPh sb="0" eb="2">
      <t>コクナイ</t>
    </rPh>
    <phoneticPr fontId="20"/>
  </si>
  <si>
    <t>合計</t>
    <rPh sb="0" eb="2">
      <t>ゴウケイ</t>
    </rPh>
    <phoneticPr fontId="20"/>
  </si>
  <si>
    <t>業務主任者／●●●計画</t>
  </si>
  <si>
    <t>変更なし</t>
  </si>
  <si>
    <t>変更後</t>
  </si>
  <si>
    <t>追加</t>
  </si>
  <si>
    <t>合計</t>
  </si>
  <si>
    <t>(1,000円未満切捨)</t>
  </si>
  <si>
    <t>格付
(号)</t>
  </si>
  <si>
    <t>現地期間
(日間)</t>
  </si>
  <si>
    <r>
      <rPr>
        <b/>
        <sz val="12"/>
        <rFont val="ＭＳ ゴシック"/>
        <family val="3"/>
        <charset val="128"/>
      </rPr>
      <t>旅費（航空賃）</t>
    </r>
    <r>
      <rPr>
        <sz val="10"/>
        <rFont val="ＭＳ ゴシック"/>
        <family val="3"/>
        <charset val="128"/>
      </rPr>
      <t xml:space="preserve">
（円）</t>
    </r>
  </si>
  <si>
    <t>旅費（その他）</t>
  </si>
  <si>
    <t>日　　当（円）</t>
  </si>
  <si>
    <t>宿　泊　料（円）</t>
  </si>
  <si>
    <t>金　　額
（円）</t>
  </si>
  <si>
    <t>×</t>
  </si>
  <si>
    <t>(</t>
  </si>
  <si>
    <t>）</t>
  </si>
  <si>
    <t>＝</t>
  </si>
  <si>
    <t>（</t>
  </si>
  <si>
    <t>合　　計</t>
  </si>
  <si>
    <t>（1,000円未満切捨）</t>
    <phoneticPr fontId="20"/>
  </si>
  <si>
    <t>（1,000円未満切捨）</t>
  </si>
  <si>
    <t>【航空経路、航空会社及び搭乗クラス】</t>
    <phoneticPr fontId="20"/>
  </si>
  <si>
    <t>戦争特約保険料</t>
  </si>
  <si>
    <t>細　　目</t>
  </si>
  <si>
    <t>変更内容</t>
    <rPh sb="0" eb="4">
      <t>ヘンコウナイヨウ</t>
    </rPh>
    <phoneticPr fontId="20"/>
  </si>
  <si>
    <t>単価（円）</t>
  </si>
  <si>
    <t>数量</t>
  </si>
  <si>
    <t>金額（円）</t>
  </si>
  <si>
    <t>備　考</t>
  </si>
  <si>
    <t>単価
（円／人月）</t>
  </si>
  <si>
    <t>数量
（現地業務人月）</t>
  </si>
  <si>
    <t xml:space="preserve">
</t>
    <phoneticPr fontId="20"/>
  </si>
  <si>
    <t>３　一般業務費</t>
  </si>
  <si>
    <t>変更内容</t>
    <rPh sb="0" eb="2">
      <t>ヘンコウ</t>
    </rPh>
    <rPh sb="2" eb="4">
      <t>ナイヨウ</t>
    </rPh>
    <phoneticPr fontId="20"/>
  </si>
  <si>
    <t>①特殊傭人費</t>
  </si>
  <si>
    <t>地質調査技術者</t>
  </si>
  <si>
    <t>通訳（仏語⇔英語）</t>
  </si>
  <si>
    <t>小　　計</t>
  </si>
  <si>
    <t>②車両関連費</t>
  </si>
  <si>
    <t>４ＷＤ</t>
  </si>
  <si>
    <t>セダン</t>
  </si>
  <si>
    <t>③セミナー等
実施関連費</t>
  </si>
  <si>
    <t>④事務所関連費</t>
  </si>
  <si>
    <t>⑤旅費・交通費</t>
  </si>
  <si>
    <t>国内航空賃（ＡＡＡ⇔ＢＢＢ）</t>
  </si>
  <si>
    <t>⑥施設・設備等関連費</t>
  </si>
  <si>
    <t>⑦資料等翻訳費</t>
  </si>
  <si>
    <t>⑧雑費</t>
    <phoneticPr fontId="20"/>
  </si>
  <si>
    <t>小　　計　①～⑧</t>
    <phoneticPr fontId="20"/>
  </si>
  <si>
    <t>４　通訳傭上費</t>
  </si>
  <si>
    <t>単価
（円／日）</t>
  </si>
  <si>
    <t>数量
(日)</t>
  </si>
  <si>
    <t>仏語通訳</t>
  </si>
  <si>
    <t>５　報告書作成費</t>
  </si>
  <si>
    <t>数量
（一式）</t>
  </si>
  <si>
    <t>最終報告書（英文〇冊）</t>
  </si>
  <si>
    <t>一式</t>
  </si>
  <si>
    <t>最終報告書（和文要約●冊）</t>
  </si>
  <si>
    <t>ＣＤ－Ｒ作成費（３枚）</t>
  </si>
  <si>
    <t>６　機材費</t>
  </si>
  <si>
    <t>（１）機材購入費</t>
  </si>
  <si>
    <t>細　目</t>
  </si>
  <si>
    <t xml:space="preserve"> 小 計 </t>
  </si>
  <si>
    <t>（２）機材損料・借料</t>
  </si>
  <si>
    <t>（３）機材送料</t>
  </si>
  <si>
    <t>７　再委託費</t>
  </si>
  <si>
    <t>（１）現地再委託費</t>
  </si>
  <si>
    <t>小　　　　計</t>
  </si>
  <si>
    <t>（２）国内再委託費</t>
  </si>
  <si>
    <t>８　国内業務費</t>
  </si>
  <si>
    <t>技術研修費（一式）</t>
  </si>
  <si>
    <t>招へい費（一式）</t>
  </si>
  <si>
    <t>国内諸雑費（一式）</t>
  </si>
  <si>
    <t>　８　国内業務費</t>
    <rPh sb="3" eb="5">
      <t>コクナイ</t>
    </rPh>
    <rPh sb="5" eb="7">
      <t>ギョウム</t>
    </rPh>
    <rPh sb="7" eb="8">
      <t>ヒ</t>
    </rPh>
    <phoneticPr fontId="27"/>
  </si>
  <si>
    <t>円</t>
    <rPh sb="0" eb="1">
      <t>エン</t>
    </rPh>
    <phoneticPr fontId="27"/>
  </si>
  <si>
    <t>　1)技術研修費／招へい費</t>
    <rPh sb="3" eb="5">
      <t>ギジュツ</t>
    </rPh>
    <rPh sb="5" eb="7">
      <t>ケンシュウ</t>
    </rPh>
    <rPh sb="7" eb="8">
      <t>ヒ</t>
    </rPh>
    <rPh sb="9" eb="10">
      <t>ショウ</t>
    </rPh>
    <rPh sb="12" eb="13">
      <t>ヒ</t>
    </rPh>
    <phoneticPr fontId="27"/>
  </si>
  <si>
    <t>費　目</t>
    <phoneticPr fontId="27"/>
  </si>
  <si>
    <t>数　量</t>
    <phoneticPr fontId="27"/>
  </si>
  <si>
    <t>備考</t>
    <phoneticPr fontId="27"/>
  </si>
  <si>
    <t>①諸謝金</t>
    <rPh sb="1" eb="4">
      <t>ショシャキン</t>
    </rPh>
    <phoneticPr fontId="21"/>
  </si>
  <si>
    <t>講師謝金</t>
    <rPh sb="0" eb="2">
      <t>コウシ</t>
    </rPh>
    <rPh sb="2" eb="4">
      <t>シャキン</t>
    </rPh>
    <phoneticPr fontId="21"/>
  </si>
  <si>
    <t>検討会等参加謝金</t>
    <rPh sb="0" eb="3">
      <t>ケントウカイ</t>
    </rPh>
    <rPh sb="3" eb="4">
      <t>トウ</t>
    </rPh>
    <rPh sb="4" eb="6">
      <t>サンカ</t>
    </rPh>
    <rPh sb="6" eb="8">
      <t>シャキン</t>
    </rPh>
    <phoneticPr fontId="21"/>
  </si>
  <si>
    <t>原稿謝金</t>
    <rPh sb="0" eb="2">
      <t>ゲンコウ</t>
    </rPh>
    <rPh sb="2" eb="4">
      <t>シャキン</t>
    </rPh>
    <phoneticPr fontId="21"/>
  </si>
  <si>
    <t>見学謝金</t>
    <rPh sb="0" eb="2">
      <t>ケンガク</t>
    </rPh>
    <rPh sb="2" eb="4">
      <t>シャキン</t>
    </rPh>
    <phoneticPr fontId="21"/>
  </si>
  <si>
    <t>小計</t>
  </si>
  <si>
    <t>②実施諸費</t>
    <rPh sb="1" eb="3">
      <t>ジッシ</t>
    </rPh>
    <rPh sb="3" eb="5">
      <t>ショヒ</t>
    </rPh>
    <phoneticPr fontId="27"/>
  </si>
  <si>
    <t>翻訳料</t>
    <rPh sb="0" eb="2">
      <t>ホンヤク</t>
    </rPh>
    <rPh sb="2" eb="3">
      <t>リョウ</t>
    </rPh>
    <phoneticPr fontId="21"/>
  </si>
  <si>
    <t>会場借上費</t>
    <rPh sb="0" eb="2">
      <t>カイジョウ</t>
    </rPh>
    <rPh sb="2" eb="4">
      <t>カリア</t>
    </rPh>
    <rPh sb="4" eb="5">
      <t>ヒ</t>
    </rPh>
    <phoneticPr fontId="21"/>
  </si>
  <si>
    <t>参考資料等作成・購入費</t>
    <rPh sb="0" eb="2">
      <t>サンコウ</t>
    </rPh>
    <rPh sb="2" eb="4">
      <t>シリョウ</t>
    </rPh>
    <rPh sb="4" eb="5">
      <t>トウ</t>
    </rPh>
    <rPh sb="5" eb="7">
      <t>サクセイ</t>
    </rPh>
    <rPh sb="8" eb="10">
      <t>コウニュウ</t>
    </rPh>
    <rPh sb="10" eb="11">
      <t>ヒ</t>
    </rPh>
    <phoneticPr fontId="21"/>
  </si>
  <si>
    <t>機材借料損料</t>
    <rPh sb="0" eb="2">
      <t>キザイ</t>
    </rPh>
    <rPh sb="2" eb="4">
      <t>シャクリョウ</t>
    </rPh>
    <rPh sb="4" eb="6">
      <t>ソンリョウ</t>
    </rPh>
    <phoneticPr fontId="21"/>
  </si>
  <si>
    <t>消耗品等購入費</t>
    <rPh sb="0" eb="2">
      <t>ショウモウ</t>
    </rPh>
    <rPh sb="2" eb="3">
      <t>ヒン</t>
    </rPh>
    <rPh sb="3" eb="4">
      <t>トウ</t>
    </rPh>
    <rPh sb="4" eb="7">
      <t>コウニュウヒ</t>
    </rPh>
    <phoneticPr fontId="21"/>
  </si>
  <si>
    <t>③同行者等旅費</t>
    <rPh sb="1" eb="4">
      <t>ドウコウシャ</t>
    </rPh>
    <rPh sb="4" eb="5">
      <t>ナド</t>
    </rPh>
    <rPh sb="5" eb="7">
      <t>リョヒ</t>
    </rPh>
    <phoneticPr fontId="27"/>
  </si>
  <si>
    <t>④再委託費</t>
    <rPh sb="1" eb="4">
      <t>サイイタク</t>
    </rPh>
    <rPh sb="4" eb="5">
      <t>ヒ</t>
    </rPh>
    <phoneticPr fontId="27"/>
  </si>
  <si>
    <t>合計</t>
    <rPh sb="0" eb="2">
      <t>ゴウケイ</t>
    </rPh>
    <phoneticPr fontId="21"/>
  </si>
  <si>
    <t>（1,000円未満切捨）</t>
    <phoneticPr fontId="27"/>
  </si>
  <si>
    <t>　2)諸雑費</t>
    <phoneticPr fontId="27"/>
  </si>
  <si>
    <t>単位名</t>
    <rPh sb="0" eb="2">
      <t>タンイ</t>
    </rPh>
    <rPh sb="2" eb="3">
      <t>メイ</t>
    </rPh>
    <phoneticPr fontId="27"/>
  </si>
  <si>
    <t>９．現地一時隔離関連費</t>
    <rPh sb="2" eb="4">
      <t>ゲンチ</t>
    </rPh>
    <rPh sb="4" eb="6">
      <t>イチジ</t>
    </rPh>
    <rPh sb="6" eb="8">
      <t>カクリ</t>
    </rPh>
    <rPh sb="8" eb="10">
      <t>カンレン</t>
    </rPh>
    <rPh sb="10" eb="11">
      <t>ヒ</t>
    </rPh>
    <phoneticPr fontId="21"/>
  </si>
  <si>
    <t>（１）直接人件費相当額の待機費用</t>
    <phoneticPr fontId="21"/>
  </si>
  <si>
    <t>格付</t>
  </si>
  <si>
    <t>月額単価</t>
    <rPh sb="0" eb="2">
      <t>ゲツガク</t>
    </rPh>
    <phoneticPr fontId="21"/>
  </si>
  <si>
    <t>業務人月</t>
  </si>
  <si>
    <t>金額（円）</t>
    <rPh sb="3" eb="4">
      <t>エン</t>
    </rPh>
    <phoneticPr fontId="20"/>
  </si>
  <si>
    <t>備考</t>
    <rPh sb="0" eb="2">
      <t>ビコウ</t>
    </rPh>
    <phoneticPr fontId="20"/>
  </si>
  <si>
    <t>現地</t>
  </si>
  <si>
    <t>小　　　　計</t>
    <rPh sb="0" eb="1">
      <t>ショウ</t>
    </rPh>
    <rPh sb="5" eb="6">
      <t>ケイ</t>
    </rPh>
    <phoneticPr fontId="21"/>
  </si>
  <si>
    <t>（２）隔離施設までの移動費</t>
    <rPh sb="3" eb="5">
      <t>カクリ</t>
    </rPh>
    <rPh sb="5" eb="7">
      <t>シセツ</t>
    </rPh>
    <rPh sb="10" eb="12">
      <t>イドウ</t>
    </rPh>
    <rPh sb="12" eb="13">
      <t>ヒ</t>
    </rPh>
    <phoneticPr fontId="21"/>
  </si>
  <si>
    <t>細　目</t>
    <rPh sb="0" eb="1">
      <t>ホソ</t>
    </rPh>
    <rPh sb="2" eb="3">
      <t>メ</t>
    </rPh>
    <phoneticPr fontId="20"/>
  </si>
  <si>
    <t>単　価</t>
    <rPh sb="0" eb="1">
      <t>タン</t>
    </rPh>
    <rPh sb="2" eb="3">
      <t>アタイ</t>
    </rPh>
    <phoneticPr fontId="20"/>
  </si>
  <si>
    <t>数　量</t>
    <rPh sb="0" eb="1">
      <t>カズ</t>
    </rPh>
    <rPh sb="2" eb="3">
      <t>リョウ</t>
    </rPh>
    <phoneticPr fontId="20"/>
  </si>
  <si>
    <t>金額（円）</t>
    <phoneticPr fontId="20"/>
  </si>
  <si>
    <t>小　　　計</t>
    <rPh sb="0" eb="1">
      <t>ショウ</t>
    </rPh>
    <rPh sb="4" eb="5">
      <t>ケイ</t>
    </rPh>
    <phoneticPr fontId="27"/>
  </si>
  <si>
    <t>１０．本邦一時隔離関連費</t>
    <rPh sb="3" eb="5">
      <t>ホンポウ</t>
    </rPh>
    <rPh sb="5" eb="7">
      <t>イチジ</t>
    </rPh>
    <rPh sb="7" eb="9">
      <t>カクリ</t>
    </rPh>
    <rPh sb="9" eb="11">
      <t>カンレン</t>
    </rPh>
    <rPh sb="11" eb="12">
      <t>ヒ</t>
    </rPh>
    <phoneticPr fontId="21"/>
  </si>
  <si>
    <t>（１）本邦一時隔離（日当・宿泊費）</t>
    <rPh sb="3" eb="5">
      <t>ホンポウ</t>
    </rPh>
    <rPh sb="5" eb="7">
      <t>イチジ</t>
    </rPh>
    <rPh sb="7" eb="9">
      <t>カクリ</t>
    </rPh>
    <rPh sb="10" eb="12">
      <t>ニットウ</t>
    </rPh>
    <rPh sb="13" eb="16">
      <t>シュクハクヒ</t>
    </rPh>
    <phoneticPr fontId="21"/>
  </si>
  <si>
    <t>契約金額内訳書（合意単価適用分）</t>
  </si>
  <si>
    <t>２　旅費（その他）</t>
  </si>
  <si>
    <t>費　　目</t>
  </si>
  <si>
    <t>合意単価</t>
  </si>
  <si>
    <t>合計額</t>
  </si>
  <si>
    <t>合計額
（1,000円未満切捨）</t>
    <phoneticPr fontId="20"/>
  </si>
  <si>
    <t>一般傭人費、車両関連費、通信・運搬費
　（現地業務人月比例分）</t>
  </si>
  <si>
    <t>賃料借料、水道光熱費（事務所分のみ）
　（現地事務所開設期間比例分）</t>
  </si>
  <si>
    <t>通訳傭上費（日本語－仏語）</t>
  </si>
  <si>
    <t>詳細設計図面印刷費（20部）</t>
  </si>
  <si>
    <t>最終報告書作成費（英文50部）</t>
  </si>
  <si>
    <t>　　同　　　　　（和文要約20部）</t>
  </si>
  <si>
    <r>
      <t>基準日</t>
    </r>
    <r>
      <rPr>
        <b/>
        <vertAlign val="superscript"/>
        <sz val="12"/>
        <rFont val="ＭＳ Ｐゴシック"/>
        <family val="3"/>
        <charset val="128"/>
      </rPr>
      <t>（注2）</t>
    </r>
    <r>
      <rPr>
        <b/>
        <sz val="12"/>
        <rFont val="ＭＳ Ｐゴシック"/>
        <family val="3"/>
        <charset val="128"/>
      </rPr>
      <t>：</t>
    </r>
    <rPh sb="0" eb="2">
      <t>キジュン</t>
    </rPh>
    <rPh sb="2" eb="3">
      <t>ヒ</t>
    </rPh>
    <rPh sb="4" eb="5">
      <t>チュウ</t>
    </rPh>
    <phoneticPr fontId="27"/>
  </si>
  <si>
    <t>20○○年○○月○○日</t>
    <rPh sb="4" eb="5">
      <t>ネン</t>
    </rPh>
    <rPh sb="5" eb="10">
      <t>マルマルガツマルマル</t>
    </rPh>
    <rPh sb="10" eb="11">
      <t>ヒ</t>
    </rPh>
    <phoneticPr fontId="27"/>
  </si>
  <si>
    <t>業務従事者名簿</t>
    <phoneticPr fontId="27"/>
  </si>
  <si>
    <t>氏名</t>
    <rPh sb="0" eb="2">
      <t>シメイ</t>
    </rPh>
    <phoneticPr fontId="27"/>
  </si>
  <si>
    <t>担当分野</t>
    <rPh sb="2" eb="4">
      <t>ブンヤ</t>
    </rPh>
    <phoneticPr fontId="27"/>
  </si>
  <si>
    <t>格付</t>
    <phoneticPr fontId="20"/>
  </si>
  <si>
    <t>所属先</t>
  </si>
  <si>
    <t>生年月日</t>
    <rPh sb="0" eb="2">
      <t>セイネン</t>
    </rPh>
    <rPh sb="2" eb="4">
      <t>ガッピ</t>
    </rPh>
    <phoneticPr fontId="27"/>
  </si>
  <si>
    <r>
      <t xml:space="preserve">最終学歴 </t>
    </r>
    <r>
      <rPr>
        <b/>
        <vertAlign val="superscript"/>
        <sz val="12"/>
        <rFont val="ＭＳ Ｐゴシック"/>
        <family val="3"/>
        <charset val="128"/>
      </rPr>
      <t>(注1)</t>
    </r>
    <rPh sb="6" eb="7">
      <t>チュウ</t>
    </rPh>
    <phoneticPr fontId="27"/>
  </si>
  <si>
    <r>
      <t>卒業年月</t>
    </r>
    <r>
      <rPr>
        <b/>
        <vertAlign val="superscript"/>
        <sz val="12"/>
        <rFont val="ＭＳ Ｐゴシック"/>
        <family val="3"/>
        <charset val="128"/>
      </rPr>
      <t>(注1)</t>
    </r>
    <phoneticPr fontId="27"/>
  </si>
  <si>
    <t>□原　×子</t>
    <rPh sb="1" eb="2">
      <t>ハラ</t>
    </rPh>
    <rPh sb="4" eb="5">
      <t>コ</t>
    </rPh>
    <phoneticPr fontId="27"/>
  </si>
  <si>
    <t>交差点設計</t>
    <rPh sb="0" eb="3">
      <t>コウサテン</t>
    </rPh>
    <rPh sb="3" eb="5">
      <t>セッケイ</t>
    </rPh>
    <phoneticPr fontId="27"/>
  </si>
  <si>
    <t>２号</t>
    <rPh sb="1" eb="2">
      <t>ゴウ</t>
    </rPh>
    <phoneticPr fontId="27"/>
  </si>
  <si>
    <t>新宿プラニング</t>
    <rPh sb="0" eb="2">
      <t>シンジュク</t>
    </rPh>
    <phoneticPr fontId="27"/>
  </si>
  <si>
    <t>19**年**月**日</t>
    <phoneticPr fontId="27"/>
  </si>
  <si>
    <t>　○○工業大学卒
　△△△大学院修了</t>
    <rPh sb="5" eb="7">
      <t>ダイガク</t>
    </rPh>
    <rPh sb="13" eb="16">
      <t>ダイガクイン</t>
    </rPh>
    <rPh sb="16" eb="18">
      <t>シュウリョウ</t>
    </rPh>
    <phoneticPr fontId="27"/>
  </si>
  <si>
    <t>　19**年3月
　200*年9月</t>
    <phoneticPr fontId="27"/>
  </si>
  <si>
    <t>○山　△男</t>
    <rPh sb="1" eb="2">
      <t>ヤマ</t>
    </rPh>
    <rPh sb="4" eb="5">
      <t>オトコ</t>
    </rPh>
    <phoneticPr fontId="27"/>
  </si>
  <si>
    <t>交通計画</t>
    <rPh sb="0" eb="2">
      <t>コウツウ</t>
    </rPh>
    <rPh sb="2" eb="4">
      <t>ケイカク</t>
    </rPh>
    <phoneticPr fontId="27"/>
  </si>
  <si>
    <t>３号</t>
    <rPh sb="1" eb="2">
      <t>ゴウ</t>
    </rPh>
    <phoneticPr fontId="27"/>
  </si>
  <si>
    <t>麹町設計</t>
    <rPh sb="0" eb="2">
      <t>コウジマチ</t>
    </rPh>
    <rPh sb="2" eb="4">
      <t>セッケイ</t>
    </rPh>
    <phoneticPr fontId="27"/>
  </si>
  <si>
    <t>　○○工業高校卒</t>
    <rPh sb="3" eb="5">
      <t>コウギョウ</t>
    </rPh>
    <rPh sb="5" eb="7">
      <t>コウコウ</t>
    </rPh>
    <rPh sb="7" eb="8">
      <t>ソツ</t>
    </rPh>
    <phoneticPr fontId="27"/>
  </si>
  <si>
    <t>　197*年3月</t>
    <rPh sb="5" eb="6">
      <t>ネン</t>
    </rPh>
    <rPh sb="7" eb="8">
      <t>ガツ</t>
    </rPh>
    <phoneticPr fontId="27"/>
  </si>
  <si>
    <t>□本　×夫</t>
    <rPh sb="1" eb="2">
      <t>モト</t>
    </rPh>
    <rPh sb="4" eb="5">
      <t>オット</t>
    </rPh>
    <phoneticPr fontId="27"/>
  </si>
  <si>
    <t>交差点設計２</t>
    <rPh sb="0" eb="3">
      <t>コウサテン</t>
    </rPh>
    <rPh sb="3" eb="5">
      <t>セッケイ</t>
    </rPh>
    <phoneticPr fontId="27"/>
  </si>
  <si>
    <t>注１：業務従事者の最終学歴（卒業年月）が大学院卒以上の場合、大学学歴と大学卒業年月もあわせて記載願います。</t>
    <rPh sb="0" eb="1">
      <t>チュウ</t>
    </rPh>
    <rPh sb="3" eb="5">
      <t>ギョウム</t>
    </rPh>
    <rPh sb="5" eb="8">
      <t>ジュウジシャ</t>
    </rPh>
    <rPh sb="9" eb="11">
      <t>サイシュウ</t>
    </rPh>
    <rPh sb="11" eb="13">
      <t>ガクレキ</t>
    </rPh>
    <rPh sb="14" eb="16">
      <t>ソツギョウ</t>
    </rPh>
    <rPh sb="16" eb="18">
      <t>ネンゲツ</t>
    </rPh>
    <rPh sb="20" eb="22">
      <t>ダイガク</t>
    </rPh>
    <rPh sb="22" eb="23">
      <t>イン</t>
    </rPh>
    <rPh sb="23" eb="24">
      <t>ソツ</t>
    </rPh>
    <rPh sb="24" eb="26">
      <t>イジョウ</t>
    </rPh>
    <rPh sb="27" eb="29">
      <t>バアイ</t>
    </rPh>
    <rPh sb="30" eb="32">
      <t>ダイガク</t>
    </rPh>
    <rPh sb="32" eb="34">
      <t>ガクレキ</t>
    </rPh>
    <rPh sb="35" eb="37">
      <t>ダイガク</t>
    </rPh>
    <rPh sb="37" eb="39">
      <t>ソツギョウ</t>
    </rPh>
    <rPh sb="39" eb="41">
      <t>ネンゲツ</t>
    </rPh>
    <rPh sb="46" eb="48">
      <t>キサイ</t>
    </rPh>
    <rPh sb="48" eb="49">
      <t>ネガ</t>
    </rPh>
    <phoneticPr fontId="27"/>
  </si>
  <si>
    <r>
      <t>注２：基準日について、新規契約は公示日を記載、継続契約は契約締結日を記載して下さい。 経験年数の起算は大学卒業翌年度の４月１日とし、公示日時点での年数を経験年数とします。また、海外の大学等を卒業した場合においても、４月１日から起算する運用とします。なお、継続契約において業務従事者の追加や交代がある場合には、次期</t>
    </r>
    <r>
      <rPr>
        <b/>
        <sz val="10"/>
        <rFont val="ＭＳ Ｐゴシック"/>
        <family val="3"/>
        <charset val="128"/>
        <scheme val="minor"/>
      </rPr>
      <t>継続契約にかかる打合簿承認日が属する年度にて</t>
    </r>
    <r>
      <rPr>
        <b/>
        <sz val="10"/>
        <rFont val="ＭＳ Ｐゴシック"/>
        <family val="3"/>
        <charset val="128"/>
      </rPr>
      <t>、</t>
    </r>
    <r>
      <rPr>
        <sz val="10"/>
        <rFont val="ＭＳ Ｐゴシック"/>
        <family val="3"/>
        <charset val="128"/>
      </rPr>
      <t>経験年数をカウントします。
　　　　</t>
    </r>
    <rPh sb="0" eb="1">
      <t>チュウ</t>
    </rPh>
    <rPh sb="3" eb="5">
      <t>キジュン</t>
    </rPh>
    <rPh sb="43" eb="45">
      <t>ケイケン</t>
    </rPh>
    <rPh sb="45" eb="47">
      <t>ネンスウ</t>
    </rPh>
    <rPh sb="48" eb="50">
      <t>キサン</t>
    </rPh>
    <rPh sb="51" eb="53">
      <t>ダイガク</t>
    </rPh>
    <rPh sb="53" eb="55">
      <t>ソツギョウ</t>
    </rPh>
    <rPh sb="55" eb="58">
      <t>ヨクネンド</t>
    </rPh>
    <rPh sb="60" eb="61">
      <t>ガツ</t>
    </rPh>
    <rPh sb="62" eb="63">
      <t>ニチ</t>
    </rPh>
    <rPh sb="66" eb="68">
      <t>コウジ</t>
    </rPh>
    <rPh sb="68" eb="69">
      <t>ビ</t>
    </rPh>
    <rPh sb="69" eb="71">
      <t>ジテン</t>
    </rPh>
    <rPh sb="73" eb="75">
      <t>ネンスウ</t>
    </rPh>
    <rPh sb="76" eb="78">
      <t>ケイケン</t>
    </rPh>
    <rPh sb="78" eb="80">
      <t>ネンスウ</t>
    </rPh>
    <rPh sb="88" eb="90">
      <t>カイガイ</t>
    </rPh>
    <rPh sb="91" eb="93">
      <t>ダイガク</t>
    </rPh>
    <rPh sb="93" eb="94">
      <t>トウ</t>
    </rPh>
    <rPh sb="95" eb="97">
      <t>ソツギョウ</t>
    </rPh>
    <rPh sb="99" eb="101">
      <t>バアイ</t>
    </rPh>
    <rPh sb="108" eb="109">
      <t>ガツ</t>
    </rPh>
    <rPh sb="110" eb="111">
      <t>ニチ</t>
    </rPh>
    <rPh sb="113" eb="115">
      <t>キサン</t>
    </rPh>
    <rPh sb="117" eb="119">
      <t>ウンヨウ</t>
    </rPh>
    <rPh sb="127" eb="129">
      <t>ケイゾク</t>
    </rPh>
    <rPh sb="129" eb="131">
      <t>ケイヤク</t>
    </rPh>
    <rPh sb="135" eb="137">
      <t>ギョウム</t>
    </rPh>
    <rPh sb="137" eb="140">
      <t>ジュウジシャ</t>
    </rPh>
    <rPh sb="141" eb="143">
      <t>ツイカ</t>
    </rPh>
    <rPh sb="144" eb="146">
      <t>コウタイ</t>
    </rPh>
    <rPh sb="149" eb="151">
      <t>バアイ</t>
    </rPh>
    <rPh sb="154" eb="156">
      <t>ジキ</t>
    </rPh>
    <rPh sb="156" eb="158">
      <t>ケイゾク</t>
    </rPh>
    <rPh sb="158" eb="160">
      <t>ケイヤク</t>
    </rPh>
    <rPh sb="164" eb="166">
      <t>ウチアワ</t>
    </rPh>
    <rPh sb="166" eb="167">
      <t>ボ</t>
    </rPh>
    <rPh sb="167" eb="169">
      <t>ショウニン</t>
    </rPh>
    <rPh sb="169" eb="170">
      <t>ビ</t>
    </rPh>
    <rPh sb="171" eb="172">
      <t>ゾク</t>
    </rPh>
    <rPh sb="174" eb="176">
      <t>ネンド</t>
    </rPh>
    <rPh sb="179" eb="181">
      <t>ケイケン</t>
    </rPh>
    <rPh sb="181" eb="183">
      <t>ネンスウ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</si>
</sst>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24" formatCode="\$#,##0_);[Red]\(\$#,##0\)"/>
    <numFmt numFmtId="176" formatCode="0_ "/>
    <numFmt numFmtId="177" formatCode="#,##0_ "/>
    <numFmt numFmtId="178" formatCode="#,##0.00_ "/>
    <numFmt numFmtId="179" formatCode="0.00;;;@"/>
    <numFmt numFmtId="180" formatCode="_ * #,##0_ ;_ * \-#,##0_ ;_ * &quot;-&quot;??_ ;_ @_ "/>
    <numFmt numFmtId="181" formatCode="#,##0&quot;円&quot;"/>
    <numFmt numFmtId="182" formatCode="0&quot;往復&quot;"/>
    <numFmt numFmtId="183" formatCode="0&quot;人&quot;"/>
    <numFmt numFmtId="184" formatCode="0&quot;回&quot;"/>
    <numFmt numFmtId="185" formatCode="0&quot;枚&quot;"/>
    <numFmt numFmtId="186" formatCode="0&quot;部&quot;"/>
  </numFmts>
  <fonts count="53">
    <font>
      <sz val="12"/>
      <name val="Osaka"/>
      <charset val="128"/>
    </font>
    <font>
      <sz val="11"/>
      <name val="ＭＳ ゴシック"/>
      <family val="3"/>
      <charset val="128"/>
    </font>
    <font>
      <sz val="11"/>
      <name val="Osaka"/>
      <charset val="128"/>
    </font>
    <font>
      <b/>
      <sz val="14"/>
      <name val="ＭＳ ゴシック"/>
      <family val="3"/>
      <charset val="128"/>
    </font>
    <font>
      <sz val="11"/>
      <color rgb="FFFF0000"/>
      <name val="ＭＳ ゴシック"/>
      <family val="3"/>
      <charset val="128"/>
    </font>
    <font>
      <b/>
      <sz val="12"/>
      <name val="ＭＳ ゴシック"/>
      <family val="3"/>
      <charset val="128"/>
    </font>
    <font>
      <sz val="10"/>
      <name val="ＭＳ ゴシック"/>
      <family val="3"/>
      <charset val="128"/>
    </font>
    <font>
      <sz val="12"/>
      <name val="ＭＳ ゴシック"/>
      <family val="3"/>
      <charset val="128"/>
    </font>
    <font>
      <u/>
      <sz val="10"/>
      <name val="ＭＳ ゴシック"/>
      <family val="3"/>
      <charset val="128"/>
    </font>
    <font>
      <b/>
      <sz val="10"/>
      <name val="ＭＳ ゴシック"/>
      <family val="3"/>
      <charset val="128"/>
    </font>
    <font>
      <u/>
      <sz val="11"/>
      <name val="ＭＳ ゴシック"/>
      <family val="3"/>
      <charset val="128"/>
    </font>
    <font>
      <b/>
      <sz val="11"/>
      <name val="ＭＳ ゴシック"/>
      <family val="3"/>
      <charset val="128"/>
    </font>
    <font>
      <u/>
      <sz val="14"/>
      <name val="ＭＳ ゴシック"/>
      <family val="3"/>
      <charset val="128"/>
    </font>
    <font>
      <b/>
      <u/>
      <sz val="12"/>
      <name val="ＭＳ ゴシック"/>
      <family val="3"/>
      <charset val="128"/>
    </font>
    <font>
      <u/>
      <sz val="12"/>
      <name val="ＭＳ ゴシック"/>
      <family val="3"/>
      <charset val="128"/>
    </font>
    <font>
      <sz val="12"/>
      <color rgb="FFFF0000"/>
      <name val="ＭＳ ゴシック"/>
      <family val="3"/>
      <charset val="128"/>
    </font>
    <font>
      <sz val="12"/>
      <color theme="1"/>
      <name val="ＭＳ ゴシック"/>
      <family val="3"/>
      <charset val="128"/>
    </font>
    <font>
      <sz val="12"/>
      <color rgb="FF000000"/>
      <name val="ＭＳ ゴシック"/>
      <family val="3"/>
      <charset val="128"/>
    </font>
    <font>
      <u/>
      <sz val="12"/>
      <color rgb="FF000000"/>
      <name val="ＭＳ ゴシック"/>
      <family val="3"/>
      <charset val="128"/>
    </font>
    <font>
      <sz val="12"/>
      <name val="Osaka"/>
      <charset val="128"/>
    </font>
    <font>
      <sz val="6"/>
      <name val="Osaka"/>
      <charset val="128"/>
    </font>
    <font>
      <sz val="6"/>
      <name val="ＭＳ ゴシック"/>
      <family val="3"/>
      <charset val="128"/>
    </font>
    <font>
      <sz val="9"/>
      <name val="ＭＳ ゴシック"/>
      <family val="3"/>
      <charset val="128"/>
    </font>
    <font>
      <sz val="14"/>
      <name val="ＭＳ ゴシック"/>
      <family val="3"/>
      <charset val="128"/>
    </font>
    <font>
      <sz val="12"/>
      <name val="Osaka"/>
      <family val="3"/>
      <charset val="128"/>
    </font>
    <font>
      <sz val="12"/>
      <name val="ＭＳ Ｐゴシック"/>
      <family val="3"/>
      <charset val="128"/>
      <scheme val="minor"/>
    </font>
    <font>
      <sz val="10"/>
      <name val="ＭＳ Ｐゴシック"/>
      <family val="3"/>
      <charset val="128"/>
      <scheme val="minor"/>
    </font>
    <font>
      <sz val="6"/>
      <name val="Osaka"/>
      <family val="3"/>
      <charset val="128"/>
    </font>
    <font>
      <sz val="14"/>
      <name val="ＭＳ Ｐゴシック"/>
      <family val="3"/>
      <charset val="128"/>
      <scheme val="minor"/>
    </font>
    <font>
      <b/>
      <sz val="12"/>
      <name val="ＭＳ Ｐゴシック"/>
      <family val="3"/>
      <charset val="128"/>
      <scheme val="minor"/>
    </font>
    <font>
      <b/>
      <vertAlign val="superscript"/>
      <sz val="12"/>
      <name val="ＭＳ Ｐゴシック"/>
      <family val="3"/>
      <charset val="128"/>
    </font>
    <font>
      <b/>
      <sz val="12"/>
      <name val="ＭＳ Ｐゴシック"/>
      <family val="3"/>
      <charset val="128"/>
    </font>
    <font>
      <b/>
      <sz val="16"/>
      <color rgb="FFFF0000"/>
      <name val="ＭＳ ゴシック"/>
      <family val="3"/>
      <charset val="128"/>
    </font>
    <font>
      <b/>
      <sz val="11"/>
      <color rgb="FFFF0000"/>
      <name val="ＭＳ ゴシック"/>
      <family val="3"/>
      <charset val="128"/>
    </font>
    <font>
      <b/>
      <sz val="14"/>
      <color rgb="FFFF0000"/>
      <name val="ＭＳ ゴシック"/>
      <family val="3"/>
      <charset val="128"/>
    </font>
    <font>
      <sz val="9"/>
      <color indexed="81"/>
      <name val="MS P ゴシック"/>
      <family val="3"/>
      <charset val="128"/>
    </font>
    <font>
      <b/>
      <sz val="10"/>
      <color indexed="81"/>
      <name val="MS P ゴシック"/>
      <family val="3"/>
      <charset val="128"/>
    </font>
    <font>
      <b/>
      <sz val="14"/>
      <color rgb="FF000000"/>
      <name val="ＭＳ ゴシック"/>
      <family val="3"/>
      <charset val="128"/>
    </font>
    <font>
      <sz val="14"/>
      <color theme="1"/>
      <name val="ＭＳ ゴシック"/>
      <family val="3"/>
      <charset val="128"/>
    </font>
    <font>
      <sz val="10.5"/>
      <color rgb="FF000000"/>
      <name val="ＭＳ ゴシック"/>
      <family val="3"/>
      <charset val="128"/>
    </font>
    <font>
      <u/>
      <sz val="10.5"/>
      <color rgb="FF000000"/>
      <name val="ＭＳ ゴシック"/>
      <family val="3"/>
      <charset val="128"/>
    </font>
    <font>
      <b/>
      <sz val="12"/>
      <color rgb="FFFF0000"/>
      <name val="ＭＳ ゴシック"/>
      <family val="3"/>
      <charset val="128"/>
    </font>
    <font>
      <sz val="16"/>
      <color theme="1"/>
      <name val="ＭＳ ゴシック"/>
      <family val="3"/>
      <charset val="128"/>
    </font>
    <font>
      <sz val="10"/>
      <name val="ＭＳ Ｐゴシック"/>
      <family val="3"/>
      <charset val="128"/>
    </font>
    <font>
      <b/>
      <sz val="14"/>
      <color theme="1"/>
      <name val="ＭＳ ゴシック"/>
      <family val="3"/>
      <charset val="128"/>
    </font>
    <font>
      <sz val="12"/>
      <color theme="1"/>
      <name val="ＭＳ Ｐゴシック"/>
      <family val="3"/>
      <charset val="128"/>
      <scheme val="minor"/>
    </font>
    <font>
      <u/>
      <sz val="12"/>
      <color theme="1"/>
      <name val="ＭＳ ゴシック"/>
      <family val="3"/>
      <charset val="128"/>
    </font>
    <font>
      <sz val="10"/>
      <color rgb="FF000000"/>
      <name val="ＭＳ ゴシック"/>
      <family val="3"/>
      <charset val="128"/>
    </font>
    <font>
      <vertAlign val="superscript"/>
      <sz val="10"/>
      <color rgb="FF000000"/>
      <name val="ＭＳ ゴシック"/>
      <family val="3"/>
      <charset val="128"/>
    </font>
    <font>
      <b/>
      <sz val="9"/>
      <color indexed="81"/>
      <name val="MS P ゴシック"/>
      <family val="3"/>
      <charset val="128"/>
    </font>
    <font>
      <sz val="14"/>
      <color rgb="FFFFFFFF"/>
      <name val="ＭＳ Ｐゴシック"/>
      <family val="3"/>
      <charset val="128"/>
    </font>
    <font>
      <b/>
      <sz val="10"/>
      <name val="ＭＳ Ｐゴシック"/>
      <family val="3"/>
      <charset val="128"/>
      <scheme val="minor"/>
    </font>
    <font>
      <b/>
      <sz val="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s>
  <borders count="116">
    <border>
      <left/>
      <right/>
      <top/>
      <bottom/>
      <diagonal/>
    </border>
    <border>
      <left/>
      <right/>
      <top/>
      <bottom style="thin">
        <color auto="1"/>
      </bottom>
      <diagonal/>
    </border>
    <border>
      <left style="medium">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right style="thin">
        <color auto="1"/>
      </right>
      <top style="medium">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right/>
      <top style="medium">
        <color auto="1"/>
      </top>
      <bottom style="thin">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bottom style="thin">
        <color auto="1"/>
      </bottom>
      <diagonal/>
    </border>
    <border>
      <left/>
      <right style="thin">
        <color auto="1"/>
      </right>
      <top/>
      <bottom/>
      <diagonal/>
    </border>
    <border>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top style="double">
        <color auto="1"/>
      </top>
      <bottom style="medium">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style="medium">
        <color auto="1"/>
      </left>
      <right style="medium">
        <color auto="1"/>
      </right>
      <top style="medium">
        <color auto="1"/>
      </top>
      <bottom style="double">
        <color auto="1"/>
      </bottom>
      <diagonal/>
    </border>
    <border>
      <left/>
      <right style="thin">
        <color auto="1"/>
      </right>
      <top style="thin">
        <color auto="1"/>
      </top>
      <bottom style="double">
        <color auto="1"/>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double">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diagonal/>
    </border>
    <border>
      <left style="thin">
        <color auto="1"/>
      </left>
      <right/>
      <top/>
      <bottom style="double">
        <color auto="1"/>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thin">
        <color indexed="64"/>
      </left>
      <right style="medium">
        <color auto="1"/>
      </right>
      <top style="thin">
        <color auto="1"/>
      </top>
      <bottom style="double">
        <color auto="1"/>
      </bottom>
      <diagonal/>
    </border>
    <border>
      <left/>
      <right/>
      <top/>
      <bottom style="double">
        <color auto="1"/>
      </bottom>
      <diagonal/>
    </border>
    <border>
      <left/>
      <right style="thin">
        <color indexed="64"/>
      </right>
      <top/>
      <bottom style="double">
        <color auto="1"/>
      </bottom>
      <diagonal/>
    </border>
    <border>
      <left/>
      <right style="thin">
        <color auto="1"/>
      </right>
      <top style="medium">
        <color indexed="64"/>
      </top>
      <bottom/>
      <diagonal/>
    </border>
    <border>
      <left/>
      <right style="thin">
        <color auto="1"/>
      </right>
      <top style="medium">
        <color indexed="64"/>
      </top>
      <bottom style="thin">
        <color auto="1"/>
      </bottom>
      <diagonal/>
    </border>
    <border>
      <left style="thin">
        <color auto="1"/>
      </left>
      <right style="medium">
        <color indexed="64"/>
      </right>
      <top/>
      <bottom style="double">
        <color auto="1"/>
      </bottom>
      <diagonal/>
    </border>
    <border>
      <left style="thin">
        <color indexed="64"/>
      </left>
      <right style="medium">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style="thin">
        <color indexed="64"/>
      </right>
      <top style="double">
        <color auto="1"/>
      </top>
      <bottom style="thin">
        <color indexed="64"/>
      </bottom>
      <diagonal/>
    </border>
    <border>
      <left/>
      <right/>
      <top style="double">
        <color auto="1"/>
      </top>
      <bottom style="thin">
        <color auto="1"/>
      </bottom>
      <diagonal/>
    </border>
    <border>
      <left style="medium">
        <color auto="1"/>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double">
        <color auto="1"/>
      </top>
      <bottom style="thin">
        <color indexed="64"/>
      </bottom>
      <diagonal/>
    </border>
  </borders>
  <cellStyleXfs count="12">
    <xf numFmtId="0" fontId="0" fillId="0" borderId="0"/>
    <xf numFmtId="40" fontId="19" fillId="0" borderId="0" applyFont="0" applyFill="0" applyBorder="0" applyAlignment="0" applyProtection="0"/>
    <xf numFmtId="0" fontId="16" fillId="0" borderId="0">
      <alignment vertical="center"/>
    </xf>
    <xf numFmtId="0" fontId="7" fillId="0" borderId="0">
      <alignment vertical="center"/>
    </xf>
    <xf numFmtId="0" fontId="24" fillId="0" borderId="0"/>
    <xf numFmtId="0" fontId="16" fillId="0" borderId="0">
      <alignment vertical="center"/>
    </xf>
    <xf numFmtId="38" fontId="16" fillId="0" borderId="0" applyFont="0" applyFill="0" applyBorder="0" applyAlignment="0" applyProtection="0">
      <alignment vertical="center"/>
    </xf>
    <xf numFmtId="0" fontId="16" fillId="0" borderId="0">
      <alignment vertical="center"/>
    </xf>
    <xf numFmtId="0" fontId="19" fillId="0" borderId="0"/>
    <xf numFmtId="0" fontId="24" fillId="0" borderId="0"/>
    <xf numFmtId="180" fontId="45" fillId="0" borderId="0" applyFont="0" applyFill="0" applyBorder="0" applyAlignment="0" applyProtection="0">
      <alignment vertical="center"/>
    </xf>
    <xf numFmtId="0" fontId="24" fillId="0" borderId="0"/>
  </cellStyleXfs>
  <cellXfs count="59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177" fontId="3" fillId="0" borderId="1" xfId="0" applyNumberFormat="1"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vertical="center"/>
    </xf>
    <xf numFmtId="177" fontId="1" fillId="0" borderId="6" xfId="0" applyNumberFormat="1" applyFont="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xf>
    <xf numFmtId="177" fontId="1" fillId="0" borderId="6" xfId="0" applyNumberFormat="1" applyFont="1" applyBorder="1" applyAlignment="1">
      <alignment vertical="center"/>
    </xf>
    <xf numFmtId="0" fontId="1" fillId="0" borderId="9" xfId="0" applyFont="1" applyBorder="1" applyAlignment="1">
      <alignment horizontal="centerContinuous" vertical="center"/>
    </xf>
    <xf numFmtId="177" fontId="1" fillId="0" borderId="10" xfId="0" applyNumberFormat="1" applyFont="1" applyBorder="1" applyAlignment="1">
      <alignment vertical="center"/>
    </xf>
    <xf numFmtId="0" fontId="1" fillId="0" borderId="11" xfId="0" applyFont="1" applyBorder="1" applyAlignment="1">
      <alignment vertical="center"/>
    </xf>
    <xf numFmtId="0" fontId="1" fillId="0" borderId="0" xfId="0" applyFont="1" applyAlignment="1">
      <alignment horizontal="right" vertical="center"/>
    </xf>
    <xf numFmtId="177" fontId="1" fillId="0" borderId="12" xfId="0" applyNumberFormat="1" applyFont="1" applyBorder="1" applyAlignment="1">
      <alignment vertical="center"/>
    </xf>
    <xf numFmtId="177" fontId="1" fillId="0" borderId="0" xfId="0" applyNumberFormat="1" applyFont="1" applyAlignment="1">
      <alignment vertical="center"/>
    </xf>
    <xf numFmtId="38" fontId="1" fillId="0" borderId="0" xfId="1" applyNumberFormat="1" applyFont="1" applyAlignment="1">
      <alignment vertical="center"/>
    </xf>
    <xf numFmtId="0" fontId="1" fillId="0" borderId="3" xfId="0" applyFont="1" applyBorder="1" applyAlignment="1">
      <alignment horizontal="center" vertical="center"/>
    </xf>
    <xf numFmtId="0" fontId="1" fillId="0" borderId="13" xfId="0" applyFont="1" applyBorder="1" applyAlignment="1">
      <alignment horizontal="right" vertical="top"/>
    </xf>
    <xf numFmtId="0" fontId="1" fillId="0" borderId="14" xfId="0" applyFont="1" applyBorder="1" applyAlignment="1">
      <alignment vertical="top"/>
    </xf>
    <xf numFmtId="38" fontId="1" fillId="0" borderId="15" xfId="1" applyNumberFormat="1" applyFont="1" applyBorder="1" applyAlignment="1">
      <alignment horizontal="right" vertical="center"/>
    </xf>
    <xf numFmtId="0" fontId="1" fillId="0" borderId="6" xfId="0" applyFont="1" applyBorder="1" applyAlignment="1">
      <alignment horizontal="right" vertical="top"/>
    </xf>
    <xf numFmtId="0" fontId="1" fillId="0" borderId="14" xfId="0" applyFont="1" applyBorder="1" applyAlignment="1">
      <alignment horizontal="right" vertical="top"/>
    </xf>
    <xf numFmtId="0" fontId="1" fillId="0" borderId="6" xfId="0" applyFont="1" applyBorder="1" applyAlignment="1">
      <alignment vertical="center"/>
    </xf>
    <xf numFmtId="0" fontId="1" fillId="0" borderId="14" xfId="0" applyFont="1" applyBorder="1" applyAlignment="1">
      <alignment vertical="center"/>
    </xf>
    <xf numFmtId="38" fontId="1" fillId="0" borderId="19" xfId="0" applyNumberFormat="1" applyFont="1" applyBorder="1" applyAlignment="1">
      <alignment vertical="center"/>
    </xf>
    <xf numFmtId="38" fontId="5" fillId="0" borderId="20" xfId="1" applyNumberFormat="1" applyFont="1" applyBorder="1" applyAlignment="1">
      <alignment vertical="center"/>
    </xf>
    <xf numFmtId="0" fontId="1" fillId="0" borderId="15" xfId="0" applyFont="1" applyBorder="1" applyAlignment="1">
      <alignment horizontal="right" vertical="top"/>
    </xf>
    <xf numFmtId="0" fontId="1" fillId="0" borderId="19" xfId="0" applyFont="1" applyBorder="1" applyAlignment="1">
      <alignment vertical="center"/>
    </xf>
    <xf numFmtId="0" fontId="1" fillId="0" borderId="2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177" fontId="5" fillId="0" borderId="1" xfId="0" applyNumberFormat="1" applyFont="1" applyBorder="1" applyAlignment="1">
      <alignment vertical="center"/>
    </xf>
    <xf numFmtId="0" fontId="6" fillId="0" borderId="0" xfId="0" applyFont="1" applyAlignment="1">
      <alignment horizontal="left" vertical="center"/>
    </xf>
    <xf numFmtId="177" fontId="8" fillId="0" borderId="0" xfId="0" applyNumberFormat="1" applyFont="1" applyAlignment="1">
      <alignment vertical="center"/>
    </xf>
    <xf numFmtId="177" fontId="6" fillId="0" borderId="0" xfId="0" applyNumberFormat="1" applyFont="1" applyAlignment="1">
      <alignment vertical="center"/>
    </xf>
    <xf numFmtId="0" fontId="1" fillId="0" borderId="21"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177" fontId="6" fillId="0" borderId="14" xfId="0" applyNumberFormat="1" applyFont="1" applyBorder="1" applyAlignment="1">
      <alignment horizontal="right" vertical="center"/>
    </xf>
    <xf numFmtId="0" fontId="6" fillId="0" borderId="22" xfId="0" applyFont="1" applyBorder="1" applyAlignment="1">
      <alignment vertical="center" wrapText="1"/>
    </xf>
    <xf numFmtId="0" fontId="6" fillId="0" borderId="8" xfId="0" applyFont="1" applyBorder="1" applyAlignment="1">
      <alignment vertical="center"/>
    </xf>
    <xf numFmtId="0" fontId="6" fillId="0" borderId="13" xfId="0" applyFont="1" applyBorder="1" applyAlignment="1">
      <alignment vertical="center"/>
    </xf>
    <xf numFmtId="177" fontId="6" fillId="0" borderId="15" xfId="0" applyNumberFormat="1" applyFont="1" applyBorder="1" applyAlignment="1">
      <alignment horizontal="right" vertical="center"/>
    </xf>
    <xf numFmtId="0" fontId="6" fillId="0" borderId="23" xfId="0" applyFont="1" applyBorder="1" applyAlignment="1">
      <alignment vertical="center" wrapText="1"/>
    </xf>
    <xf numFmtId="177" fontId="6" fillId="0" borderId="13" xfId="0" applyNumberFormat="1" applyFont="1" applyBorder="1" applyAlignment="1">
      <alignment vertical="center"/>
    </xf>
    <xf numFmtId="0" fontId="6" fillId="0" borderId="23" xfId="0" applyFont="1" applyBorder="1" applyAlignment="1">
      <alignment vertical="center"/>
    </xf>
    <xf numFmtId="177" fontId="6" fillId="0" borderId="18" xfId="0" applyNumberFormat="1" applyFont="1" applyBorder="1" applyAlignment="1">
      <alignment horizontal="right" vertical="center"/>
    </xf>
    <xf numFmtId="0" fontId="6" fillId="0" borderId="24" xfId="0" applyFont="1" applyBorder="1" applyAlignment="1">
      <alignment vertical="center"/>
    </xf>
    <xf numFmtId="0" fontId="6" fillId="0" borderId="0" xfId="0" applyFont="1" applyAlignment="1">
      <alignment horizontal="right" vertical="center"/>
    </xf>
    <xf numFmtId="177" fontId="9" fillId="0" borderId="20" xfId="0" applyNumberFormat="1" applyFont="1" applyBorder="1" applyAlignment="1">
      <alignment horizontal="right" vertical="center"/>
    </xf>
    <xf numFmtId="177" fontId="6" fillId="0" borderId="6" xfId="0" applyNumberFormat="1"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177" fontId="6" fillId="0" borderId="26" xfId="0" applyNumberFormat="1" applyFont="1" applyBorder="1" applyAlignment="1">
      <alignment vertical="center"/>
    </xf>
    <xf numFmtId="0" fontId="6" fillId="0" borderId="27" xfId="0" applyFont="1" applyBorder="1" applyAlignment="1">
      <alignment vertical="center"/>
    </xf>
    <xf numFmtId="177" fontId="6" fillId="0" borderId="28" xfId="0" applyNumberFormat="1" applyFont="1" applyBorder="1" applyAlignment="1">
      <alignment horizontal="right" vertical="center"/>
    </xf>
    <xf numFmtId="0" fontId="6" fillId="0" borderId="29" xfId="0" applyFont="1" applyBorder="1" applyAlignment="1">
      <alignment vertical="center"/>
    </xf>
    <xf numFmtId="177" fontId="9" fillId="0" borderId="12" xfId="0" applyNumberFormat="1" applyFont="1" applyBorder="1" applyAlignment="1">
      <alignment horizontal="right" vertical="center"/>
    </xf>
    <xf numFmtId="177" fontId="6" fillId="0" borderId="0" xfId="0" applyNumberFormat="1" applyFont="1" applyAlignment="1">
      <alignment horizontal="right" vertical="center"/>
    </xf>
    <xf numFmtId="177" fontId="10" fillId="0" borderId="0" xfId="0" applyNumberFormat="1" applyFont="1" applyAlignment="1">
      <alignment vertical="center"/>
    </xf>
    <xf numFmtId="38" fontId="1" fillId="0" borderId="6" xfId="1" applyNumberFormat="1" applyFont="1" applyBorder="1" applyAlignment="1">
      <alignment horizontal="right" vertical="center"/>
    </xf>
    <xf numFmtId="0" fontId="1" fillId="0" borderId="14" xfId="0" applyFont="1" applyBorder="1" applyAlignment="1">
      <alignment horizontal="center" vertical="center"/>
    </xf>
    <xf numFmtId="177" fontId="1" fillId="0" borderId="14" xfId="0" applyNumberFormat="1" applyFont="1" applyBorder="1" applyAlignment="1">
      <alignment horizontal="right" vertical="center"/>
    </xf>
    <xf numFmtId="177" fontId="1" fillId="0" borderId="14" xfId="0" applyNumberFormat="1" applyFont="1" applyBorder="1" applyAlignment="1">
      <alignment horizontal="right" vertical="top"/>
    </xf>
    <xf numFmtId="177" fontId="1" fillId="0" borderId="14" xfId="0" applyNumberFormat="1" applyFont="1" applyBorder="1" applyAlignment="1">
      <alignment vertical="center"/>
    </xf>
    <xf numFmtId="0" fontId="1" fillId="0" borderId="30" xfId="0" applyFont="1" applyBorder="1" applyAlignment="1">
      <alignment horizontal="centerContinuous" vertical="center"/>
    </xf>
    <xf numFmtId="0" fontId="1" fillId="0" borderId="19" xfId="0" applyFont="1" applyBorder="1" applyAlignment="1">
      <alignment horizontal="centerContinuous" vertical="center"/>
    </xf>
    <xf numFmtId="177" fontId="1" fillId="0" borderId="19" xfId="0" applyNumberFormat="1" applyFont="1" applyBorder="1" applyAlignment="1">
      <alignment vertical="center"/>
    </xf>
    <xf numFmtId="0" fontId="1" fillId="0" borderId="33" xfId="0" applyFont="1" applyBorder="1" applyAlignment="1">
      <alignment horizontal="right" vertical="top"/>
    </xf>
    <xf numFmtId="0" fontId="1" fillId="0" borderId="34" xfId="0" applyFont="1" applyBorder="1" applyAlignment="1">
      <alignment vertical="center"/>
    </xf>
    <xf numFmtId="38" fontId="1" fillId="0" borderId="34" xfId="1" applyNumberFormat="1" applyFont="1" applyBorder="1" applyAlignment="1">
      <alignment vertical="center"/>
    </xf>
    <xf numFmtId="38" fontId="1" fillId="0" borderId="1" xfId="1" applyNumberFormat="1" applyFont="1" applyBorder="1" applyAlignment="1">
      <alignment horizontal="right" vertical="center"/>
    </xf>
    <xf numFmtId="0" fontId="1" fillId="0" borderId="0" xfId="0" applyFont="1" applyAlignment="1">
      <alignment horizontal="left" vertical="center"/>
    </xf>
    <xf numFmtId="0" fontId="1" fillId="0" borderId="13" xfId="0" applyFont="1" applyBorder="1" applyAlignment="1">
      <alignment vertical="center"/>
    </xf>
    <xf numFmtId="38" fontId="1" fillId="0" borderId="13" xfId="1" applyNumberFormat="1" applyFont="1" applyBorder="1" applyAlignment="1">
      <alignment vertical="center"/>
    </xf>
    <xf numFmtId="0" fontId="1" fillId="0" borderId="13" xfId="0" applyFont="1" applyBorder="1" applyAlignment="1">
      <alignment horizontal="center" vertical="center"/>
    </xf>
    <xf numFmtId="0" fontId="1" fillId="0" borderId="23" xfId="0" applyFont="1" applyBorder="1" applyAlignment="1">
      <alignment vertical="center"/>
    </xf>
    <xf numFmtId="0" fontId="1" fillId="0" borderId="39" xfId="0" applyFont="1" applyBorder="1" applyAlignment="1">
      <alignment horizontal="centerContinuous" vertical="center"/>
    </xf>
    <xf numFmtId="0" fontId="1" fillId="0" borderId="40" xfId="0" applyFont="1" applyBorder="1" applyAlignment="1">
      <alignment horizontal="centerContinuous" vertical="center"/>
    </xf>
    <xf numFmtId="0" fontId="1" fillId="0" borderId="15" xfId="0" applyFont="1" applyBorder="1" applyAlignment="1">
      <alignment horizontal="center" vertical="center"/>
    </xf>
    <xf numFmtId="38" fontId="11" fillId="0" borderId="13" xfId="1" applyNumberFormat="1" applyFont="1" applyBorder="1" applyAlignment="1">
      <alignment horizontal="right" vertical="center"/>
    </xf>
    <xf numFmtId="38" fontId="1" fillId="0" borderId="6" xfId="1" applyNumberFormat="1" applyFont="1" applyBorder="1" applyAlignment="1">
      <alignment vertical="center"/>
    </xf>
    <xf numFmtId="0" fontId="1" fillId="0" borderId="6" xfId="0" applyFont="1" applyBorder="1" applyAlignment="1">
      <alignment horizontal="center" vertical="center"/>
    </xf>
    <xf numFmtId="0" fontId="1" fillId="0" borderId="22" xfId="0" applyFont="1" applyBorder="1" applyAlignment="1">
      <alignment vertical="center"/>
    </xf>
    <xf numFmtId="0" fontId="1" fillId="0" borderId="26" xfId="0" applyFont="1" applyBorder="1" applyAlignment="1">
      <alignment vertical="center"/>
    </xf>
    <xf numFmtId="38" fontId="1" fillId="0" borderId="26" xfId="1" applyNumberFormat="1" applyFont="1" applyBorder="1" applyAlignment="1">
      <alignment vertical="center"/>
    </xf>
    <xf numFmtId="0" fontId="1" fillId="0" borderId="26" xfId="0" applyFont="1" applyBorder="1" applyAlignment="1">
      <alignment horizontal="center" vertical="center"/>
    </xf>
    <xf numFmtId="0" fontId="1" fillId="0" borderId="27" xfId="0" applyFont="1" applyBorder="1" applyAlignment="1">
      <alignment vertical="center"/>
    </xf>
    <xf numFmtId="0" fontId="11" fillId="0" borderId="13" xfId="0" applyFont="1" applyBorder="1" applyAlignment="1">
      <alignment horizontal="right" vertical="center"/>
    </xf>
    <xf numFmtId="0" fontId="1" fillId="0" borderId="41" xfId="0" applyFont="1" applyBorder="1" applyAlignment="1">
      <alignment horizontal="centerContinuous" vertical="center"/>
    </xf>
    <xf numFmtId="0" fontId="1" fillId="0" borderId="42" xfId="0" applyFont="1" applyBorder="1" applyAlignment="1">
      <alignment horizontal="centerContinuous" vertical="center"/>
    </xf>
    <xf numFmtId="0" fontId="1" fillId="0" borderId="43" xfId="0" applyFont="1" applyBorder="1" applyAlignment="1">
      <alignment horizontal="center" vertical="center"/>
    </xf>
    <xf numFmtId="0" fontId="1" fillId="0" borderId="42" xfId="0" applyFont="1" applyBorder="1" applyAlignment="1">
      <alignment horizontal="right" vertical="center"/>
    </xf>
    <xf numFmtId="0" fontId="1" fillId="0" borderId="44" xfId="0" applyFont="1" applyBorder="1" applyAlignment="1">
      <alignment vertical="center"/>
    </xf>
    <xf numFmtId="0" fontId="1" fillId="0" borderId="13" xfId="0" applyFont="1" applyBorder="1" applyAlignment="1">
      <alignment horizontal="centerContinuous" vertical="center"/>
    </xf>
    <xf numFmtId="0" fontId="11" fillId="0" borderId="42" xfId="0" applyFont="1" applyBorder="1" applyAlignment="1">
      <alignment horizontal="right" vertical="center"/>
    </xf>
    <xf numFmtId="0" fontId="1" fillId="0" borderId="41" xfId="0" applyFont="1" applyBorder="1" applyAlignment="1">
      <alignment horizontal="left" vertical="center"/>
    </xf>
    <xf numFmtId="38" fontId="1" fillId="0" borderId="42" xfId="1" applyNumberFormat="1" applyFont="1" applyBorder="1" applyAlignment="1">
      <alignment horizontal="right" vertical="center"/>
    </xf>
    <xf numFmtId="38" fontId="1" fillId="0" borderId="42" xfId="1" applyNumberFormat="1" applyFont="1" applyBorder="1" applyAlignment="1">
      <alignment horizontal="centerContinuous" vertical="center"/>
    </xf>
    <xf numFmtId="38" fontId="1" fillId="0" borderId="13" xfId="1" applyNumberFormat="1" applyFont="1" applyBorder="1" applyAlignment="1">
      <alignment horizontal="centerContinuous" vertical="center"/>
    </xf>
    <xf numFmtId="38" fontId="11" fillId="0" borderId="42" xfId="1" applyNumberFormat="1" applyFont="1" applyBorder="1" applyAlignment="1">
      <alignment horizontal="right" vertical="center"/>
    </xf>
    <xf numFmtId="0" fontId="1" fillId="0" borderId="9" xfId="0" applyFont="1" applyBorder="1" applyAlignment="1">
      <alignment vertical="center" textRotation="255"/>
    </xf>
    <xf numFmtId="38" fontId="5" fillId="0" borderId="28" xfId="1" applyNumberFormat="1" applyFont="1" applyBorder="1" applyAlignment="1">
      <alignment horizontal="right" vertical="center"/>
    </xf>
    <xf numFmtId="0" fontId="1" fillId="0" borderId="29" xfId="0" applyFont="1" applyBorder="1" applyAlignment="1">
      <alignment vertical="center"/>
    </xf>
    <xf numFmtId="38" fontId="3" fillId="0" borderId="20" xfId="1" applyNumberFormat="1" applyFont="1" applyBorder="1" applyAlignment="1">
      <alignment horizontal="right" vertical="center"/>
    </xf>
    <xf numFmtId="0" fontId="1" fillId="0" borderId="47" xfId="0" applyFont="1" applyBorder="1" applyAlignment="1">
      <alignment vertical="center"/>
    </xf>
    <xf numFmtId="177" fontId="3" fillId="0" borderId="12" xfId="0" applyNumberFormat="1" applyFont="1" applyBorder="1" applyAlignment="1">
      <alignment vertical="center"/>
    </xf>
    <xf numFmtId="0" fontId="7" fillId="0" borderId="0" xfId="0" applyFont="1" applyAlignment="1">
      <alignment horizontal="right" vertical="center"/>
    </xf>
    <xf numFmtId="0" fontId="6" fillId="0" borderId="57" xfId="0" applyFont="1" applyBorder="1" applyAlignment="1">
      <alignment horizontal="center" vertical="center"/>
    </xf>
    <xf numFmtId="0" fontId="7" fillId="0" borderId="38" xfId="0" applyFont="1" applyBorder="1" applyAlignment="1">
      <alignment vertical="center"/>
    </xf>
    <xf numFmtId="49" fontId="7" fillId="0" borderId="14" xfId="0" applyNumberFormat="1" applyFont="1" applyBorder="1" applyAlignment="1">
      <alignment horizontal="center" vertical="center"/>
    </xf>
    <xf numFmtId="0" fontId="1" fillId="0" borderId="7" xfId="0" applyFont="1" applyBorder="1" applyAlignment="1">
      <alignment horizontal="center" vertical="center" wrapText="1"/>
    </xf>
    <xf numFmtId="38" fontId="1" fillId="0" borderId="58" xfId="1" applyNumberFormat="1" applyFont="1" applyBorder="1" applyAlignment="1">
      <alignment horizontal="right" vertical="center" wrapText="1"/>
    </xf>
    <xf numFmtId="177" fontId="1" fillId="0" borderId="1" xfId="0" applyNumberFormat="1" applyFont="1" applyBorder="1" applyAlignment="1">
      <alignment horizontal="right" vertical="center"/>
    </xf>
    <xf numFmtId="38" fontId="1" fillId="0" borderId="0" xfId="1" applyNumberFormat="1" applyFont="1" applyBorder="1" applyAlignment="1">
      <alignment horizontal="center" vertical="center"/>
    </xf>
    <xf numFmtId="0" fontId="1" fillId="0" borderId="7" xfId="0" applyFont="1" applyBorder="1" applyAlignment="1">
      <alignment horizontal="center" vertical="center"/>
    </xf>
    <xf numFmtId="38" fontId="1" fillId="0" borderId="58" xfId="1" applyNumberFormat="1" applyFont="1" applyBorder="1" applyAlignment="1">
      <alignment horizontal="right" vertical="center"/>
    </xf>
    <xf numFmtId="38" fontId="1" fillId="0" borderId="40" xfId="1" applyNumberFormat="1"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49" fontId="7" fillId="0" borderId="59" xfId="0" applyNumberFormat="1" applyFont="1" applyBorder="1" applyAlignment="1">
      <alignment horizontal="center" vertical="center"/>
    </xf>
    <xf numFmtId="0" fontId="7" fillId="0" borderId="37" xfId="0" applyFont="1" applyBorder="1" applyAlignment="1">
      <alignment vertical="center"/>
    </xf>
    <xf numFmtId="49" fontId="7" fillId="0" borderId="15" xfId="0" applyNumberFormat="1" applyFont="1" applyBorder="1" applyAlignment="1">
      <alignment horizontal="center" vertical="center"/>
    </xf>
    <xf numFmtId="0" fontId="6" fillId="0" borderId="60" xfId="0" applyFont="1" applyBorder="1" applyAlignment="1">
      <alignment horizontal="center" vertical="center"/>
    </xf>
    <xf numFmtId="38" fontId="1" fillId="0" borderId="61" xfId="1" applyNumberFormat="1" applyFont="1" applyBorder="1" applyAlignment="1">
      <alignment horizontal="right" vertical="center"/>
    </xf>
    <xf numFmtId="177" fontId="1" fillId="0" borderId="0" xfId="0" applyNumberFormat="1" applyFont="1" applyAlignment="1">
      <alignment horizontal="righ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horizontal="right" vertical="center"/>
    </xf>
    <xf numFmtId="177" fontId="6" fillId="0" borderId="57" xfId="0" applyNumberFormat="1" applyFont="1" applyBorder="1" applyAlignment="1">
      <alignment vertical="center"/>
    </xf>
    <xf numFmtId="0" fontId="6" fillId="0" borderId="57" xfId="0" applyFont="1" applyBorder="1" applyAlignment="1">
      <alignment vertical="center"/>
    </xf>
    <xf numFmtId="0" fontId="6" fillId="0" borderId="65" xfId="0" applyFont="1" applyBorder="1" applyAlignment="1">
      <alignment horizontal="left" vertical="center"/>
    </xf>
    <xf numFmtId="0" fontId="6" fillId="0" borderId="66" xfId="0" applyFont="1" applyBorder="1" applyAlignment="1">
      <alignment vertical="center"/>
    </xf>
    <xf numFmtId="0" fontId="1" fillId="0" borderId="67" xfId="0" applyFont="1" applyBorder="1" applyAlignment="1">
      <alignment horizontal="center" vertical="center"/>
    </xf>
    <xf numFmtId="38" fontId="1" fillId="0" borderId="68" xfId="0" applyNumberFormat="1" applyFont="1" applyBorder="1" applyAlignment="1">
      <alignment horizontal="right" vertical="center"/>
    </xf>
    <xf numFmtId="38" fontId="6" fillId="0" borderId="69" xfId="1" applyNumberFormat="1" applyFont="1" applyBorder="1" applyAlignment="1">
      <alignment horizontal="right" vertical="center"/>
    </xf>
    <xf numFmtId="177" fontId="3" fillId="0" borderId="12" xfId="0" applyNumberFormat="1" applyFont="1" applyBorder="1" applyAlignment="1">
      <alignment horizontal="right" vertical="center"/>
    </xf>
    <xf numFmtId="38" fontId="1" fillId="0" borderId="14" xfId="1" applyNumberFormat="1" applyFont="1" applyBorder="1" applyAlignment="1">
      <alignment horizontal="center" vertical="center"/>
    </xf>
    <xf numFmtId="38" fontId="1" fillId="0" borderId="14" xfId="1" applyNumberFormat="1" applyFont="1" applyBorder="1" applyAlignment="1">
      <alignment horizontal="right" vertical="center"/>
    </xf>
    <xf numFmtId="38" fontId="1" fillId="0" borderId="71" xfId="1" applyNumberFormat="1" applyFont="1" applyBorder="1" applyAlignment="1">
      <alignment horizontal="right" vertical="center"/>
    </xf>
    <xf numFmtId="38" fontId="1" fillId="0" borderId="1" xfId="1" applyNumberFormat="1" applyFont="1" applyBorder="1" applyAlignment="1">
      <alignment horizontal="center" vertical="center"/>
    </xf>
    <xf numFmtId="0" fontId="6" fillId="0" borderId="72" xfId="0" applyFont="1" applyBorder="1" applyAlignment="1">
      <alignment vertical="center"/>
    </xf>
    <xf numFmtId="0" fontId="6" fillId="0" borderId="70" xfId="0" applyFont="1" applyBorder="1" applyAlignment="1">
      <alignment vertical="center"/>
    </xf>
    <xf numFmtId="0" fontId="6" fillId="0" borderId="73" xfId="0" applyFont="1" applyBorder="1" applyAlignment="1">
      <alignment horizontal="center" vertical="center" wrapText="1"/>
    </xf>
    <xf numFmtId="177" fontId="6" fillId="0" borderId="64" xfId="0" applyNumberFormat="1" applyFont="1" applyBorder="1" applyAlignment="1">
      <alignment vertical="center"/>
    </xf>
    <xf numFmtId="38" fontId="7" fillId="0" borderId="69" xfId="1" applyNumberFormat="1" applyFont="1" applyBorder="1" applyAlignment="1">
      <alignment vertical="center"/>
    </xf>
    <xf numFmtId="38" fontId="7" fillId="0" borderId="68" xfId="1" applyNumberFormat="1" applyFont="1" applyBorder="1" applyAlignment="1">
      <alignment vertical="center"/>
    </xf>
    <xf numFmtId="177" fontId="13" fillId="0" borderId="0" xfId="0" applyNumberFormat="1" applyFont="1" applyAlignment="1">
      <alignment vertical="center"/>
    </xf>
    <xf numFmtId="38" fontId="7" fillId="0" borderId="14" xfId="1" applyNumberFormat="1" applyFont="1" applyBorder="1" applyAlignment="1">
      <alignment horizontal="right" vertical="center"/>
    </xf>
    <xf numFmtId="2" fontId="7" fillId="0" borderId="6" xfId="0" applyNumberFormat="1" applyFont="1" applyBorder="1" applyAlignment="1">
      <alignment horizontal="center" vertical="center"/>
    </xf>
    <xf numFmtId="38" fontId="7" fillId="0" borderId="7" xfId="1" applyNumberFormat="1" applyFont="1" applyBorder="1" applyAlignment="1">
      <alignment horizontal="right" vertical="center"/>
    </xf>
    <xf numFmtId="38" fontId="7" fillId="0" borderId="14" xfId="1" applyNumberFormat="1" applyFont="1" applyBorder="1" applyAlignment="1">
      <alignment vertical="center"/>
    </xf>
    <xf numFmtId="0" fontId="7" fillId="0" borderId="25" xfId="0" applyFont="1" applyBorder="1" applyAlignment="1">
      <alignment vertical="center"/>
    </xf>
    <xf numFmtId="2" fontId="7" fillId="0" borderId="13" xfId="0" applyNumberFormat="1" applyFont="1" applyBorder="1" applyAlignment="1">
      <alignment horizontal="center" vertical="center"/>
    </xf>
    <xf numFmtId="38" fontId="7" fillId="0" borderId="59" xfId="1" applyNumberFormat="1" applyFont="1" applyBorder="1" applyAlignment="1">
      <alignment vertical="center"/>
    </xf>
    <xf numFmtId="2" fontId="7" fillId="0" borderId="26" xfId="0" applyNumberFormat="1" applyFont="1" applyBorder="1" applyAlignment="1">
      <alignment horizontal="center" vertical="center"/>
    </xf>
    <xf numFmtId="0" fontId="7" fillId="0" borderId="15" xfId="0" applyFont="1" applyBorder="1" applyAlignment="1">
      <alignment vertical="center"/>
    </xf>
    <xf numFmtId="0" fontId="7" fillId="0" borderId="59" xfId="0" applyFont="1" applyBorder="1" applyAlignment="1">
      <alignment vertical="center"/>
    </xf>
    <xf numFmtId="0" fontId="7" fillId="0" borderId="62" xfId="0" applyFont="1" applyBorder="1" applyAlignment="1">
      <alignment vertical="center"/>
    </xf>
    <xf numFmtId="49" fontId="7" fillId="0" borderId="74" xfId="0" applyNumberFormat="1" applyFont="1" applyBorder="1" applyAlignment="1">
      <alignment vertical="center"/>
    </xf>
    <xf numFmtId="0" fontId="7" fillId="0" borderId="74" xfId="0" applyFont="1" applyBorder="1" applyAlignment="1">
      <alignment vertical="center"/>
    </xf>
    <xf numFmtId="2" fontId="7" fillId="0" borderId="72" xfId="0" applyNumberFormat="1" applyFont="1" applyBorder="1" applyAlignment="1">
      <alignment horizontal="center" vertical="center"/>
    </xf>
    <xf numFmtId="0" fontId="7" fillId="0" borderId="16" xfId="0" applyFont="1" applyBorder="1" applyAlignment="1">
      <alignment horizontal="centerContinuous" vertical="center"/>
    </xf>
    <xf numFmtId="0" fontId="7" fillId="0" borderId="17" xfId="0" applyFont="1" applyBorder="1" applyAlignment="1">
      <alignment horizontal="centerContinuous" vertical="center"/>
    </xf>
    <xf numFmtId="2" fontId="7" fillId="0" borderId="28" xfId="0" applyNumberFormat="1" applyFont="1" applyBorder="1" applyAlignment="1">
      <alignment horizontal="center" vertical="center"/>
    </xf>
    <xf numFmtId="38" fontId="7" fillId="0" borderId="24" xfId="1" applyNumberFormat="1" applyFont="1" applyBorder="1" applyAlignment="1">
      <alignment vertical="center"/>
    </xf>
    <xf numFmtId="38" fontId="5" fillId="0" borderId="12" xfId="1" applyNumberFormat="1" applyFont="1" applyBorder="1" applyAlignment="1">
      <alignment horizontal="right" vertical="center"/>
    </xf>
    <xf numFmtId="0" fontId="7" fillId="0" borderId="0" xfId="0" applyFont="1"/>
    <xf numFmtId="0" fontId="7" fillId="0" borderId="0" xfId="0" applyFont="1" applyAlignment="1">
      <alignment horizontal="left"/>
    </xf>
    <xf numFmtId="0" fontId="14" fillId="0" borderId="0" xfId="0" applyFont="1" applyAlignment="1">
      <alignment vertical="center"/>
    </xf>
    <xf numFmtId="0" fontId="7" fillId="0" borderId="0" xfId="0" applyFont="1" applyAlignment="1">
      <alignment horizontal="left" vertical="center"/>
    </xf>
    <xf numFmtId="38" fontId="3" fillId="0" borderId="0" xfId="1" applyNumberFormat="1" applyFont="1" applyBorder="1" applyAlignment="1">
      <alignment horizontal="right" vertical="center"/>
    </xf>
    <xf numFmtId="38" fontId="3" fillId="0" borderId="1" xfId="1" applyNumberFormat="1" applyFont="1" applyBorder="1" applyAlignment="1">
      <alignment vertical="center"/>
    </xf>
    <xf numFmtId="38" fontId="7" fillId="0" borderId="0" xfId="1" applyNumberFormat="1" applyFont="1" applyAlignment="1">
      <alignment vertical="center"/>
    </xf>
    <xf numFmtId="38" fontId="7" fillId="0" borderId="0" xfId="1" applyNumberFormat="1" applyFont="1" applyBorder="1" applyAlignment="1">
      <alignment vertical="center"/>
    </xf>
    <xf numFmtId="38" fontId="3" fillId="0" borderId="1" xfId="1" applyNumberFormat="1" applyFont="1" applyFill="1" applyBorder="1" applyAlignment="1">
      <alignment vertical="center"/>
    </xf>
    <xf numFmtId="0" fontId="5" fillId="0" borderId="1" xfId="0" applyFont="1" applyBorder="1" applyAlignment="1">
      <alignment vertical="center"/>
    </xf>
    <xf numFmtId="0" fontId="5" fillId="0" borderId="0" xfId="0" applyFont="1" applyAlignment="1">
      <alignment horizontal="left" vertical="center"/>
    </xf>
    <xf numFmtId="0" fontId="16" fillId="0" borderId="0" xfId="2">
      <alignment vertical="center"/>
    </xf>
    <xf numFmtId="0" fontId="17" fillId="0" borderId="0" xfId="2" applyFont="1" applyAlignment="1">
      <alignment horizontal="justify" vertical="center"/>
    </xf>
    <xf numFmtId="0" fontId="17" fillId="0" borderId="0" xfId="2" applyFont="1" applyAlignment="1">
      <alignment horizontal="right" vertical="center"/>
    </xf>
    <xf numFmtId="0" fontId="3"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5" fillId="0" borderId="0" xfId="4" applyFont="1" applyAlignment="1">
      <alignment horizontal="center" vertical="center"/>
    </xf>
    <xf numFmtId="0" fontId="25" fillId="0" borderId="0" xfId="4" applyFont="1" applyAlignment="1">
      <alignment horizontal="left" vertical="center"/>
    </xf>
    <xf numFmtId="0" fontId="26" fillId="0" borderId="0" xfId="4" applyFont="1" applyAlignment="1">
      <alignment horizontal="left" vertical="center"/>
    </xf>
    <xf numFmtId="0" fontId="26" fillId="0" borderId="0" xfId="4" applyFont="1" applyAlignment="1">
      <alignment horizontal="center" vertical="center"/>
    </xf>
    <xf numFmtId="0" fontId="26" fillId="0" borderId="0" xfId="4" applyFont="1" applyAlignment="1">
      <alignment vertical="center"/>
    </xf>
    <xf numFmtId="0" fontId="25" fillId="0" borderId="24" xfId="4" applyFont="1" applyBorder="1" applyAlignment="1">
      <alignment horizontal="center" vertical="center"/>
    </xf>
    <xf numFmtId="0" fontId="25" fillId="0" borderId="18" xfId="4" applyFont="1" applyBorder="1" applyAlignment="1">
      <alignment horizontal="center" vertical="center"/>
    </xf>
    <xf numFmtId="0" fontId="25" fillId="0" borderId="75" xfId="4" applyFont="1" applyBorder="1" applyAlignment="1">
      <alignment horizontal="center" vertical="center"/>
    </xf>
    <xf numFmtId="0" fontId="25" fillId="0" borderId="76" xfId="4" applyFont="1" applyBorder="1" applyAlignment="1">
      <alignment horizontal="center" vertical="center"/>
    </xf>
    <xf numFmtId="0" fontId="25" fillId="0" borderId="15" xfId="4" applyFont="1" applyBorder="1" applyAlignment="1">
      <alignment horizontal="center" vertical="center"/>
    </xf>
    <xf numFmtId="0" fontId="25" fillId="0" borderId="25" xfId="4" applyFont="1" applyBorder="1" applyAlignment="1">
      <alignment horizontal="center" vertical="center"/>
    </xf>
    <xf numFmtId="0" fontId="25" fillId="0" borderId="0" xfId="4" applyFont="1" applyAlignment="1">
      <alignment vertical="center"/>
    </xf>
    <xf numFmtId="0" fontId="29" fillId="0" borderId="0" xfId="4" applyFont="1" applyAlignment="1">
      <alignment horizontal="right" vertical="center"/>
    </xf>
    <xf numFmtId="0" fontId="29" fillId="0" borderId="0" xfId="4" applyFont="1" applyAlignment="1">
      <alignment vertical="center"/>
    </xf>
    <xf numFmtId="2" fontId="7" fillId="0" borderId="57" xfId="0" applyNumberFormat="1" applyFont="1" applyBorder="1" applyAlignment="1">
      <alignment horizontal="center" vertical="center"/>
    </xf>
    <xf numFmtId="0" fontId="4" fillId="3" borderId="13" xfId="2" applyFont="1" applyFill="1" applyBorder="1" applyAlignment="1">
      <alignment vertical="center" wrapText="1"/>
    </xf>
    <xf numFmtId="0" fontId="32" fillId="0" borderId="0" xfId="0" applyFont="1" applyAlignment="1">
      <alignment vertical="top"/>
    </xf>
    <xf numFmtId="0" fontId="7" fillId="4" borderId="0" xfId="0" applyFont="1" applyFill="1" applyAlignment="1">
      <alignment horizontal="left" vertical="center"/>
    </xf>
    <xf numFmtId="0" fontId="7" fillId="0" borderId="0" xfId="5" applyFont="1">
      <alignment vertical="center"/>
    </xf>
    <xf numFmtId="38" fontId="7" fillId="0" borderId="0" xfId="6" applyFont="1" applyFill="1">
      <alignment vertical="center"/>
    </xf>
    <xf numFmtId="0" fontId="23" fillId="0" borderId="0" xfId="5" applyFont="1" applyAlignment="1">
      <alignment horizontal="right" vertical="center"/>
    </xf>
    <xf numFmtId="0" fontId="16" fillId="0" borderId="0" xfId="5">
      <alignment vertical="center"/>
    </xf>
    <xf numFmtId="0" fontId="3" fillId="0" borderId="0" xfId="5" applyFont="1">
      <alignment vertical="center"/>
    </xf>
    <xf numFmtId="178" fontId="16" fillId="0" borderId="0" xfId="5" applyNumberFormat="1" applyAlignment="1">
      <alignment horizontal="center" vertical="center" wrapText="1"/>
    </xf>
    <xf numFmtId="178" fontId="16" fillId="0" borderId="0" xfId="5" applyNumberFormat="1">
      <alignment vertical="center"/>
    </xf>
    <xf numFmtId="177" fontId="16" fillId="2" borderId="0" xfId="5" applyNumberFormat="1" applyFill="1" applyAlignment="1">
      <alignment horizontal="center" vertical="center"/>
    </xf>
    <xf numFmtId="178" fontId="16" fillId="0" borderId="38" xfId="5" applyNumberFormat="1" applyBorder="1" applyAlignment="1">
      <alignment horizontal="left" vertical="center" shrinkToFit="1"/>
    </xf>
    <xf numFmtId="177" fontId="16" fillId="0" borderId="6" xfId="5" applyNumberFormat="1" applyBorder="1" applyAlignment="1">
      <alignment horizontal="center" vertical="center"/>
    </xf>
    <xf numFmtId="178" fontId="16" fillId="0" borderId="25" xfId="5" applyNumberFormat="1" applyBorder="1" applyAlignment="1">
      <alignment horizontal="left" vertical="center" shrinkToFit="1"/>
    </xf>
    <xf numFmtId="177" fontId="16" fillId="0" borderId="13" xfId="5" applyNumberFormat="1" applyBorder="1" applyAlignment="1">
      <alignment horizontal="center" vertical="center"/>
    </xf>
    <xf numFmtId="0" fontId="7" fillId="0" borderId="0" xfId="7" applyFont="1">
      <alignment vertical="center"/>
    </xf>
    <xf numFmtId="177" fontId="7" fillId="0" borderId="0" xfId="8" applyNumberFormat="1" applyFont="1" applyAlignment="1">
      <alignment vertical="center"/>
    </xf>
    <xf numFmtId="38" fontId="0" fillId="0" borderId="0" xfId="6" applyFont="1" applyFill="1">
      <alignment vertical="center"/>
    </xf>
    <xf numFmtId="0" fontId="3" fillId="0" borderId="0" xfId="5" applyFont="1" applyAlignment="1">
      <alignment horizontal="center" vertical="center"/>
    </xf>
    <xf numFmtId="0" fontId="16" fillId="0" borderId="0" xfId="2" applyAlignment="1">
      <alignment horizontal="justify" vertical="center"/>
    </xf>
    <xf numFmtId="2" fontId="7" fillId="0" borderId="39" xfId="0" applyNumberFormat="1" applyFont="1" applyBorder="1" applyAlignment="1">
      <alignment horizontal="center" vertical="center"/>
    </xf>
    <xf numFmtId="38" fontId="7" fillId="0" borderId="23" xfId="1" applyNumberFormat="1" applyFont="1" applyBorder="1" applyAlignment="1">
      <alignment horizontal="right" vertical="center"/>
    </xf>
    <xf numFmtId="38" fontId="7" fillId="0" borderId="22" xfId="1" applyNumberFormat="1" applyFont="1" applyBorder="1" applyAlignment="1">
      <alignment horizontal="right" vertical="center"/>
    </xf>
    <xf numFmtId="38" fontId="7" fillId="0" borderId="90" xfId="1" applyNumberFormat="1" applyFont="1" applyBorder="1" applyAlignment="1">
      <alignment vertical="center"/>
    </xf>
    <xf numFmtId="0" fontId="7" fillId="0" borderId="53" xfId="0" applyFont="1" applyBorder="1" applyAlignment="1">
      <alignment horizontal="center" vertical="center" wrapText="1"/>
    </xf>
    <xf numFmtId="2" fontId="7" fillId="0" borderId="0" xfId="0" applyNumberFormat="1" applyFont="1" applyAlignment="1">
      <alignment horizontal="center" vertical="center"/>
    </xf>
    <xf numFmtId="0" fontId="3" fillId="0" borderId="0" xfId="5" applyFont="1" applyAlignment="1">
      <alignment vertical="center" wrapText="1"/>
    </xf>
    <xf numFmtId="0" fontId="7" fillId="0" borderId="0" xfId="5" applyFont="1" applyAlignment="1">
      <alignment horizontal="left" vertical="center" wrapText="1"/>
    </xf>
    <xf numFmtId="177" fontId="7" fillId="0" borderId="89" xfId="8" applyNumberFormat="1" applyFont="1" applyBorder="1" applyAlignment="1">
      <alignment vertical="center"/>
    </xf>
    <xf numFmtId="177" fontId="7" fillId="0" borderId="76" xfId="8" applyNumberFormat="1" applyFont="1" applyBorder="1" applyAlignment="1">
      <alignment vertical="center"/>
    </xf>
    <xf numFmtId="177" fontId="7" fillId="0" borderId="96" xfId="8" applyNumberFormat="1" applyFont="1" applyBorder="1" applyAlignment="1">
      <alignment vertical="center"/>
    </xf>
    <xf numFmtId="177" fontId="7" fillId="0" borderId="23" xfId="8" applyNumberFormat="1" applyFont="1" applyBorder="1" applyAlignment="1">
      <alignment vertical="center"/>
    </xf>
    <xf numFmtId="177" fontId="7" fillId="0" borderId="29" xfId="8" applyNumberFormat="1" applyFont="1" applyBorder="1" applyAlignment="1">
      <alignment vertical="center"/>
    </xf>
    <xf numFmtId="177" fontId="7" fillId="0" borderId="77" xfId="8" applyNumberFormat="1" applyFont="1" applyBorder="1" applyAlignment="1">
      <alignment vertical="center"/>
    </xf>
    <xf numFmtId="177" fontId="7" fillId="0" borderId="20" xfId="8" applyNumberFormat="1" applyFont="1" applyBorder="1" applyAlignment="1">
      <alignment horizontal="right" vertical="center"/>
    </xf>
    <xf numFmtId="177" fontId="16" fillId="0" borderId="85" xfId="5" applyNumberFormat="1" applyBorder="1">
      <alignment vertical="center"/>
    </xf>
    <xf numFmtId="178" fontId="42" fillId="0" borderId="0" xfId="5" applyNumberFormat="1" applyFont="1" applyAlignment="1">
      <alignment horizontal="right" vertical="center"/>
    </xf>
    <xf numFmtId="178" fontId="16" fillId="0" borderId="0" xfId="5" applyNumberFormat="1" applyAlignment="1">
      <alignment horizontal="right" vertical="center"/>
    </xf>
    <xf numFmtId="177" fontId="16" fillId="0" borderId="12" xfId="5" applyNumberFormat="1" applyBorder="1" applyAlignment="1">
      <alignment vertical="center" wrapText="1"/>
    </xf>
    <xf numFmtId="0" fontId="16" fillId="0" borderId="11" xfId="5" applyBorder="1">
      <alignment vertical="center"/>
    </xf>
    <xf numFmtId="2" fontId="7" fillId="0" borderId="1" xfId="5" applyNumberFormat="1" applyFont="1" applyBorder="1" applyAlignment="1">
      <alignment horizontal="center" vertical="center"/>
    </xf>
    <xf numFmtId="177" fontId="16" fillId="0" borderId="98" xfId="5" applyNumberFormat="1" applyBorder="1" applyAlignment="1">
      <alignment horizontal="right" vertical="center"/>
    </xf>
    <xf numFmtId="177" fontId="16" fillId="0" borderId="13" xfId="5" applyNumberFormat="1" applyBorder="1" applyAlignment="1">
      <alignment horizontal="right" vertical="center"/>
    </xf>
    <xf numFmtId="177" fontId="16" fillId="0" borderId="6" xfId="5" applyNumberFormat="1" applyBorder="1" applyAlignment="1">
      <alignment horizontal="right" vertical="center"/>
    </xf>
    <xf numFmtId="0" fontId="16" fillId="0" borderId="76" xfId="5" applyBorder="1">
      <alignment vertical="center"/>
    </xf>
    <xf numFmtId="178" fontId="16" fillId="0" borderId="81" xfId="5" applyNumberFormat="1" applyBorder="1" applyAlignment="1">
      <alignment horizontal="center" vertical="center" wrapText="1"/>
    </xf>
    <xf numFmtId="179" fontId="16" fillId="0" borderId="87" xfId="5" applyNumberFormat="1" applyBorder="1" applyAlignment="1">
      <alignment horizontal="center" vertical="center"/>
    </xf>
    <xf numFmtId="2" fontId="7" fillId="0" borderId="71" xfId="5" applyNumberFormat="1" applyFont="1" applyBorder="1" applyAlignment="1">
      <alignment horizontal="center" vertical="center"/>
    </xf>
    <xf numFmtId="2" fontId="7" fillId="0" borderId="39" xfId="5" applyNumberFormat="1" applyFont="1" applyBorder="1" applyAlignment="1">
      <alignment horizontal="center" vertical="center"/>
    </xf>
    <xf numFmtId="177" fontId="16" fillId="0" borderId="98" xfId="5" applyNumberFormat="1" applyBorder="1">
      <alignment vertical="center"/>
    </xf>
    <xf numFmtId="177" fontId="16" fillId="0" borderId="6" xfId="5" applyNumberFormat="1" applyBorder="1">
      <alignment vertical="center"/>
    </xf>
    <xf numFmtId="177" fontId="16" fillId="0" borderId="13" xfId="5" applyNumberFormat="1" applyBorder="1">
      <alignment vertical="center"/>
    </xf>
    <xf numFmtId="177" fontId="16" fillId="0" borderId="26" xfId="5" applyNumberFormat="1" applyBorder="1">
      <alignment vertical="center"/>
    </xf>
    <xf numFmtId="177" fontId="16" fillId="0" borderId="10" xfId="5" applyNumberFormat="1" applyBorder="1" applyAlignment="1">
      <alignment horizontal="right" vertical="center"/>
    </xf>
    <xf numFmtId="177" fontId="16" fillId="0" borderId="0" xfId="5" applyNumberFormat="1">
      <alignment vertical="center"/>
    </xf>
    <xf numFmtId="0" fontId="7" fillId="0" borderId="0" xfId="5" applyFont="1" applyAlignment="1">
      <alignment horizontal="left" vertical="center"/>
    </xf>
    <xf numFmtId="177" fontId="7" fillId="0" borderId="84" xfId="8" applyNumberFormat="1" applyFont="1" applyBorder="1" applyAlignment="1">
      <alignment horizontal="right" vertical="center"/>
    </xf>
    <xf numFmtId="177" fontId="7" fillId="0" borderId="39" xfId="8" applyNumberFormat="1" applyFont="1" applyBorder="1" applyAlignment="1">
      <alignment horizontal="right" vertical="center"/>
    </xf>
    <xf numFmtId="177" fontId="7" fillId="0" borderId="97" xfId="8" applyNumberFormat="1" applyFont="1" applyBorder="1" applyAlignment="1">
      <alignment vertical="center"/>
    </xf>
    <xf numFmtId="177" fontId="7" fillId="0" borderId="39" xfId="8" applyNumberFormat="1" applyFont="1" applyBorder="1" applyAlignment="1">
      <alignment vertical="center"/>
    </xf>
    <xf numFmtId="177" fontId="16" fillId="0" borderId="71" xfId="5" applyNumberFormat="1" applyBorder="1">
      <alignment vertical="center"/>
    </xf>
    <xf numFmtId="177" fontId="7" fillId="0" borderId="0" xfId="7" applyNumberFormat="1" applyFont="1">
      <alignment vertical="center"/>
    </xf>
    <xf numFmtId="177" fontId="3" fillId="0" borderId="1" xfId="5" applyNumberFormat="1" applyFont="1" applyBorder="1" applyAlignment="1">
      <alignment vertical="center" wrapText="1"/>
    </xf>
    <xf numFmtId="0" fontId="29" fillId="0" borderId="25" xfId="4" applyFont="1" applyBorder="1" applyAlignment="1">
      <alignment horizontal="center" vertical="center"/>
    </xf>
    <xf numFmtId="0" fontId="29" fillId="0" borderId="15" xfId="4" applyFont="1" applyBorder="1" applyAlignment="1">
      <alignment horizontal="center" vertical="center"/>
    </xf>
    <xf numFmtId="49" fontId="29" fillId="0" borderId="15" xfId="4" applyNumberFormat="1" applyFont="1" applyBorder="1" applyAlignment="1">
      <alignment horizontal="center" vertical="center"/>
    </xf>
    <xf numFmtId="49" fontId="29" fillId="0" borderId="15" xfId="0" applyNumberFormat="1" applyFont="1" applyBorder="1" applyAlignment="1">
      <alignment horizontal="center" vertical="center"/>
    </xf>
    <xf numFmtId="0" fontId="29" fillId="0" borderId="15" xfId="4" applyFont="1" applyBorder="1" applyAlignment="1">
      <alignment horizontal="center" vertical="center" wrapText="1"/>
    </xf>
    <xf numFmtId="0" fontId="29" fillId="0" borderId="76" xfId="4" applyFont="1" applyBorder="1" applyAlignment="1">
      <alignment horizontal="center" vertical="center" wrapText="1"/>
    </xf>
    <xf numFmtId="0" fontId="29" fillId="0" borderId="36" xfId="4" applyFont="1" applyBorder="1" applyAlignment="1">
      <alignment horizontal="center" vertical="center"/>
    </xf>
    <xf numFmtId="0" fontId="29" fillId="0" borderId="43" xfId="4" applyFont="1" applyBorder="1" applyAlignment="1">
      <alignment horizontal="center" vertical="center"/>
    </xf>
    <xf numFmtId="49" fontId="29" fillId="0" borderId="43" xfId="4" applyNumberFormat="1" applyFont="1" applyBorder="1" applyAlignment="1">
      <alignment horizontal="center" vertical="center"/>
    </xf>
    <xf numFmtId="49" fontId="29" fillId="0" borderId="43" xfId="0" applyNumberFormat="1" applyFont="1" applyBorder="1" applyAlignment="1">
      <alignment horizontal="center" vertical="center"/>
    </xf>
    <xf numFmtId="0" fontId="29" fillId="0" borderId="77" xfId="4" applyFont="1" applyBorder="1" applyAlignment="1">
      <alignment horizontal="center" vertical="center" wrapText="1"/>
    </xf>
    <xf numFmtId="0" fontId="29" fillId="0" borderId="48" xfId="4" applyFont="1" applyBorder="1" applyAlignment="1">
      <alignment horizontal="center" vertical="center"/>
    </xf>
    <xf numFmtId="0" fontId="29" fillId="0" borderId="79" xfId="4" applyFont="1" applyBorder="1" applyAlignment="1">
      <alignment horizontal="center" vertical="center"/>
    </xf>
    <xf numFmtId="0" fontId="29" fillId="0" borderId="79" xfId="0" applyFont="1" applyBorder="1" applyAlignment="1">
      <alignment horizontal="center" vertical="center"/>
    </xf>
    <xf numFmtId="0" fontId="29" fillId="0" borderId="78" xfId="4" applyFont="1" applyBorder="1" applyAlignment="1">
      <alignment horizontal="center" vertical="center"/>
    </xf>
    <xf numFmtId="0" fontId="29" fillId="0" borderId="0" xfId="4" applyFont="1" applyAlignment="1">
      <alignment horizontal="center" vertical="center"/>
    </xf>
    <xf numFmtId="0" fontId="7" fillId="5" borderId="0" xfId="0" applyFont="1" applyFill="1" applyAlignment="1">
      <alignment horizontal="center" vertical="center"/>
    </xf>
    <xf numFmtId="38" fontId="7" fillId="5" borderId="0" xfId="1" applyNumberFormat="1" applyFont="1" applyFill="1" applyBorder="1" applyAlignment="1">
      <alignment vertical="center"/>
    </xf>
    <xf numFmtId="0" fontId="7" fillId="5" borderId="0" xfId="0" applyFont="1" applyFill="1" applyAlignment="1">
      <alignment horizontal="left" vertical="center"/>
    </xf>
    <xf numFmtId="0" fontId="16" fillId="0" borderId="0" xfId="0" applyFont="1" applyAlignment="1">
      <alignment vertical="center"/>
    </xf>
    <xf numFmtId="0" fontId="38" fillId="0" borderId="0" xfId="0" applyFont="1" applyAlignment="1">
      <alignment horizontal="right" vertical="center"/>
    </xf>
    <xf numFmtId="0" fontId="16" fillId="0" borderId="2" xfId="0" applyFont="1" applyBorder="1" applyAlignment="1">
      <alignment horizontal="center" vertical="center"/>
    </xf>
    <xf numFmtId="0" fontId="16" fillId="0" borderId="2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vertical="center"/>
    </xf>
    <xf numFmtId="0" fontId="16" fillId="0" borderId="38" xfId="0" applyFont="1" applyBorder="1" applyAlignment="1">
      <alignment vertical="center"/>
    </xf>
    <xf numFmtId="0" fontId="16" fillId="0" borderId="6" xfId="0" applyFont="1" applyBorder="1" applyAlignment="1">
      <alignment vertical="center"/>
    </xf>
    <xf numFmtId="0" fontId="16" fillId="0" borderId="22" xfId="0" applyFont="1" applyBorder="1" applyAlignment="1">
      <alignment vertical="center"/>
    </xf>
    <xf numFmtId="0" fontId="16" fillId="0" borderId="16" xfId="0" applyFont="1" applyBorder="1" applyAlignment="1">
      <alignment vertical="center"/>
    </xf>
    <xf numFmtId="0" fontId="16" fillId="0" borderId="75"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5" xfId="0" applyFont="1" applyBorder="1" applyAlignment="1">
      <alignment vertical="center" wrapText="1"/>
    </xf>
    <xf numFmtId="0" fontId="16" fillId="0" borderId="100" xfId="0" applyFont="1" applyBorder="1" applyAlignment="1">
      <alignment vertical="center" wrapText="1"/>
    </xf>
    <xf numFmtId="0" fontId="16" fillId="0" borderId="37" xfId="0" applyFont="1" applyBorder="1" applyAlignment="1">
      <alignment vertical="center"/>
    </xf>
    <xf numFmtId="0" fontId="16" fillId="0" borderId="26" xfId="0" applyFont="1" applyBorder="1" applyAlignment="1">
      <alignment vertical="center"/>
    </xf>
    <xf numFmtId="0" fontId="16" fillId="0" borderId="27" xfId="0" applyFont="1" applyBorder="1" applyAlignment="1">
      <alignment vertical="center"/>
    </xf>
    <xf numFmtId="180" fontId="16" fillId="0" borderId="38" xfId="10" applyFont="1" applyFill="1" applyBorder="1" applyAlignment="1">
      <alignment vertical="center"/>
    </xf>
    <xf numFmtId="0" fontId="16" fillId="0" borderId="6" xfId="0" applyFont="1" applyBorder="1" applyAlignment="1">
      <alignment horizontal="center" vertical="center"/>
    </xf>
    <xf numFmtId="180" fontId="16" fillId="0" borderId="22" xfId="10" applyFont="1" applyFill="1" applyBorder="1" applyAlignment="1">
      <alignment vertical="center"/>
    </xf>
    <xf numFmtId="0" fontId="16" fillId="0" borderId="100" xfId="0" applyFont="1" applyBorder="1" applyAlignment="1">
      <alignment vertical="center"/>
    </xf>
    <xf numFmtId="180" fontId="16" fillId="0" borderId="37" xfId="10" applyFont="1" applyFill="1" applyBorder="1" applyAlignment="1">
      <alignment vertical="center"/>
    </xf>
    <xf numFmtId="0" fontId="16" fillId="0" borderId="26" xfId="0" applyFont="1" applyBorder="1" applyAlignment="1">
      <alignment horizontal="center" vertical="center"/>
    </xf>
    <xf numFmtId="180" fontId="16" fillId="0" borderId="27" xfId="10" applyFont="1" applyFill="1" applyBorder="1" applyAlignment="1">
      <alignment vertical="center"/>
    </xf>
    <xf numFmtId="0" fontId="17" fillId="0" borderId="0" xfId="2" applyFont="1" applyAlignment="1">
      <alignment vertical="center" wrapText="1"/>
    </xf>
    <xf numFmtId="38" fontId="46" fillId="0" borderId="0" xfId="2" applyNumberFormat="1" applyFont="1">
      <alignment vertical="center"/>
    </xf>
    <xf numFmtId="0" fontId="17" fillId="0" borderId="0" xfId="2" applyFont="1">
      <alignment vertical="center"/>
    </xf>
    <xf numFmtId="38" fontId="18" fillId="2" borderId="0" xfId="2" applyNumberFormat="1" applyFont="1" applyFill="1">
      <alignment vertical="center"/>
    </xf>
    <xf numFmtId="0" fontId="1" fillId="0" borderId="0" xfId="4" applyFont="1"/>
    <xf numFmtId="3" fontId="1" fillId="0" borderId="0" xfId="4" applyNumberFormat="1" applyFont="1" applyAlignment="1">
      <alignment horizontal="right"/>
    </xf>
    <xf numFmtId="177" fontId="1" fillId="0" borderId="0" xfId="4" applyNumberFormat="1" applyFont="1"/>
    <xf numFmtId="0" fontId="1" fillId="0" borderId="0" xfId="11" applyFont="1" applyAlignment="1">
      <alignment vertical="center"/>
    </xf>
    <xf numFmtId="177" fontId="10" fillId="0" borderId="0" xfId="11" applyNumberFormat="1" applyFont="1" applyAlignment="1">
      <alignment vertical="center"/>
    </xf>
    <xf numFmtId="0" fontId="1" fillId="0" borderId="0" xfId="11" applyFont="1" applyAlignment="1">
      <alignment horizontal="right" vertical="center"/>
    </xf>
    <xf numFmtId="0" fontId="1" fillId="0" borderId="0" xfId="4" applyFont="1" applyAlignment="1">
      <alignment horizontal="left" vertical="center"/>
    </xf>
    <xf numFmtId="181" fontId="1" fillId="0" borderId="79" xfId="11" applyNumberFormat="1" applyFont="1" applyBorder="1" applyAlignment="1">
      <alignment horizontal="center" vertical="center"/>
    </xf>
    <xf numFmtId="3" fontId="1" fillId="0" borderId="79" xfId="11" applyNumberFormat="1" applyFont="1" applyBorder="1" applyAlignment="1">
      <alignment horizontal="center" vertical="center"/>
    </xf>
    <xf numFmtId="0" fontId="1" fillId="0" borderId="78" xfId="11" applyFont="1" applyBorder="1" applyAlignment="1">
      <alignment horizontal="center" vertical="center"/>
    </xf>
    <xf numFmtId="0" fontId="1" fillId="0" borderId="37" xfId="11" applyFont="1" applyBorder="1" applyAlignment="1">
      <alignment horizontal="center" vertical="center"/>
    </xf>
    <xf numFmtId="0" fontId="1" fillId="0" borderId="71" xfId="11" applyFont="1" applyBorder="1" applyAlignment="1">
      <alignment horizontal="left" vertical="center"/>
    </xf>
    <xf numFmtId="181" fontId="1" fillId="0" borderId="13" xfId="11" applyNumberFormat="1" applyFont="1" applyBorder="1" applyAlignment="1">
      <alignment vertical="center"/>
    </xf>
    <xf numFmtId="186" fontId="1" fillId="0" borderId="71" xfId="11" applyNumberFormat="1" applyFont="1" applyBorder="1" applyAlignment="1">
      <alignment vertical="center"/>
    </xf>
    <xf numFmtId="184" fontId="1" fillId="0" borderId="13" xfId="11" applyNumberFormat="1" applyFont="1" applyBorder="1" applyAlignment="1">
      <alignment vertical="center"/>
    </xf>
    <xf numFmtId="3" fontId="1" fillId="0" borderId="71" xfId="11" applyNumberFormat="1" applyFont="1" applyBorder="1" applyAlignment="1">
      <alignment vertical="center"/>
    </xf>
    <xf numFmtId="24" fontId="1" fillId="0" borderId="22" xfId="11" applyNumberFormat="1" applyFont="1" applyBorder="1" applyAlignment="1">
      <alignment horizontal="left" vertical="center"/>
    </xf>
    <xf numFmtId="0" fontId="1" fillId="0" borderId="37" xfId="11" applyFont="1" applyBorder="1" applyAlignment="1">
      <alignment horizontal="center" vertical="center" textRotation="255" wrapText="1"/>
    </xf>
    <xf numFmtId="181" fontId="1" fillId="0" borderId="71" xfId="11" applyNumberFormat="1" applyFont="1" applyBorder="1" applyAlignment="1">
      <alignment vertical="center"/>
    </xf>
    <xf numFmtId="184" fontId="1" fillId="0" borderId="6" xfId="11" applyNumberFormat="1" applyFont="1" applyBorder="1" applyAlignment="1">
      <alignment vertical="center"/>
    </xf>
    <xf numFmtId="181" fontId="1" fillId="0" borderId="85" xfId="11" applyNumberFormat="1" applyFont="1" applyBorder="1" applyAlignment="1">
      <alignment vertical="center"/>
    </xf>
    <xf numFmtId="186" fontId="1" fillId="0" borderId="85" xfId="11" applyNumberFormat="1" applyFont="1" applyBorder="1" applyAlignment="1">
      <alignment vertical="center"/>
    </xf>
    <xf numFmtId="184" fontId="1" fillId="0" borderId="26" xfId="11" applyNumberFormat="1" applyFont="1" applyBorder="1" applyAlignment="1">
      <alignment vertical="center"/>
    </xf>
    <xf numFmtId="3" fontId="1" fillId="0" borderId="85" xfId="11" applyNumberFormat="1" applyFont="1" applyBorder="1" applyAlignment="1">
      <alignment vertical="center"/>
    </xf>
    <xf numFmtId="24" fontId="1" fillId="0" borderId="27" xfId="11" applyNumberFormat="1" applyFont="1" applyBorder="1" applyAlignment="1">
      <alignment horizontal="left" vertical="center"/>
    </xf>
    <xf numFmtId="3" fontId="1" fillId="0" borderId="104" xfId="11" applyNumberFormat="1" applyFont="1" applyBorder="1" applyAlignment="1">
      <alignment vertical="center"/>
    </xf>
    <xf numFmtId="0" fontId="1" fillId="0" borderId="103" xfId="11" applyFont="1" applyBorder="1" applyAlignment="1">
      <alignment horizontal="left" vertical="center"/>
    </xf>
    <xf numFmtId="185" fontId="1" fillId="0" borderId="71" xfId="11" applyNumberFormat="1" applyFont="1" applyBorder="1" applyAlignment="1">
      <alignment vertical="center"/>
    </xf>
    <xf numFmtId="0" fontId="1" fillId="0" borderId="22" xfId="11" applyFont="1" applyBorder="1" applyAlignment="1">
      <alignment horizontal="left" vertical="center"/>
    </xf>
    <xf numFmtId="0" fontId="1" fillId="0" borderId="85" xfId="11" applyFont="1" applyBorder="1" applyAlignment="1">
      <alignment horizontal="left" vertical="center"/>
    </xf>
    <xf numFmtId="185" fontId="1" fillId="0" borderId="85" xfId="11" applyNumberFormat="1" applyFont="1" applyBorder="1" applyAlignment="1">
      <alignment vertical="center"/>
    </xf>
    <xf numFmtId="0" fontId="1" fillId="0" borderId="27" xfId="11" applyFont="1" applyBorder="1" applyAlignment="1">
      <alignment horizontal="left" vertical="center"/>
    </xf>
    <xf numFmtId="0" fontId="1" fillId="0" borderId="70" xfId="11" applyFont="1" applyBorder="1" applyAlignment="1">
      <alignment horizontal="left" vertical="center"/>
    </xf>
    <xf numFmtId="181" fontId="1" fillId="0" borderId="70" xfId="11" applyNumberFormat="1" applyFont="1" applyBorder="1" applyAlignment="1">
      <alignment vertical="center"/>
    </xf>
    <xf numFmtId="185" fontId="1" fillId="0" borderId="70" xfId="11" applyNumberFormat="1" applyFont="1" applyBorder="1" applyAlignment="1">
      <alignment vertical="center"/>
    </xf>
    <xf numFmtId="184" fontId="1" fillId="0" borderId="72" xfId="11" applyNumberFormat="1" applyFont="1" applyBorder="1" applyAlignment="1">
      <alignment vertical="center"/>
    </xf>
    <xf numFmtId="3" fontId="1" fillId="0" borderId="70" xfId="11" applyNumberFormat="1" applyFont="1" applyBorder="1" applyAlignment="1">
      <alignment vertical="center"/>
    </xf>
    <xf numFmtId="0" fontId="1" fillId="0" borderId="90" xfId="11" applyFont="1" applyBorder="1" applyAlignment="1">
      <alignment horizontal="left" vertical="center"/>
    </xf>
    <xf numFmtId="0" fontId="1" fillId="0" borderId="105" xfId="11" applyFont="1" applyBorder="1" applyAlignment="1">
      <alignment vertical="center" textRotation="255" wrapText="1"/>
    </xf>
    <xf numFmtId="3" fontId="1" fillId="0" borderId="107" xfId="11" applyNumberFormat="1" applyFont="1" applyBorder="1" applyAlignment="1">
      <alignment vertical="center"/>
    </xf>
    <xf numFmtId="0" fontId="1" fillId="0" borderId="106" xfId="11" applyFont="1" applyBorder="1" applyAlignment="1">
      <alignment horizontal="left" vertical="center"/>
    </xf>
    <xf numFmtId="0" fontId="1" fillId="0" borderId="37" xfId="11" applyFont="1" applyBorder="1" applyAlignment="1">
      <alignment vertical="center" textRotation="255" wrapText="1"/>
    </xf>
    <xf numFmtId="0" fontId="1" fillId="0" borderId="39" xfId="11" applyFont="1" applyBorder="1" applyAlignment="1">
      <alignment horizontal="left" vertical="center"/>
    </xf>
    <xf numFmtId="181" fontId="1" fillId="0" borderId="39" xfId="11" applyNumberFormat="1" applyFont="1" applyBorder="1" applyAlignment="1">
      <alignment vertical="center"/>
    </xf>
    <xf numFmtId="183" fontId="1" fillId="0" borderId="39" xfId="11" applyNumberFormat="1" applyFont="1" applyBorder="1" applyAlignment="1">
      <alignment vertical="center"/>
    </xf>
    <xf numFmtId="182" fontId="1" fillId="0" borderId="13" xfId="11" applyNumberFormat="1" applyFont="1" applyBorder="1" applyAlignment="1">
      <alignment vertical="center"/>
    </xf>
    <xf numFmtId="3" fontId="1" fillId="0" borderId="39" xfId="11" applyNumberFormat="1" applyFont="1" applyBorder="1" applyAlignment="1">
      <alignment vertical="center"/>
    </xf>
    <xf numFmtId="0" fontId="1" fillId="0" borderId="23" xfId="11" applyFont="1" applyBorder="1" applyAlignment="1">
      <alignment horizontal="left" vertical="center"/>
    </xf>
    <xf numFmtId="0" fontId="1" fillId="0" borderId="87" xfId="11" applyFont="1" applyBorder="1" applyAlignment="1">
      <alignment horizontal="center" vertical="center"/>
    </xf>
    <xf numFmtId="181" fontId="1" fillId="0" borderId="87" xfId="11" applyNumberFormat="1" applyFont="1" applyBorder="1" applyAlignment="1">
      <alignment vertical="center"/>
    </xf>
    <xf numFmtId="183" fontId="1" fillId="0" borderId="87" xfId="11" applyNumberFormat="1" applyFont="1" applyBorder="1" applyAlignment="1">
      <alignment vertical="center"/>
    </xf>
    <xf numFmtId="182" fontId="1" fillId="0" borderId="53" xfId="11" applyNumberFormat="1" applyFont="1" applyBorder="1" applyAlignment="1">
      <alignment vertical="center"/>
    </xf>
    <xf numFmtId="3" fontId="1" fillId="0" borderId="87" xfId="11" applyNumberFormat="1" applyFont="1" applyBorder="1" applyAlignment="1">
      <alignment vertical="center"/>
    </xf>
    <xf numFmtId="0" fontId="1" fillId="0" borderId="95" xfId="11" applyFont="1" applyBorder="1" applyAlignment="1">
      <alignment horizontal="left" vertical="center"/>
    </xf>
    <xf numFmtId="3" fontId="1" fillId="0" borderId="101" xfId="4" applyNumberFormat="1" applyFont="1" applyBorder="1" applyAlignment="1">
      <alignment vertical="center"/>
    </xf>
    <xf numFmtId="0" fontId="1" fillId="0" borderId="32" xfId="4" applyFont="1" applyBorder="1" applyAlignment="1">
      <alignment vertical="center"/>
    </xf>
    <xf numFmtId="0" fontId="1" fillId="0" borderId="0" xfId="4" applyFont="1" applyAlignment="1">
      <alignment horizontal="right"/>
    </xf>
    <xf numFmtId="3" fontId="1" fillId="0" borderId="12" xfId="4" applyNumberFormat="1" applyFont="1" applyBorder="1"/>
    <xf numFmtId="0" fontId="1" fillId="3" borderId="0" xfId="4" applyFont="1" applyFill="1"/>
    <xf numFmtId="0" fontId="6" fillId="3" borderId="0" xfId="0" applyFont="1" applyFill="1"/>
    <xf numFmtId="3" fontId="1" fillId="0" borderId="1" xfId="4" applyNumberFormat="1" applyFont="1" applyBorder="1" applyAlignment="1">
      <alignment horizontal="right"/>
    </xf>
    <xf numFmtId="0" fontId="1" fillId="3" borderId="0" xfId="0" applyFont="1" applyFill="1"/>
    <xf numFmtId="40" fontId="1" fillId="3" borderId="1" xfId="1" applyFont="1" applyFill="1" applyBorder="1" applyAlignment="1">
      <alignment horizontal="right"/>
    </xf>
    <xf numFmtId="0" fontId="1" fillId="3" borderId="0" xfId="11" applyFont="1" applyFill="1" applyAlignment="1">
      <alignment horizontal="right" vertical="center"/>
    </xf>
    <xf numFmtId="0" fontId="1" fillId="3" borderId="0" xfId="0" applyFont="1" applyFill="1" applyAlignment="1">
      <alignment horizontal="left" vertical="center"/>
    </xf>
    <xf numFmtId="177" fontId="10" fillId="3" borderId="0" xfId="11" applyNumberFormat="1" applyFont="1" applyFill="1" applyAlignment="1">
      <alignment vertical="center"/>
    </xf>
    <xf numFmtId="0" fontId="1" fillId="3" borderId="0" xfId="11" applyFont="1" applyFill="1" applyAlignment="1">
      <alignment vertical="center"/>
    </xf>
    <xf numFmtId="0" fontId="1" fillId="3" borderId="101" xfId="11" applyFont="1" applyFill="1" applyBorder="1" applyAlignment="1">
      <alignment horizontal="center" vertical="center"/>
    </xf>
    <xf numFmtId="181" fontId="1" fillId="3" borderId="101" xfId="11" applyNumberFormat="1" applyFont="1" applyFill="1" applyBorder="1" applyAlignment="1">
      <alignment horizontal="center" vertical="center"/>
    </xf>
    <xf numFmtId="3" fontId="1" fillId="3" borderId="101" xfId="11" applyNumberFormat="1" applyFont="1" applyFill="1" applyBorder="1" applyAlignment="1">
      <alignment horizontal="center" vertical="center"/>
    </xf>
    <xf numFmtId="0" fontId="1" fillId="3" borderId="114" xfId="11" applyFont="1" applyFill="1" applyBorder="1" applyAlignment="1">
      <alignment horizontal="center" vertical="center"/>
    </xf>
    <xf numFmtId="3" fontId="1" fillId="3" borderId="6" xfId="1" applyNumberFormat="1" applyFont="1" applyFill="1" applyBorder="1"/>
    <xf numFmtId="40" fontId="1" fillId="3" borderId="6" xfId="1" applyFont="1" applyFill="1" applyBorder="1"/>
    <xf numFmtId="0" fontId="1" fillId="3" borderId="6" xfId="0" applyFont="1" applyFill="1" applyBorder="1"/>
    <xf numFmtId="40" fontId="1" fillId="3" borderId="6" xfId="1" applyFont="1" applyFill="1" applyBorder="1" applyAlignment="1">
      <alignment horizontal="right"/>
    </xf>
    <xf numFmtId="0" fontId="1" fillId="3" borderId="22" xfId="0" applyFont="1" applyFill="1" applyBorder="1"/>
    <xf numFmtId="3" fontId="1" fillId="3" borderId="13" xfId="1" applyNumberFormat="1" applyFont="1" applyFill="1" applyBorder="1"/>
    <xf numFmtId="40" fontId="1" fillId="3" borderId="13" xfId="1" applyFont="1" applyFill="1" applyBorder="1"/>
    <xf numFmtId="0" fontId="1" fillId="3" borderId="13" xfId="0" applyFont="1" applyFill="1" applyBorder="1"/>
    <xf numFmtId="40" fontId="1" fillId="3" borderId="13" xfId="1" applyFont="1" applyFill="1" applyBorder="1" applyAlignment="1">
      <alignment horizontal="right"/>
    </xf>
    <xf numFmtId="0" fontId="1" fillId="3" borderId="23" xfId="0" applyFont="1" applyFill="1" applyBorder="1"/>
    <xf numFmtId="40" fontId="1" fillId="3" borderId="101" xfId="1" applyFont="1" applyFill="1" applyBorder="1" applyAlignment="1">
      <alignment horizontal="right" vertical="center"/>
    </xf>
    <xf numFmtId="0" fontId="1" fillId="3" borderId="32" xfId="0" applyFont="1" applyFill="1" applyBorder="1" applyAlignment="1">
      <alignment vertical="center"/>
    </xf>
    <xf numFmtId="0" fontId="1" fillId="3" borderId="0" xfId="0" applyFont="1" applyFill="1" applyAlignment="1">
      <alignment horizontal="right"/>
    </xf>
    <xf numFmtId="40" fontId="1" fillId="3" borderId="12" xfId="1" applyFont="1" applyFill="1" applyBorder="1" applyAlignment="1">
      <alignment horizontal="right"/>
    </xf>
    <xf numFmtId="176" fontId="1" fillId="0" borderId="35" xfId="0" applyNumberFormat="1" applyFont="1" applyBorder="1" applyAlignment="1">
      <alignment horizontal="center" vertical="center"/>
    </xf>
    <xf numFmtId="0" fontId="5" fillId="0" borderId="0" xfId="9" applyFont="1" applyAlignment="1">
      <alignment horizontal="right" vertical="center"/>
    </xf>
    <xf numFmtId="49" fontId="7" fillId="0" borderId="6"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6" fillId="0" borderId="108" xfId="0" applyFont="1" applyBorder="1" applyAlignment="1">
      <alignment vertical="center"/>
    </xf>
    <xf numFmtId="38" fontId="7" fillId="0" borderId="14" xfId="1" applyNumberFormat="1" applyFont="1" applyBorder="1" applyAlignment="1">
      <alignment horizontal="center" vertical="center"/>
    </xf>
    <xf numFmtId="38" fontId="7" fillId="0" borderId="59" xfId="1" applyNumberFormat="1" applyFont="1" applyBorder="1" applyAlignment="1">
      <alignment horizontal="center" vertical="center"/>
    </xf>
    <xf numFmtId="0" fontId="7" fillId="0" borderId="15" xfId="0" applyFont="1" applyBorder="1" applyAlignment="1">
      <alignment horizontal="center" vertical="center"/>
    </xf>
    <xf numFmtId="0" fontId="7" fillId="0" borderId="59" xfId="0" applyFont="1" applyBorder="1" applyAlignment="1">
      <alignment horizontal="center" vertical="center"/>
    </xf>
    <xf numFmtId="0" fontId="7" fillId="0" borderId="74" xfId="0" applyFont="1" applyBorder="1" applyAlignment="1">
      <alignment horizontal="center" vertical="center"/>
    </xf>
    <xf numFmtId="0" fontId="1" fillId="0" borderId="35" xfId="0" applyFont="1" applyBorder="1" applyAlignment="1">
      <alignment horizontal="center" vertical="center"/>
    </xf>
    <xf numFmtId="0" fontId="6" fillId="0" borderId="59" xfId="0" applyFont="1" applyBorder="1" applyAlignment="1">
      <alignment vertical="center"/>
    </xf>
    <xf numFmtId="0" fontId="6" fillId="0" borderId="15" xfId="0" applyFont="1" applyBorder="1" applyAlignment="1">
      <alignment vertical="center"/>
    </xf>
    <xf numFmtId="0" fontId="1" fillId="0" borderId="45" xfId="11" applyFont="1" applyBorder="1" applyAlignment="1">
      <alignment horizontal="center" vertical="center"/>
    </xf>
    <xf numFmtId="0" fontId="1" fillId="0" borderId="39" xfId="11" applyFont="1" applyBorder="1" applyAlignment="1">
      <alignment horizontal="left" vertical="center" wrapText="1"/>
    </xf>
    <xf numFmtId="185" fontId="1" fillId="0" borderId="39" xfId="11" applyNumberFormat="1" applyFont="1" applyBorder="1" applyAlignment="1">
      <alignment vertical="center"/>
    </xf>
    <xf numFmtId="0" fontId="1" fillId="0" borderId="13" xfId="11" applyFont="1" applyBorder="1" applyAlignment="1">
      <alignment horizontal="left" vertical="center"/>
    </xf>
    <xf numFmtId="0" fontId="1" fillId="0" borderId="98" xfId="11" applyFont="1" applyBorder="1" applyAlignment="1">
      <alignment horizontal="left" vertical="center"/>
    </xf>
    <xf numFmtId="0" fontId="22" fillId="0" borderId="13" xfId="8" applyFont="1" applyBorder="1" applyAlignment="1">
      <alignment horizontal="center" vertical="center"/>
    </xf>
    <xf numFmtId="0" fontId="16" fillId="0" borderId="73" xfId="0" applyFont="1" applyBorder="1" applyAlignment="1">
      <alignment horizontal="center" vertical="center"/>
    </xf>
    <xf numFmtId="0" fontId="1" fillId="0" borderId="115" xfId="11" applyFont="1" applyBorder="1" applyAlignment="1">
      <alignment horizontal="left" vertical="center"/>
    </xf>
    <xf numFmtId="0" fontId="16" fillId="0" borderId="61" xfId="0" applyFont="1" applyBorder="1" applyAlignment="1">
      <alignment vertical="center" wrapText="1"/>
    </xf>
    <xf numFmtId="0" fontId="16" fillId="0" borderId="47" xfId="0" applyFont="1" applyBorder="1" applyAlignment="1">
      <alignment vertical="center"/>
    </xf>
    <xf numFmtId="38" fontId="3" fillId="0" borderId="0" xfId="1" applyNumberFormat="1" applyFont="1" applyBorder="1" applyAlignment="1">
      <alignment vertical="center"/>
    </xf>
    <xf numFmtId="38" fontId="7" fillId="0" borderId="0" xfId="0" applyNumberFormat="1" applyFont="1" applyAlignment="1">
      <alignment horizontal="right" vertical="center"/>
    </xf>
    <xf numFmtId="0" fontId="7" fillId="0" borderId="0" xfId="0" applyFont="1" applyAlignment="1">
      <alignment horizontal="right"/>
    </xf>
    <xf numFmtId="0" fontId="32" fillId="0" borderId="0" xfId="0" applyFont="1" applyAlignment="1">
      <alignment horizontal="right" vertical="top"/>
    </xf>
    <xf numFmtId="0" fontId="7" fillId="0" borderId="0" xfId="0" applyFont="1" applyAlignment="1">
      <alignment horizontal="center"/>
    </xf>
    <xf numFmtId="0" fontId="7" fillId="4" borderId="0" xfId="0" applyFont="1" applyFill="1" applyAlignment="1">
      <alignment horizontal="center" vertical="center"/>
    </xf>
    <xf numFmtId="0" fontId="13" fillId="0" borderId="1" xfId="0" applyFont="1" applyBorder="1" applyAlignment="1">
      <alignment vertical="center"/>
    </xf>
    <xf numFmtId="0" fontId="5" fillId="0" borderId="1" xfId="0" applyFont="1" applyBorder="1" applyAlignment="1">
      <alignment horizontal="left" vertical="center"/>
    </xf>
    <xf numFmtId="0" fontId="5" fillId="0" borderId="40" xfId="0" applyFont="1" applyBorder="1" applyAlignment="1">
      <alignment vertical="center"/>
    </xf>
    <xf numFmtId="0" fontId="13" fillId="0" borderId="40" xfId="0" applyFont="1" applyBorder="1" applyAlignment="1">
      <alignment vertical="center"/>
    </xf>
    <xf numFmtId="0" fontId="5" fillId="0" borderId="40" xfId="0" applyFont="1" applyBorder="1" applyAlignment="1">
      <alignment horizontal="left" vertical="center"/>
    </xf>
    <xf numFmtId="38" fontId="5" fillId="0" borderId="1" xfId="0" applyNumberFormat="1" applyFont="1" applyBorder="1" applyAlignment="1">
      <alignment vertical="center"/>
    </xf>
    <xf numFmtId="38" fontId="5" fillId="0" borderId="40" xfId="0" applyNumberFormat="1" applyFont="1" applyBorder="1" applyAlignment="1">
      <alignment vertical="center"/>
    </xf>
    <xf numFmtId="38" fontId="3" fillId="0" borderId="1" xfId="0" applyNumberFormat="1" applyFont="1" applyBorder="1" applyAlignment="1">
      <alignment horizontal="right" vertical="center"/>
    </xf>
    <xf numFmtId="0" fontId="50" fillId="0" borderId="0" xfId="0" applyFont="1"/>
    <xf numFmtId="38" fontId="3" fillId="0" borderId="1" xfId="1" applyNumberFormat="1" applyFont="1" applyFill="1" applyBorder="1" applyAlignment="1">
      <alignment horizontal="right" vertical="center"/>
    </xf>
    <xf numFmtId="38" fontId="7" fillId="0" borderId="0" xfId="1" applyNumberFormat="1" applyFont="1" applyFill="1" applyAlignment="1">
      <alignment vertical="center"/>
    </xf>
    <xf numFmtId="0" fontId="7" fillId="4" borderId="0" xfId="0" applyFont="1" applyFill="1" applyAlignment="1">
      <alignment horizontal="center" vertical="center" wrapText="1"/>
    </xf>
    <xf numFmtId="0" fontId="7" fillId="0" borderId="92" xfId="0" applyFont="1" applyBorder="1" applyAlignment="1">
      <alignment horizontal="center" vertical="center" wrapText="1"/>
    </xf>
    <xf numFmtId="0" fontId="16" fillId="0" borderId="0" xfId="2" applyAlignment="1">
      <alignment horizontal="right" vertical="center" wrapText="1"/>
    </xf>
    <xf numFmtId="0" fontId="16" fillId="0" borderId="0" xfId="2" applyAlignment="1">
      <alignment horizontal="justify" vertical="center" wrapText="1"/>
    </xf>
    <xf numFmtId="0" fontId="16" fillId="0" borderId="0" xfId="2" applyAlignment="1">
      <alignment horizontal="right" vertical="center"/>
    </xf>
    <xf numFmtId="0" fontId="17" fillId="0" borderId="0" xfId="2" applyFont="1" applyAlignment="1">
      <alignment horizontal="justify" vertical="center" wrapText="1"/>
    </xf>
    <xf numFmtId="0" fontId="39" fillId="0" borderId="0" xfId="2" applyFont="1" applyAlignment="1">
      <alignment horizontal="justify" vertical="center" wrapText="1"/>
    </xf>
    <xf numFmtId="0" fontId="37" fillId="0" borderId="0" xfId="2" applyFont="1" applyAlignment="1">
      <alignment horizontal="center"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3" fillId="4" borderId="0" xfId="0" applyFont="1" applyFill="1" applyAlignment="1">
      <alignment horizontal="center" vertical="center"/>
    </xf>
    <xf numFmtId="0" fontId="34" fillId="3" borderId="0" xfId="0" applyFont="1" applyFill="1" applyAlignment="1">
      <alignment horizontal="left" vertical="top" wrapText="1"/>
    </xf>
    <xf numFmtId="0" fontId="7" fillId="0" borderId="78"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0" xfId="0" applyFont="1" applyAlignment="1">
      <alignment horizontal="right" vertical="center"/>
    </xf>
    <xf numFmtId="0" fontId="7" fillId="0" borderId="8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48" xfId="0" applyFont="1" applyBorder="1" applyAlignment="1">
      <alignment horizontal="center" vertical="center"/>
    </xf>
    <xf numFmtId="0" fontId="7" fillId="0" borderId="52" xfId="0" applyFont="1" applyBorder="1" applyAlignment="1">
      <alignment horizontal="center" vertical="center"/>
    </xf>
    <xf numFmtId="0" fontId="7" fillId="0" borderId="93"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wrapText="1"/>
    </xf>
    <xf numFmtId="177" fontId="12" fillId="0" borderId="0" xfId="0" applyNumberFormat="1" applyFont="1" applyAlignment="1">
      <alignment horizontal="right" vertical="center"/>
    </xf>
    <xf numFmtId="0" fontId="5" fillId="0" borderId="51" xfId="0" applyFont="1" applyBorder="1" applyAlignment="1">
      <alignment horizontal="center" vertical="center"/>
    </xf>
    <xf numFmtId="0" fontId="6" fillId="0" borderId="51" xfId="0" applyFont="1" applyBorder="1" applyAlignment="1">
      <alignment horizontal="center" vertical="center"/>
    </xf>
    <xf numFmtId="0" fontId="6" fillId="0" borderId="46"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70" xfId="0" applyFont="1" applyBorder="1" applyAlignment="1">
      <alignment horizontal="center" vertical="center"/>
    </xf>
    <xf numFmtId="0" fontId="6" fillId="0" borderId="63" xfId="0" applyFont="1" applyBorder="1" applyAlignment="1">
      <alignment horizontal="center" vertical="center"/>
    </xf>
    <xf numFmtId="38" fontId="7" fillId="0" borderId="69" xfId="1" applyNumberFormat="1" applyFont="1" applyBorder="1" applyAlignment="1">
      <alignment horizontal="right" vertical="center"/>
    </xf>
    <xf numFmtId="38" fontId="7" fillId="0" borderId="66" xfId="1" applyNumberFormat="1" applyFont="1" applyBorder="1" applyAlignment="1">
      <alignment horizontal="right" vertical="center"/>
    </xf>
    <xf numFmtId="0" fontId="41" fillId="0" borderId="0" xfId="0" applyFont="1" applyAlignment="1">
      <alignment horizontal="justify" vertical="top"/>
    </xf>
    <xf numFmtId="0" fontId="5" fillId="0" borderId="0" xfId="0" applyFont="1" applyAlignment="1">
      <alignment horizontal="justify" vertical="top"/>
    </xf>
    <xf numFmtId="0" fontId="6" fillId="0" borderId="48" xfId="0" applyFont="1" applyBorder="1" applyAlignment="1">
      <alignment horizontal="center" vertical="center"/>
    </xf>
    <xf numFmtId="0" fontId="6" fillId="0" borderId="52" xfId="0" applyFont="1" applyBorder="1" applyAlignment="1">
      <alignment vertical="center"/>
    </xf>
    <xf numFmtId="0" fontId="6" fillId="0" borderId="49" xfId="0" applyFont="1" applyBorder="1" applyAlignment="1">
      <alignment horizontal="center" vertical="center" wrapText="1"/>
    </xf>
    <xf numFmtId="0" fontId="6" fillId="0" borderId="53" xfId="0" applyFont="1" applyBorder="1" applyAlignment="1">
      <alignment vertical="center"/>
    </xf>
    <xf numFmtId="0" fontId="6" fillId="0" borderId="46" xfId="0" applyFont="1" applyBorder="1" applyAlignment="1">
      <alignment horizontal="center" vertical="center" wrapText="1"/>
    </xf>
    <xf numFmtId="0" fontId="6" fillId="0" borderId="54" xfId="0" applyFont="1" applyBorder="1" applyAlignment="1">
      <alignment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3" xfId="0" applyFont="1" applyBorder="1" applyAlignment="1">
      <alignment horizontal="center" vertical="center" wrapText="1"/>
    </xf>
    <xf numFmtId="177" fontId="3" fillId="0" borderId="31" xfId="0" applyNumberFormat="1" applyFont="1" applyBorder="1" applyAlignment="1">
      <alignment horizontal="right" vertical="center"/>
    </xf>
    <xf numFmtId="177" fontId="3" fillId="0" borderId="32" xfId="0" applyNumberFormat="1" applyFont="1" applyBorder="1" applyAlignment="1">
      <alignment horizontal="right" vertical="center"/>
    </xf>
    <xf numFmtId="0" fontId="34" fillId="0" borderId="0" xfId="0" applyFont="1" applyAlignment="1">
      <alignment horizontal="left" vertical="top" wrapText="1"/>
    </xf>
    <xf numFmtId="176" fontId="1" fillId="0" borderId="2" xfId="0" applyNumberFormat="1" applyFont="1" applyBorder="1" applyAlignment="1">
      <alignment horizontal="center" vertical="center"/>
    </xf>
    <xf numFmtId="176" fontId="1" fillId="0" borderId="35" xfId="0" applyNumberFormat="1"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15" xfId="0" applyFont="1" applyBorder="1" applyAlignment="1">
      <alignment horizontal="center" vertical="center"/>
    </xf>
    <xf numFmtId="0" fontId="1" fillId="0" borderId="45" xfId="0" applyFont="1" applyBorder="1" applyAlignment="1">
      <alignment horizontal="right" vertical="center"/>
    </xf>
    <xf numFmtId="0" fontId="1" fillId="0" borderId="46" xfId="0" applyFont="1" applyBorder="1" applyAlignment="1">
      <alignment horizontal="right" vertical="center"/>
    </xf>
    <xf numFmtId="0" fontId="33" fillId="0" borderId="0" xfId="0" applyFont="1" applyAlignment="1">
      <alignment horizontal="justify" vertical="top" wrapText="1"/>
    </xf>
    <xf numFmtId="0" fontId="33" fillId="0" borderId="0" xfId="0" applyFont="1" applyAlignment="1">
      <alignment horizontal="justify" vertical="top"/>
    </xf>
    <xf numFmtId="0" fontId="1" fillId="0" borderId="36"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36"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37" xfId="0" applyFont="1" applyBorder="1" applyAlignment="1">
      <alignment vertical="center" textRotation="255"/>
    </xf>
    <xf numFmtId="0" fontId="1" fillId="0" borderId="38" xfId="0" applyFont="1" applyBorder="1" applyAlignment="1">
      <alignment vertical="center" textRotation="255"/>
    </xf>
    <xf numFmtId="0" fontId="1" fillId="0" borderId="37" xfId="0" applyFont="1" applyBorder="1" applyAlignment="1">
      <alignment vertical="center" textRotation="255" wrapText="1"/>
    </xf>
    <xf numFmtId="0" fontId="1" fillId="0" borderId="36" xfId="0" applyFont="1" applyBorder="1" applyAlignment="1">
      <alignment vertical="center" textRotation="255"/>
    </xf>
    <xf numFmtId="0" fontId="1" fillId="0" borderId="36" xfId="0" applyFont="1" applyBorder="1" applyAlignment="1">
      <alignment vertical="center" textRotation="255" wrapText="1"/>
    </xf>
    <xf numFmtId="0" fontId="1" fillId="0" borderId="38" xfId="0" applyFont="1" applyBorder="1" applyAlignment="1">
      <alignment vertical="center" textRotation="255"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177" fontId="3" fillId="0" borderId="1" xfId="0" applyNumberFormat="1" applyFont="1" applyBorder="1" applyAlignment="1">
      <alignment horizontal="right" vertical="center"/>
    </xf>
    <xf numFmtId="0" fontId="1" fillId="0" borderId="16" xfId="0" applyFont="1" applyBorder="1" applyAlignment="1">
      <alignment horizontal="center" vertical="center"/>
    </xf>
    <xf numFmtId="0" fontId="1" fillId="0" borderId="18" xfId="0" applyFont="1" applyBorder="1" applyAlignment="1">
      <alignment vertical="center"/>
    </xf>
    <xf numFmtId="0" fontId="4" fillId="0" borderId="0" xfId="0" applyFont="1" applyAlignment="1">
      <alignment horizontal="justify" vertical="top" wrapText="1"/>
    </xf>
    <xf numFmtId="0" fontId="4" fillId="0" borderId="0" xfId="0" applyFont="1" applyAlignment="1">
      <alignment horizontal="justify" vertical="top"/>
    </xf>
    <xf numFmtId="0" fontId="1" fillId="0" borderId="0" xfId="0" applyFont="1" applyAlignment="1">
      <alignment vertical="top" wrapText="1"/>
    </xf>
    <xf numFmtId="0" fontId="34" fillId="0" borderId="0" xfId="0" applyFont="1" applyAlignment="1">
      <alignment horizontal="justify" vertical="top"/>
    </xf>
    <xf numFmtId="0" fontId="1" fillId="0" borderId="31" xfId="11" applyFont="1" applyBorder="1" applyAlignment="1">
      <alignment horizontal="center" vertical="center"/>
    </xf>
    <xf numFmtId="0" fontId="1" fillId="0" borderId="111" xfId="11" applyFont="1" applyBorder="1" applyAlignment="1">
      <alignment horizontal="center" vertical="center"/>
    </xf>
    <xf numFmtId="0" fontId="1" fillId="0" borderId="112" xfId="11" applyFont="1" applyBorder="1" applyAlignment="1">
      <alignment horizontal="center" vertical="center"/>
    </xf>
    <xf numFmtId="0" fontId="1" fillId="0" borderId="31" xfId="4" applyFont="1" applyBorder="1" applyAlignment="1">
      <alignment horizontal="center" vertical="center"/>
    </xf>
    <xf numFmtId="0" fontId="1" fillId="0" borderId="102" xfId="4" applyFont="1" applyBorder="1" applyAlignment="1">
      <alignment horizontal="center" vertical="center"/>
    </xf>
    <xf numFmtId="0" fontId="1" fillId="0" borderId="110" xfId="11" applyFont="1" applyBorder="1" applyAlignment="1">
      <alignment horizontal="left" vertical="center" wrapText="1"/>
    </xf>
    <xf numFmtId="0" fontId="1" fillId="0" borderId="51" xfId="11" applyFont="1" applyBorder="1" applyAlignment="1">
      <alignment horizontal="left" vertical="center" wrapText="1"/>
    </xf>
    <xf numFmtId="0" fontId="1" fillId="0" borderId="109" xfId="11" applyFont="1" applyBorder="1" applyAlignment="1">
      <alignment horizontal="left" vertical="center" wrapText="1"/>
    </xf>
    <xf numFmtId="0" fontId="1" fillId="0" borderId="37" xfId="11" applyFont="1" applyBorder="1" applyAlignment="1">
      <alignment horizontal="center" vertical="center" textRotation="255" wrapText="1"/>
    </xf>
    <xf numFmtId="0" fontId="1" fillId="0" borderId="37" xfId="4" applyFont="1" applyBorder="1" applyAlignment="1">
      <alignment vertical="center"/>
    </xf>
    <xf numFmtId="0" fontId="1" fillId="0" borderId="105" xfId="4" applyFont="1" applyBorder="1" applyAlignment="1">
      <alignment vertical="center"/>
    </xf>
    <xf numFmtId="0" fontId="1" fillId="0" borderId="86" xfId="11" applyFont="1" applyBorder="1" applyAlignment="1">
      <alignment horizontal="left" vertical="center"/>
    </xf>
    <xf numFmtId="0" fontId="1" fillId="0" borderId="45" xfId="11" applyFont="1" applyBorder="1" applyAlignment="1">
      <alignment horizontal="left" vertical="center"/>
    </xf>
    <xf numFmtId="0" fontId="1" fillId="0" borderId="46" xfId="11" applyFont="1" applyBorder="1" applyAlignment="1">
      <alignment horizontal="left" vertical="center"/>
    </xf>
    <xf numFmtId="0" fontId="1" fillId="0" borderId="104" xfId="11" applyFont="1" applyBorder="1" applyAlignment="1">
      <alignment horizontal="center" vertical="center"/>
    </xf>
    <xf numFmtId="0" fontId="1" fillId="0" borderId="69" xfId="11" applyFont="1" applyBorder="1" applyAlignment="1">
      <alignment horizontal="center" vertical="center"/>
    </xf>
    <xf numFmtId="0" fontId="1" fillId="0" borderId="66" xfId="11" applyFont="1" applyBorder="1" applyAlignment="1">
      <alignment horizontal="center" vertical="center"/>
    </xf>
    <xf numFmtId="0" fontId="1" fillId="3" borderId="16" xfId="0" applyFont="1" applyFill="1" applyBorder="1" applyAlignment="1">
      <alignment horizontal="center"/>
    </xf>
    <xf numFmtId="0" fontId="1" fillId="3" borderId="18" xfId="0" applyFont="1" applyFill="1" applyBorder="1" applyAlignment="1">
      <alignment horizontal="center"/>
    </xf>
    <xf numFmtId="0" fontId="1" fillId="3" borderId="31" xfId="0" applyFont="1" applyFill="1" applyBorder="1" applyAlignment="1">
      <alignment horizontal="center" vertical="center"/>
    </xf>
    <xf numFmtId="0" fontId="1" fillId="3" borderId="102" xfId="0" applyFont="1" applyFill="1" applyBorder="1" applyAlignment="1">
      <alignment horizontal="center" vertical="center"/>
    </xf>
    <xf numFmtId="0" fontId="1" fillId="3" borderId="8" xfId="0" applyFont="1" applyFill="1" applyBorder="1" applyAlignment="1">
      <alignment horizontal="center"/>
    </xf>
    <xf numFmtId="0" fontId="1" fillId="3" borderId="15" xfId="0" applyFont="1" applyFill="1" applyBorder="1" applyAlignment="1">
      <alignment horizontal="center"/>
    </xf>
    <xf numFmtId="0" fontId="1" fillId="3" borderId="5" xfId="0" applyFont="1" applyFill="1" applyBorder="1" applyAlignment="1">
      <alignment horizontal="center"/>
    </xf>
    <xf numFmtId="0" fontId="1" fillId="3" borderId="14" xfId="0" applyFont="1" applyFill="1" applyBorder="1" applyAlignment="1">
      <alignment horizontal="center"/>
    </xf>
    <xf numFmtId="0" fontId="1" fillId="3" borderId="113" xfId="11" applyFont="1" applyFill="1" applyBorder="1" applyAlignment="1">
      <alignment horizontal="center" vertical="center"/>
    </xf>
    <xf numFmtId="0" fontId="1" fillId="3" borderId="101" xfId="11" applyFont="1" applyFill="1" applyBorder="1" applyAlignment="1">
      <alignment horizontal="center" vertical="center"/>
    </xf>
    <xf numFmtId="179" fontId="16" fillId="0" borderId="16" xfId="5" applyNumberFormat="1" applyBorder="1" applyAlignment="1">
      <alignment horizontal="center" vertical="center"/>
    </xf>
    <xf numFmtId="179" fontId="16" fillId="0" borderId="17" xfId="5" applyNumberFormat="1" applyBorder="1" applyAlignment="1">
      <alignment horizontal="center" vertical="center"/>
    </xf>
    <xf numFmtId="0" fontId="7" fillId="0" borderId="16" xfId="9" applyFont="1" applyBorder="1" applyAlignment="1">
      <alignment horizontal="center" vertical="center"/>
    </xf>
    <xf numFmtId="0" fontId="7" fillId="0" borderId="17" xfId="9" applyFont="1" applyBorder="1" applyAlignment="1">
      <alignment horizontal="center" vertical="center"/>
    </xf>
    <xf numFmtId="0" fontId="22" fillId="0" borderId="8" xfId="8" applyFont="1" applyBorder="1" applyAlignment="1">
      <alignment horizontal="center" vertical="center"/>
    </xf>
    <xf numFmtId="0" fontId="22" fillId="0" borderId="40" xfId="8" applyFont="1" applyBorder="1" applyAlignment="1">
      <alignment horizontal="center" vertical="center"/>
    </xf>
    <xf numFmtId="0" fontId="1" fillId="0" borderId="79" xfId="8" applyFont="1" applyBorder="1" applyAlignment="1">
      <alignment horizontal="center" vertical="center"/>
    </xf>
    <xf numFmtId="0" fontId="1" fillId="0" borderId="87" xfId="8" applyFont="1" applyBorder="1" applyAlignment="1">
      <alignment horizontal="center" vertical="center"/>
    </xf>
    <xf numFmtId="0" fontId="1" fillId="0" borderId="86" xfId="8" applyFont="1" applyBorder="1" applyAlignment="1">
      <alignment horizontal="center" vertical="center"/>
    </xf>
    <xf numFmtId="0" fontId="1" fillId="0" borderId="45" xfId="8" applyFont="1" applyBorder="1" applyAlignment="1">
      <alignment horizontal="center" vertical="center"/>
    </xf>
    <xf numFmtId="0" fontId="1" fillId="0" borderId="83" xfId="8" applyFont="1" applyBorder="1" applyAlignment="1">
      <alignment horizontal="center" vertical="center"/>
    </xf>
    <xf numFmtId="0" fontId="1" fillId="0" borderId="91" xfId="8" applyFont="1" applyBorder="1" applyAlignment="1">
      <alignment horizontal="center" vertical="center"/>
    </xf>
    <xf numFmtId="0" fontId="22" fillId="0" borderId="88" xfId="8" applyFont="1" applyBorder="1" applyAlignment="1">
      <alignment horizontal="center" vertical="center"/>
    </xf>
    <xf numFmtId="0" fontId="22" fillId="0" borderId="99" xfId="8" applyFont="1" applyBorder="1" applyAlignment="1">
      <alignment horizontal="center" vertical="center"/>
    </xf>
    <xf numFmtId="0" fontId="1" fillId="0" borderId="78" xfId="8" applyFont="1" applyBorder="1" applyAlignment="1">
      <alignment horizontal="center" vertical="center" wrapText="1"/>
    </xf>
    <xf numFmtId="0" fontId="1" fillId="0" borderId="95" xfId="8" applyFont="1" applyBorder="1" applyAlignment="1">
      <alignment horizontal="center" vertical="center" wrapText="1"/>
    </xf>
    <xf numFmtId="0" fontId="5" fillId="0" borderId="0" xfId="9" applyFont="1" applyAlignment="1">
      <alignment horizontal="right" vertical="center"/>
    </xf>
    <xf numFmtId="178" fontId="16" fillId="0" borderId="0" xfId="5" applyNumberFormat="1" applyAlignment="1">
      <alignment horizontal="right" vertical="center"/>
    </xf>
    <xf numFmtId="38" fontId="15" fillId="0" borderId="0" xfId="6" applyFont="1" applyFill="1" applyAlignment="1">
      <alignment horizontal="left" vertical="center" wrapText="1"/>
    </xf>
    <xf numFmtId="0" fontId="1" fillId="0" borderId="79" xfId="8" applyFont="1" applyBorder="1" applyAlignment="1">
      <alignment horizontal="center" vertical="center" wrapText="1"/>
    </xf>
    <xf numFmtId="0" fontId="1" fillId="0" borderId="87" xfId="8" applyFont="1" applyBorder="1" applyAlignment="1">
      <alignment horizontal="center" vertical="center" wrapText="1"/>
    </xf>
    <xf numFmtId="0" fontId="1" fillId="0" borderId="49" xfId="8" applyFont="1" applyBorder="1" applyAlignment="1">
      <alignment horizontal="center" vertical="center"/>
    </xf>
    <xf numFmtId="0" fontId="1" fillId="0" borderId="53" xfId="8" applyFont="1" applyBorder="1" applyAlignment="1">
      <alignment horizontal="center" vertical="center"/>
    </xf>
    <xf numFmtId="178" fontId="16" fillId="0" borderId="80" xfId="5" applyNumberFormat="1" applyBorder="1" applyAlignment="1">
      <alignment horizontal="center" vertical="center"/>
    </xf>
    <xf numFmtId="178" fontId="16" fillId="0" borderId="62" xfId="5" applyNumberFormat="1" applyBorder="1" applyAlignment="1">
      <alignment horizontal="center" vertical="center"/>
    </xf>
    <xf numFmtId="178" fontId="16" fillId="0" borderId="82" xfId="5" applyNumberFormat="1" applyBorder="1" applyAlignment="1">
      <alignment horizontal="center" vertical="center"/>
    </xf>
    <xf numFmtId="178" fontId="16" fillId="0" borderId="72" xfId="5" applyNumberFormat="1" applyBorder="1" applyAlignment="1">
      <alignment horizontal="center" vertical="center"/>
    </xf>
    <xf numFmtId="178" fontId="16" fillId="0" borderId="82" xfId="5" applyNumberFormat="1" applyBorder="1" applyAlignment="1">
      <alignment horizontal="center" vertical="center" wrapText="1"/>
    </xf>
    <xf numFmtId="178" fontId="16" fillId="0" borderId="49" xfId="5" applyNumberFormat="1" applyBorder="1" applyAlignment="1">
      <alignment horizontal="center" vertical="center" wrapText="1"/>
    </xf>
    <xf numFmtId="178" fontId="16" fillId="0" borderId="53" xfId="5" applyNumberFormat="1" applyBorder="1" applyAlignment="1">
      <alignment horizontal="center" vertical="center"/>
    </xf>
    <xf numFmtId="0" fontId="1" fillId="0" borderId="46" xfId="8" applyFont="1" applyBorder="1" applyAlignment="1">
      <alignment horizontal="center" vertical="center" wrapText="1"/>
    </xf>
    <xf numFmtId="0" fontId="1" fillId="0" borderId="54" xfId="8" applyFont="1" applyBorder="1" applyAlignment="1">
      <alignment horizontal="center" vertical="center" wrapText="1"/>
    </xf>
    <xf numFmtId="178" fontId="16" fillId="0" borderId="49" xfId="5" applyNumberFormat="1" applyBorder="1" applyAlignment="1">
      <alignment horizontal="center" vertical="center"/>
    </xf>
    <xf numFmtId="0" fontId="7" fillId="0" borderId="0" xfId="5" applyFont="1" applyAlignment="1">
      <alignment horizontal="left" vertical="center" wrapText="1"/>
    </xf>
    <xf numFmtId="0" fontId="44" fillId="0" borderId="0" xfId="0" applyFont="1" applyAlignment="1">
      <alignment horizontal="center" vertical="center"/>
    </xf>
    <xf numFmtId="0" fontId="28" fillId="0" borderId="30" xfId="4" applyFont="1" applyBorder="1" applyAlignment="1">
      <alignment horizontal="center" vertical="center"/>
    </xf>
    <xf numFmtId="0" fontId="28" fillId="0" borderId="0" xfId="4" applyFont="1" applyAlignment="1">
      <alignment horizontal="center" vertical="center"/>
    </xf>
    <xf numFmtId="0" fontId="26" fillId="0" borderId="0" xfId="4" applyFont="1" applyAlignment="1">
      <alignment horizontal="left" vertical="center" wrapText="1"/>
    </xf>
    <xf numFmtId="0" fontId="16" fillId="0" borderId="0" xfId="2" applyAlignment="1">
      <alignment vertical="center"/>
    </xf>
    <xf numFmtId="0" fontId="38" fillId="0" borderId="0" xfId="2" applyFont="1" applyAlignment="1">
      <alignment vertical="center"/>
    </xf>
  </cellXfs>
  <cellStyles count="12">
    <cellStyle name="桁区切り" xfId="1" builtinId="6"/>
    <cellStyle name="桁区切り [0.00] 2" xfId="10" xr:uid="{00000000-0005-0000-0000-000001000000}"/>
    <cellStyle name="桁区切り 2" xfId="6" xr:uid="{00000000-0005-0000-0000-000002000000}"/>
    <cellStyle name="標準" xfId="0" builtinId="0"/>
    <cellStyle name="標準 10" xfId="5" xr:uid="{00000000-0005-0000-0000-000004000000}"/>
    <cellStyle name="標準 2" xfId="3" xr:uid="{00000000-0005-0000-0000-000005000000}"/>
    <cellStyle name="標準 3" xfId="4" xr:uid="{00000000-0005-0000-0000-000006000000}"/>
    <cellStyle name="標準 4" xfId="2" xr:uid="{00000000-0005-0000-0000-000007000000}"/>
    <cellStyle name="標準 9" xfId="7" xr:uid="{00000000-0005-0000-0000-000008000000}"/>
    <cellStyle name="標準_g05" xfId="11" xr:uid="{00000000-0005-0000-0000-000009000000}"/>
    <cellStyle name="標準_Sheet1" xfId="8" xr:uid="{00000000-0005-0000-0000-00000A000000}"/>
    <cellStyle name="標準_Sheet1 2" xfId="9"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114300</xdr:colOff>
      <xdr:row>27</xdr:row>
      <xdr:rowOff>83820</xdr:rowOff>
    </xdr:from>
    <xdr:to>
      <xdr:col>3</xdr:col>
      <xdr:colOff>975360</xdr:colOff>
      <xdr:row>34</xdr:row>
      <xdr:rowOff>68580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4300" y="8229600"/>
          <a:ext cx="5791200" cy="188976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300" b="1" u="sng">
              <a:latin typeface="+mn-ea"/>
              <a:ea typeface="+mn-ea"/>
            </a:rPr>
            <a:t>※</a:t>
          </a:r>
          <a:r>
            <a:rPr kumimoji="1" lang="ja-JP" altLang="en-US" sz="1300" b="1" u="sng">
              <a:latin typeface="+mn-ea"/>
              <a:ea typeface="+mn-ea"/>
            </a:rPr>
            <a:t>提出の際、合計金額は必ず最終確認してください。</a:t>
          </a:r>
          <a:endParaRPr kumimoji="1" lang="en-US" altLang="ja-JP" sz="1300" b="1" u="sng">
            <a:latin typeface="+mn-ea"/>
            <a:ea typeface="+mn-ea"/>
          </a:endParaRPr>
        </a:p>
        <a:p>
          <a:r>
            <a:rPr kumimoji="1" lang="ja-JP" altLang="en-US" sz="1300">
              <a:latin typeface="+mn-ea"/>
              <a:ea typeface="+mn-ea"/>
            </a:rPr>
            <a:t>注１）適用約款を選択すると、</a:t>
          </a:r>
          <a:r>
            <a:rPr kumimoji="1" lang="en-US" altLang="ja-JP" sz="1300">
              <a:latin typeface="+mn-ea"/>
              <a:ea typeface="+mn-ea"/>
            </a:rPr>
            <a:t>Ⅲ</a:t>
          </a:r>
          <a:r>
            <a:rPr kumimoji="1" lang="ja-JP" altLang="en-US" sz="1300">
              <a:latin typeface="+mn-ea"/>
              <a:ea typeface="+mn-ea"/>
            </a:rPr>
            <a:t>小計額を税率</a:t>
          </a:r>
          <a:r>
            <a:rPr kumimoji="1" lang="en-US" altLang="ja-JP" sz="1300">
              <a:latin typeface="+mn-ea"/>
              <a:ea typeface="+mn-ea"/>
            </a:rPr>
            <a:t>10</a:t>
          </a:r>
          <a:r>
            <a:rPr kumimoji="1" lang="ja-JP" altLang="en-US" sz="1300">
              <a:latin typeface="+mn-ea"/>
              <a:ea typeface="+mn-ea"/>
            </a:rPr>
            <a:t>％で自動計算できます。</a:t>
          </a:r>
        </a:p>
        <a:p>
          <a:r>
            <a:rPr kumimoji="1" lang="ja-JP" altLang="en-US" sz="1300">
              <a:latin typeface="+mn-ea"/>
              <a:ea typeface="+mn-ea"/>
            </a:rPr>
            <a:t>注２）プロポーザル提出→見積書（本シート</a:t>
          </a:r>
          <a:r>
            <a:rPr kumimoji="1" lang="en-US" altLang="ja-JP" sz="1300">
              <a:latin typeface="+mn-ea"/>
              <a:ea typeface="+mn-ea"/>
            </a:rPr>
            <a:t>+</a:t>
          </a:r>
          <a:r>
            <a:rPr kumimoji="1" lang="ja-JP" altLang="en-US" sz="1300">
              <a:latin typeface="+mn-ea"/>
              <a:ea typeface="+mn-ea"/>
            </a:rPr>
            <a:t>各費目別シート）</a:t>
          </a:r>
          <a:endParaRPr kumimoji="1" lang="en-US" altLang="ja-JP" sz="1300">
            <a:latin typeface="+mn-ea"/>
            <a:ea typeface="+mn-ea"/>
          </a:endParaRPr>
        </a:p>
        <a:p>
          <a:r>
            <a:rPr kumimoji="1" lang="ja-JP" altLang="en-US" sz="1300">
              <a:latin typeface="+mn-ea"/>
              <a:ea typeface="+mn-ea"/>
            </a:rPr>
            <a:t>　　　最終見積書提出時→最終見積書（本シート</a:t>
          </a:r>
          <a:r>
            <a:rPr kumimoji="1" lang="en-US" altLang="ja-JP" sz="1300">
              <a:latin typeface="+mn-ea"/>
              <a:ea typeface="+mn-ea"/>
            </a:rPr>
            <a:t>+</a:t>
          </a:r>
          <a:r>
            <a:rPr kumimoji="1" lang="ja-JP" altLang="en-US" sz="1300">
              <a:latin typeface="+mn-ea"/>
              <a:ea typeface="+mn-ea"/>
            </a:rPr>
            <a:t>各費目別シート）</a:t>
          </a:r>
          <a:endParaRPr kumimoji="1" lang="en-US" altLang="ja-JP" sz="1300">
            <a:latin typeface="+mn-ea"/>
            <a:ea typeface="+mn-ea"/>
          </a:endParaRPr>
        </a:p>
        <a:p>
          <a:r>
            <a:rPr kumimoji="1" lang="ja-JP" altLang="en-US" sz="1300">
              <a:latin typeface="+mn-ea"/>
              <a:ea typeface="+mn-ea"/>
            </a:rPr>
            <a:t>　　　契約書提出時→附属書</a:t>
          </a:r>
          <a:r>
            <a:rPr kumimoji="1" lang="en-US" altLang="ja-JP" sz="1300">
              <a:latin typeface="+mn-ea"/>
              <a:ea typeface="+mn-ea"/>
            </a:rPr>
            <a:t>Ⅲ</a:t>
          </a:r>
          <a:r>
            <a:rPr kumimoji="1" lang="ja-JP" altLang="en-US" sz="1300">
              <a:latin typeface="+mn-ea"/>
              <a:ea typeface="+mn-ea"/>
            </a:rPr>
            <a:t>　契約金額内訳書（本シートのみ）</a:t>
          </a:r>
        </a:p>
        <a:p>
          <a:r>
            <a:rPr kumimoji="1" lang="ja-JP" altLang="en-US" sz="1300">
              <a:latin typeface="+mn-ea"/>
              <a:ea typeface="+mn-ea"/>
            </a:rPr>
            <a:t>　　　ゼロ</a:t>
          </a:r>
          <a:r>
            <a:rPr kumimoji="1" lang="ja-JP" altLang="en-US" sz="1300"/>
            <a:t>号打合簿提出時→契約金額詳細内訳書（本シート</a:t>
          </a:r>
          <a:r>
            <a:rPr kumimoji="1" lang="en-US" altLang="ja-JP" sz="1300"/>
            <a:t>+</a:t>
          </a:r>
          <a:r>
            <a:rPr kumimoji="1" lang="ja-JP" altLang="en-US" sz="1300"/>
            <a:t>各費目別シート）</a:t>
          </a:r>
          <a:endParaRPr kumimoji="1" lang="en-US" altLang="ja-JP" sz="1300"/>
        </a:p>
        <a:p>
          <a:r>
            <a:rPr kumimoji="1" lang="ja-JP" altLang="en-US" sz="1300"/>
            <a:t>注３）オレンジはプロポーザル提出時に入力不要です（契約交渉後、</a:t>
          </a:r>
          <a:r>
            <a:rPr kumimoji="1" lang="en-US" altLang="ja-JP" sz="1300"/>
            <a:t>QCBS</a:t>
          </a:r>
          <a:r>
            <a:rPr kumimoji="1" lang="ja-JP" altLang="en-US" sz="1300"/>
            <a:t>案件で使用します。）。</a:t>
          </a:r>
        </a:p>
        <a:p>
          <a:endParaRPr kumimoji="1" lang="ja-JP" altLang="en-US"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121920</xdr:colOff>
      <xdr:row>11</xdr:row>
      <xdr:rowOff>99060</xdr:rowOff>
    </xdr:from>
    <xdr:to>
      <xdr:col>3</xdr:col>
      <xdr:colOff>2819400</xdr:colOff>
      <xdr:row>16</xdr:row>
      <xdr:rowOff>15240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1920" y="3169920"/>
          <a:ext cx="5989320" cy="117348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注）国内業務費は原則として「定額計上」または「別見積もり」とし、その旨企画競争説明書に指示します。</a:t>
          </a:r>
          <a:endParaRPr kumimoji="1" lang="en-US" altLang="ja-JP" sz="1400" b="1"/>
        </a:p>
        <a:p>
          <a:r>
            <a:rPr kumimoji="1" lang="ja-JP" altLang="en-US" sz="1400" b="1"/>
            <a:t>「定額計上」の場合は、指示された定額計上額を記載してください。</a:t>
          </a:r>
          <a:endParaRPr kumimoji="1" lang="en-US" altLang="ja-JP" sz="1400" b="1"/>
        </a:p>
        <a:p>
          <a:r>
            <a:rPr kumimoji="1" lang="ja-JP" altLang="en-US" sz="1400" b="1"/>
            <a:t>「別見積もり」の場合は、国内業務費（内訳有）の様式を使用してください。</a:t>
          </a:r>
          <a:br>
            <a:rPr kumimoji="1" lang="en-US" altLang="ja-JP" sz="1400" b="1"/>
          </a:br>
          <a:endParaRPr kumimoji="1" lang="en-US" altLang="ja-JP" sz="1400" b="1"/>
        </a:p>
        <a:p>
          <a:endParaRPr kumimoji="1" lang="ja-JP" altLang="en-US" sz="14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99060</xdr:colOff>
      <xdr:row>40</xdr:row>
      <xdr:rowOff>45720</xdr:rowOff>
    </xdr:from>
    <xdr:to>
      <xdr:col>8</xdr:col>
      <xdr:colOff>76200</xdr:colOff>
      <xdr:row>44</xdr:row>
      <xdr:rowOff>91440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9060" y="10035540"/>
          <a:ext cx="5920740" cy="71628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注）国内業務費が「別見積もり」の場合はこちらの様式で内訳を作成してください。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127002</xdr:colOff>
      <xdr:row>27</xdr:row>
      <xdr:rowOff>50797</xdr:rowOff>
    </xdr:from>
    <xdr:to>
      <xdr:col>7</xdr:col>
      <xdr:colOff>101601</xdr:colOff>
      <xdr:row>32</xdr:row>
      <xdr:rowOff>16934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70935" y="8204197"/>
          <a:ext cx="6714066" cy="8974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bg1"/>
              </a:solidFill>
              <a:effectLst/>
              <a:latin typeface="+mn-lt"/>
              <a:ea typeface="+mn-ea"/>
              <a:cs typeface="+mn-cs"/>
            </a:rPr>
            <a:t>プロポーザル提出時に提出不要です。契約交渉時に、状況に応じて提出してください。</a:t>
          </a:r>
          <a:endParaRPr lang="ja-JP" altLang="ja-JP" sz="1400" b="1">
            <a:solidFill>
              <a:schemeClr val="bg1"/>
            </a:solidFill>
            <a:effectLst/>
          </a:endParaRPr>
        </a:p>
        <a:p>
          <a:r>
            <a:rPr kumimoji="1" lang="en-US" altLang="ja-JP" sz="1400" b="1">
              <a:solidFill>
                <a:schemeClr val="bg1"/>
              </a:solidFill>
            </a:rPr>
            <a:t>※3.08</a:t>
          </a:r>
          <a:r>
            <a:rPr kumimoji="1" lang="ja-JP" altLang="en-US" sz="1400" b="1">
              <a:solidFill>
                <a:schemeClr val="bg1"/>
              </a:solidFill>
            </a:rPr>
            <a:t>で除した金額（直接人件費相当額）については、百円の位を四捨五入し千円単位にしてください。</a:t>
          </a:r>
          <a:endParaRPr kumimoji="1" lang="en-US" altLang="ja-JP" sz="1400" b="1">
            <a:solidFill>
              <a:schemeClr val="bg1"/>
            </a:solidFill>
          </a:endParaRPr>
        </a:p>
        <a:p>
          <a:endParaRPr kumimoji="1" lang="ja-JP" altLang="en-US" sz="14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237066</xdr:colOff>
      <xdr:row>14</xdr:row>
      <xdr:rowOff>118534</xdr:rowOff>
    </xdr:from>
    <xdr:to>
      <xdr:col>7</xdr:col>
      <xdr:colOff>245533</xdr:colOff>
      <xdr:row>18</xdr:row>
      <xdr:rowOff>110068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09599" y="4470401"/>
          <a:ext cx="6976534" cy="7366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600" b="1"/>
            <a:t>プロポーザル提出時に提出不要です。契約交渉時に、状況に応じて提出してください。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279400</xdr:colOff>
      <xdr:row>26</xdr:row>
      <xdr:rowOff>186265</xdr:rowOff>
    </xdr:from>
    <xdr:to>
      <xdr:col>5</xdr:col>
      <xdr:colOff>931334</xdr:colOff>
      <xdr:row>28</xdr:row>
      <xdr:rowOff>254000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79400" y="8737598"/>
          <a:ext cx="6942667" cy="67733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ja-JP" sz="1600" b="1">
              <a:solidFill>
                <a:schemeClr val="bg1"/>
              </a:solidFill>
              <a:effectLst/>
              <a:latin typeface="+mn-lt"/>
              <a:ea typeface="+mn-ea"/>
              <a:cs typeface="+mn-cs"/>
            </a:rPr>
            <a:t>プロポーザル提出時に提出不要です。契約交渉</a:t>
          </a:r>
          <a:r>
            <a:rPr kumimoji="1" lang="ja-JP" altLang="en-US" sz="1600" b="1">
              <a:solidFill>
                <a:schemeClr val="bg1"/>
              </a:solidFill>
              <a:effectLst/>
              <a:latin typeface="+mn-lt"/>
              <a:ea typeface="+mn-ea"/>
              <a:cs typeface="+mn-cs"/>
            </a:rPr>
            <a:t>後に</a:t>
          </a:r>
          <a:r>
            <a:rPr kumimoji="1" lang="en-US" altLang="ja-JP" sz="1600" b="1">
              <a:solidFill>
                <a:schemeClr val="bg1"/>
              </a:solidFill>
              <a:effectLst/>
              <a:latin typeface="+mn-lt"/>
              <a:ea typeface="+mn-ea"/>
              <a:cs typeface="+mn-cs"/>
            </a:rPr>
            <a:t>QCBS</a:t>
          </a:r>
          <a:r>
            <a:rPr kumimoji="1" lang="ja-JP" altLang="en-US" sz="1600" b="1">
              <a:solidFill>
                <a:schemeClr val="bg1"/>
              </a:solidFill>
              <a:effectLst/>
              <a:latin typeface="+mn-lt"/>
              <a:ea typeface="+mn-ea"/>
              <a:cs typeface="+mn-cs"/>
            </a:rPr>
            <a:t>案件にて必要に応じて作成します。</a:t>
          </a:r>
          <a:endParaRPr kumimoji="1" lang="ja-JP" alt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xdr:colOff>
      <xdr:row>30</xdr:row>
      <xdr:rowOff>106680</xdr:rowOff>
    </xdr:from>
    <xdr:to>
      <xdr:col>7</xdr:col>
      <xdr:colOff>550334</xdr:colOff>
      <xdr:row>37</xdr:row>
      <xdr:rowOff>101600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59927" y="9369213"/>
          <a:ext cx="7851140" cy="1916854"/>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300" b="1" u="sng"/>
            <a:t>※</a:t>
          </a:r>
          <a:r>
            <a:rPr kumimoji="1" lang="ja-JP" altLang="en-US" sz="1300" b="1" u="sng"/>
            <a:t>提出の際、合計金額は必ず最終確認してください。</a:t>
          </a:r>
        </a:p>
        <a:p>
          <a:r>
            <a:rPr kumimoji="1" lang="ja-JP" altLang="en-US" sz="1300"/>
            <a:t>注１）このシートは変更契約用です。</a:t>
          </a:r>
          <a:endParaRPr kumimoji="1" lang="en-US" altLang="ja-JP" sz="1300"/>
        </a:p>
        <a:p>
          <a:r>
            <a:rPr kumimoji="1" lang="ja-JP" altLang="en-US" sz="1300"/>
            <a:t>注２）適用約款を選択すると、</a:t>
          </a:r>
          <a:r>
            <a:rPr kumimoji="1" lang="en-US" altLang="ja-JP" sz="1300"/>
            <a:t>Ⅲ</a:t>
          </a:r>
          <a:r>
            <a:rPr kumimoji="1" lang="ja-JP" altLang="en-US" sz="1300"/>
            <a:t>小計額を税率</a:t>
          </a:r>
          <a:r>
            <a:rPr kumimoji="1" lang="en-US" altLang="ja-JP" sz="1300"/>
            <a:t>10</a:t>
          </a:r>
          <a:r>
            <a:rPr kumimoji="1" lang="ja-JP" altLang="en-US" sz="1300"/>
            <a:t>％で自動計算できます。</a:t>
          </a:r>
          <a:endParaRPr kumimoji="1" lang="en-US" altLang="ja-JP" sz="1300"/>
        </a:p>
        <a:p>
          <a:r>
            <a:rPr kumimoji="1" lang="ja-JP" altLang="en-US" sz="1300"/>
            <a:t>注３）・打合簿提出時→変更契約金額内訳書（案）（</a:t>
          </a:r>
          <a:r>
            <a:rPr kumimoji="1" lang="ja-JP" altLang="en-US" sz="1300" b="0"/>
            <a:t>詳細内訳あり：</a:t>
          </a:r>
          <a:r>
            <a:rPr kumimoji="1" lang="ja-JP" altLang="en-US" sz="1300"/>
            <a:t>本シート</a:t>
          </a:r>
          <a:r>
            <a:rPr kumimoji="1" lang="en-US" altLang="ja-JP" sz="1300"/>
            <a:t>+</a:t>
          </a:r>
          <a:r>
            <a:rPr kumimoji="1" lang="ja-JP" altLang="en-US" sz="1300"/>
            <a:t>各費目別シート）</a:t>
          </a:r>
        </a:p>
        <a:p>
          <a:r>
            <a:rPr kumimoji="1" lang="ja-JP" altLang="en-US" sz="1300"/>
            <a:t>　　　・最終見積書提出時→最終変更見積書（</a:t>
          </a:r>
          <a:r>
            <a:rPr kumimoji="1" lang="ja-JP" altLang="ja-JP" sz="1300" b="0">
              <a:solidFill>
                <a:schemeClr val="lt1"/>
              </a:solidFill>
              <a:effectLst/>
              <a:latin typeface="+mn-lt"/>
              <a:ea typeface="+mn-ea"/>
              <a:cs typeface="+mn-cs"/>
            </a:rPr>
            <a:t>詳細内訳あり：</a:t>
          </a:r>
          <a:r>
            <a:rPr kumimoji="1" lang="ja-JP" altLang="en-US" sz="1300"/>
            <a:t>本シート</a:t>
          </a:r>
          <a:r>
            <a:rPr kumimoji="1" lang="en-US" altLang="ja-JP" sz="1300"/>
            <a:t>+</a:t>
          </a:r>
          <a:r>
            <a:rPr kumimoji="1" lang="ja-JP" altLang="en-US" sz="1300"/>
            <a:t>各費目別シート）</a:t>
          </a:r>
        </a:p>
        <a:p>
          <a:r>
            <a:rPr kumimoji="1" lang="ja-JP" altLang="en-US" sz="1300"/>
            <a:t>　　　・変更契約書セット提出時→変更契約金額内訳書　別紙●（本シートのみ）</a:t>
          </a:r>
        </a:p>
        <a:p>
          <a:r>
            <a:rPr kumimoji="1" lang="ja-JP" altLang="en-US" sz="1300"/>
            <a:t>　　　（●の数字は手入力できます。）</a:t>
          </a:r>
          <a:endParaRPr kumimoji="1" lang="en-US" altLang="ja-JP" sz="1300"/>
        </a:p>
        <a:p>
          <a:r>
            <a:rPr kumimoji="1" lang="ja-JP" altLang="en-US" sz="1300"/>
            <a:t>注４）変更前の契約金額（</a:t>
          </a:r>
          <a:r>
            <a:rPr kumimoji="1" lang="en-US" altLang="ja-JP" sz="1300"/>
            <a:t>Ⅰ</a:t>
          </a:r>
          <a:r>
            <a:rPr kumimoji="1" lang="ja-JP" altLang="en-US" sz="1300"/>
            <a:t>報酬、</a:t>
          </a:r>
          <a:r>
            <a:rPr kumimoji="1" lang="en-US" altLang="ja-JP" sz="1300"/>
            <a:t>Ⅱ</a:t>
          </a:r>
          <a:r>
            <a:rPr kumimoji="1" lang="ja-JP" altLang="en-US" sz="1300"/>
            <a:t>直接経費の</a:t>
          </a:r>
          <a:r>
            <a:rPr kumimoji="1" lang="en-US" altLang="ja-JP" sz="1300"/>
            <a:t>1</a:t>
          </a:r>
          <a:r>
            <a:rPr kumimoji="1" lang="ja-JP" altLang="en-US" sz="1300"/>
            <a:t>～</a:t>
          </a:r>
          <a:r>
            <a:rPr kumimoji="1" lang="en-US" altLang="ja-JP" sz="1300"/>
            <a:t>10</a:t>
          </a:r>
          <a:r>
            <a:rPr kumimoji="1" lang="ja-JP" altLang="en-US" sz="1300"/>
            <a:t>）は手入力してください。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20</xdr:row>
      <xdr:rowOff>91440</xdr:rowOff>
    </xdr:from>
    <xdr:to>
      <xdr:col>7</xdr:col>
      <xdr:colOff>998220</xdr:colOff>
      <xdr:row>25</xdr:row>
      <xdr:rowOff>129540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0020" y="5981700"/>
          <a:ext cx="7155180" cy="12954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a:t>注１）</a:t>
          </a:r>
          <a:r>
            <a:rPr kumimoji="1" lang="ja-JP" altLang="en-US" sz="1400" b="0" i="0" u="none" strike="noStrike" kern="0" cap="none" spc="0" normalizeH="0" baseline="0" noProof="0">
              <a:ln>
                <a:noFill/>
              </a:ln>
              <a:solidFill>
                <a:prstClr val="white"/>
              </a:solidFill>
              <a:effectLst/>
              <a:uLnTx/>
              <a:uFillTx/>
              <a:latin typeface="+mn-lt"/>
              <a:ea typeface="+mn-ea"/>
              <a:cs typeface="+mn-cs"/>
            </a:rPr>
            <a:t>報酬及び直接経費の全シート共通</a:t>
          </a:r>
          <a:r>
            <a:rPr kumimoji="1" lang="en-US" altLang="ja-JP" sz="1400" b="0" i="0" u="none" strike="noStrike" kern="0" cap="none" spc="0" normalizeH="0" baseline="0" noProof="0">
              <a:ln>
                <a:noFill/>
              </a:ln>
              <a:solidFill>
                <a:prstClr val="white"/>
              </a:solidFill>
              <a:effectLst/>
              <a:uLnTx/>
              <a:uFillTx/>
              <a:latin typeface="+mn-lt"/>
              <a:ea typeface="+mn-ea"/>
              <a:cs typeface="+mn-cs"/>
            </a:rPr>
            <a:t>:</a:t>
          </a:r>
        </a:p>
        <a:p>
          <a:r>
            <a:rPr kumimoji="1" lang="ja-JP" altLang="en-US" sz="1400"/>
            <a:t>「＋」マークは変更契約時に開き変更内容をプルダウンより選択してください。また、</a:t>
          </a:r>
          <a:r>
            <a:rPr lang="ja-JP" altLang="en-US" sz="1400"/>
            <a:t>すべての支出項目について、「変更なし」「変更後」「追加」のいずれかを選択ください。支出項目自体を削除する場合は、「変更後」を選択したうえで金額を</a:t>
          </a:r>
          <a:r>
            <a:rPr lang="en-US" altLang="ja-JP" sz="1400"/>
            <a:t>0</a:t>
          </a:r>
          <a:r>
            <a:rPr lang="ja-JP" altLang="en-US" sz="1400"/>
            <a:t>としてください。 </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220980</xdr:colOff>
      <xdr:row>24</xdr:row>
      <xdr:rowOff>121920</xdr:rowOff>
    </xdr:from>
    <xdr:to>
      <xdr:col>12</xdr:col>
      <xdr:colOff>441960</xdr:colOff>
      <xdr:row>26</xdr:row>
      <xdr:rowOff>15240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20980" y="8679180"/>
          <a:ext cx="6880860" cy="82296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a:t>注）１回の渡航で、現地滞在期間が３０日又は６０日を超える場合は、「経理処理ガイドライン」に基づき、日当及び宿泊料を適切に逓減させてください。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8</xdr:row>
      <xdr:rowOff>83820</xdr:rowOff>
    </xdr:from>
    <xdr:to>
      <xdr:col>5</xdr:col>
      <xdr:colOff>1082040</xdr:colOff>
      <xdr:row>8</xdr:row>
      <xdr:rowOff>1821180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66700" y="2522220"/>
          <a:ext cx="6941820" cy="173736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注）戦争特約保険料は、原則として「合意単価」方式を適用します。</a:t>
          </a:r>
        </a:p>
        <a:p>
          <a:r>
            <a:rPr kumimoji="1" lang="ja-JP" altLang="en-US" sz="1400" b="1"/>
            <a:t>　　当初の見積もりにおいては、個別の業務従事者に対する個別の戦争特約保険料を積上げで計上してください。</a:t>
          </a:r>
        </a:p>
        <a:p>
          <a:r>
            <a:rPr kumimoji="1" lang="ja-JP" altLang="en-US" sz="1400" b="1"/>
            <a:t>　　最終見積書においては、積上げ計上した経費の内容を確認した上で、当該積上げ額と同等となる「現地業務人月」に対する合意単価を設定します。精算に際しては、当該合意単価</a:t>
          </a:r>
          <a:r>
            <a:rPr kumimoji="1" lang="en-US" altLang="ja-JP" sz="1400" b="1"/>
            <a:t>×</a:t>
          </a:r>
          <a:r>
            <a:rPr kumimoji="1" lang="ja-JP" altLang="en-US" sz="1400" b="1"/>
            <a:t>現地業務人月（実績）をもって精算します。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175260</xdr:colOff>
      <xdr:row>40</xdr:row>
      <xdr:rowOff>91440</xdr:rowOff>
    </xdr:from>
    <xdr:to>
      <xdr:col>6</xdr:col>
      <xdr:colOff>1219200</xdr:colOff>
      <xdr:row>46</xdr:row>
      <xdr:rowOff>99060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75260" y="12054840"/>
          <a:ext cx="7711440" cy="19126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注１）⑥資料等翻訳費については、原則として定額での計上を求めます。　企画競争説明書を確認してください。</a:t>
          </a:r>
          <a:endParaRPr kumimoji="1" lang="en-US" altLang="ja-JP" sz="1400" b="1"/>
        </a:p>
        <a:p>
          <a:endParaRPr kumimoji="1" lang="en-US" altLang="ja-JP" sz="1400" b="1"/>
        </a:p>
        <a:p>
          <a:r>
            <a:rPr kumimoji="1" lang="en-US" altLang="ja-JP" sz="1400" b="1"/>
            <a:t>※</a:t>
          </a:r>
          <a:r>
            <a:rPr kumimoji="1" lang="ja-JP" altLang="en-US" sz="1400" b="1"/>
            <a:t>エクセルにて関数を用いて自動計算する際は、端数処理に応じて</a:t>
          </a:r>
          <a:r>
            <a:rPr kumimoji="1" lang="en-US" altLang="ja-JP" sz="1400" b="1"/>
            <a:t>Round</a:t>
          </a:r>
          <a:r>
            <a:rPr kumimoji="1" lang="ja-JP" altLang="en-US" sz="1400" b="1"/>
            <a:t>関数を設定いただくようお願いします。なお、円換算時の単価の端数処理方法は問いませんので、それに応じた</a:t>
          </a:r>
          <a:r>
            <a:rPr kumimoji="1" lang="en-US" altLang="ja-JP" sz="1400" b="1"/>
            <a:t>Round</a:t>
          </a:r>
          <a:r>
            <a:rPr kumimoji="1" lang="ja-JP" altLang="en-US" sz="1400" b="1"/>
            <a:t>関数の設定をお願いします（</a:t>
          </a:r>
          <a:r>
            <a:rPr kumimoji="1" lang="en-US" altLang="ja-JP" sz="1400" b="1"/>
            <a:t>Round</a:t>
          </a:r>
          <a:r>
            <a:rPr kumimoji="1" lang="ja-JP" altLang="en-US" sz="1400" b="1"/>
            <a:t>関数を設定しないと、エクセルでは表示されていない端数も計算されてしまい、表示されている数字との計算に齟齬が生じるため）。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68580</xdr:rowOff>
    </xdr:from>
    <xdr:to>
      <xdr:col>5</xdr:col>
      <xdr:colOff>1120140</xdr:colOff>
      <xdr:row>22</xdr:row>
      <xdr:rowOff>91440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0480" y="6088380"/>
          <a:ext cx="6758940" cy="13411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注１）</a:t>
          </a:r>
          <a:r>
            <a:rPr kumimoji="1" lang="en-US" altLang="ja-JP" sz="1400" b="1"/>
            <a:t>QCBS</a:t>
          </a:r>
          <a:r>
            <a:rPr kumimoji="1" lang="ja-JP" altLang="en-US" sz="1400" b="1"/>
            <a:t>方式の場合、通訳傭上費は、原則として「合意単価」を適用します。</a:t>
          </a:r>
        </a:p>
        <a:p>
          <a:r>
            <a:rPr kumimoji="1" lang="ja-JP" altLang="en-US" sz="1400" b="1"/>
            <a:t>注２）</a:t>
          </a:r>
          <a:r>
            <a:rPr kumimoji="1" lang="en-US" altLang="ja-JP" sz="1400" b="1"/>
            <a:t>QCBS</a:t>
          </a:r>
          <a:r>
            <a:rPr kumimoji="1" lang="ja-JP" altLang="en-US" sz="1400" b="1"/>
            <a:t>方式の場合、報告書作成費は、原則として「合意単価」を適用します。</a:t>
          </a:r>
        </a:p>
        <a:p>
          <a:r>
            <a:rPr kumimoji="1" lang="ja-JP" altLang="en-US" sz="1400" b="1"/>
            <a:t>　　見積金額は、「製本１冊」単位ではなく、最終報告書（英文〇冊）一式や中間報告書</a:t>
          </a:r>
        </a:p>
        <a:p>
          <a:r>
            <a:rPr kumimoji="1" lang="ja-JP" altLang="en-US" sz="1400" b="1"/>
            <a:t>　　（和文要約●冊）一式として、計上してください。冊数が大幅に変更された場合は、</a:t>
          </a:r>
        </a:p>
        <a:p>
          <a:r>
            <a:rPr kumimoji="1" lang="ja-JP" altLang="en-US" sz="1400" b="1"/>
            <a:t>　　単価変更の協議に応じます。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24</xdr:row>
      <xdr:rowOff>0</xdr:rowOff>
    </xdr:from>
    <xdr:to>
      <xdr:col>3</xdr:col>
      <xdr:colOff>0</xdr:colOff>
      <xdr:row>24</xdr:row>
      <xdr:rowOff>0</xdr:rowOff>
    </xdr:to>
    <xdr:sp macro="" textlink="">
      <xdr:nvSpPr>
        <xdr:cNvPr id="30348" name="Line 5">
          <a:extLst>
            <a:ext uri="{FF2B5EF4-FFF2-40B4-BE49-F238E27FC236}">
              <a16:creationId xmlns:a16="http://schemas.microsoft.com/office/drawing/2014/main" id="{00000000-0008-0000-0900-00008C760000}"/>
            </a:ext>
          </a:extLst>
        </xdr:cNvPr>
        <xdr:cNvSpPr/>
      </xdr:nvSpPr>
      <xdr:spPr>
        <a:xfrm flipH="1">
          <a:off x="2625090" y="68580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2</xdr:col>
      <xdr:colOff>0</xdr:colOff>
      <xdr:row>24</xdr:row>
      <xdr:rowOff>0</xdr:rowOff>
    </xdr:from>
    <xdr:to>
      <xdr:col>3</xdr:col>
      <xdr:colOff>0</xdr:colOff>
      <xdr:row>24</xdr:row>
      <xdr:rowOff>0</xdr:rowOff>
    </xdr:to>
    <xdr:sp macro="" textlink="">
      <xdr:nvSpPr>
        <xdr:cNvPr id="30349" name="Line 6">
          <a:extLst>
            <a:ext uri="{FF2B5EF4-FFF2-40B4-BE49-F238E27FC236}">
              <a16:creationId xmlns:a16="http://schemas.microsoft.com/office/drawing/2014/main" id="{00000000-0008-0000-0900-00008D760000}"/>
            </a:ext>
          </a:extLst>
        </xdr:cNvPr>
        <xdr:cNvSpPr/>
      </xdr:nvSpPr>
      <xdr:spPr>
        <a:xfrm flipH="1">
          <a:off x="2625090" y="68580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2</xdr:col>
      <xdr:colOff>0</xdr:colOff>
      <xdr:row>24</xdr:row>
      <xdr:rowOff>0</xdr:rowOff>
    </xdr:from>
    <xdr:to>
      <xdr:col>3</xdr:col>
      <xdr:colOff>0</xdr:colOff>
      <xdr:row>24</xdr:row>
      <xdr:rowOff>0</xdr:rowOff>
    </xdr:to>
    <xdr:sp macro="" textlink="">
      <xdr:nvSpPr>
        <xdr:cNvPr id="30350" name="Line 7">
          <a:extLst>
            <a:ext uri="{FF2B5EF4-FFF2-40B4-BE49-F238E27FC236}">
              <a16:creationId xmlns:a16="http://schemas.microsoft.com/office/drawing/2014/main" id="{00000000-0008-0000-0900-00008E760000}"/>
            </a:ext>
          </a:extLst>
        </xdr:cNvPr>
        <xdr:cNvSpPr/>
      </xdr:nvSpPr>
      <xdr:spPr>
        <a:xfrm flipH="1">
          <a:off x="2625090" y="68580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2</xdr:col>
      <xdr:colOff>0</xdr:colOff>
      <xdr:row>24</xdr:row>
      <xdr:rowOff>0</xdr:rowOff>
    </xdr:from>
    <xdr:to>
      <xdr:col>3</xdr:col>
      <xdr:colOff>0</xdr:colOff>
      <xdr:row>24</xdr:row>
      <xdr:rowOff>0</xdr:rowOff>
    </xdr:to>
    <xdr:sp macro="" textlink="">
      <xdr:nvSpPr>
        <xdr:cNvPr id="30351" name="Line 8">
          <a:extLst>
            <a:ext uri="{FF2B5EF4-FFF2-40B4-BE49-F238E27FC236}">
              <a16:creationId xmlns:a16="http://schemas.microsoft.com/office/drawing/2014/main" id="{00000000-0008-0000-0900-00008F760000}"/>
            </a:ext>
          </a:extLst>
        </xdr:cNvPr>
        <xdr:cNvSpPr/>
      </xdr:nvSpPr>
      <xdr:spPr>
        <a:xfrm flipH="1">
          <a:off x="2625090" y="68580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2</xdr:col>
      <xdr:colOff>0</xdr:colOff>
      <xdr:row>24</xdr:row>
      <xdr:rowOff>0</xdr:rowOff>
    </xdr:from>
    <xdr:to>
      <xdr:col>3</xdr:col>
      <xdr:colOff>0</xdr:colOff>
      <xdr:row>24</xdr:row>
      <xdr:rowOff>0</xdr:rowOff>
    </xdr:to>
    <xdr:sp macro="" textlink="">
      <xdr:nvSpPr>
        <xdr:cNvPr id="30352" name="Line 9">
          <a:extLst>
            <a:ext uri="{FF2B5EF4-FFF2-40B4-BE49-F238E27FC236}">
              <a16:creationId xmlns:a16="http://schemas.microsoft.com/office/drawing/2014/main" id="{00000000-0008-0000-0900-000090760000}"/>
            </a:ext>
          </a:extLst>
        </xdr:cNvPr>
        <xdr:cNvSpPr/>
      </xdr:nvSpPr>
      <xdr:spPr>
        <a:xfrm flipH="1">
          <a:off x="2625090" y="68580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24</xdr:row>
      <xdr:rowOff>0</xdr:rowOff>
    </xdr:from>
    <xdr:to>
      <xdr:col>4</xdr:col>
      <xdr:colOff>0</xdr:colOff>
      <xdr:row>24</xdr:row>
      <xdr:rowOff>0</xdr:rowOff>
    </xdr:to>
    <xdr:sp macro="" textlink="">
      <xdr:nvSpPr>
        <xdr:cNvPr id="30353" name="Line 10">
          <a:extLst>
            <a:ext uri="{FF2B5EF4-FFF2-40B4-BE49-F238E27FC236}">
              <a16:creationId xmlns:a16="http://schemas.microsoft.com/office/drawing/2014/main" id="{00000000-0008-0000-0900-000091760000}"/>
            </a:ext>
          </a:extLst>
        </xdr:cNvPr>
        <xdr:cNvSpPr/>
      </xdr:nvSpPr>
      <xdr:spPr>
        <a:xfrm flipH="1">
          <a:off x="3878580" y="68580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24</xdr:row>
      <xdr:rowOff>0</xdr:rowOff>
    </xdr:from>
    <xdr:to>
      <xdr:col>4</xdr:col>
      <xdr:colOff>0</xdr:colOff>
      <xdr:row>24</xdr:row>
      <xdr:rowOff>0</xdr:rowOff>
    </xdr:to>
    <xdr:sp macro="" textlink="">
      <xdr:nvSpPr>
        <xdr:cNvPr id="30354" name="Line 11">
          <a:extLst>
            <a:ext uri="{FF2B5EF4-FFF2-40B4-BE49-F238E27FC236}">
              <a16:creationId xmlns:a16="http://schemas.microsoft.com/office/drawing/2014/main" id="{00000000-0008-0000-0900-000092760000}"/>
            </a:ext>
          </a:extLst>
        </xdr:cNvPr>
        <xdr:cNvSpPr/>
      </xdr:nvSpPr>
      <xdr:spPr>
        <a:xfrm flipH="1">
          <a:off x="3878580" y="68580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24</xdr:row>
      <xdr:rowOff>0</xdr:rowOff>
    </xdr:from>
    <xdr:to>
      <xdr:col>4</xdr:col>
      <xdr:colOff>0</xdr:colOff>
      <xdr:row>24</xdr:row>
      <xdr:rowOff>0</xdr:rowOff>
    </xdr:to>
    <xdr:sp macro="" textlink="">
      <xdr:nvSpPr>
        <xdr:cNvPr id="30355" name="Line 12">
          <a:extLst>
            <a:ext uri="{FF2B5EF4-FFF2-40B4-BE49-F238E27FC236}">
              <a16:creationId xmlns:a16="http://schemas.microsoft.com/office/drawing/2014/main" id="{00000000-0008-0000-0900-000093760000}"/>
            </a:ext>
          </a:extLst>
        </xdr:cNvPr>
        <xdr:cNvSpPr/>
      </xdr:nvSpPr>
      <xdr:spPr>
        <a:xfrm flipH="1">
          <a:off x="3878580" y="68580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24</xdr:row>
      <xdr:rowOff>0</xdr:rowOff>
    </xdr:from>
    <xdr:to>
      <xdr:col>4</xdr:col>
      <xdr:colOff>0</xdr:colOff>
      <xdr:row>24</xdr:row>
      <xdr:rowOff>0</xdr:rowOff>
    </xdr:to>
    <xdr:sp macro="" textlink="">
      <xdr:nvSpPr>
        <xdr:cNvPr id="30356" name="Line 13">
          <a:extLst>
            <a:ext uri="{FF2B5EF4-FFF2-40B4-BE49-F238E27FC236}">
              <a16:creationId xmlns:a16="http://schemas.microsoft.com/office/drawing/2014/main" id="{00000000-0008-0000-0900-000094760000}"/>
            </a:ext>
          </a:extLst>
        </xdr:cNvPr>
        <xdr:cNvSpPr/>
      </xdr:nvSpPr>
      <xdr:spPr>
        <a:xfrm flipH="1">
          <a:off x="3878580" y="68580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24</xdr:row>
      <xdr:rowOff>0</xdr:rowOff>
    </xdr:from>
    <xdr:to>
      <xdr:col>4</xdr:col>
      <xdr:colOff>0</xdr:colOff>
      <xdr:row>24</xdr:row>
      <xdr:rowOff>0</xdr:rowOff>
    </xdr:to>
    <xdr:sp macro="" textlink="">
      <xdr:nvSpPr>
        <xdr:cNvPr id="30357" name="Line 14">
          <a:extLst>
            <a:ext uri="{FF2B5EF4-FFF2-40B4-BE49-F238E27FC236}">
              <a16:creationId xmlns:a16="http://schemas.microsoft.com/office/drawing/2014/main" id="{00000000-0008-0000-0900-000095760000}"/>
            </a:ext>
          </a:extLst>
        </xdr:cNvPr>
        <xdr:cNvSpPr/>
      </xdr:nvSpPr>
      <xdr:spPr>
        <a:xfrm flipH="1">
          <a:off x="3878580" y="68580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2</xdr:col>
      <xdr:colOff>0</xdr:colOff>
      <xdr:row>27</xdr:row>
      <xdr:rowOff>0</xdr:rowOff>
    </xdr:from>
    <xdr:to>
      <xdr:col>3</xdr:col>
      <xdr:colOff>0</xdr:colOff>
      <xdr:row>27</xdr:row>
      <xdr:rowOff>0</xdr:rowOff>
    </xdr:to>
    <xdr:sp macro="" textlink="">
      <xdr:nvSpPr>
        <xdr:cNvPr id="30358" name="Line 20">
          <a:extLst>
            <a:ext uri="{FF2B5EF4-FFF2-40B4-BE49-F238E27FC236}">
              <a16:creationId xmlns:a16="http://schemas.microsoft.com/office/drawing/2014/main" id="{00000000-0008-0000-0900-000096760000}"/>
            </a:ext>
          </a:extLst>
        </xdr:cNvPr>
        <xdr:cNvSpPr/>
      </xdr:nvSpPr>
      <xdr:spPr>
        <a:xfrm flipH="1">
          <a:off x="2625090" y="7772400"/>
          <a:ext cx="125349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3</xdr:col>
      <xdr:colOff>0</xdr:colOff>
      <xdr:row>27</xdr:row>
      <xdr:rowOff>0</xdr:rowOff>
    </xdr:from>
    <xdr:to>
      <xdr:col>4</xdr:col>
      <xdr:colOff>0</xdr:colOff>
      <xdr:row>27</xdr:row>
      <xdr:rowOff>0</xdr:rowOff>
    </xdr:to>
    <xdr:sp macro="" textlink="">
      <xdr:nvSpPr>
        <xdr:cNvPr id="30359" name="Line 21">
          <a:extLst>
            <a:ext uri="{FF2B5EF4-FFF2-40B4-BE49-F238E27FC236}">
              <a16:creationId xmlns:a16="http://schemas.microsoft.com/office/drawing/2014/main" id="{00000000-0008-0000-0900-000097760000}"/>
            </a:ext>
          </a:extLst>
        </xdr:cNvPr>
        <xdr:cNvSpPr/>
      </xdr:nvSpPr>
      <xdr:spPr>
        <a:xfrm flipH="1">
          <a:off x="3878580" y="7772400"/>
          <a:ext cx="739140" cy="0"/>
        </a:xfrm>
        <a:prstGeom prst="line">
          <a:avLst/>
        </a:prstGeom>
        <a:ln w="9525" cap="flat" cmpd="sng">
          <a:solidFill>
            <a:srgbClr xmlns:mc="http://schemas.openxmlformats.org/markup-compatibility/2006" xmlns:a14="http://schemas.microsoft.com/office/drawing/2010/main" val="000000" mc:Ignorable="a14" a14:legacySpreadsheetColorIndex="8"/>
          </a:solidFill>
          <a:prstDash val="solid"/>
          <a:headEnd type="none" w="med" len="med"/>
          <a:tailEnd type="none" w="med" len="med"/>
        </a:ln>
      </xdr:spPr>
    </xdr:sp>
    <xdr:clientData/>
  </xdr:twoCellAnchor>
  <xdr:twoCellAnchor>
    <xdr:from>
      <xdr:col>0</xdr:col>
      <xdr:colOff>121920</xdr:colOff>
      <xdr:row>30</xdr:row>
      <xdr:rowOff>91440</xdr:rowOff>
    </xdr:from>
    <xdr:to>
      <xdr:col>5</xdr:col>
      <xdr:colOff>1295400</xdr:colOff>
      <xdr:row>32</xdr:row>
      <xdr:rowOff>182880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21920" y="8778240"/>
          <a:ext cx="6385560" cy="9525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注１）特記仕様書において、供与機材や事業物品等の購入を指示する場合は、原則として機材購入費において「定額の計上」を求めます。</a:t>
          </a:r>
        </a:p>
        <a:p>
          <a:r>
            <a:rPr kumimoji="1" lang="ja-JP" altLang="en-US" sz="1400" b="1"/>
            <a:t>注２）国内で機材を調達する場合には、適切に消費税を控除してください。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129540</xdr:colOff>
      <xdr:row>18</xdr:row>
      <xdr:rowOff>45720</xdr:rowOff>
    </xdr:from>
    <xdr:to>
      <xdr:col>5</xdr:col>
      <xdr:colOff>762000</xdr:colOff>
      <xdr:row>19</xdr:row>
      <xdr:rowOff>502920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29540" y="7056120"/>
          <a:ext cx="5692140" cy="70866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t>注）</a:t>
          </a:r>
          <a:r>
            <a:rPr kumimoji="1" lang="en-US" altLang="ja-JP" sz="1400" b="1"/>
            <a:t>QCBS</a:t>
          </a:r>
          <a:r>
            <a:rPr kumimoji="1" lang="ja-JP" altLang="en-US" sz="1400" b="1"/>
            <a:t>方式では、再委託費を「定額計上」することを求める場合も多くなります。企画競争説明書の指示に従って見積もってください。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my.sharepoint.com/Users/26526/Documents/13%20&#12496;&#12531;&#12464;&#12521;&#27700;&#36039;&#28304;&#65288;&#32068;&#32340;&#32946;&#25104;&#65289;/2012&#26989;&#21209;&#23455;&#26045;&#65288;&#25216;&#12503;&#12525;&#65289;&#35211;&#31309;&#12481;&#12455;&#12483;&#12463;&#12471;&#12540;&#1248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ica365-my.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ica365-my.sharepoint.com/https:/www.jica.go.jp/announce/manual/guideline/consultant/ku57pq00001mkfv1-att/&#31934;&#31639;&#31119;&#23665;&#21830;&#20107;/&#31119;&#23665;&#21830;&#20107;&#31934;&#31639;&#12501;&#12449;&#12452;&#12523;20140325&#24335;&#12459;&#12483;&#12488;&#2925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ica365-my.sharepoint.com/DOCUME~1/a05127/LOCALS~1/Temp/notesFFF692/2008&#26989;&#21209;&#23455;&#26045;&#65288;&#25216;&#12503;&#12525;&#65289;&#35211;&#31309;&#20869;&#3537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ica365-my.sharepoint.com/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ica365-my.sharepoint.com/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ica365-my.sharepoint.com/Users/maeka/OneDrive/&#12487;&#12473;&#12463;&#12488;&#12483;&#12503;/&#20181;&#20107;/&#31934;&#31639;&#22577;&#21578;&#26360;&#27096;&#24335;/&#31934;&#31639;&#22577;&#21578;&#26360;&#27096;&#24335;&#65288;QCBS&#26041;&#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showGridLines="0" view="pageBreakPreview" topLeftCell="A7" zoomScaleNormal="100" zoomScaleSheetLayoutView="100" workbookViewId="0">
      <selection activeCell="B17" sqref="B17"/>
    </sheetView>
  </sheetViews>
  <sheetFormatPr defaultColWidth="9" defaultRowHeight="14.45"/>
  <cols>
    <col min="1" max="1" width="22.5" style="182" customWidth="1"/>
    <col min="2" max="2" width="19" style="182" customWidth="1"/>
    <col min="3" max="3" width="45.25" style="182" customWidth="1"/>
    <col min="4" max="16384" width="9" style="182"/>
  </cols>
  <sheetData>
    <row r="1" spans="1:3" ht="25.15" customHeight="1">
      <c r="A1" s="443" t="s">
        <v>0</v>
      </c>
      <c r="B1" s="588"/>
      <c r="C1" s="588"/>
    </row>
    <row r="2" spans="1:3" ht="25.15" customHeight="1">
      <c r="A2" s="444" t="s">
        <v>1</v>
      </c>
      <c r="B2" s="588"/>
      <c r="C2" s="588"/>
    </row>
    <row r="3" spans="1:3" ht="25.15" customHeight="1">
      <c r="A3" s="444" t="s">
        <v>2</v>
      </c>
      <c r="B3" s="588"/>
      <c r="C3" s="588"/>
    </row>
    <row r="4" spans="1:3" ht="25.15" customHeight="1">
      <c r="A4" s="443" t="s">
        <v>3</v>
      </c>
      <c r="B4" s="445"/>
      <c r="C4" s="445"/>
    </row>
    <row r="5" spans="1:3" ht="25.15" customHeight="1">
      <c r="A5" s="443" t="s">
        <v>4</v>
      </c>
      <c r="B5" s="445"/>
      <c r="C5" s="445"/>
    </row>
    <row r="6" spans="1:3" ht="181.15" customHeight="1">
      <c r="A6" s="222"/>
      <c r="C6" s="203" t="s">
        <v>5</v>
      </c>
    </row>
    <row r="7" spans="1:3">
      <c r="A7" s="183"/>
    </row>
    <row r="8" spans="1:3" ht="34.5" customHeight="1">
      <c r="A8" s="448" t="s">
        <v>6</v>
      </c>
      <c r="B8" s="589"/>
      <c r="C8" s="589"/>
    </row>
    <row r="9" spans="1:3">
      <c r="A9" s="183"/>
    </row>
    <row r="10" spans="1:3">
      <c r="A10" s="183"/>
    </row>
    <row r="11" spans="1:3" ht="32.450000000000003" customHeight="1">
      <c r="A11" s="449" t="s">
        <v>7</v>
      </c>
      <c r="B11" s="588"/>
      <c r="C11" s="588"/>
    </row>
    <row r="12" spans="1:3">
      <c r="A12" s="183"/>
    </row>
    <row r="13" spans="1:3">
      <c r="A13" s="183"/>
    </row>
    <row r="14" spans="1:3" ht="25.9" customHeight="1">
      <c r="A14" s="450" t="s">
        <v>8</v>
      </c>
      <c r="B14" s="588"/>
      <c r="C14" s="588"/>
    </row>
    <row r="15" spans="1:3" ht="25.9" customHeight="1">
      <c r="A15" s="183"/>
    </row>
    <row r="16" spans="1:3" ht="25.9" customHeight="1">
      <c r="A16" s="183"/>
    </row>
    <row r="17" spans="1:3" ht="25.9" customHeight="1">
      <c r="A17" s="312" t="s">
        <v>9</v>
      </c>
      <c r="B17" s="313">
        <f>内訳書!C22</f>
        <v>0</v>
      </c>
      <c r="C17" s="182" t="s">
        <v>10</v>
      </c>
    </row>
    <row r="18" spans="1:3" ht="30.6" customHeight="1">
      <c r="A18" s="314" t="s">
        <v>11</v>
      </c>
      <c r="B18" s="315"/>
      <c r="C18" s="314" t="s">
        <v>12</v>
      </c>
    </row>
    <row r="19" spans="1:3" ht="25.9" customHeight="1">
      <c r="A19" s="183"/>
    </row>
    <row r="20" spans="1:3" ht="25.9" customHeight="1">
      <c r="A20" s="446" t="s">
        <v>13</v>
      </c>
      <c r="B20" s="588"/>
      <c r="C20" s="588"/>
    </row>
    <row r="21" spans="1:3" ht="86.45" customHeight="1">
      <c r="A21" s="443" t="s">
        <v>14</v>
      </c>
      <c r="B21" s="588"/>
      <c r="C21" s="588"/>
    </row>
    <row r="22" spans="1:3" ht="54.6" customHeight="1">
      <c r="A22" s="447" t="s">
        <v>15</v>
      </c>
      <c r="B22" s="588"/>
      <c r="C22" s="588"/>
    </row>
    <row r="23" spans="1:3">
      <c r="A23" s="184"/>
    </row>
  </sheetData>
  <mergeCells count="11">
    <mergeCell ref="A20:C20"/>
    <mergeCell ref="A22:C22"/>
    <mergeCell ref="A8:C8"/>
    <mergeCell ref="A11:C11"/>
    <mergeCell ref="A14:C14"/>
    <mergeCell ref="A21:C21"/>
    <mergeCell ref="A1:C1"/>
    <mergeCell ref="A2:C2"/>
    <mergeCell ref="A3:C3"/>
    <mergeCell ref="A4:C4"/>
    <mergeCell ref="A5:C5"/>
  </mergeCells>
  <phoneticPr fontId="20"/>
  <pageMargins left="0.74803149606299213" right="0.74803149606299213" top="0.98425196850393704" bottom="0.98425196850393704" header="0.51181102362204722" footer="0.51181102362204722"/>
  <pageSetup paperSize="9" scale="80" orientation="portrait" r:id="rId1"/>
  <headerFooter>
    <oddHeader>&amp;R（2022.04版）</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2"/>
  <sheetViews>
    <sheetView view="pageBreakPreview" topLeftCell="A16" zoomScaleNormal="100" zoomScaleSheetLayoutView="100" workbookViewId="0">
      <selection activeCell="B1" sqref="B1"/>
    </sheetView>
  </sheetViews>
  <sheetFormatPr defaultColWidth="10.625" defaultRowHeight="20.25" customHeight="1" outlineLevelCol="1"/>
  <cols>
    <col min="1" max="1" width="30.625" style="33" customWidth="1"/>
    <col min="2" max="2" width="11.25" style="33" customWidth="1" outlineLevel="1"/>
    <col min="3" max="3" width="14.625" style="33" customWidth="1"/>
    <col min="4" max="4" width="8.625" style="33" customWidth="1"/>
    <col min="5" max="5" width="14.625" style="33" customWidth="1"/>
    <col min="6" max="6" width="24.625" style="33" customWidth="1"/>
    <col min="7" max="16384" width="10.625" style="33"/>
  </cols>
  <sheetData>
    <row r="1" spans="1:7" ht="24" customHeight="1">
      <c r="A1" s="34" t="s">
        <v>113</v>
      </c>
      <c r="B1" s="34"/>
      <c r="C1" s="35">
        <f>C2+C12+C22</f>
        <v>0</v>
      </c>
      <c r="D1" s="36" t="s">
        <v>22</v>
      </c>
      <c r="E1" s="37"/>
    </row>
    <row r="2" spans="1:7" ht="24" customHeight="1">
      <c r="A2" s="34" t="s">
        <v>114</v>
      </c>
      <c r="B2" s="34"/>
      <c r="C2" s="35">
        <f>E10</f>
        <v>0</v>
      </c>
      <c r="D2" s="33" t="s">
        <v>22</v>
      </c>
    </row>
    <row r="3" spans="1:7" customFormat="1" ht="12" customHeight="1">
      <c r="A3" s="33"/>
      <c r="B3" s="33"/>
      <c r="C3" s="38"/>
      <c r="D3" s="33"/>
      <c r="E3" s="33"/>
      <c r="F3" s="33"/>
      <c r="G3" s="33"/>
    </row>
    <row r="4" spans="1:7" s="2" customFormat="1" ht="24" customHeight="1">
      <c r="A4" s="39" t="s">
        <v>115</v>
      </c>
      <c r="B4" s="411" t="s">
        <v>78</v>
      </c>
      <c r="C4" s="6" t="s">
        <v>79</v>
      </c>
      <c r="D4" s="20" t="s">
        <v>80</v>
      </c>
      <c r="E4" s="6" t="s">
        <v>81</v>
      </c>
      <c r="F4" s="7" t="s">
        <v>82</v>
      </c>
    </row>
    <row r="5" spans="1:7" ht="24" customHeight="1">
      <c r="A5" s="40"/>
      <c r="B5" s="403"/>
      <c r="C5" s="41"/>
      <c r="D5" s="41"/>
      <c r="E5" s="42"/>
      <c r="F5" s="43"/>
    </row>
    <row r="6" spans="1:7" ht="24" customHeight="1">
      <c r="A6" s="44"/>
      <c r="B6" s="403"/>
      <c r="C6" s="45"/>
      <c r="D6" s="45"/>
      <c r="E6" s="46"/>
      <c r="F6" s="47"/>
    </row>
    <row r="7" spans="1:7" ht="24" customHeight="1">
      <c r="A7" s="44"/>
      <c r="B7" s="403"/>
      <c r="C7" s="45"/>
      <c r="D7" s="45"/>
      <c r="E7" s="48"/>
      <c r="F7" s="47"/>
    </row>
    <row r="8" spans="1:7" ht="24" customHeight="1">
      <c r="A8" s="44"/>
      <c r="B8" s="403"/>
      <c r="C8" s="45"/>
      <c r="D8" s="45"/>
      <c r="E8" s="48"/>
      <c r="F8" s="49"/>
    </row>
    <row r="9" spans="1:7" ht="24" customHeight="1">
      <c r="A9" s="513" t="s">
        <v>116</v>
      </c>
      <c r="B9" s="514"/>
      <c r="C9" s="514"/>
      <c r="D9" s="515"/>
      <c r="E9" s="50">
        <f>SUM(E5:E8)</f>
        <v>0</v>
      </c>
      <c r="F9" s="51"/>
    </row>
    <row r="10" spans="1:7" ht="24" customHeight="1">
      <c r="D10" s="52" t="s">
        <v>74</v>
      </c>
      <c r="E10" s="53">
        <f>ROUNDDOWN(E9,-3)</f>
        <v>0</v>
      </c>
    </row>
    <row r="11" spans="1:7" ht="24" customHeight="1">
      <c r="D11" s="52"/>
      <c r="E11" s="52"/>
    </row>
    <row r="12" spans="1:7" ht="24" customHeight="1">
      <c r="A12" s="34" t="s">
        <v>117</v>
      </c>
      <c r="B12" s="34"/>
      <c r="C12" s="35">
        <f>E20</f>
        <v>0</v>
      </c>
      <c r="D12" s="33" t="s">
        <v>22</v>
      </c>
    </row>
    <row r="13" spans="1:7" customFormat="1" ht="12" customHeight="1">
      <c r="A13" s="33"/>
      <c r="B13" s="33"/>
      <c r="C13" s="38"/>
      <c r="D13" s="33"/>
      <c r="E13" s="33"/>
      <c r="F13" s="33"/>
      <c r="G13" s="33"/>
    </row>
    <row r="14" spans="1:7" s="2" customFormat="1" ht="24" customHeight="1">
      <c r="A14" s="39" t="s">
        <v>115</v>
      </c>
      <c r="B14" s="411" t="s">
        <v>78</v>
      </c>
      <c r="C14" s="6" t="s">
        <v>79</v>
      </c>
      <c r="D14" s="20" t="s">
        <v>80</v>
      </c>
      <c r="E14" s="6" t="s">
        <v>81</v>
      </c>
      <c r="F14" s="7" t="s">
        <v>82</v>
      </c>
    </row>
    <row r="15" spans="1:7" ht="24" customHeight="1">
      <c r="A15" s="40"/>
      <c r="B15" s="403"/>
      <c r="C15" s="45"/>
      <c r="D15" s="45"/>
      <c r="E15" s="54"/>
      <c r="F15" s="43"/>
    </row>
    <row r="16" spans="1:7" ht="24" customHeight="1">
      <c r="A16" s="40"/>
      <c r="B16" s="403"/>
      <c r="C16" s="41"/>
      <c r="D16" s="41"/>
      <c r="E16" s="54"/>
      <c r="F16" s="43"/>
    </row>
    <row r="17" spans="1:7" ht="24" customHeight="1">
      <c r="A17" s="40"/>
      <c r="B17" s="403"/>
      <c r="C17" s="45"/>
      <c r="D17" s="45"/>
      <c r="E17" s="48"/>
      <c r="F17" s="47"/>
    </row>
    <row r="18" spans="1:7" ht="24" customHeight="1">
      <c r="A18" s="55"/>
      <c r="B18" s="403"/>
      <c r="C18" s="56"/>
      <c r="D18" s="56"/>
      <c r="E18" s="57"/>
      <c r="F18" s="58"/>
    </row>
    <row r="19" spans="1:7" ht="24" customHeight="1">
      <c r="A19" s="513" t="s">
        <v>116</v>
      </c>
      <c r="B19" s="514"/>
      <c r="C19" s="514"/>
      <c r="D19" s="515"/>
      <c r="E19" s="59">
        <f>SUM(E15:E18)</f>
        <v>0</v>
      </c>
      <c r="F19" s="51"/>
    </row>
    <row r="20" spans="1:7" ht="24" customHeight="1">
      <c r="D20" s="52" t="s">
        <v>74</v>
      </c>
      <c r="E20" s="53">
        <f>ROUNDDOWN(E19,-3)</f>
        <v>0</v>
      </c>
    </row>
    <row r="21" spans="1:7" ht="24" customHeight="1">
      <c r="D21" s="52"/>
      <c r="E21" s="52"/>
    </row>
    <row r="22" spans="1:7" ht="24" customHeight="1">
      <c r="A22" s="34" t="s">
        <v>118</v>
      </c>
      <c r="B22" s="34"/>
      <c r="C22" s="35">
        <f>E29</f>
        <v>0</v>
      </c>
      <c r="D22" s="33" t="s">
        <v>22</v>
      </c>
    </row>
    <row r="23" spans="1:7" customFormat="1" ht="12" customHeight="1">
      <c r="A23" s="33"/>
      <c r="B23" s="33"/>
      <c r="C23" s="38"/>
      <c r="D23" s="33"/>
      <c r="E23" s="33"/>
      <c r="F23" s="33"/>
      <c r="G23" s="33"/>
    </row>
    <row r="24" spans="1:7" s="2" customFormat="1" ht="24" customHeight="1">
      <c r="A24" s="39" t="s">
        <v>115</v>
      </c>
      <c r="B24" s="411"/>
      <c r="C24" s="6" t="s">
        <v>79</v>
      </c>
      <c r="D24" s="20" t="s">
        <v>80</v>
      </c>
      <c r="E24" s="6" t="s">
        <v>81</v>
      </c>
      <c r="F24" s="7" t="s">
        <v>82</v>
      </c>
    </row>
    <row r="25" spans="1:7" ht="24" customHeight="1">
      <c r="A25" s="55"/>
      <c r="B25" s="413"/>
      <c r="C25" s="45"/>
      <c r="D25" s="45"/>
      <c r="E25" s="48"/>
      <c r="F25" s="49"/>
    </row>
    <row r="26" spans="1:7" ht="24" customHeight="1">
      <c r="A26" s="55"/>
      <c r="B26" s="413"/>
      <c r="C26" s="45"/>
      <c r="D26" s="45"/>
      <c r="E26" s="48"/>
      <c r="F26" s="49"/>
    </row>
    <row r="27" spans="1:7" ht="24" customHeight="1">
      <c r="A27" s="55"/>
      <c r="B27" s="412"/>
      <c r="C27" s="56"/>
      <c r="D27" s="56"/>
      <c r="E27" s="57"/>
      <c r="F27" s="58"/>
    </row>
    <row r="28" spans="1:7" ht="24" customHeight="1">
      <c r="A28" s="513" t="s">
        <v>116</v>
      </c>
      <c r="B28" s="514"/>
      <c r="C28" s="514"/>
      <c r="D28" s="515"/>
      <c r="E28" s="59">
        <f>SUM(E25:E27)</f>
        <v>0</v>
      </c>
      <c r="F28" s="60"/>
    </row>
    <row r="29" spans="1:7" ht="24" customHeight="1">
      <c r="D29" s="52" t="s">
        <v>74</v>
      </c>
      <c r="E29" s="61">
        <f>ROUNDDOWN(E28,-3)</f>
        <v>0</v>
      </c>
    </row>
    <row r="30" spans="1:7" ht="24" customHeight="1">
      <c r="D30" s="52"/>
      <c r="E30" s="62"/>
    </row>
    <row r="32" spans="1:7" ht="48" customHeight="1">
      <c r="A32" s="511"/>
      <c r="B32" s="511"/>
      <c r="C32" s="511"/>
      <c r="D32" s="511"/>
      <c r="E32" s="511"/>
      <c r="F32" s="511"/>
    </row>
  </sheetData>
  <mergeCells count="4">
    <mergeCell ref="A9:D9"/>
    <mergeCell ref="A19:D19"/>
    <mergeCell ref="A28:D28"/>
    <mergeCell ref="A32:F32"/>
  </mergeCells>
  <phoneticPr fontId="20"/>
  <dataValidations count="1">
    <dataValidation type="list" allowBlank="1" showInputMessage="1" showErrorMessage="1" sqref="B5:B8 B15:B18" xr:uid="{00000000-0002-0000-0900-000000000000}">
      <formula1>"変更なし,変更後,追加"</formula1>
    </dataValidation>
  </dataValidations>
  <pageMargins left="0.74803149606299213" right="0.74803149606299213" top="0.98425196850393704" bottom="0.98425196850393704" header="0.51181102362204722" footer="0.51181102362204722"/>
  <pageSetup paperSize="9" scale="76" fitToHeight="0" orientation="portrait" r:id="rId1"/>
  <headerFooter>
    <oddHeader>&amp;R（2022.04版）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2"/>
  <sheetViews>
    <sheetView view="pageBreakPreview" zoomScaleNormal="100" zoomScaleSheetLayoutView="100" workbookViewId="0">
      <selection activeCell="B1" sqref="B1"/>
    </sheetView>
  </sheetViews>
  <sheetFormatPr defaultColWidth="10.625" defaultRowHeight="20.25" customHeight="1" outlineLevelCol="1"/>
  <cols>
    <col min="1" max="1" width="28.625" style="1" customWidth="1"/>
    <col min="2" max="2" width="10.25" style="1" customWidth="1" outlineLevel="1"/>
    <col min="3" max="3" width="14.625" style="1" customWidth="1"/>
    <col min="4" max="4" width="8.625" style="1" customWidth="1"/>
    <col min="5" max="5" width="14.625" style="1" customWidth="1"/>
    <col min="6" max="6" width="18.625" style="1" customWidth="1"/>
    <col min="7" max="16384" width="10.625" style="1"/>
  </cols>
  <sheetData>
    <row r="1" spans="1:6" ht="24" customHeight="1">
      <c r="A1" s="1" t="s">
        <v>119</v>
      </c>
      <c r="C1" s="516">
        <f>E8+E17</f>
        <v>0</v>
      </c>
      <c r="D1" s="516"/>
      <c r="E1" s="1" t="s">
        <v>22</v>
      </c>
    </row>
    <row r="2" spans="1:6" ht="24" customHeight="1">
      <c r="A2" s="1" t="s">
        <v>120</v>
      </c>
      <c r="C2" s="19">
        <f>E8</f>
        <v>0</v>
      </c>
      <c r="D2" s="1" t="s">
        <v>22</v>
      </c>
    </row>
    <row r="3" spans="1:6" ht="24" customHeight="1">
      <c r="A3" s="5" t="s">
        <v>77</v>
      </c>
      <c r="B3" s="20" t="s">
        <v>78</v>
      </c>
      <c r="C3" s="6" t="s">
        <v>79</v>
      </c>
      <c r="D3" s="20" t="s">
        <v>80</v>
      </c>
      <c r="E3" s="6" t="s">
        <v>81</v>
      </c>
      <c r="F3" s="7" t="s">
        <v>82</v>
      </c>
    </row>
    <row r="4" spans="1:6" ht="24" customHeight="1">
      <c r="A4" s="8"/>
      <c r="B4" s="403"/>
      <c r="C4" s="21"/>
      <c r="D4" s="22"/>
      <c r="E4" s="23"/>
      <c r="F4" s="10"/>
    </row>
    <row r="5" spans="1:6" ht="24" customHeight="1">
      <c r="A5" s="8"/>
      <c r="B5" s="403"/>
      <c r="C5" s="24"/>
      <c r="D5" s="22"/>
      <c r="E5" s="25"/>
      <c r="F5" s="10"/>
    </row>
    <row r="6" spans="1:6" ht="24" customHeight="1">
      <c r="A6" s="8"/>
      <c r="B6" s="403"/>
      <c r="C6" s="26"/>
      <c r="D6" s="27"/>
      <c r="E6" s="27"/>
      <c r="F6" s="10"/>
    </row>
    <row r="7" spans="1:6" ht="24" customHeight="1">
      <c r="A7" s="517" t="s">
        <v>121</v>
      </c>
      <c r="B7" s="509"/>
      <c r="C7" s="509"/>
      <c r="D7" s="518"/>
      <c r="E7" s="28">
        <f>SUM(E4:E6)</f>
        <v>0</v>
      </c>
      <c r="F7" s="15"/>
    </row>
    <row r="8" spans="1:6" ht="24" customHeight="1">
      <c r="D8" s="16" t="s">
        <v>73</v>
      </c>
      <c r="E8" s="29">
        <f>ROUNDDOWN(E7,-3)</f>
        <v>0</v>
      </c>
    </row>
    <row r="9" spans="1:6" ht="24" customHeight="1"/>
    <row r="10" spans="1:6" ht="24" customHeight="1">
      <c r="A10" s="1" t="s">
        <v>122</v>
      </c>
      <c r="C10" s="1">
        <f>E17</f>
        <v>0</v>
      </c>
      <c r="D10" s="1" t="s">
        <v>22</v>
      </c>
    </row>
    <row r="11" spans="1:6" ht="24" customHeight="1">
      <c r="A11" s="5" t="s">
        <v>77</v>
      </c>
      <c r="B11" s="20" t="s">
        <v>78</v>
      </c>
      <c r="C11" s="6" t="s">
        <v>79</v>
      </c>
      <c r="D11" s="20" t="s">
        <v>80</v>
      </c>
      <c r="E11" s="6" t="s">
        <v>81</v>
      </c>
      <c r="F11" s="7" t="s">
        <v>82</v>
      </c>
    </row>
    <row r="12" spans="1:6" ht="24" customHeight="1">
      <c r="A12" s="8"/>
      <c r="B12" s="403"/>
      <c r="C12" s="21"/>
      <c r="D12" s="22"/>
      <c r="E12" s="30"/>
      <c r="F12" s="10"/>
    </row>
    <row r="13" spans="1:6" ht="24" customHeight="1">
      <c r="A13" s="8"/>
      <c r="B13" s="403"/>
      <c r="C13" s="26"/>
      <c r="D13" s="27"/>
      <c r="E13" s="27"/>
      <c r="F13" s="10"/>
    </row>
    <row r="14" spans="1:6" ht="24" customHeight="1">
      <c r="A14" s="8"/>
      <c r="B14" s="403"/>
      <c r="C14" s="26"/>
      <c r="D14" s="27"/>
      <c r="E14" s="27"/>
      <c r="F14" s="10"/>
    </row>
    <row r="15" spans="1:6" ht="24" customHeight="1">
      <c r="A15" s="8"/>
      <c r="B15" s="403"/>
      <c r="C15" s="26"/>
      <c r="D15" s="27"/>
      <c r="E15" s="27"/>
      <c r="F15" s="10"/>
    </row>
    <row r="16" spans="1:6" ht="24" customHeight="1">
      <c r="A16" s="517" t="s">
        <v>121</v>
      </c>
      <c r="B16" s="509"/>
      <c r="C16" s="509"/>
      <c r="D16" s="518"/>
      <c r="E16" s="31">
        <f>SUM(E12:E15)</f>
        <v>0</v>
      </c>
      <c r="F16" s="15"/>
    </row>
    <row r="17" spans="1:6" ht="24" customHeight="1">
      <c r="D17" s="16" t="s">
        <v>74</v>
      </c>
      <c r="E17" s="32">
        <f>ROUNDDOWN(E16,-3)</f>
        <v>0</v>
      </c>
    </row>
    <row r="18" spans="1:6" ht="24" customHeight="1"/>
    <row r="20" spans="1:6" ht="60" customHeight="1">
      <c r="A20" s="519"/>
      <c r="B20" s="519"/>
      <c r="C20" s="520"/>
      <c r="D20" s="520"/>
      <c r="E20" s="520"/>
      <c r="F20" s="520"/>
    </row>
    <row r="31" spans="1:6" ht="20.25" customHeight="1">
      <c r="A31" s="521"/>
      <c r="B31" s="521"/>
      <c r="C31" s="521"/>
      <c r="D31" s="521"/>
      <c r="E31" s="521"/>
      <c r="F31" s="521"/>
    </row>
    <row r="32" spans="1:6" ht="20.25" customHeight="1">
      <c r="A32" s="521"/>
      <c r="B32" s="521"/>
      <c r="C32" s="521"/>
      <c r="D32" s="521"/>
      <c r="E32" s="521"/>
      <c r="F32" s="521"/>
    </row>
  </sheetData>
  <mergeCells count="5">
    <mergeCell ref="C1:D1"/>
    <mergeCell ref="A7:D7"/>
    <mergeCell ref="A16:D16"/>
    <mergeCell ref="A20:F20"/>
    <mergeCell ref="A31:F32"/>
  </mergeCells>
  <phoneticPr fontId="20"/>
  <dataValidations count="1">
    <dataValidation type="list" allowBlank="1" showInputMessage="1" showErrorMessage="1" sqref="B12:B15 B4:B6" xr:uid="{00000000-0002-0000-0A00-000000000000}">
      <formula1>"変更なし,変更後,追加"</formula1>
    </dataValidation>
  </dataValidations>
  <pageMargins left="0.74803149606299213" right="0.74803149606299213" top="0.98425196850393704" bottom="0.98425196850393704" header="0.51181102362204722" footer="0.51181102362204722"/>
  <pageSetup paperSize="9" scale="84" fitToHeight="0" orientation="portrait" r:id="rId1"/>
  <headerFooter>
    <oddHeader>&amp;R（2022.04版）</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FB19"/>
  <sheetViews>
    <sheetView view="pageBreakPreview" zoomScaleNormal="100" zoomScaleSheetLayoutView="100" workbookViewId="0">
      <selection activeCell="B1" sqref="B1"/>
    </sheetView>
  </sheetViews>
  <sheetFormatPr defaultColWidth="10.625" defaultRowHeight="20.25" customHeight="1" outlineLevelCol="1"/>
  <cols>
    <col min="1" max="1" width="28.625" style="1" customWidth="1"/>
    <col min="2" max="2" width="14" style="1" customWidth="1" outlineLevel="1"/>
    <col min="3" max="3" width="14.625" style="1" customWidth="1"/>
    <col min="4" max="4" width="42.625" style="1" customWidth="1"/>
    <col min="5" max="5" width="5.5" style="1" customWidth="1"/>
    <col min="6" max="6" width="5.625" style="1" customWidth="1"/>
    <col min="7" max="7" width="1.625" style="1" customWidth="1"/>
    <col min="8" max="9" width="5.625" style="1" customWidth="1"/>
    <col min="10" max="10" width="5.5" style="1" customWidth="1"/>
    <col min="11" max="11" width="10.625" style="1"/>
    <col min="12" max="12" width="5.625" style="1" customWidth="1"/>
    <col min="13" max="13" width="5.75" style="1" customWidth="1"/>
    <col min="14" max="16" width="10.625" style="1"/>
    <col min="17" max="17" width="7.125" style="1" customWidth="1"/>
    <col min="18" max="16381" width="10.625" style="1"/>
    <col min="16382" max="16384" width="10.625" style="3"/>
  </cols>
  <sheetData>
    <row r="1" spans="1:4 16382:16382" s="1" customFormat="1" ht="24" customHeight="1">
      <c r="A1" s="1" t="s">
        <v>123</v>
      </c>
      <c r="C1" s="4">
        <f>C9</f>
        <v>0</v>
      </c>
      <c r="D1" s="1" t="s">
        <v>22</v>
      </c>
      <c r="XFB1" s="3"/>
    </row>
    <row r="2" spans="1:4 16382:16382" s="1" customFormat="1" ht="12" customHeight="1"/>
    <row r="3" spans="1:4 16382:16382" s="2" customFormat="1" ht="24" customHeight="1">
      <c r="A3" s="5" t="s">
        <v>77</v>
      </c>
      <c r="B3" s="20" t="s">
        <v>78</v>
      </c>
      <c r="C3" s="6" t="s">
        <v>81</v>
      </c>
      <c r="D3" s="7" t="s">
        <v>82</v>
      </c>
    </row>
    <row r="4" spans="1:4 16382:16382" s="1" customFormat="1" ht="24" customHeight="1">
      <c r="A4" s="8" t="s">
        <v>124</v>
      </c>
      <c r="B4" s="403"/>
      <c r="C4" s="9">
        <v>0</v>
      </c>
      <c r="D4" s="10"/>
      <c r="XFB4" s="3"/>
    </row>
    <row r="5" spans="1:4 16382:16382" s="1" customFormat="1" ht="24" customHeight="1">
      <c r="A5" s="8" t="s">
        <v>125</v>
      </c>
      <c r="B5" s="403"/>
      <c r="C5" s="9">
        <v>0</v>
      </c>
      <c r="D5" s="10"/>
      <c r="XFB5" s="3"/>
    </row>
    <row r="6" spans="1:4 16382:16382" s="1" customFormat="1" ht="24" customHeight="1">
      <c r="A6" s="11" t="s">
        <v>126</v>
      </c>
      <c r="B6" s="403"/>
      <c r="C6" s="12">
        <v>0</v>
      </c>
      <c r="D6" s="10"/>
      <c r="XFB6" s="3"/>
    </row>
    <row r="7" spans="1:4 16382:16382" s="1" customFormat="1" ht="24" customHeight="1">
      <c r="A7" s="11"/>
      <c r="B7" s="403"/>
      <c r="C7" s="12"/>
      <c r="D7" s="10"/>
      <c r="XFB7" s="3"/>
    </row>
    <row r="8" spans="1:4 16382:16382" s="1" customFormat="1" ht="24" customHeight="1">
      <c r="A8" s="13" t="s">
        <v>72</v>
      </c>
      <c r="B8" s="69"/>
      <c r="C8" s="14">
        <f>SUM(C4:C7)</f>
        <v>0</v>
      </c>
      <c r="D8" s="15"/>
      <c r="XFB8" s="3"/>
    </row>
    <row r="9" spans="1:4 16382:16382" s="1" customFormat="1" ht="24" customHeight="1">
      <c r="A9" s="16" t="s">
        <v>73</v>
      </c>
      <c r="B9" s="16"/>
      <c r="C9" s="17">
        <f>ROUNDDOWN(C8,-3)</f>
        <v>0</v>
      </c>
      <c r="XFB9" s="3"/>
    </row>
    <row r="10" spans="1:4 16382:16382" s="1" customFormat="1" ht="24" customHeight="1">
      <c r="C10" s="18"/>
      <c r="XFB10" s="3"/>
    </row>
    <row r="11" spans="1:4 16382:16382" ht="13.9" customHeight="1">
      <c r="A11" s="522"/>
      <c r="B11" s="522"/>
      <c r="C11" s="522"/>
      <c r="D11" s="522"/>
    </row>
    <row r="19" spans="4:15" ht="20.25" customHeight="1">
      <c r="D19" s="2"/>
      <c r="E19" s="2"/>
      <c r="F19" s="2"/>
      <c r="G19" s="2"/>
      <c r="H19" s="2"/>
      <c r="I19" s="2"/>
      <c r="J19" s="2"/>
      <c r="K19" s="2"/>
      <c r="L19" s="2"/>
      <c r="M19" s="2"/>
      <c r="N19" s="2"/>
      <c r="O19" s="2"/>
    </row>
  </sheetData>
  <mergeCells count="1">
    <mergeCell ref="A11:D11"/>
  </mergeCells>
  <phoneticPr fontId="20"/>
  <dataValidations count="1">
    <dataValidation type="list" allowBlank="1" showInputMessage="1" showErrorMessage="1" sqref="B4:B7" xr:uid="{00000000-0002-0000-0B00-000000000000}">
      <formula1>"変更なし,変更後,追加"</formula1>
    </dataValidation>
  </dataValidations>
  <pageMargins left="0.74803149606299213" right="0.74803149606299213" top="0.98425196850393704" bottom="0.98425196850393704" header="0.51181102362204722" footer="0.51181102362204722"/>
  <pageSetup paperSize="9" scale="80" fitToHeight="0" orientation="portrait" r:id="rId1"/>
  <headerFooter>
    <oddHeader>&amp;R（2022.04版）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0"/>
  <sheetViews>
    <sheetView view="pageBreakPreview" zoomScaleNormal="100" workbookViewId="0">
      <selection activeCell="C1" sqref="C1"/>
    </sheetView>
  </sheetViews>
  <sheetFormatPr defaultColWidth="9" defaultRowHeight="13.15" outlineLevelCol="1"/>
  <cols>
    <col min="1" max="1" width="3.375" style="316" customWidth="1"/>
    <col min="2" max="2" width="20.625" style="316" customWidth="1"/>
    <col min="3" max="3" width="9.875" style="316" customWidth="1" outlineLevel="1"/>
    <col min="4" max="8" width="11" style="316" customWidth="1"/>
    <col min="9" max="9" width="4.75" style="316" customWidth="1"/>
    <col min="10" max="16384" width="9" style="316"/>
  </cols>
  <sheetData>
    <row r="1" spans="1:8" ht="20.45" customHeight="1">
      <c r="A1" s="316" t="s">
        <v>127</v>
      </c>
      <c r="D1" s="376">
        <f>D2+D32</f>
        <v>0</v>
      </c>
      <c r="E1" s="316" t="s">
        <v>128</v>
      </c>
      <c r="G1" s="318"/>
    </row>
    <row r="2" spans="1:8" ht="20.45" customHeight="1">
      <c r="A2" s="319" t="s">
        <v>129</v>
      </c>
      <c r="D2" s="317">
        <f>G31</f>
        <v>0</v>
      </c>
      <c r="E2" s="316" t="s">
        <v>128</v>
      </c>
      <c r="G2" s="320"/>
      <c r="H2" s="319"/>
    </row>
    <row r="3" spans="1:8" ht="14.25" customHeight="1" thickBot="1">
      <c r="A3" s="321"/>
      <c r="B3" s="322"/>
      <c r="C3" s="322"/>
      <c r="D3" s="320"/>
      <c r="E3" s="319"/>
      <c r="F3" s="319"/>
      <c r="G3" s="319"/>
      <c r="H3" s="319"/>
    </row>
    <row r="4" spans="1:8" ht="20.25" customHeight="1" thickBot="1">
      <c r="A4" s="523" t="s">
        <v>130</v>
      </c>
      <c r="B4" s="524"/>
      <c r="C4" s="414" t="s">
        <v>87</v>
      </c>
      <c r="D4" s="323" t="s">
        <v>79</v>
      </c>
      <c r="E4" s="525" t="s">
        <v>131</v>
      </c>
      <c r="F4" s="524"/>
      <c r="G4" s="324" t="s">
        <v>81</v>
      </c>
      <c r="H4" s="325" t="s">
        <v>132</v>
      </c>
    </row>
    <row r="5" spans="1:8" ht="20.45" customHeight="1">
      <c r="A5" s="528" t="s">
        <v>133</v>
      </c>
      <c r="B5" s="529"/>
      <c r="C5" s="529"/>
      <c r="D5" s="529"/>
      <c r="E5" s="529"/>
      <c r="F5" s="529"/>
      <c r="G5" s="529"/>
      <c r="H5" s="530"/>
    </row>
    <row r="6" spans="1:8" ht="20.45" customHeight="1">
      <c r="A6" s="326"/>
      <c r="B6" s="327" t="s">
        <v>134</v>
      </c>
      <c r="C6" s="403"/>
      <c r="D6" s="328"/>
      <c r="E6" s="329"/>
      <c r="F6" s="330"/>
      <c r="G6" s="331"/>
      <c r="H6" s="332"/>
    </row>
    <row r="7" spans="1:8" ht="20.45" customHeight="1">
      <c r="A7" s="531"/>
      <c r="B7" s="327" t="s">
        <v>135</v>
      </c>
      <c r="C7" s="327"/>
      <c r="D7" s="334"/>
      <c r="E7" s="329"/>
      <c r="F7" s="335"/>
      <c r="G7" s="331"/>
      <c r="H7" s="332"/>
    </row>
    <row r="8" spans="1:8" ht="20.45" customHeight="1">
      <c r="A8" s="532"/>
      <c r="B8" s="327" t="s">
        <v>136</v>
      </c>
      <c r="C8" s="327"/>
      <c r="D8" s="334"/>
      <c r="E8" s="329"/>
      <c r="F8" s="335"/>
      <c r="G8" s="331"/>
      <c r="H8" s="332"/>
    </row>
    <row r="9" spans="1:8" ht="20.45" customHeight="1">
      <c r="A9" s="532"/>
      <c r="B9" s="327" t="s">
        <v>137</v>
      </c>
      <c r="C9" s="327"/>
      <c r="D9" s="334"/>
      <c r="E9" s="329"/>
      <c r="F9" s="335"/>
      <c r="G9" s="331"/>
      <c r="H9" s="332"/>
    </row>
    <row r="10" spans="1:8" ht="20.45" customHeight="1" thickBot="1">
      <c r="A10" s="532"/>
      <c r="B10" s="327"/>
      <c r="C10" s="345"/>
      <c r="D10" s="336"/>
      <c r="E10" s="337"/>
      <c r="F10" s="338"/>
      <c r="G10" s="339"/>
      <c r="H10" s="340"/>
    </row>
    <row r="11" spans="1:8" ht="20.45" customHeight="1" thickTop="1" thickBot="1">
      <c r="A11" s="533"/>
      <c r="B11" s="537" t="s">
        <v>138</v>
      </c>
      <c r="C11" s="538"/>
      <c r="D11" s="538"/>
      <c r="E11" s="538"/>
      <c r="F11" s="539"/>
      <c r="G11" s="341">
        <f>SUM(G6:G10)</f>
        <v>0</v>
      </c>
      <c r="H11" s="342"/>
    </row>
    <row r="12" spans="1:8" ht="20.45" customHeight="1">
      <c r="A12" s="534" t="s">
        <v>139</v>
      </c>
      <c r="B12" s="535"/>
      <c r="C12" s="535"/>
      <c r="D12" s="535"/>
      <c r="E12" s="535"/>
      <c r="F12" s="535"/>
      <c r="G12" s="535"/>
      <c r="H12" s="536"/>
    </row>
    <row r="13" spans="1:8" ht="20.45" customHeight="1">
      <c r="A13" s="333"/>
      <c r="B13" s="358" t="s">
        <v>140</v>
      </c>
      <c r="C13" s="417"/>
      <c r="D13" s="359"/>
      <c r="E13" s="416"/>
      <c r="F13" s="330"/>
      <c r="G13" s="362"/>
      <c r="H13" s="363"/>
    </row>
    <row r="14" spans="1:8" ht="20.45" customHeight="1">
      <c r="A14" s="333"/>
      <c r="B14" s="327" t="s">
        <v>141</v>
      </c>
      <c r="C14" s="327"/>
      <c r="D14" s="334"/>
      <c r="E14" s="343"/>
      <c r="F14" s="335"/>
      <c r="G14" s="331"/>
      <c r="H14" s="344"/>
    </row>
    <row r="15" spans="1:8" ht="20.45" customHeight="1">
      <c r="A15" s="333"/>
      <c r="B15" s="327" t="s">
        <v>142</v>
      </c>
      <c r="C15" s="327"/>
      <c r="D15" s="334"/>
      <c r="E15" s="343"/>
      <c r="F15" s="335"/>
      <c r="G15" s="331"/>
      <c r="H15" s="344"/>
    </row>
    <row r="16" spans="1:8" ht="20.45" customHeight="1">
      <c r="A16" s="333"/>
      <c r="B16" s="327" t="s">
        <v>143</v>
      </c>
      <c r="C16" s="327"/>
      <c r="D16" s="334"/>
      <c r="E16" s="343"/>
      <c r="F16" s="335"/>
      <c r="G16" s="331"/>
      <c r="H16" s="344"/>
    </row>
    <row r="17" spans="1:8" ht="20.45" customHeight="1">
      <c r="A17" s="333"/>
      <c r="B17" s="345" t="s">
        <v>144</v>
      </c>
      <c r="C17" s="345"/>
      <c r="D17" s="336"/>
      <c r="E17" s="346"/>
      <c r="F17" s="338"/>
      <c r="G17" s="339"/>
      <c r="H17" s="347"/>
    </row>
    <row r="18" spans="1:8" ht="20.45" customHeight="1" thickBot="1">
      <c r="A18" s="333"/>
      <c r="B18" s="348"/>
      <c r="C18" s="348"/>
      <c r="D18" s="349"/>
      <c r="E18" s="350"/>
      <c r="F18" s="351"/>
      <c r="G18" s="352"/>
      <c r="H18" s="353"/>
    </row>
    <row r="19" spans="1:8" ht="20.45" customHeight="1" thickTop="1" thickBot="1">
      <c r="A19" s="354"/>
      <c r="B19" s="537" t="s">
        <v>138</v>
      </c>
      <c r="C19" s="538"/>
      <c r="D19" s="538"/>
      <c r="E19" s="538"/>
      <c r="F19" s="539"/>
      <c r="G19" s="355">
        <f>SUM(G12:G18)</f>
        <v>0</v>
      </c>
      <c r="H19" s="356"/>
    </row>
    <row r="20" spans="1:8" ht="20.45" customHeight="1">
      <c r="A20" s="534" t="s">
        <v>145</v>
      </c>
      <c r="B20" s="535"/>
      <c r="C20" s="535"/>
      <c r="D20" s="535"/>
      <c r="E20" s="535"/>
      <c r="F20" s="535"/>
      <c r="G20" s="535"/>
      <c r="H20" s="536"/>
    </row>
    <row r="21" spans="1:8" ht="20.45" customHeight="1">
      <c r="A21" s="357"/>
      <c r="B21" s="415"/>
      <c r="C21" s="417"/>
      <c r="D21" s="328"/>
      <c r="E21" s="360"/>
      <c r="F21" s="361"/>
      <c r="G21" s="362"/>
      <c r="H21" s="363"/>
    </row>
    <row r="22" spans="1:8" ht="20.45" customHeight="1">
      <c r="A22" s="357"/>
      <c r="B22" s="358"/>
      <c r="C22" s="327"/>
      <c r="D22" s="359"/>
      <c r="E22" s="360"/>
      <c r="F22" s="361"/>
      <c r="G22" s="362"/>
      <c r="H22" s="363"/>
    </row>
    <row r="23" spans="1:8" ht="20.45" customHeight="1" thickBot="1">
      <c r="A23" s="357"/>
      <c r="B23" s="364"/>
      <c r="C23" s="327"/>
      <c r="D23" s="365"/>
      <c r="E23" s="366"/>
      <c r="F23" s="367"/>
      <c r="G23" s="368"/>
      <c r="H23" s="369"/>
    </row>
    <row r="24" spans="1:8" ht="20.45" customHeight="1" thickTop="1" thickBot="1">
      <c r="A24" s="354"/>
      <c r="B24" s="537" t="s">
        <v>138</v>
      </c>
      <c r="C24" s="538"/>
      <c r="D24" s="538"/>
      <c r="E24" s="538"/>
      <c r="F24" s="539"/>
      <c r="G24" s="341">
        <f>SUM(G20:G23)</f>
        <v>0</v>
      </c>
      <c r="H24" s="342"/>
    </row>
    <row r="25" spans="1:8" ht="20.45" customHeight="1">
      <c r="A25" s="534" t="s">
        <v>146</v>
      </c>
      <c r="B25" s="535"/>
      <c r="C25" s="535"/>
      <c r="D25" s="535"/>
      <c r="E25" s="535"/>
      <c r="F25" s="535"/>
      <c r="G25" s="535"/>
      <c r="H25" s="536"/>
    </row>
    <row r="26" spans="1:8" ht="20.45" customHeight="1">
      <c r="A26" s="357"/>
      <c r="B26" s="415"/>
      <c r="C26" s="417"/>
      <c r="D26" s="328"/>
      <c r="E26" s="360"/>
      <c r="F26" s="361"/>
      <c r="G26" s="362"/>
      <c r="H26" s="363"/>
    </row>
    <row r="27" spans="1:8" ht="20.45" customHeight="1">
      <c r="A27" s="357"/>
      <c r="B27" s="358"/>
      <c r="C27" s="327"/>
      <c r="D27" s="359"/>
      <c r="E27" s="360"/>
      <c r="F27" s="361"/>
      <c r="G27" s="362"/>
      <c r="H27" s="363"/>
    </row>
    <row r="28" spans="1:8" ht="20.45" customHeight="1" thickBot="1">
      <c r="A28" s="357"/>
      <c r="B28" s="364"/>
      <c r="C28" s="327"/>
      <c r="D28" s="365"/>
      <c r="E28" s="366"/>
      <c r="F28" s="367"/>
      <c r="G28" s="368"/>
      <c r="H28" s="369"/>
    </row>
    <row r="29" spans="1:8" ht="20.45" customHeight="1" thickTop="1" thickBot="1">
      <c r="A29" s="354"/>
      <c r="B29" s="537" t="s">
        <v>138</v>
      </c>
      <c r="C29" s="538"/>
      <c r="D29" s="538"/>
      <c r="E29" s="538"/>
      <c r="F29" s="539"/>
      <c r="G29" s="341">
        <f>SUM(G25:G28)</f>
        <v>0</v>
      </c>
      <c r="H29" s="342"/>
    </row>
    <row r="30" spans="1:8" ht="20.45" customHeight="1" thickBot="1">
      <c r="A30" s="526" t="s">
        <v>147</v>
      </c>
      <c r="B30" s="527"/>
      <c r="C30" s="527"/>
      <c r="D30" s="527"/>
      <c r="E30" s="527"/>
      <c r="F30" s="527"/>
      <c r="G30" s="370">
        <f>G11+G19+G24</f>
        <v>0</v>
      </c>
      <c r="H30" s="371"/>
    </row>
    <row r="31" spans="1:8" ht="18" customHeight="1" thickBot="1">
      <c r="F31" s="372" t="s">
        <v>148</v>
      </c>
      <c r="G31" s="373">
        <f>ROUNDDOWN(G30,-3)</f>
        <v>0</v>
      </c>
    </row>
    <row r="32" spans="1:8" s="374" customFormat="1" ht="19.899999999999999" customHeight="1">
      <c r="A32" s="377" t="s">
        <v>149</v>
      </c>
      <c r="B32" s="377"/>
      <c r="C32" s="377"/>
      <c r="D32" s="378">
        <f>G39</f>
        <v>0</v>
      </c>
      <c r="E32" s="377"/>
      <c r="F32" s="377"/>
      <c r="G32" s="377"/>
      <c r="H32" s="377"/>
    </row>
    <row r="33" spans="1:8" s="374" customFormat="1" ht="18" customHeight="1" thickBot="1">
      <c r="A33" s="379"/>
      <c r="B33" s="380"/>
      <c r="C33" s="380"/>
      <c r="D33" s="381"/>
      <c r="E33" s="382"/>
      <c r="F33" s="382"/>
      <c r="G33" s="382"/>
      <c r="H33" s="382"/>
    </row>
    <row r="34" spans="1:8" s="374" customFormat="1" ht="18" customHeight="1" thickBot="1">
      <c r="A34" s="548" t="s">
        <v>130</v>
      </c>
      <c r="B34" s="549"/>
      <c r="C34" s="383" t="s">
        <v>87</v>
      </c>
      <c r="D34" s="384" t="s">
        <v>79</v>
      </c>
      <c r="E34" s="383" t="s">
        <v>131</v>
      </c>
      <c r="F34" s="383" t="s">
        <v>150</v>
      </c>
      <c r="G34" s="385" t="s">
        <v>81</v>
      </c>
      <c r="H34" s="386" t="s">
        <v>132</v>
      </c>
    </row>
    <row r="35" spans="1:8" s="374" customFormat="1" ht="18" customHeight="1">
      <c r="A35" s="546"/>
      <c r="B35" s="547"/>
      <c r="C35" s="327"/>
      <c r="D35" s="387"/>
      <c r="E35" s="388"/>
      <c r="F35" s="389"/>
      <c r="G35" s="390" t="str">
        <f>IF(AND(ISNUMBER(D35),ISNUMBER(E35)),ROUND(D35*E35,0),"")</f>
        <v/>
      </c>
      <c r="H35" s="391"/>
    </row>
    <row r="36" spans="1:8" s="374" customFormat="1" ht="18" customHeight="1">
      <c r="A36" s="544"/>
      <c r="B36" s="545"/>
      <c r="C36" s="327"/>
      <c r="D36" s="392"/>
      <c r="E36" s="393"/>
      <c r="F36" s="394"/>
      <c r="G36" s="395" t="str">
        <f t="shared" ref="G36:G37" si="0">IF(AND(ISNUMBER(D36),ISNUMBER(E36)),ROUND(D36*E36,0),"")</f>
        <v/>
      </c>
      <c r="H36" s="396"/>
    </row>
    <row r="37" spans="1:8" s="374" customFormat="1" ht="18" customHeight="1" thickBot="1">
      <c r="A37" s="540"/>
      <c r="B37" s="541"/>
      <c r="C37" s="327"/>
      <c r="D37" s="392"/>
      <c r="E37" s="393"/>
      <c r="F37" s="394"/>
      <c r="G37" s="395" t="str">
        <f t="shared" si="0"/>
        <v/>
      </c>
      <c r="H37" s="396"/>
    </row>
    <row r="38" spans="1:8" s="374" customFormat="1" ht="18" customHeight="1" thickBot="1">
      <c r="A38" s="542" t="s">
        <v>147</v>
      </c>
      <c r="B38" s="543"/>
      <c r="C38" s="543"/>
      <c r="D38" s="543"/>
      <c r="E38" s="543"/>
      <c r="F38" s="543"/>
      <c r="G38" s="397">
        <f>SUM(G35:G37)</f>
        <v>0</v>
      </c>
      <c r="H38" s="398"/>
    </row>
    <row r="39" spans="1:8" s="374" customFormat="1" ht="18" customHeight="1" thickBot="1">
      <c r="A39" s="377"/>
      <c r="B39" s="377"/>
      <c r="C39" s="377"/>
      <c r="D39" s="377"/>
      <c r="E39" s="377"/>
      <c r="F39" s="399" t="s">
        <v>148</v>
      </c>
      <c r="G39" s="400">
        <f>ROUNDDOWN(G38,-3)</f>
        <v>0</v>
      </c>
      <c r="H39" s="377"/>
    </row>
    <row r="40" spans="1:8" s="374" customFormat="1" ht="18" customHeight="1">
      <c r="A40" s="375"/>
      <c r="B40" s="375"/>
      <c r="C40" s="375"/>
      <c r="D40" s="375"/>
      <c r="E40" s="375"/>
      <c r="F40" s="375"/>
      <c r="G40" s="375"/>
      <c r="H40" s="375"/>
    </row>
  </sheetData>
  <mergeCells count="17">
    <mergeCell ref="A37:B37"/>
    <mergeCell ref="A38:F38"/>
    <mergeCell ref="A36:B36"/>
    <mergeCell ref="A35:B35"/>
    <mergeCell ref="A34:B34"/>
    <mergeCell ref="A4:B4"/>
    <mergeCell ref="E4:F4"/>
    <mergeCell ref="A30:F30"/>
    <mergeCell ref="A5:H5"/>
    <mergeCell ref="A7:A11"/>
    <mergeCell ref="A20:H20"/>
    <mergeCell ref="A12:H12"/>
    <mergeCell ref="A25:H25"/>
    <mergeCell ref="B11:F11"/>
    <mergeCell ref="B19:F19"/>
    <mergeCell ref="B24:F24"/>
    <mergeCell ref="B29:F29"/>
  </mergeCells>
  <phoneticPr fontId="20"/>
  <dataValidations count="1">
    <dataValidation type="list" allowBlank="1" showInputMessage="1" showErrorMessage="1" sqref="C6:C10 C13:C18 C21:C23 C26:C28 C35:C37" xr:uid="{00000000-0002-0000-0C00-000000000000}">
      <formula1>"変更なし,変更後,追加"</formula1>
    </dataValidation>
  </dataValidations>
  <pageMargins left="1" right="1" top="1" bottom="1" header="0.5" footer="0.5"/>
  <pageSetup paperSize="9" scale="8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6"/>
  <sheetViews>
    <sheetView view="pageBreakPreview" topLeftCell="A16" zoomScale="90" zoomScaleNormal="85" zoomScaleSheetLayoutView="90" workbookViewId="0">
      <selection activeCell="D1" sqref="D1"/>
    </sheetView>
  </sheetViews>
  <sheetFormatPr defaultColWidth="9" defaultRowHeight="14.45" outlineLevelCol="1"/>
  <cols>
    <col min="1" max="1" width="1.875" style="209" customWidth="1"/>
    <col min="2" max="2" width="33.5" style="220" customWidth="1"/>
    <col min="3" max="3" width="8.125" style="209" customWidth="1"/>
    <col min="4" max="4" width="9.5" style="209" customWidth="1" outlineLevel="1"/>
    <col min="5" max="5" width="18.625" style="209" customWidth="1"/>
    <col min="6" max="6" width="9.75" style="209" customWidth="1"/>
    <col min="7" max="7" width="18.5" style="209" customWidth="1"/>
    <col min="8" max="8" width="23" style="209" customWidth="1"/>
    <col min="9" max="16384" width="9" style="209"/>
  </cols>
  <sheetData>
    <row r="1" spans="1:10" ht="18.75" customHeight="1">
      <c r="A1" s="206"/>
      <c r="B1" s="207"/>
      <c r="C1" s="208"/>
      <c r="D1" s="208"/>
      <c r="G1" s="208"/>
      <c r="H1" s="208"/>
    </row>
    <row r="2" spans="1:10" ht="24" customHeight="1">
      <c r="A2" s="210"/>
      <c r="B2" s="230" t="s">
        <v>151</v>
      </c>
      <c r="C2" s="229"/>
      <c r="D2" s="229"/>
      <c r="E2" s="265">
        <f>G15+G26</f>
        <v>0</v>
      </c>
      <c r="F2" s="229" t="s">
        <v>10</v>
      </c>
      <c r="G2" s="229"/>
    </row>
    <row r="3" spans="1:10" ht="24" customHeight="1">
      <c r="A3" s="210"/>
      <c r="B3" s="221"/>
      <c r="C3" s="221"/>
      <c r="D3" s="221"/>
      <c r="E3" s="221"/>
      <c r="F3" s="221"/>
      <c r="G3" s="221"/>
    </row>
    <row r="4" spans="1:10" ht="24" customHeight="1" thickBot="1">
      <c r="A4" s="206"/>
      <c r="B4" s="206" t="s">
        <v>152</v>
      </c>
      <c r="C4" s="206"/>
      <c r="D4" s="206"/>
      <c r="E4" s="257">
        <f>G15</f>
        <v>0</v>
      </c>
      <c r="F4" s="209" t="s">
        <v>10</v>
      </c>
    </row>
    <row r="5" spans="1:10" ht="30" customHeight="1">
      <c r="A5" s="211"/>
      <c r="B5" s="573" t="s">
        <v>45</v>
      </c>
      <c r="C5" s="575" t="s">
        <v>153</v>
      </c>
      <c r="D5" s="582" t="s">
        <v>87</v>
      </c>
      <c r="E5" s="577" t="s">
        <v>154</v>
      </c>
      <c r="F5" s="248" t="s">
        <v>155</v>
      </c>
      <c r="G5" s="578" t="s">
        <v>156</v>
      </c>
      <c r="H5" s="580" t="s">
        <v>157</v>
      </c>
      <c r="J5" s="209">
        <v>3.08</v>
      </c>
    </row>
    <row r="6" spans="1:10" ht="24" customHeight="1" thickBot="1">
      <c r="A6" s="212"/>
      <c r="B6" s="574"/>
      <c r="C6" s="576"/>
      <c r="D6" s="579"/>
      <c r="E6" s="576"/>
      <c r="F6" s="249" t="s">
        <v>158</v>
      </c>
      <c r="G6" s="579"/>
      <c r="H6" s="581"/>
    </row>
    <row r="7" spans="1:10" ht="24" customHeight="1" thickTop="1">
      <c r="A7" s="213"/>
      <c r="B7" s="214"/>
      <c r="C7" s="215"/>
      <c r="D7" s="327"/>
      <c r="E7" s="244"/>
      <c r="F7" s="250"/>
      <c r="G7" s="252">
        <f>ROUND(E7/$J$5,-3)*F7</f>
        <v>0</v>
      </c>
      <c r="H7" s="231"/>
    </row>
    <row r="8" spans="1:10" ht="24" customHeight="1">
      <c r="A8" s="213"/>
      <c r="B8" s="214"/>
      <c r="C8" s="215"/>
      <c r="D8" s="215"/>
      <c r="E8" s="245"/>
      <c r="F8" s="250"/>
      <c r="G8" s="253">
        <f t="shared" ref="G8:G12" si="0">ROUND(E8/$J$5,-3)*F8</f>
        <v>0</v>
      </c>
      <c r="H8" s="232"/>
    </row>
    <row r="9" spans="1:10" ht="24" customHeight="1">
      <c r="A9" s="213"/>
      <c r="B9" s="216"/>
      <c r="C9" s="217"/>
      <c r="D9" s="217"/>
      <c r="E9" s="245"/>
      <c r="F9" s="250"/>
      <c r="G9" s="253">
        <f t="shared" si="0"/>
        <v>0</v>
      </c>
      <c r="H9" s="232"/>
    </row>
    <row r="10" spans="1:10" ht="24" customHeight="1">
      <c r="A10" s="213"/>
      <c r="B10" s="216"/>
      <c r="C10" s="217"/>
      <c r="D10" s="217"/>
      <c r="E10" s="245"/>
      <c r="F10" s="251"/>
      <c r="G10" s="254">
        <f t="shared" si="0"/>
        <v>0</v>
      </c>
      <c r="H10" s="232"/>
    </row>
    <row r="11" spans="1:10" ht="24" customHeight="1">
      <c r="A11" s="213"/>
      <c r="B11" s="214"/>
      <c r="C11" s="215"/>
      <c r="D11" s="215"/>
      <c r="E11" s="246"/>
      <c r="F11" s="250"/>
      <c r="G11" s="253">
        <f t="shared" si="0"/>
        <v>0</v>
      </c>
      <c r="H11" s="236"/>
    </row>
    <row r="12" spans="1:10" ht="24" customHeight="1">
      <c r="A12" s="213"/>
      <c r="B12" s="216"/>
      <c r="C12" s="217"/>
      <c r="D12" s="217"/>
      <c r="E12" s="245"/>
      <c r="F12" s="250"/>
      <c r="G12" s="255">
        <f t="shared" si="0"/>
        <v>0</v>
      </c>
      <c r="H12" s="247"/>
    </row>
    <row r="13" spans="1:10" ht="24" customHeight="1">
      <c r="A13" s="213"/>
      <c r="B13" s="216"/>
      <c r="C13" s="217"/>
      <c r="D13" s="217"/>
      <c r="E13" s="245"/>
      <c r="F13" s="243"/>
      <c r="G13" s="254">
        <f>ROUND(E13/$J$5,-3)*F13</f>
        <v>0</v>
      </c>
      <c r="H13" s="247"/>
    </row>
    <row r="14" spans="1:10" ht="25.15" customHeight="1" thickBot="1">
      <c r="A14" s="238"/>
      <c r="B14" s="550" t="s">
        <v>159</v>
      </c>
      <c r="C14" s="551"/>
      <c r="D14" s="551"/>
      <c r="E14" s="551"/>
      <c r="F14" s="551"/>
      <c r="G14" s="256">
        <f>SUM(G7:G13)</f>
        <v>0</v>
      </c>
      <c r="H14" s="242"/>
    </row>
    <row r="15" spans="1:10" ht="25.15" customHeight="1" thickBot="1">
      <c r="A15" s="239"/>
      <c r="B15" s="240"/>
      <c r="C15" s="240"/>
      <c r="D15" s="240"/>
      <c r="E15" s="567" t="s">
        <v>73</v>
      </c>
      <c r="F15" s="567"/>
      <c r="G15" s="241">
        <f>ROUNDDOWN(G14,-3)</f>
        <v>0</v>
      </c>
    </row>
    <row r="16" spans="1:10" ht="19.149999999999999" customHeight="1">
      <c r="A16" s="206"/>
      <c r="B16" s="568"/>
      <c r="C16" s="568"/>
      <c r="D16" s="568"/>
      <c r="E16" s="568"/>
      <c r="F16" s="568"/>
      <c r="G16" s="568"/>
      <c r="H16" s="568"/>
    </row>
    <row r="17" spans="2:8" ht="33.6" customHeight="1" thickBot="1">
      <c r="B17" s="258" t="s">
        <v>160</v>
      </c>
      <c r="C17" s="218"/>
      <c r="D17" s="218"/>
      <c r="E17" s="264">
        <f>G26</f>
        <v>0</v>
      </c>
      <c r="F17" s="218" t="s">
        <v>10</v>
      </c>
      <c r="G17" s="218"/>
      <c r="H17" s="218"/>
    </row>
    <row r="18" spans="2:8">
      <c r="B18" s="558" t="s">
        <v>161</v>
      </c>
      <c r="C18" s="559"/>
      <c r="D18" s="571" t="s">
        <v>87</v>
      </c>
      <c r="E18" s="556" t="s">
        <v>162</v>
      </c>
      <c r="F18" s="556" t="s">
        <v>163</v>
      </c>
      <c r="G18" s="569" t="s">
        <v>164</v>
      </c>
      <c r="H18" s="564" t="s">
        <v>157</v>
      </c>
    </row>
    <row r="19" spans="2:8" ht="31.15" customHeight="1" thickBot="1">
      <c r="B19" s="560"/>
      <c r="C19" s="561"/>
      <c r="D19" s="572"/>
      <c r="E19" s="557"/>
      <c r="F19" s="557"/>
      <c r="G19" s="570"/>
      <c r="H19" s="565"/>
    </row>
    <row r="20" spans="2:8" ht="24" customHeight="1" thickTop="1">
      <c r="B20" s="562"/>
      <c r="C20" s="563"/>
      <c r="D20" s="418"/>
      <c r="E20" s="260"/>
      <c r="F20" s="261"/>
      <c r="G20" s="263">
        <f>E20*F20</f>
        <v>0</v>
      </c>
      <c r="H20" s="233"/>
    </row>
    <row r="21" spans="2:8" ht="24" customHeight="1">
      <c r="B21" s="554"/>
      <c r="C21" s="555"/>
      <c r="D21" s="419"/>
      <c r="E21" s="260"/>
      <c r="F21" s="262"/>
      <c r="G21" s="262">
        <f>E21*F21</f>
        <v>0</v>
      </c>
      <c r="H21" s="234"/>
    </row>
    <row r="22" spans="2:8" ht="24" customHeight="1">
      <c r="B22" s="554"/>
      <c r="C22" s="555"/>
      <c r="D22" s="419"/>
      <c r="E22" s="260"/>
      <c r="F22" s="262"/>
      <c r="G22" s="262">
        <f>E22*F22</f>
        <v>0</v>
      </c>
      <c r="H22" s="234"/>
    </row>
    <row r="23" spans="2:8" ht="24" customHeight="1">
      <c r="B23" s="554"/>
      <c r="C23" s="555"/>
      <c r="D23" s="419"/>
      <c r="E23" s="260"/>
      <c r="F23" s="262"/>
      <c r="G23" s="262">
        <f>E23*F23</f>
        <v>0</v>
      </c>
      <c r="H23" s="234"/>
    </row>
    <row r="24" spans="2:8" ht="24" customHeight="1">
      <c r="B24" s="554"/>
      <c r="C24" s="555"/>
      <c r="D24" s="419"/>
      <c r="E24" s="260"/>
      <c r="F24" s="262"/>
      <c r="G24" s="262">
        <f>E24*F24</f>
        <v>0</v>
      </c>
      <c r="H24" s="234"/>
    </row>
    <row r="25" spans="2:8" ht="22.9" customHeight="1" thickBot="1">
      <c r="B25" s="552" t="s">
        <v>165</v>
      </c>
      <c r="C25" s="553"/>
      <c r="D25" s="553"/>
      <c r="E25" s="553"/>
      <c r="F25" s="553"/>
      <c r="G25" s="259">
        <f>SUM(G20:G24)</f>
        <v>0</v>
      </c>
      <c r="H25" s="235"/>
    </row>
    <row r="26" spans="2:8" ht="22.9" customHeight="1" thickBot="1">
      <c r="B26" s="566"/>
      <c r="C26" s="566"/>
      <c r="D26" s="402"/>
      <c r="E26" s="567" t="s">
        <v>73</v>
      </c>
      <c r="F26" s="567"/>
      <c r="G26" s="237">
        <f>ROUNDDOWN(G25,-3)</f>
        <v>0</v>
      </c>
      <c r="H26" s="219"/>
    </row>
  </sheetData>
  <mergeCells count="23">
    <mergeCell ref="B5:B6"/>
    <mergeCell ref="C5:C6"/>
    <mergeCell ref="E5:E6"/>
    <mergeCell ref="G5:G6"/>
    <mergeCell ref="H5:H6"/>
    <mergeCell ref="D5:D6"/>
    <mergeCell ref="H18:H19"/>
    <mergeCell ref="B26:C26"/>
    <mergeCell ref="E26:F26"/>
    <mergeCell ref="E15:F15"/>
    <mergeCell ref="B16:H16"/>
    <mergeCell ref="E18:E19"/>
    <mergeCell ref="G18:G19"/>
    <mergeCell ref="D18:D19"/>
    <mergeCell ref="B14:F14"/>
    <mergeCell ref="B25:F25"/>
    <mergeCell ref="B22:C22"/>
    <mergeCell ref="B23:C23"/>
    <mergeCell ref="B24:C24"/>
    <mergeCell ref="F18:F19"/>
    <mergeCell ref="B18:C19"/>
    <mergeCell ref="B20:C20"/>
    <mergeCell ref="B21:C21"/>
  </mergeCells>
  <phoneticPr fontId="20"/>
  <dataValidations count="1">
    <dataValidation type="list" allowBlank="1" showInputMessage="1" showErrorMessage="1" sqref="D7:D13 D20:D24" xr:uid="{00000000-0002-0000-0D00-000000000000}">
      <formula1>"変更なし,変更後,追加"</formula1>
    </dataValidation>
  </dataValidations>
  <pageMargins left="0.74803149606299213" right="0.74803149606299213" top="0.98425196850393704" bottom="0.98425196850393704" header="0.51181102362204722" footer="0.51181102362204722"/>
  <pageSetup paperSize="9" scale="66" fitToHeight="0" orientation="portrait" blackAndWhite="1" r:id="rId1"/>
  <headerFooter>
    <oddHeader>&amp;R（2022.04版）</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
  <sheetViews>
    <sheetView tabSelected="1" view="pageBreakPreview" zoomScale="90" zoomScaleNormal="85" zoomScaleSheetLayoutView="90" workbookViewId="0">
      <selection activeCell="L9" sqref="L9"/>
    </sheetView>
  </sheetViews>
  <sheetFormatPr defaultColWidth="9" defaultRowHeight="14.45" outlineLevelCol="1"/>
  <cols>
    <col min="1" max="1" width="4.875" style="209" customWidth="1"/>
    <col min="2" max="2" width="36.5" style="220" customWidth="1"/>
    <col min="3" max="3" width="8.125" style="209" customWidth="1"/>
    <col min="4" max="4" width="8.125" style="209" customWidth="1" outlineLevel="1"/>
    <col min="5" max="5" width="18.625" style="209" customWidth="1"/>
    <col min="6" max="6" width="9.75" style="209" customWidth="1"/>
    <col min="7" max="7" width="18.5" style="209" customWidth="1"/>
    <col min="8" max="8" width="23" style="209" customWidth="1"/>
    <col min="9" max="16384" width="9" style="209"/>
  </cols>
  <sheetData>
    <row r="1" spans="1:8" ht="18.75" customHeight="1">
      <c r="A1" s="206"/>
      <c r="B1" s="207"/>
      <c r="C1" s="208"/>
      <c r="D1" s="208"/>
      <c r="G1" s="208"/>
      <c r="H1" s="208"/>
    </row>
    <row r="2" spans="1:8" ht="24" customHeight="1">
      <c r="A2" s="210"/>
      <c r="B2" s="230" t="s">
        <v>166</v>
      </c>
      <c r="C2" s="229"/>
      <c r="D2" s="229"/>
      <c r="E2" s="265">
        <f>G14</f>
        <v>0</v>
      </c>
      <c r="F2" s="229" t="s">
        <v>10</v>
      </c>
      <c r="G2" s="229"/>
    </row>
    <row r="3" spans="1:8" ht="24" customHeight="1">
      <c r="A3" s="210"/>
      <c r="B3" s="221"/>
      <c r="C3" s="221"/>
      <c r="D3" s="221"/>
      <c r="E3" s="221"/>
      <c r="F3" s="221"/>
      <c r="G3" s="221"/>
    </row>
    <row r="4" spans="1:8" ht="45.6" customHeight="1">
      <c r="A4" s="206"/>
      <c r="B4" s="583" t="s">
        <v>167</v>
      </c>
      <c r="C4" s="583"/>
      <c r="D4" s="230"/>
      <c r="E4" s="257">
        <f>G14</f>
        <v>0</v>
      </c>
      <c r="F4" s="209" t="s">
        <v>10</v>
      </c>
    </row>
    <row r="5" spans="1:8" ht="19.149999999999999" customHeight="1" thickBot="1">
      <c r="A5" s="206"/>
      <c r="B5" s="568"/>
      <c r="C5" s="568"/>
      <c r="D5" s="568"/>
      <c r="E5" s="568"/>
      <c r="F5" s="568"/>
      <c r="G5" s="568"/>
      <c r="H5" s="568"/>
    </row>
    <row r="6" spans="1:8">
      <c r="B6" s="558" t="s">
        <v>161</v>
      </c>
      <c r="C6" s="559"/>
      <c r="D6" s="571" t="s">
        <v>78</v>
      </c>
      <c r="E6" s="556" t="s">
        <v>162</v>
      </c>
      <c r="F6" s="556" t="s">
        <v>163</v>
      </c>
      <c r="G6" s="569" t="s">
        <v>164</v>
      </c>
      <c r="H6" s="564" t="s">
        <v>157</v>
      </c>
    </row>
    <row r="7" spans="1:8" ht="31.15" customHeight="1" thickBot="1">
      <c r="B7" s="560"/>
      <c r="C7" s="561"/>
      <c r="D7" s="572"/>
      <c r="E7" s="557"/>
      <c r="F7" s="557"/>
      <c r="G7" s="570"/>
      <c r="H7" s="565"/>
    </row>
    <row r="8" spans="1:8" ht="24" customHeight="1" thickTop="1">
      <c r="B8" s="562"/>
      <c r="C8" s="563"/>
      <c r="D8" s="418"/>
      <c r="E8" s="260"/>
      <c r="F8" s="261"/>
      <c r="G8" s="263">
        <f>E8*F8</f>
        <v>0</v>
      </c>
      <c r="H8" s="233"/>
    </row>
    <row r="9" spans="1:8" ht="24" customHeight="1">
      <c r="B9" s="554"/>
      <c r="C9" s="555"/>
      <c r="D9" s="419"/>
      <c r="E9" s="260"/>
      <c r="F9" s="262"/>
      <c r="G9" s="262">
        <f>E9*F9</f>
        <v>0</v>
      </c>
      <c r="H9" s="234"/>
    </row>
    <row r="10" spans="1:8" ht="24" customHeight="1">
      <c r="B10" s="554"/>
      <c r="C10" s="555"/>
      <c r="D10" s="419"/>
      <c r="E10" s="260"/>
      <c r="F10" s="262"/>
      <c r="G10" s="262">
        <f>E10*F10</f>
        <v>0</v>
      </c>
      <c r="H10" s="234"/>
    </row>
    <row r="11" spans="1:8" ht="24" customHeight="1">
      <c r="B11" s="554"/>
      <c r="C11" s="555"/>
      <c r="D11" s="419"/>
      <c r="E11" s="260"/>
      <c r="F11" s="262"/>
      <c r="G11" s="262">
        <f>E11*F11</f>
        <v>0</v>
      </c>
      <c r="H11" s="234"/>
    </row>
    <row r="12" spans="1:8" ht="24" customHeight="1">
      <c r="B12" s="554"/>
      <c r="C12" s="555"/>
      <c r="D12" s="419"/>
      <c r="E12" s="260"/>
      <c r="F12" s="262"/>
      <c r="G12" s="262">
        <f>E12*F12</f>
        <v>0</v>
      </c>
      <c r="H12" s="234"/>
    </row>
    <row r="13" spans="1:8" ht="22.9" customHeight="1" thickBot="1">
      <c r="B13" s="552" t="s">
        <v>165</v>
      </c>
      <c r="C13" s="553"/>
      <c r="D13" s="553"/>
      <c r="E13" s="553"/>
      <c r="F13" s="553"/>
      <c r="G13" s="259">
        <f>SUM(G8:G12)</f>
        <v>0</v>
      </c>
      <c r="H13" s="235"/>
    </row>
    <row r="14" spans="1:8" ht="22.9" customHeight="1" thickBot="1">
      <c r="B14" s="566"/>
      <c r="C14" s="566"/>
      <c r="D14" s="402"/>
      <c r="E14" s="567" t="s">
        <v>73</v>
      </c>
      <c r="F14" s="567"/>
      <c r="G14" s="237">
        <f>ROUNDDOWN(G13,-3)</f>
        <v>0</v>
      </c>
      <c r="H14" s="219"/>
    </row>
  </sheetData>
  <mergeCells count="16">
    <mergeCell ref="B4:C4"/>
    <mergeCell ref="B14:C14"/>
    <mergeCell ref="E14:F14"/>
    <mergeCell ref="B8:C8"/>
    <mergeCell ref="B9:C9"/>
    <mergeCell ref="B10:C10"/>
    <mergeCell ref="B11:C11"/>
    <mergeCell ref="B12:C12"/>
    <mergeCell ref="B13:F13"/>
    <mergeCell ref="B5:H5"/>
    <mergeCell ref="B6:C7"/>
    <mergeCell ref="E6:E7"/>
    <mergeCell ref="F6:F7"/>
    <mergeCell ref="G6:G7"/>
    <mergeCell ref="H6:H7"/>
    <mergeCell ref="D6:D7"/>
  </mergeCells>
  <phoneticPr fontId="20"/>
  <dataValidations count="1">
    <dataValidation type="list" allowBlank="1" showInputMessage="1" showErrorMessage="1" sqref="D8:D12" xr:uid="{00000000-0002-0000-0E00-000000000000}">
      <formula1>"変更なし,変更後,追加"</formula1>
    </dataValidation>
  </dataValidations>
  <pageMargins left="0.74803149606299213" right="0.74803149606299213" top="0.98425196850393704" bottom="0.98425196850393704" header="0.51181102362204722" footer="0.51181102362204722"/>
  <pageSetup paperSize="9" scale="66" fitToHeight="0" orientation="portrait" blackAndWhite="1" r:id="rId1"/>
  <headerFooter>
    <oddHeader>&amp;R（2022.04版）</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63"/>
  <sheetViews>
    <sheetView view="pageBreakPreview" topLeftCell="A7" zoomScaleNormal="100" zoomScaleSheetLayoutView="100" workbookViewId="0">
      <selection activeCell="E23" sqref="E23"/>
    </sheetView>
  </sheetViews>
  <sheetFormatPr defaultColWidth="8" defaultRowHeight="14.45" outlineLevelCol="1"/>
  <cols>
    <col min="1" max="1" width="39.875" style="285" customWidth="1"/>
    <col min="2" max="2" width="15.375" style="285" hidden="1" customWidth="1" outlineLevel="1"/>
    <col min="3" max="3" width="13" style="285" customWidth="1" collapsed="1"/>
    <col min="4" max="4" width="13" style="285" customWidth="1"/>
    <col min="5" max="5" width="16.75" style="285" customWidth="1"/>
    <col min="6" max="6" width="25.375" style="285" customWidth="1"/>
    <col min="7" max="7" width="16.75" style="285" customWidth="1"/>
    <col min="8" max="16384" width="8" style="285"/>
  </cols>
  <sheetData>
    <row r="1" spans="1:6" ht="18" customHeight="1">
      <c r="E1" s="286"/>
      <c r="F1" s="286"/>
    </row>
    <row r="2" spans="1:6" ht="30" customHeight="1">
      <c r="A2" s="584" t="s">
        <v>168</v>
      </c>
      <c r="B2" s="584"/>
      <c r="C2" s="584"/>
      <c r="D2" s="584"/>
      <c r="E2" s="584"/>
      <c r="F2" s="584"/>
    </row>
    <row r="3" spans="1:6" ht="12" customHeight="1"/>
    <row r="4" spans="1:6" ht="24" customHeight="1" thickBot="1">
      <c r="A4" s="285" t="s">
        <v>169</v>
      </c>
    </row>
    <row r="5" spans="1:6" ht="36" customHeight="1" thickBot="1">
      <c r="A5" s="287" t="s">
        <v>170</v>
      </c>
      <c r="B5" s="420" t="s">
        <v>87</v>
      </c>
      <c r="C5" s="288" t="s">
        <v>171</v>
      </c>
      <c r="D5" s="289" t="s">
        <v>80</v>
      </c>
      <c r="E5" s="290" t="s">
        <v>172</v>
      </c>
      <c r="F5" s="291" t="s">
        <v>173</v>
      </c>
    </row>
    <row r="6" spans="1:6" ht="24" customHeight="1" thickTop="1">
      <c r="A6" s="292" t="s">
        <v>76</v>
      </c>
      <c r="B6" s="421"/>
      <c r="C6" s="293"/>
      <c r="D6" s="294"/>
      <c r="E6" s="295">
        <f>C6*D6</f>
        <v>0</v>
      </c>
      <c r="F6" s="295">
        <f>ROUNDDOWN(E6,-3)</f>
        <v>0</v>
      </c>
    </row>
    <row r="7" spans="1:6" ht="24" customHeight="1" thickBot="1">
      <c r="A7" s="296"/>
      <c r="B7" s="423"/>
      <c r="C7" s="297"/>
      <c r="D7" s="298"/>
      <c r="E7" s="299"/>
      <c r="F7" s="299"/>
    </row>
    <row r="8" spans="1:6" ht="12" customHeight="1"/>
    <row r="9" spans="1:6" ht="24" customHeight="1" thickBot="1">
      <c r="A9" s="285" t="s">
        <v>86</v>
      </c>
    </row>
    <row r="10" spans="1:6" ht="36" customHeight="1" thickBot="1">
      <c r="A10" s="287" t="s">
        <v>170</v>
      </c>
      <c r="B10" s="420" t="s">
        <v>87</v>
      </c>
      <c r="C10" s="288" t="s">
        <v>171</v>
      </c>
      <c r="D10" s="289" t="s">
        <v>80</v>
      </c>
      <c r="E10" s="290" t="s">
        <v>172</v>
      </c>
      <c r="F10" s="291" t="s">
        <v>173</v>
      </c>
    </row>
    <row r="11" spans="1:6" ht="54.6" customHeight="1" thickTop="1">
      <c r="A11" s="300" t="s">
        <v>174</v>
      </c>
      <c r="B11" s="421"/>
      <c r="C11" s="293"/>
      <c r="D11" s="294"/>
      <c r="E11" s="295">
        <f>C11*D11</f>
        <v>0</v>
      </c>
      <c r="F11" s="295">
        <f>ROUNDDOWN(E11,-3)</f>
        <v>0</v>
      </c>
    </row>
    <row r="12" spans="1:6" ht="54.6" customHeight="1">
      <c r="A12" s="301" t="s">
        <v>175</v>
      </c>
      <c r="B12" s="422"/>
      <c r="C12" s="302"/>
      <c r="D12" s="303"/>
      <c r="E12" s="304">
        <f>C12*D12</f>
        <v>0</v>
      </c>
      <c r="F12" s="304">
        <f>ROUNDDOWN(E12,-3)</f>
        <v>0</v>
      </c>
    </row>
    <row r="13" spans="1:6" ht="24" customHeight="1" thickBot="1">
      <c r="A13" s="296"/>
      <c r="B13" s="423"/>
      <c r="C13" s="297"/>
      <c r="D13" s="298"/>
      <c r="E13" s="299"/>
      <c r="F13" s="299"/>
    </row>
    <row r="14" spans="1:6" ht="12" customHeight="1"/>
    <row r="15" spans="1:6" ht="24" customHeight="1" thickBot="1">
      <c r="A15" s="285" t="s">
        <v>103</v>
      </c>
    </row>
    <row r="16" spans="1:6" ht="36" customHeight="1" thickBot="1">
      <c r="A16" s="287" t="s">
        <v>170</v>
      </c>
      <c r="B16" s="420" t="s">
        <v>87</v>
      </c>
      <c r="C16" s="288" t="s">
        <v>171</v>
      </c>
      <c r="D16" s="289" t="s">
        <v>80</v>
      </c>
      <c r="E16" s="290" t="s">
        <v>172</v>
      </c>
      <c r="F16" s="291" t="s">
        <v>173</v>
      </c>
    </row>
    <row r="17" spans="1:6" ht="24" customHeight="1" thickTop="1">
      <c r="A17" s="292" t="s">
        <v>176</v>
      </c>
      <c r="B17" s="421"/>
      <c r="C17" s="293"/>
      <c r="D17" s="294"/>
      <c r="E17" s="295">
        <f>C17*D17</f>
        <v>0</v>
      </c>
      <c r="F17" s="295">
        <f>ROUNDDOWN(E17,-3)</f>
        <v>0</v>
      </c>
    </row>
    <row r="18" spans="1:6" ht="24" customHeight="1" thickBot="1">
      <c r="A18" s="296"/>
      <c r="B18" s="423"/>
      <c r="C18" s="297"/>
      <c r="D18" s="298"/>
      <c r="E18" s="299"/>
      <c r="F18" s="299"/>
    </row>
    <row r="19" spans="1:6" ht="12" customHeight="1"/>
    <row r="20" spans="1:6" ht="24" customHeight="1" thickBot="1">
      <c r="A20" s="285" t="s">
        <v>107</v>
      </c>
    </row>
    <row r="21" spans="1:6" ht="36" customHeight="1" thickBot="1">
      <c r="A21" s="287" t="s">
        <v>170</v>
      </c>
      <c r="B21" s="420" t="s">
        <v>87</v>
      </c>
      <c r="C21" s="288" t="s">
        <v>171</v>
      </c>
      <c r="D21" s="289" t="s">
        <v>80</v>
      </c>
      <c r="E21" s="290" t="s">
        <v>172</v>
      </c>
      <c r="F21" s="291" t="s">
        <v>173</v>
      </c>
    </row>
    <row r="22" spans="1:6" ht="24" customHeight="1" thickTop="1">
      <c r="A22" s="292" t="s">
        <v>177</v>
      </c>
      <c r="B22" s="421"/>
      <c r="C22" s="305"/>
      <c r="D22" s="306" t="s">
        <v>110</v>
      </c>
      <c r="E22" s="307"/>
      <c r="F22" s="307">
        <f>ROUNDDOWN(E22,-3)</f>
        <v>0</v>
      </c>
    </row>
    <row r="23" spans="1:6" ht="24" customHeight="1">
      <c r="A23" s="292" t="s">
        <v>178</v>
      </c>
      <c r="B23" s="292"/>
      <c r="C23" s="305"/>
      <c r="D23" s="306" t="s">
        <v>110</v>
      </c>
      <c r="E23" s="307"/>
      <c r="F23" s="307">
        <f t="shared" ref="F23:F24" si="0">ROUNDDOWN(E23,-3)</f>
        <v>0</v>
      </c>
    </row>
    <row r="24" spans="1:6" ht="24" customHeight="1">
      <c r="A24" s="308" t="s">
        <v>179</v>
      </c>
      <c r="B24" s="308"/>
      <c r="C24" s="309"/>
      <c r="D24" s="310" t="s">
        <v>110</v>
      </c>
      <c r="E24" s="311"/>
      <c r="F24" s="311">
        <f t="shared" si="0"/>
        <v>0</v>
      </c>
    </row>
    <row r="25" spans="1:6" ht="24" customHeight="1" thickBot="1">
      <c r="A25" s="296"/>
      <c r="B25" s="296"/>
      <c r="C25" s="297"/>
      <c r="D25" s="298"/>
      <c r="E25" s="299"/>
      <c r="F25" s="299"/>
    </row>
    <row r="26" spans="1:6" ht="12" customHeight="1"/>
    <row r="27" spans="1:6" ht="24" customHeight="1"/>
    <row r="28" spans="1:6" ht="24" customHeight="1"/>
    <row r="29" spans="1:6" ht="24" customHeight="1"/>
    <row r="30" spans="1:6" ht="24" customHeight="1"/>
    <row r="31" spans="1:6" ht="24" customHeight="1"/>
    <row r="32" spans="1:6"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sheetData>
  <mergeCells count="1">
    <mergeCell ref="A2:F2"/>
  </mergeCells>
  <phoneticPr fontId="20"/>
  <dataValidations count="1">
    <dataValidation type="list" allowBlank="1" showInputMessage="1" showErrorMessage="1" sqref="B6:B7 B11:B13 B17:B18 B22:B25" xr:uid="{00000000-0002-0000-0F00-000000000000}">
      <formula1>"変更なし,変更後,追加"</formula1>
    </dataValidation>
  </dataValidations>
  <pageMargins left="0.74803149606299213" right="0.74803149606299213" top="0.98425196850393704" bottom="0.98425196850393704" header="0.51181102362204722" footer="0.51181102362204722"/>
  <pageSetup paperSize="9" scale="74" fitToHeight="0" orientation="portrait" blackAndWhite="1" r:id="rId1"/>
  <headerFooter>
    <oddHeader>&amp;R（2022.04版）</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9"/>
  <sheetViews>
    <sheetView view="pageBreakPreview" zoomScale="80" zoomScaleNormal="100" zoomScaleSheetLayoutView="80" workbookViewId="0">
      <selection activeCell="A17" sqref="A3:G17"/>
    </sheetView>
  </sheetViews>
  <sheetFormatPr defaultColWidth="10.625" defaultRowHeight="16.5" customHeight="1"/>
  <cols>
    <col min="1" max="1" width="17.5" style="188" customWidth="1"/>
    <col min="2" max="2" width="21.875" style="188" customWidth="1"/>
    <col min="3" max="3" width="7.5" style="188" customWidth="1"/>
    <col min="4" max="4" width="23.25" style="188" customWidth="1"/>
    <col min="5" max="5" width="15.125" style="188" customWidth="1"/>
    <col min="6" max="6" width="23.125" style="188" customWidth="1"/>
    <col min="7" max="7" width="22.75" style="188" customWidth="1"/>
    <col min="8" max="16384" width="10.625" style="188"/>
  </cols>
  <sheetData>
    <row r="1" spans="1:7" s="199" customFormat="1" ht="20.45" customHeight="1">
      <c r="F1" s="200" t="s">
        <v>180</v>
      </c>
      <c r="G1" s="201" t="s">
        <v>181</v>
      </c>
    </row>
    <row r="2" spans="1:7" s="199" customFormat="1" ht="16.5" customHeight="1">
      <c r="A2" s="586" t="s">
        <v>182</v>
      </c>
      <c r="B2" s="586"/>
      <c r="C2" s="586"/>
      <c r="D2" s="586"/>
      <c r="E2" s="586"/>
      <c r="F2" s="586"/>
      <c r="G2" s="586"/>
    </row>
    <row r="3" spans="1:7" s="199" customFormat="1" ht="16.5" customHeight="1" thickBot="1">
      <c r="A3" s="585"/>
      <c r="B3" s="585"/>
      <c r="C3" s="585"/>
      <c r="D3" s="585"/>
      <c r="E3" s="585"/>
      <c r="F3" s="585"/>
      <c r="G3" s="585"/>
    </row>
    <row r="4" spans="1:7" s="281" customFormat="1" ht="16.5" customHeight="1">
      <c r="A4" s="277" t="s">
        <v>183</v>
      </c>
      <c r="B4" s="278" t="s">
        <v>184</v>
      </c>
      <c r="C4" s="278" t="s">
        <v>185</v>
      </c>
      <c r="D4" s="278" t="s">
        <v>186</v>
      </c>
      <c r="E4" s="279" t="s">
        <v>187</v>
      </c>
      <c r="F4" s="278" t="s">
        <v>188</v>
      </c>
      <c r="G4" s="280" t="s">
        <v>189</v>
      </c>
    </row>
    <row r="5" spans="1:7" ht="35.25" customHeight="1">
      <c r="A5" s="266" t="s">
        <v>190</v>
      </c>
      <c r="B5" s="267" t="s">
        <v>191</v>
      </c>
      <c r="C5" s="268" t="s">
        <v>192</v>
      </c>
      <c r="D5" s="267" t="s">
        <v>193</v>
      </c>
      <c r="E5" s="269" t="s">
        <v>194</v>
      </c>
      <c r="F5" s="270" t="s">
        <v>195</v>
      </c>
      <c r="G5" s="271" t="s">
        <v>196</v>
      </c>
    </row>
    <row r="6" spans="1:7" ht="35.25" customHeight="1">
      <c r="A6" s="272" t="s">
        <v>197</v>
      </c>
      <c r="B6" s="273" t="s">
        <v>198</v>
      </c>
      <c r="C6" s="274" t="s">
        <v>199</v>
      </c>
      <c r="D6" s="273" t="s">
        <v>200</v>
      </c>
      <c r="E6" s="275" t="s">
        <v>194</v>
      </c>
      <c r="F6" s="273" t="s">
        <v>201</v>
      </c>
      <c r="G6" s="276" t="s">
        <v>202</v>
      </c>
    </row>
    <row r="7" spans="1:7" ht="35.25" customHeight="1">
      <c r="A7" s="266" t="s">
        <v>203</v>
      </c>
      <c r="B7" s="267" t="s">
        <v>204</v>
      </c>
      <c r="C7" s="268" t="s">
        <v>199</v>
      </c>
      <c r="D7" s="273" t="s">
        <v>200</v>
      </c>
      <c r="E7" s="275" t="s">
        <v>194</v>
      </c>
      <c r="F7" s="270" t="s">
        <v>195</v>
      </c>
      <c r="G7" s="271" t="s">
        <v>196</v>
      </c>
    </row>
    <row r="8" spans="1:7" ht="35.25" customHeight="1">
      <c r="A8" s="198"/>
      <c r="B8" s="197"/>
      <c r="C8" s="197"/>
      <c r="D8" s="197"/>
      <c r="E8" s="197"/>
      <c r="F8" s="197"/>
      <c r="G8" s="196"/>
    </row>
    <row r="9" spans="1:7" ht="35.25" customHeight="1">
      <c r="A9" s="198"/>
      <c r="B9" s="197"/>
      <c r="C9" s="197"/>
      <c r="D9" s="197"/>
      <c r="E9" s="197"/>
      <c r="F9" s="197"/>
      <c r="G9" s="196"/>
    </row>
    <row r="10" spans="1:7" ht="35.25" customHeight="1">
      <c r="A10" s="198"/>
      <c r="B10" s="197"/>
      <c r="C10" s="197"/>
      <c r="D10" s="197"/>
      <c r="E10" s="197"/>
      <c r="F10" s="197"/>
      <c r="G10" s="196"/>
    </row>
    <row r="11" spans="1:7" ht="35.25" customHeight="1">
      <c r="A11" s="198"/>
      <c r="B11" s="197"/>
      <c r="C11" s="197"/>
      <c r="D11" s="197"/>
      <c r="E11" s="197"/>
      <c r="F11" s="197"/>
      <c r="G11" s="196"/>
    </row>
    <row r="12" spans="1:7" ht="35.25" customHeight="1">
      <c r="A12" s="198"/>
      <c r="B12" s="197"/>
      <c r="C12" s="197"/>
      <c r="D12" s="197"/>
      <c r="E12" s="197"/>
      <c r="F12" s="197"/>
      <c r="G12" s="196"/>
    </row>
    <row r="13" spans="1:7" ht="35.25" customHeight="1">
      <c r="A13" s="198"/>
      <c r="B13" s="197"/>
      <c r="C13" s="197"/>
      <c r="D13" s="197"/>
      <c r="E13" s="197"/>
      <c r="F13" s="197"/>
      <c r="G13" s="196"/>
    </row>
    <row r="14" spans="1:7" ht="35.25" customHeight="1">
      <c r="A14" s="198"/>
      <c r="B14" s="197"/>
      <c r="C14" s="197"/>
      <c r="D14" s="197"/>
      <c r="E14" s="197"/>
      <c r="F14" s="197"/>
      <c r="G14" s="196"/>
    </row>
    <row r="15" spans="1:7" ht="35.25" customHeight="1" thickBot="1">
      <c r="A15" s="195"/>
      <c r="B15" s="194"/>
      <c r="C15" s="194"/>
      <c r="D15" s="194"/>
      <c r="E15" s="194"/>
      <c r="F15" s="194"/>
      <c r="G15" s="193"/>
    </row>
    <row r="16" spans="1:7" s="191" customFormat="1" ht="16.5" customHeight="1">
      <c r="A16" s="192" t="s">
        <v>205</v>
      </c>
    </row>
    <row r="17" spans="1:7" s="191" customFormat="1" ht="51.6" customHeight="1">
      <c r="A17" s="587" t="s">
        <v>206</v>
      </c>
      <c r="B17" s="587"/>
      <c r="C17" s="587"/>
      <c r="D17" s="587"/>
      <c r="E17" s="587"/>
      <c r="F17" s="587"/>
      <c r="G17" s="587"/>
    </row>
    <row r="18" spans="1:7" s="190" customFormat="1" ht="16.5" customHeight="1">
      <c r="B18" s="189"/>
      <c r="C18" s="189"/>
      <c r="D18" s="189"/>
      <c r="E18" s="189"/>
      <c r="F18" s="189"/>
      <c r="G18" s="189"/>
    </row>
    <row r="19" spans="1:7" s="189" customFormat="1" ht="16.5" customHeight="1">
      <c r="A19" s="188"/>
      <c r="B19" s="188"/>
      <c r="C19" s="188"/>
      <c r="D19" s="188"/>
      <c r="E19" s="188"/>
      <c r="F19" s="188"/>
      <c r="G19" s="188"/>
    </row>
  </sheetData>
  <mergeCells count="3">
    <mergeCell ref="A3:G3"/>
    <mergeCell ref="A2:G2"/>
    <mergeCell ref="A17:G17"/>
  </mergeCells>
  <phoneticPr fontId="20"/>
  <pageMargins left="0.74803149606299213" right="0.74803149606299213" top="0.98425196850393704" bottom="0.98425196850393704" header="0.51181102362204722" footer="0.51181102362204722"/>
  <pageSetup paperSize="9" scale="80" fitToHeight="0" orientation="landscape" r:id="rId1"/>
  <headerFooter>
    <oddHeader>&amp;R（2022.04版）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9"/>
  <sheetViews>
    <sheetView view="pageBreakPreview" zoomScaleNormal="100" zoomScaleSheetLayoutView="100" workbookViewId="0">
      <selection activeCell="B2" sqref="B2:D2"/>
    </sheetView>
  </sheetViews>
  <sheetFormatPr defaultColWidth="9" defaultRowHeight="14.45"/>
  <cols>
    <col min="1" max="1" width="2.125" style="171" customWidth="1"/>
    <col min="2" max="2" width="42.625" style="171" customWidth="1"/>
    <col min="3" max="3" width="20" style="171" customWidth="1"/>
    <col min="4" max="4" width="13.5" style="172" customWidth="1"/>
    <col min="5" max="5" width="10.625" style="172" customWidth="1"/>
    <col min="6" max="6" width="13.875" style="171" customWidth="1"/>
    <col min="7" max="16383" width="9" style="171"/>
  </cols>
  <sheetData>
    <row r="1" spans="2:5" ht="31.9" customHeight="1">
      <c r="C1" s="111" t="s">
        <v>16</v>
      </c>
      <c r="D1" s="441" t="s">
        <v>17</v>
      </c>
    </row>
    <row r="2" spans="2:5" s="34" customFormat="1" ht="37.5" customHeight="1">
      <c r="B2" s="451" t="s">
        <v>18</v>
      </c>
      <c r="C2" s="451"/>
      <c r="D2" s="451"/>
      <c r="E2" s="185"/>
    </row>
    <row r="3" spans="2:5" s="34" customFormat="1" ht="30" customHeight="1">
      <c r="B3" s="173" t="s">
        <v>19</v>
      </c>
      <c r="D3" s="174"/>
      <c r="E3" s="174"/>
    </row>
    <row r="4" spans="2:5" s="34" customFormat="1" ht="30" customHeight="1">
      <c r="B4" s="34" t="s">
        <v>20</v>
      </c>
      <c r="D4" s="174"/>
      <c r="E4" s="174"/>
    </row>
    <row r="5" spans="2:5" s="34" customFormat="1" ht="32.25" customHeight="1">
      <c r="B5" s="34" t="s">
        <v>21</v>
      </c>
      <c r="C5" s="175">
        <f>報酬!C1</f>
        <v>0</v>
      </c>
      <c r="D5" s="174" t="s">
        <v>22</v>
      </c>
      <c r="E5" s="174"/>
    </row>
    <row r="6" spans="2:5" s="34" customFormat="1" ht="12" customHeight="1">
      <c r="D6" s="174"/>
      <c r="E6" s="174"/>
    </row>
    <row r="7" spans="2:5" s="34" customFormat="1" ht="27.75" customHeight="1">
      <c r="B7" s="34" t="s">
        <v>23</v>
      </c>
      <c r="C7" s="176">
        <f>SUM(C8:C10)+SUM(C14:C20)</f>
        <v>0</v>
      </c>
      <c r="D7" s="174" t="s">
        <v>22</v>
      </c>
      <c r="E7" s="174"/>
    </row>
    <row r="8" spans="2:5" s="34" customFormat="1" ht="26.25" customHeight="1">
      <c r="B8" s="34" t="s">
        <v>24</v>
      </c>
      <c r="C8" s="177">
        <f>'旅費（航空賃、その他）'!E20</f>
        <v>0</v>
      </c>
      <c r="D8" s="205" t="s">
        <v>22</v>
      </c>
      <c r="E8" s="174"/>
    </row>
    <row r="9" spans="2:5" s="34" customFormat="1" ht="26.25" customHeight="1">
      <c r="B9" s="34" t="s">
        <v>25</v>
      </c>
      <c r="C9" s="177">
        <f>'旅費（航空賃、その他）'!T20</f>
        <v>0</v>
      </c>
      <c r="D9" s="174" t="s">
        <v>22</v>
      </c>
      <c r="E9" s="174"/>
    </row>
    <row r="10" spans="2:5" s="34" customFormat="1" ht="26.25" customHeight="1">
      <c r="B10" s="34" t="s">
        <v>26</v>
      </c>
      <c r="C10" s="178">
        <f>一般業務費!F39</f>
        <v>0</v>
      </c>
      <c r="D10" s="205" t="s">
        <v>22</v>
      </c>
      <c r="E10" s="174"/>
    </row>
    <row r="11" spans="2:5" s="34" customFormat="1" ht="13.9" customHeight="1">
      <c r="B11" s="282"/>
      <c r="C11" s="283"/>
      <c r="D11" s="284"/>
      <c r="E11" s="174"/>
    </row>
    <row r="12" spans="2:5" s="34" customFormat="1" ht="13.9" customHeight="1">
      <c r="B12" s="282"/>
      <c r="C12" s="283"/>
      <c r="D12" s="284"/>
      <c r="E12" s="174"/>
    </row>
    <row r="13" spans="2:5" s="34" customFormat="1" ht="13.9" customHeight="1">
      <c r="B13" s="282"/>
      <c r="C13" s="283"/>
      <c r="D13" s="284"/>
      <c r="E13" s="174"/>
    </row>
    <row r="14" spans="2:5" s="34" customFormat="1" ht="26.25" customHeight="1">
      <c r="B14" s="34" t="s">
        <v>27</v>
      </c>
      <c r="C14" s="177">
        <f>通訳傭上費・報告書作成費!C1</f>
        <v>0</v>
      </c>
      <c r="D14" s="205" t="s">
        <v>22</v>
      </c>
      <c r="E14" s="174"/>
    </row>
    <row r="15" spans="2:5" s="34" customFormat="1" ht="26.25" customHeight="1">
      <c r="B15" s="34" t="s">
        <v>28</v>
      </c>
      <c r="C15" s="177">
        <f>通訳傭上費・報告書作成費!C11</f>
        <v>0</v>
      </c>
      <c r="D15" s="205" t="s">
        <v>22</v>
      </c>
      <c r="E15" s="174"/>
    </row>
    <row r="16" spans="2:5" s="34" customFormat="1" ht="26.25" customHeight="1">
      <c r="B16" s="34" t="s">
        <v>29</v>
      </c>
      <c r="C16" s="177">
        <f>機材費!C1</f>
        <v>0</v>
      </c>
      <c r="D16" s="205" t="s">
        <v>22</v>
      </c>
      <c r="E16" s="174"/>
    </row>
    <row r="17" spans="2:5" s="34" customFormat="1" ht="26.25" customHeight="1">
      <c r="B17" s="34" t="s">
        <v>30</v>
      </c>
      <c r="C17" s="177">
        <f>再委託費!C1</f>
        <v>0</v>
      </c>
      <c r="D17" s="205" t="s">
        <v>22</v>
      </c>
      <c r="E17" s="174"/>
    </row>
    <row r="18" spans="2:5" s="34" customFormat="1" ht="26.25" customHeight="1">
      <c r="B18" s="34" t="s">
        <v>31</v>
      </c>
      <c r="C18" s="177">
        <f>'国内業務費（定額計上用）'!C1</f>
        <v>0</v>
      </c>
      <c r="D18" s="205" t="s">
        <v>22</v>
      </c>
      <c r="E18" s="174"/>
    </row>
    <row r="19" spans="2:5" s="34" customFormat="1" ht="26.25" customHeight="1">
      <c r="B19" s="34" t="s">
        <v>32</v>
      </c>
      <c r="C19" s="177">
        <f>【最終見積】現地一時隔離関連費!E2</f>
        <v>0</v>
      </c>
      <c r="D19" s="174" t="s">
        <v>33</v>
      </c>
      <c r="E19" s="174"/>
    </row>
    <row r="20" spans="2:5" s="34" customFormat="1" ht="26.25" customHeight="1">
      <c r="B20" s="34" t="s">
        <v>34</v>
      </c>
      <c r="C20" s="177">
        <f>【最終見積】本邦一時隔離関連費!E2</f>
        <v>0</v>
      </c>
      <c r="D20" s="174" t="s">
        <v>33</v>
      </c>
      <c r="E20" s="174"/>
    </row>
    <row r="21" spans="2:5" s="34" customFormat="1" ht="12" customHeight="1">
      <c r="C21" s="177"/>
      <c r="D21" s="174"/>
      <c r="E21" s="174"/>
    </row>
    <row r="22" spans="2:5" s="34" customFormat="1" ht="30" customHeight="1">
      <c r="B22" s="34" t="s">
        <v>35</v>
      </c>
      <c r="C22" s="179">
        <f>C7+C5</f>
        <v>0</v>
      </c>
      <c r="D22" s="174" t="s">
        <v>22</v>
      </c>
      <c r="E22" s="174"/>
    </row>
    <row r="23" spans="2:5" s="34" customFormat="1" ht="12" customHeight="1">
      <c r="C23" s="177"/>
      <c r="D23" s="174"/>
      <c r="E23" s="174"/>
    </row>
    <row r="24" spans="2:5" s="34" customFormat="1" ht="26.25" customHeight="1">
      <c r="B24" s="34" t="s">
        <v>36</v>
      </c>
      <c r="C24" s="439" t="str">
        <f>IF(D1="調査業務約款",C22*10%,"0")</f>
        <v>0</v>
      </c>
      <c r="D24" s="174" t="s">
        <v>33</v>
      </c>
      <c r="E24" s="174"/>
    </row>
    <row r="25" spans="2:5" s="34" customFormat="1" ht="12" customHeight="1">
      <c r="C25" s="177"/>
      <c r="D25" s="174"/>
      <c r="E25" s="174"/>
    </row>
    <row r="26" spans="2:5" s="34" customFormat="1" ht="26.25" customHeight="1">
      <c r="B26" s="180" t="s">
        <v>37</v>
      </c>
      <c r="C26" s="176">
        <f>C22+C24</f>
        <v>0</v>
      </c>
      <c r="D26" s="181" t="s">
        <v>22</v>
      </c>
      <c r="E26" s="181"/>
    </row>
    <row r="27" spans="2:5" s="34" customFormat="1" ht="24" customHeight="1">
      <c r="D27" s="174"/>
      <c r="E27" s="174"/>
    </row>
    <row r="29" spans="2:5" ht="63.6" customHeight="1">
      <c r="B29" s="452"/>
      <c r="C29" s="452"/>
      <c r="D29" s="452"/>
      <c r="E29" s="204"/>
    </row>
  </sheetData>
  <dataConsolidate/>
  <mergeCells count="2">
    <mergeCell ref="B2:D2"/>
    <mergeCell ref="B29:D29"/>
  </mergeCells>
  <phoneticPr fontId="20"/>
  <dataValidations count="5">
    <dataValidation type="list" allowBlank="1" showInputMessage="1" showErrorMessage="1" sqref="B2:D2" xr:uid="{00000000-0002-0000-0100-000000000000}">
      <formula1>"見積書,最終見積書,【附属書Ⅲ】　　　　　　契約金額内訳書,契約金額詳細内訳書"</formula1>
    </dataValidation>
    <dataValidation type="list" allowBlank="1" showInputMessage="1" showErrorMessage="1" sqref="D9:D18" xr:uid="{00000000-0002-0000-0100-000001000000}">
      <formula1>"円,円（定額計上）"</formula1>
    </dataValidation>
    <dataValidation type="list" allowBlank="1" showInputMessage="1" showErrorMessage="1" sqref="B11:B13" xr:uid="{00000000-0002-0000-0100-000002000000}">
      <formula1>"               ,通常積算分,合意単価適用分,定額計上分"</formula1>
    </dataValidation>
    <dataValidation type="list" allowBlank="1" showInputMessage="1" showErrorMessage="1" sqref="D8" xr:uid="{00000000-0002-0000-0100-000003000000}">
      <formula1>"円,円（QCBS合意単価）,円（定額計上）"</formula1>
    </dataValidation>
    <dataValidation type="list" allowBlank="1" showInputMessage="1" showErrorMessage="1" sqref="D1" xr:uid="{00000000-0002-0000-0100-000004000000}">
      <formula1>"調査業務約款,事業実施支援業務約款"</formula1>
    </dataValidation>
  </dataValidations>
  <pageMargins left="0.98425196850393704" right="0.98425196850393704" top="0.98425196850393704" bottom="0.98425196850393704" header="0.51181102362204722" footer="0.51181102362204722"/>
  <pageSetup paperSize="9" scale="98" orientation="portrait" blackAndWhite="1" r:id="rId1"/>
  <headerFooter>
    <oddHeader>&amp;R（2022.04版）</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D31"/>
  <sheetViews>
    <sheetView view="pageBreakPreview" topLeftCell="B10" zoomScaleNormal="100" zoomScaleSheetLayoutView="100" workbookViewId="0">
      <selection activeCell="L35" sqref="L35"/>
    </sheetView>
  </sheetViews>
  <sheetFormatPr defaultColWidth="9" defaultRowHeight="14.45"/>
  <cols>
    <col min="1" max="1" width="2.125" style="171" customWidth="1"/>
    <col min="2" max="2" width="30.75" style="171" customWidth="1"/>
    <col min="3" max="3" width="17.5" style="171" customWidth="1"/>
    <col min="4" max="4" width="6.125" style="171" customWidth="1"/>
    <col min="5" max="5" width="17.5" style="171" customWidth="1"/>
    <col min="6" max="6" width="7.75" style="172" customWidth="1"/>
    <col min="7" max="7" width="17.5" style="426" customWidth="1"/>
    <col min="8" max="8" width="7.75" style="172" customWidth="1"/>
    <col min="9" max="16383" width="9" style="171"/>
  </cols>
  <sheetData>
    <row r="1" spans="2:8" ht="30" customHeight="1">
      <c r="F1" s="111" t="s">
        <v>16</v>
      </c>
      <c r="G1" s="429" t="s">
        <v>38</v>
      </c>
    </row>
    <row r="2" spans="2:8" s="34" customFormat="1" ht="37.5" customHeight="1">
      <c r="B2" s="451" t="s">
        <v>39</v>
      </c>
      <c r="C2" s="451"/>
      <c r="D2" s="451"/>
      <c r="E2" s="451"/>
      <c r="F2" s="451"/>
      <c r="G2" s="451"/>
      <c r="H2" s="451"/>
    </row>
    <row r="3" spans="2:8" s="34" customFormat="1" ht="30" customHeight="1">
      <c r="B3" s="173"/>
      <c r="C3" s="173"/>
      <c r="D3" s="173"/>
      <c r="F3" s="174"/>
      <c r="G3" s="111"/>
      <c r="H3" s="174"/>
    </row>
    <row r="4" spans="2:8" s="34" customFormat="1" ht="30" customHeight="1">
      <c r="B4" s="173"/>
      <c r="C4" s="180" t="s">
        <v>40</v>
      </c>
      <c r="D4" s="430"/>
      <c r="E4" s="435">
        <f>C28</f>
        <v>0</v>
      </c>
      <c r="F4" s="431" t="s">
        <v>22</v>
      </c>
      <c r="G4" s="111"/>
      <c r="H4" s="174"/>
    </row>
    <row r="5" spans="2:8" s="34" customFormat="1" ht="30" customHeight="1">
      <c r="B5" s="173"/>
      <c r="C5" s="432" t="s">
        <v>41</v>
      </c>
      <c r="D5" s="433"/>
      <c r="E5" s="436">
        <f>E28</f>
        <v>0</v>
      </c>
      <c r="F5" s="434" t="s">
        <v>22</v>
      </c>
      <c r="G5" s="111"/>
      <c r="H5" s="174"/>
    </row>
    <row r="6" spans="2:8" s="171" customFormat="1" ht="42" customHeight="1">
      <c r="C6" s="428" t="s">
        <v>42</v>
      </c>
      <c r="D6" s="428"/>
      <c r="E6" s="428" t="s">
        <v>43</v>
      </c>
      <c r="F6" s="172"/>
      <c r="G6" s="428" t="s">
        <v>44</v>
      </c>
      <c r="H6" s="172"/>
    </row>
    <row r="7" spans="2:8" s="34" customFormat="1" ht="32.25" customHeight="1">
      <c r="B7" s="34" t="s">
        <v>21</v>
      </c>
      <c r="D7" s="174" t="s">
        <v>22</v>
      </c>
      <c r="E7" s="175">
        <f>報酬!C1</f>
        <v>0</v>
      </c>
      <c r="F7" s="174" t="s">
        <v>22</v>
      </c>
      <c r="G7" s="425">
        <f>E7-C7</f>
        <v>0</v>
      </c>
      <c r="H7" s="174" t="s">
        <v>22</v>
      </c>
    </row>
    <row r="8" spans="2:8" s="34" customFormat="1" ht="12" customHeight="1">
      <c r="D8" s="174"/>
      <c r="F8" s="174"/>
      <c r="G8" s="111"/>
      <c r="H8" s="174"/>
    </row>
    <row r="9" spans="2:8" s="34" customFormat="1" ht="27.75" customHeight="1">
      <c r="B9" s="34" t="s">
        <v>23</v>
      </c>
      <c r="C9" s="424">
        <f>SUM(C10:C12)+SUM(C16:C22)</f>
        <v>0</v>
      </c>
      <c r="D9" s="174" t="s">
        <v>22</v>
      </c>
      <c r="E9" s="424">
        <f>SUM(E10:E12)+SUM(E16:E22)</f>
        <v>0</v>
      </c>
      <c r="F9" s="174" t="s">
        <v>22</v>
      </c>
      <c r="G9" s="425">
        <f>E9-C9</f>
        <v>0</v>
      </c>
      <c r="H9" s="174" t="s">
        <v>22</v>
      </c>
    </row>
    <row r="10" spans="2:8" s="34" customFormat="1" ht="26.25" customHeight="1">
      <c r="B10" s="34" t="s">
        <v>24</v>
      </c>
      <c r="C10" s="440"/>
      <c r="D10" s="205" t="s">
        <v>22</v>
      </c>
      <c r="E10" s="177">
        <f>'旅費（航空賃、その他）'!E20</f>
        <v>0</v>
      </c>
      <c r="F10" s="205" t="s">
        <v>22</v>
      </c>
      <c r="G10" s="425">
        <f>E10-C10</f>
        <v>0</v>
      </c>
      <c r="H10" s="205" t="s">
        <v>22</v>
      </c>
    </row>
    <row r="11" spans="2:8" s="34" customFormat="1" ht="26.25" customHeight="1">
      <c r="B11" s="34" t="s">
        <v>25</v>
      </c>
      <c r="C11" s="440"/>
      <c r="D11" s="174" t="s">
        <v>22</v>
      </c>
      <c r="E11" s="177">
        <f>'旅費（航空賃、その他）'!T20</f>
        <v>0</v>
      </c>
      <c r="F11" s="174" t="s">
        <v>22</v>
      </c>
      <c r="G11" s="425">
        <f>E11-C11</f>
        <v>0</v>
      </c>
      <c r="H11" s="174" t="s">
        <v>22</v>
      </c>
    </row>
    <row r="12" spans="2:8" s="34" customFormat="1" ht="26.25" customHeight="1">
      <c r="B12" s="34" t="s">
        <v>26</v>
      </c>
      <c r="C12" s="177"/>
      <c r="D12" s="205" t="s">
        <v>22</v>
      </c>
      <c r="E12" s="178">
        <f>一般業務費!F39</f>
        <v>0</v>
      </c>
      <c r="F12" s="205" t="s">
        <v>22</v>
      </c>
      <c r="G12" s="425">
        <f>E12-C12</f>
        <v>0</v>
      </c>
      <c r="H12" s="205" t="s">
        <v>22</v>
      </c>
    </row>
    <row r="13" spans="2:8" s="34" customFormat="1" ht="13.9" customHeight="1">
      <c r="B13" s="282"/>
      <c r="C13" s="283"/>
      <c r="D13" s="284"/>
      <c r="E13" s="283"/>
      <c r="F13" s="284"/>
      <c r="G13" s="283"/>
      <c r="H13" s="284"/>
    </row>
    <row r="14" spans="2:8" s="34" customFormat="1" ht="13.9" customHeight="1">
      <c r="B14" s="282"/>
      <c r="C14" s="283"/>
      <c r="D14" s="284"/>
      <c r="E14" s="283"/>
      <c r="F14" s="284"/>
      <c r="G14" s="283"/>
      <c r="H14" s="284"/>
    </row>
    <row r="15" spans="2:8" s="34" customFormat="1" ht="13.9" customHeight="1">
      <c r="B15" s="282"/>
      <c r="C15" s="283"/>
      <c r="D15" s="284"/>
      <c r="E15" s="283"/>
      <c r="F15" s="284"/>
      <c r="G15" s="283"/>
      <c r="H15" s="284"/>
    </row>
    <row r="16" spans="2:8" s="34" customFormat="1" ht="26.25" customHeight="1">
      <c r="B16" s="34" t="s">
        <v>27</v>
      </c>
      <c r="C16" s="177"/>
      <c r="D16" s="205" t="s">
        <v>22</v>
      </c>
      <c r="E16" s="177">
        <f>通訳傭上費・報告書作成費!C1</f>
        <v>0</v>
      </c>
      <c r="F16" s="205" t="s">
        <v>22</v>
      </c>
      <c r="G16" s="425">
        <f t="shared" ref="G16:G22" si="0">E16-C16</f>
        <v>0</v>
      </c>
      <c r="H16" s="205" t="s">
        <v>22</v>
      </c>
    </row>
    <row r="17" spans="2:8 16384:16384" s="34" customFormat="1" ht="26.25" customHeight="1">
      <c r="B17" s="34" t="s">
        <v>28</v>
      </c>
      <c r="C17" s="177"/>
      <c r="D17" s="205" t="s">
        <v>22</v>
      </c>
      <c r="E17" s="177">
        <f>通訳傭上費・報告書作成費!C11</f>
        <v>0</v>
      </c>
      <c r="F17" s="205" t="s">
        <v>22</v>
      </c>
      <c r="G17" s="425">
        <f t="shared" si="0"/>
        <v>0</v>
      </c>
      <c r="H17" s="205" t="s">
        <v>22</v>
      </c>
    </row>
    <row r="18" spans="2:8 16384:16384" s="34" customFormat="1" ht="26.25" customHeight="1">
      <c r="B18" s="34" t="s">
        <v>29</v>
      </c>
      <c r="C18" s="177"/>
      <c r="D18" s="205" t="s">
        <v>22</v>
      </c>
      <c r="E18" s="177">
        <f>機材費!C1</f>
        <v>0</v>
      </c>
      <c r="F18" s="205" t="s">
        <v>22</v>
      </c>
      <c r="G18" s="425">
        <f t="shared" si="0"/>
        <v>0</v>
      </c>
      <c r="H18" s="205" t="s">
        <v>22</v>
      </c>
    </row>
    <row r="19" spans="2:8 16384:16384" s="34" customFormat="1" ht="26.25" customHeight="1">
      <c r="B19" s="34" t="s">
        <v>30</v>
      </c>
      <c r="C19" s="177"/>
      <c r="D19" s="205" t="s">
        <v>22</v>
      </c>
      <c r="E19" s="177">
        <f>再委託費!C1</f>
        <v>0</v>
      </c>
      <c r="F19" s="205" t="s">
        <v>22</v>
      </c>
      <c r="G19" s="425">
        <f t="shared" si="0"/>
        <v>0</v>
      </c>
      <c r="H19" s="205" t="s">
        <v>22</v>
      </c>
    </row>
    <row r="20" spans="2:8 16384:16384" s="34" customFormat="1" ht="26.25" customHeight="1">
      <c r="B20" s="34" t="s">
        <v>31</v>
      </c>
      <c r="C20" s="177"/>
      <c r="D20" s="205" t="s">
        <v>22</v>
      </c>
      <c r="E20" s="177">
        <f>'国内業務費（定額計上用）'!C1</f>
        <v>0</v>
      </c>
      <c r="F20" s="205" t="s">
        <v>22</v>
      </c>
      <c r="G20" s="425">
        <f t="shared" si="0"/>
        <v>0</v>
      </c>
      <c r="H20" s="205" t="s">
        <v>22</v>
      </c>
    </row>
    <row r="21" spans="2:8 16384:16384" s="34" customFormat="1" ht="26.25" customHeight="1">
      <c r="B21" s="34" t="s">
        <v>32</v>
      </c>
      <c r="C21" s="177"/>
      <c r="D21" s="174" t="s">
        <v>33</v>
      </c>
      <c r="E21" s="177">
        <f>【最終見積】現地一時隔離関連費!E2</f>
        <v>0</v>
      </c>
      <c r="F21" s="174" t="s">
        <v>33</v>
      </c>
      <c r="G21" s="425">
        <f t="shared" si="0"/>
        <v>0</v>
      </c>
      <c r="H21" s="174" t="s">
        <v>33</v>
      </c>
    </row>
    <row r="22" spans="2:8 16384:16384" s="34" customFormat="1" ht="26.25" customHeight="1">
      <c r="B22" s="34" t="s">
        <v>34</v>
      </c>
      <c r="C22" s="177"/>
      <c r="D22" s="174" t="s">
        <v>33</v>
      </c>
      <c r="E22" s="177">
        <f>【最終見積】本邦一時隔離関連費!E2</f>
        <v>0</v>
      </c>
      <c r="F22" s="174" t="s">
        <v>33</v>
      </c>
      <c r="G22" s="425">
        <f t="shared" si="0"/>
        <v>0</v>
      </c>
      <c r="H22" s="174" t="s">
        <v>33</v>
      </c>
    </row>
    <row r="23" spans="2:8 16384:16384" s="34" customFormat="1" ht="12" customHeight="1">
      <c r="D23" s="174"/>
      <c r="E23" s="177"/>
      <c r="F23" s="174"/>
      <c r="G23" s="111"/>
      <c r="H23" s="174"/>
    </row>
    <row r="24" spans="2:8 16384:16384" s="34" customFormat="1" ht="30" customHeight="1">
      <c r="B24" s="34" t="s">
        <v>35</v>
      </c>
      <c r="C24" s="179">
        <f>C9+C7</f>
        <v>0</v>
      </c>
      <c r="D24" s="174" t="s">
        <v>22</v>
      </c>
      <c r="E24" s="179">
        <f>E9+E7</f>
        <v>0</v>
      </c>
      <c r="F24" s="174" t="s">
        <v>22</v>
      </c>
      <c r="G24" s="437">
        <f>E24-C24</f>
        <v>0</v>
      </c>
      <c r="H24" s="174" t="s">
        <v>22</v>
      </c>
    </row>
    <row r="25" spans="2:8 16384:16384" s="34" customFormat="1" ht="12" customHeight="1">
      <c r="D25" s="174"/>
      <c r="E25" s="177"/>
      <c r="F25" s="174"/>
      <c r="G25" s="111"/>
      <c r="H25" s="174"/>
    </row>
    <row r="26" spans="2:8 16384:16384" s="34" customFormat="1" ht="26.25" customHeight="1">
      <c r="B26" s="34" t="s">
        <v>36</v>
      </c>
      <c r="C26" s="439">
        <f>IF($G$1="調査業務約款",C24*10%,"0")</f>
        <v>0</v>
      </c>
      <c r="D26" s="174" t="s">
        <v>33</v>
      </c>
      <c r="E26" s="439">
        <f>IF($G$1="調査業務約款",E24*10%,"0")</f>
        <v>0</v>
      </c>
      <c r="F26" s="174" t="s">
        <v>33</v>
      </c>
      <c r="G26" s="439">
        <f>IF($G$1="調査業務約款",G24*10%,"0")</f>
        <v>0</v>
      </c>
      <c r="H26" s="174" t="s">
        <v>33</v>
      </c>
    </row>
    <row r="27" spans="2:8 16384:16384" s="34" customFormat="1" ht="12" customHeight="1">
      <c r="D27" s="174"/>
      <c r="E27" s="177"/>
      <c r="F27" s="174"/>
      <c r="G27" s="111"/>
      <c r="H27" s="174"/>
    </row>
    <row r="28" spans="2:8 16384:16384" s="34" customFormat="1" ht="26.25" customHeight="1">
      <c r="B28" s="180" t="s">
        <v>37</v>
      </c>
      <c r="C28" s="176">
        <f>C24+C26</f>
        <v>0</v>
      </c>
      <c r="D28" s="181" t="s">
        <v>22</v>
      </c>
      <c r="E28" s="176">
        <f>E24+E26</f>
        <v>0</v>
      </c>
      <c r="F28" s="181" t="s">
        <v>22</v>
      </c>
      <c r="G28" s="176">
        <f>G24+G26</f>
        <v>0</v>
      </c>
      <c r="H28" s="181" t="s">
        <v>22</v>
      </c>
    </row>
    <row r="29" spans="2:8 16384:16384" s="34" customFormat="1" ht="24" customHeight="1">
      <c r="F29" s="174"/>
      <c r="G29" s="111"/>
      <c r="H29" s="174"/>
    </row>
    <row r="31" spans="2:8 16384:16384" s="171" customFormat="1" ht="63.6" customHeight="1">
      <c r="B31" s="452"/>
      <c r="C31" s="452"/>
      <c r="D31" s="452"/>
      <c r="E31" s="452"/>
      <c r="F31" s="452"/>
      <c r="G31" s="427"/>
      <c r="XFD31"/>
    </row>
  </sheetData>
  <dataConsolidate/>
  <mergeCells count="2">
    <mergeCell ref="B31:F31"/>
    <mergeCell ref="B2:H2"/>
  </mergeCells>
  <phoneticPr fontId="20"/>
  <dataValidations count="5">
    <dataValidation type="list" allowBlank="1" showInputMessage="1" showErrorMessage="1" sqref="F10 D10 H10" xr:uid="{00000000-0002-0000-0200-000000000000}">
      <formula1>"円,円（QCBS合意単価）,円（定額計上）"</formula1>
    </dataValidation>
    <dataValidation type="list" allowBlank="1" showInputMessage="1" showErrorMessage="1" sqref="B13:B15" xr:uid="{00000000-0002-0000-0200-000001000000}">
      <formula1>"               ,通常積算分,合意単価適用分,定額計上分"</formula1>
    </dataValidation>
    <dataValidation type="list" allowBlank="1" showInputMessage="1" showErrorMessage="1" sqref="F11:F20 D11:D20 H11:H20" xr:uid="{00000000-0002-0000-0200-000002000000}">
      <formula1>"円,円（定額計上）"</formula1>
    </dataValidation>
    <dataValidation type="list" allowBlank="1" showInputMessage="1" showErrorMessage="1" sqref="G1" xr:uid="{00000000-0002-0000-0200-000003000000}">
      <formula1>"調査業務約款,事業実施支援業務約款"</formula1>
    </dataValidation>
    <dataValidation type="list" errorStyle="information" allowBlank="1" showInputMessage="1" showErrorMessage="1" error="変更契約セット提出時に別紙「●」は手入力できます。" sqref="B2:H2" xr:uid="{00000000-0002-0000-0200-000004000000}">
      <formula1>"変更契約金額内訳書（案),　最終変更見積書,　　　　　　　　                 変更契約金額内訳書　　　　　　　　　　  別紙●,"</formula1>
    </dataValidation>
  </dataValidations>
  <pageMargins left="0.98425196850393704" right="0.98425196850393704" top="0.98425196850393704" bottom="0.98425196850393704" header="0.51181102362204722" footer="0.51181102362204722"/>
  <pageSetup paperSize="9" scale="72" orientation="portrait" blackAndWhite="1" r:id="rId1"/>
  <headerFooter>
    <oddHeader>&amp;R（2022.04版）</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2"/>
  <sheetViews>
    <sheetView view="pageBreakPreview" topLeftCell="A7" zoomScaleNormal="100" zoomScaleSheetLayoutView="100" workbookViewId="0">
      <selection activeCell="C28" sqref="C28"/>
    </sheetView>
  </sheetViews>
  <sheetFormatPr defaultColWidth="10.625" defaultRowHeight="20.25" customHeight="1" outlineLevelCol="1"/>
  <cols>
    <col min="1" max="1" width="28.625" style="33" customWidth="1"/>
    <col min="2" max="2" width="7.25" style="33" customWidth="1"/>
    <col min="3" max="3" width="14.625" style="33" customWidth="1"/>
    <col min="4" max="4" width="9.375" style="33" bestFit="1" customWidth="1" outlineLevel="1"/>
    <col min="5" max="7" width="7.75" style="33" customWidth="1"/>
    <col min="8" max="8" width="14.625" style="33" customWidth="1"/>
    <col min="9" max="9" width="4.625" style="33" customWidth="1"/>
    <col min="10" max="10" width="2.625" style="33" customWidth="1"/>
    <col min="11" max="11" width="4.625" style="33" customWidth="1"/>
    <col min="12" max="12" width="2.625" style="33" customWidth="1"/>
    <col min="13" max="13" width="4.625" style="33" customWidth="1"/>
    <col min="14" max="14" width="2.625" style="33" customWidth="1"/>
    <col min="15" max="15" width="3.75" style="33" customWidth="1"/>
    <col min="16" max="16" width="10.25" style="33" customWidth="1"/>
    <col min="17" max="16384" width="10.625" style="33"/>
  </cols>
  <sheetData>
    <row r="1" spans="1:8" ht="24" customHeight="1">
      <c r="A1" s="34" t="s">
        <v>21</v>
      </c>
      <c r="B1" s="34"/>
      <c r="C1" s="151">
        <f>H20</f>
        <v>0</v>
      </c>
      <c r="D1" s="151"/>
      <c r="E1" s="34" t="s">
        <v>22</v>
      </c>
      <c r="F1" s="34"/>
      <c r="G1" s="34"/>
    </row>
    <row r="2" spans="1:8" ht="12" customHeight="1" thickBot="1"/>
    <row r="3" spans="1:8" ht="23.45" customHeight="1">
      <c r="A3" s="459" t="s">
        <v>45</v>
      </c>
      <c r="B3" s="461" t="s">
        <v>46</v>
      </c>
      <c r="C3" s="463" t="s">
        <v>47</v>
      </c>
      <c r="D3" s="463" t="s">
        <v>48</v>
      </c>
      <c r="E3" s="456" t="s">
        <v>49</v>
      </c>
      <c r="F3" s="457"/>
      <c r="G3" s="458"/>
      <c r="H3" s="453" t="s">
        <v>50</v>
      </c>
    </row>
    <row r="4" spans="1:8" ht="20.45" customHeight="1" thickBot="1">
      <c r="A4" s="460"/>
      <c r="B4" s="462"/>
      <c r="C4" s="464"/>
      <c r="D4" s="464"/>
      <c r="E4" s="442" t="s">
        <v>51</v>
      </c>
      <c r="F4" s="227" t="s">
        <v>52</v>
      </c>
      <c r="G4" s="227" t="s">
        <v>53</v>
      </c>
      <c r="H4" s="454"/>
    </row>
    <row r="5" spans="1:8" ht="24" customHeight="1" thickTop="1">
      <c r="A5" s="113" t="s">
        <v>54</v>
      </c>
      <c r="B5" s="114"/>
      <c r="C5" s="152"/>
      <c r="D5" s="403" t="s">
        <v>55</v>
      </c>
      <c r="E5" s="152"/>
      <c r="F5" s="153"/>
      <c r="G5" s="157">
        <f>E5+F5</f>
        <v>0</v>
      </c>
      <c r="H5" s="154">
        <f>(C5*G5)</f>
        <v>0</v>
      </c>
    </row>
    <row r="6" spans="1:8" ht="24" customHeight="1">
      <c r="A6" s="113"/>
      <c r="B6" s="114"/>
      <c r="C6" s="152"/>
      <c r="D6" s="406" t="s">
        <v>56</v>
      </c>
      <c r="E6" s="152"/>
      <c r="F6" s="153"/>
      <c r="G6" s="157">
        <f t="shared" ref="G6:G14" si="0">E6+F6</f>
        <v>0</v>
      </c>
      <c r="H6" s="154">
        <f t="shared" ref="H6:H17" si="1">(C6*G6)</f>
        <v>0</v>
      </c>
    </row>
    <row r="7" spans="1:8" ht="24" customHeight="1">
      <c r="A7" s="113"/>
      <c r="B7" s="114"/>
      <c r="C7" s="152"/>
      <c r="D7" s="406" t="s">
        <v>57</v>
      </c>
      <c r="E7" s="152"/>
      <c r="F7" s="153"/>
      <c r="G7" s="157">
        <f t="shared" si="0"/>
        <v>0</v>
      </c>
      <c r="H7" s="154">
        <f t="shared" si="1"/>
        <v>0</v>
      </c>
    </row>
    <row r="8" spans="1:8" ht="24" customHeight="1">
      <c r="A8" s="113"/>
      <c r="B8" s="114"/>
      <c r="C8" s="152"/>
      <c r="D8" s="406"/>
      <c r="E8" s="152"/>
      <c r="F8" s="153"/>
      <c r="G8" s="157">
        <f t="shared" si="0"/>
        <v>0</v>
      </c>
      <c r="H8" s="154">
        <f t="shared" si="1"/>
        <v>0</v>
      </c>
    </row>
    <row r="9" spans="1:8" ht="24" customHeight="1">
      <c r="A9" s="113"/>
      <c r="B9" s="114"/>
      <c r="C9" s="152"/>
      <c r="D9" s="406"/>
      <c r="E9" s="152"/>
      <c r="F9" s="153"/>
      <c r="G9" s="157">
        <f t="shared" si="0"/>
        <v>0</v>
      </c>
      <c r="H9" s="154">
        <f t="shared" si="1"/>
        <v>0</v>
      </c>
    </row>
    <row r="10" spans="1:8" ht="24" customHeight="1">
      <c r="A10" s="113"/>
      <c r="B10" s="114"/>
      <c r="C10" s="152"/>
      <c r="D10" s="406"/>
      <c r="E10" s="152"/>
      <c r="F10" s="153"/>
      <c r="G10" s="157">
        <f t="shared" si="0"/>
        <v>0</v>
      </c>
      <c r="H10" s="154">
        <f t="shared" si="1"/>
        <v>0</v>
      </c>
    </row>
    <row r="11" spans="1:8" ht="24" customHeight="1">
      <c r="A11" s="113"/>
      <c r="B11" s="114"/>
      <c r="C11" s="152"/>
      <c r="D11" s="406"/>
      <c r="E11" s="152"/>
      <c r="F11" s="153"/>
      <c r="G11" s="157">
        <f t="shared" si="0"/>
        <v>0</v>
      </c>
      <c r="H11" s="154">
        <f t="shared" si="1"/>
        <v>0</v>
      </c>
    </row>
    <row r="12" spans="1:8" ht="24" customHeight="1">
      <c r="A12" s="113"/>
      <c r="B12" s="114"/>
      <c r="C12" s="152"/>
      <c r="D12" s="406"/>
      <c r="E12" s="152"/>
      <c r="F12" s="153"/>
      <c r="G12" s="157">
        <f t="shared" si="0"/>
        <v>0</v>
      </c>
      <c r="H12" s="154">
        <f t="shared" si="1"/>
        <v>0</v>
      </c>
    </row>
    <row r="13" spans="1:8" ht="24" customHeight="1">
      <c r="A13" s="113"/>
      <c r="B13" s="114"/>
      <c r="C13" s="155"/>
      <c r="D13" s="406"/>
      <c r="E13" s="155"/>
      <c r="F13" s="153"/>
      <c r="G13" s="157">
        <f t="shared" si="0"/>
        <v>0</v>
      </c>
      <c r="H13" s="154">
        <f t="shared" si="1"/>
        <v>0</v>
      </c>
    </row>
    <row r="14" spans="1:8" ht="24" customHeight="1">
      <c r="A14" s="156"/>
      <c r="B14" s="126"/>
      <c r="C14" s="155"/>
      <c r="D14" s="406"/>
      <c r="E14" s="155"/>
      <c r="F14" s="157"/>
      <c r="G14" s="157">
        <f t="shared" si="0"/>
        <v>0</v>
      </c>
      <c r="H14" s="154">
        <f t="shared" si="1"/>
        <v>0</v>
      </c>
    </row>
    <row r="15" spans="1:8" ht="24" customHeight="1">
      <c r="A15" s="125"/>
      <c r="B15" s="124"/>
      <c r="C15" s="158"/>
      <c r="D15" s="407"/>
      <c r="E15" s="158"/>
      <c r="F15" s="159"/>
      <c r="G15" s="157">
        <f>E15+F15</f>
        <v>0</v>
      </c>
      <c r="H15" s="154">
        <f t="shared" si="1"/>
        <v>0</v>
      </c>
    </row>
    <row r="16" spans="1:8" ht="24" customHeight="1">
      <c r="A16" s="156"/>
      <c r="B16" s="126"/>
      <c r="C16" s="160"/>
      <c r="D16" s="408"/>
      <c r="E16" s="160"/>
      <c r="F16" s="157"/>
      <c r="G16" s="223">
        <f>E16+F16</f>
        <v>0</v>
      </c>
      <c r="H16" s="224">
        <f t="shared" si="1"/>
        <v>0</v>
      </c>
    </row>
    <row r="17" spans="1:8" ht="24" customHeight="1">
      <c r="A17" s="125"/>
      <c r="B17" s="124"/>
      <c r="C17" s="161"/>
      <c r="D17" s="409"/>
      <c r="E17" s="161"/>
      <c r="F17" s="159"/>
      <c r="G17" s="228">
        <f>E17+F17</f>
        <v>0</v>
      </c>
      <c r="H17" s="225">
        <f t="shared" si="1"/>
        <v>0</v>
      </c>
    </row>
    <row r="18" spans="1:8" ht="24" customHeight="1" thickBot="1">
      <c r="A18" s="162"/>
      <c r="B18" s="163"/>
      <c r="C18" s="164"/>
      <c r="D18" s="410"/>
      <c r="E18" s="164"/>
      <c r="F18" s="165"/>
      <c r="G18" s="202">
        <f>E18+F18</f>
        <v>0</v>
      </c>
      <c r="H18" s="226">
        <f>(C18*G18)</f>
        <v>0</v>
      </c>
    </row>
    <row r="19" spans="1:8" ht="24" customHeight="1" thickTop="1" thickBot="1">
      <c r="A19" s="166"/>
      <c r="B19" s="167"/>
      <c r="C19" s="167" t="s">
        <v>58</v>
      </c>
      <c r="D19" s="167"/>
      <c r="E19" s="168">
        <f>SUM(E5:E18)</f>
        <v>0</v>
      </c>
      <c r="F19" s="168">
        <f>SUM(F5:F18)</f>
        <v>0</v>
      </c>
      <c r="G19" s="168">
        <f>SUM(G5:G18)</f>
        <v>0</v>
      </c>
      <c r="H19" s="169">
        <f>SUM(H5:H18)</f>
        <v>0</v>
      </c>
    </row>
    <row r="20" spans="1:8" ht="24" customHeight="1" thickBot="1">
      <c r="A20" s="34"/>
      <c r="B20" s="455" t="s">
        <v>59</v>
      </c>
      <c r="C20" s="455"/>
      <c r="D20" s="455"/>
      <c r="E20" s="455"/>
      <c r="F20" s="455"/>
      <c r="G20" s="111"/>
      <c r="H20" s="170">
        <f>ROUNDDOWN(H19,-3)</f>
        <v>0</v>
      </c>
    </row>
    <row r="22" spans="1:8" ht="20.25" customHeight="1">
      <c r="A22" s="438"/>
    </row>
  </sheetData>
  <mergeCells count="7">
    <mergeCell ref="H3:H4"/>
    <mergeCell ref="B20:F20"/>
    <mergeCell ref="E3:G3"/>
    <mergeCell ref="A3:A4"/>
    <mergeCell ref="B3:B4"/>
    <mergeCell ref="C3:C4"/>
    <mergeCell ref="D3:D4"/>
  </mergeCells>
  <phoneticPr fontId="20"/>
  <dataValidations count="1">
    <dataValidation type="list" allowBlank="1" showInputMessage="1" showErrorMessage="1" sqref="D5:D18" xr:uid="{00000000-0002-0000-0300-000000000000}">
      <formula1>"変更なし,変更後,追加"</formula1>
    </dataValidation>
  </dataValidations>
  <pageMargins left="0.74803149606299213" right="0.74803149606299213" top="0.98425196850393704" bottom="0.98425196850393704" header="0.51181102362204722" footer="0.51181102362204722"/>
  <pageSetup paperSize="9" scale="82" orientation="portrait" r:id="rId1"/>
  <headerFooter>
    <oddHeader>&amp;R（2022.04版）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7"/>
  <sheetViews>
    <sheetView view="pageBreakPreview" topLeftCell="A13" zoomScaleNormal="75" zoomScaleSheetLayoutView="100" workbookViewId="0">
      <selection activeCell="C7" sqref="C7"/>
    </sheetView>
  </sheetViews>
  <sheetFormatPr defaultColWidth="10.625" defaultRowHeight="12" outlineLevelCol="1"/>
  <cols>
    <col min="1" max="1" width="26.625" style="33" customWidth="1"/>
    <col min="2" max="2" width="6.625" style="33" customWidth="1"/>
    <col min="3" max="3" width="9.375" style="33" customWidth="1" outlineLevel="1"/>
    <col min="4" max="4" width="8.625" style="33" customWidth="1"/>
    <col min="5" max="5" width="16.625" style="33" customWidth="1"/>
    <col min="6" max="6" width="6.625" style="33" customWidth="1"/>
    <col min="7" max="7" width="3.625" style="33" customWidth="1"/>
    <col min="8" max="8" width="2.625" style="33" hidden="1" customWidth="1"/>
    <col min="9" max="9" width="6.625" style="33" customWidth="1"/>
    <col min="10" max="10" width="2.625" style="33" hidden="1" customWidth="1"/>
    <col min="11" max="11" width="3.625" style="33" customWidth="1"/>
    <col min="12" max="12" width="8.625" style="33" customWidth="1"/>
    <col min="13" max="13" width="6.625" style="33" customWidth="1"/>
    <col min="14" max="14" width="3.625" style="33" customWidth="1"/>
    <col min="15" max="15" width="2.625" style="33" hidden="1" customWidth="1"/>
    <col min="16" max="16" width="6.625" style="33" customWidth="1"/>
    <col min="17" max="17" width="2.625" style="33" hidden="1" customWidth="1"/>
    <col min="18" max="18" width="3.625" style="33" customWidth="1"/>
    <col min="19" max="19" width="12.625" style="33" customWidth="1"/>
    <col min="20" max="20" width="16.625" style="33" customWidth="1"/>
    <col min="21" max="21" width="10" style="33" customWidth="1"/>
    <col min="22" max="16384" width="10.625" style="33"/>
  </cols>
  <sheetData>
    <row r="1" spans="1:20" s="34" customFormat="1" ht="20.100000000000001" customHeight="1">
      <c r="A1" s="34" t="s">
        <v>23</v>
      </c>
      <c r="D1" s="111"/>
      <c r="E1" s="111"/>
    </row>
    <row r="2" spans="1:20" s="34" customFormat="1" ht="20.100000000000001" customHeight="1">
      <c r="A2" s="34" t="s">
        <v>24</v>
      </c>
      <c r="D2" s="465">
        <f>E20</f>
        <v>0</v>
      </c>
      <c r="E2" s="465"/>
      <c r="F2" s="34" t="s">
        <v>22</v>
      </c>
    </row>
    <row r="3" spans="1:20" s="34" customFormat="1" ht="20.100000000000001" customHeight="1">
      <c r="A3" s="34" t="s">
        <v>25</v>
      </c>
      <c r="D3" s="465">
        <f>T20</f>
        <v>0</v>
      </c>
      <c r="E3" s="465"/>
      <c r="F3" s="34" t="s">
        <v>22</v>
      </c>
    </row>
    <row r="4" spans="1:20" ht="18" customHeight="1" thickBot="1"/>
    <row r="5" spans="1:20" ht="24" customHeight="1" thickBot="1">
      <c r="A5" s="477" t="s">
        <v>45</v>
      </c>
      <c r="B5" s="479" t="s">
        <v>60</v>
      </c>
      <c r="C5" s="479" t="s">
        <v>48</v>
      </c>
      <c r="D5" s="481" t="s">
        <v>61</v>
      </c>
      <c r="E5" s="483" t="s">
        <v>62</v>
      </c>
      <c r="F5" s="466" t="s">
        <v>63</v>
      </c>
      <c r="G5" s="467"/>
      <c r="H5" s="467"/>
      <c r="I5" s="467"/>
      <c r="J5" s="467"/>
      <c r="K5" s="467"/>
      <c r="L5" s="467"/>
      <c r="M5" s="467"/>
      <c r="N5" s="467"/>
      <c r="O5" s="467"/>
      <c r="P5" s="467"/>
      <c r="Q5" s="467"/>
      <c r="R5" s="467"/>
      <c r="S5" s="467"/>
      <c r="T5" s="468"/>
    </row>
    <row r="6" spans="1:20" ht="24" customHeight="1" thickBot="1">
      <c r="A6" s="478"/>
      <c r="B6" s="480"/>
      <c r="C6" s="485"/>
      <c r="D6" s="482"/>
      <c r="E6" s="484"/>
      <c r="F6" s="469" t="s">
        <v>64</v>
      </c>
      <c r="G6" s="470"/>
      <c r="H6" s="470"/>
      <c r="I6" s="470"/>
      <c r="J6" s="470"/>
      <c r="K6" s="470"/>
      <c r="L6" s="470"/>
      <c r="M6" s="471" t="s">
        <v>65</v>
      </c>
      <c r="N6" s="470"/>
      <c r="O6" s="470"/>
      <c r="P6" s="470"/>
      <c r="Q6" s="470"/>
      <c r="R6" s="470"/>
      <c r="S6" s="472"/>
      <c r="T6" s="147" t="s">
        <v>66</v>
      </c>
    </row>
    <row r="7" spans="1:20" ht="30" customHeight="1" thickTop="1">
      <c r="A7" s="113" t="s">
        <v>54</v>
      </c>
      <c r="B7" s="114"/>
      <c r="C7" s="403"/>
      <c r="D7" s="115"/>
      <c r="E7" s="116"/>
      <c r="F7" s="117">
        <f t="shared" ref="F7:F17" si="0">D7</f>
        <v>0</v>
      </c>
      <c r="G7" s="118" t="s">
        <v>67</v>
      </c>
      <c r="H7" s="75" t="s">
        <v>68</v>
      </c>
      <c r="I7" s="75">
        <v>5100</v>
      </c>
      <c r="J7" s="75" t="s">
        <v>69</v>
      </c>
      <c r="K7" s="141" t="s">
        <v>70</v>
      </c>
      <c r="L7" s="142">
        <f>F7*I7</f>
        <v>0</v>
      </c>
      <c r="M7" s="143"/>
      <c r="N7" s="118" t="s">
        <v>67</v>
      </c>
      <c r="O7" s="75" t="s">
        <v>71</v>
      </c>
      <c r="P7" s="75">
        <v>15500</v>
      </c>
      <c r="Q7" s="75" t="s">
        <v>69</v>
      </c>
      <c r="R7" s="141" t="s">
        <v>70</v>
      </c>
      <c r="S7" s="75">
        <f>M7*P7</f>
        <v>0</v>
      </c>
      <c r="T7" s="120">
        <f>SUM(L7+S7)</f>
        <v>0</v>
      </c>
    </row>
    <row r="8" spans="1:20" ht="30" customHeight="1">
      <c r="A8" s="113"/>
      <c r="B8" s="114"/>
      <c r="C8" s="403"/>
      <c r="D8" s="119"/>
      <c r="E8" s="120"/>
      <c r="F8" s="117">
        <f t="shared" si="0"/>
        <v>0</v>
      </c>
      <c r="G8" s="121" t="s">
        <v>67</v>
      </c>
      <c r="H8" s="75" t="s">
        <v>68</v>
      </c>
      <c r="I8" s="75">
        <v>4500</v>
      </c>
      <c r="J8" s="75" t="s">
        <v>69</v>
      </c>
      <c r="K8" s="144" t="s">
        <v>70</v>
      </c>
      <c r="L8" s="64">
        <f>F8*I8</f>
        <v>0</v>
      </c>
      <c r="M8" s="143"/>
      <c r="N8" s="121" t="s">
        <v>67</v>
      </c>
      <c r="O8" s="75" t="s">
        <v>71</v>
      </c>
      <c r="P8" s="75">
        <v>13500</v>
      </c>
      <c r="Q8" s="75" t="s">
        <v>69</v>
      </c>
      <c r="R8" s="141" t="s">
        <v>70</v>
      </c>
      <c r="S8" s="143">
        <f>M8*P8</f>
        <v>0</v>
      </c>
      <c r="T8" s="120">
        <f>SUM(L8+S8)</f>
        <v>0</v>
      </c>
    </row>
    <row r="9" spans="1:20" ht="30" customHeight="1">
      <c r="A9" s="113"/>
      <c r="B9" s="114"/>
      <c r="C9" s="403"/>
      <c r="D9" s="119"/>
      <c r="E9" s="120"/>
      <c r="F9" s="117">
        <f t="shared" si="0"/>
        <v>0</v>
      </c>
      <c r="G9" s="118" t="s">
        <v>67</v>
      </c>
      <c r="H9" s="75" t="s">
        <v>68</v>
      </c>
      <c r="I9" s="75">
        <v>4500</v>
      </c>
      <c r="J9" s="75" t="s">
        <v>69</v>
      </c>
      <c r="K9" s="144" t="s">
        <v>70</v>
      </c>
      <c r="L9" s="64">
        <f t="shared" ref="L9:L16" si="1">F9*I9</f>
        <v>0</v>
      </c>
      <c r="M9" s="143"/>
      <c r="N9" s="121" t="s">
        <v>67</v>
      </c>
      <c r="O9" s="75" t="s">
        <v>71</v>
      </c>
      <c r="P9" s="75">
        <v>13500</v>
      </c>
      <c r="Q9" s="75" t="s">
        <v>69</v>
      </c>
      <c r="R9" s="141" t="s">
        <v>70</v>
      </c>
      <c r="S9" s="143">
        <f t="shared" ref="S9:S17" si="2">M9*P9</f>
        <v>0</v>
      </c>
      <c r="T9" s="120">
        <f t="shared" ref="T9:T17" si="3">SUM(L9+S9)</f>
        <v>0</v>
      </c>
    </row>
    <row r="10" spans="1:20" ht="30" customHeight="1">
      <c r="A10" s="113"/>
      <c r="B10" s="114"/>
      <c r="C10" s="403"/>
      <c r="D10" s="119"/>
      <c r="E10" s="120"/>
      <c r="F10" s="117">
        <f t="shared" si="0"/>
        <v>0</v>
      </c>
      <c r="G10" s="121" t="s">
        <v>67</v>
      </c>
      <c r="H10" s="75" t="s">
        <v>68</v>
      </c>
      <c r="I10" s="75">
        <v>4500</v>
      </c>
      <c r="J10" s="75" t="s">
        <v>69</v>
      </c>
      <c r="K10" s="144" t="s">
        <v>70</v>
      </c>
      <c r="L10" s="64">
        <f t="shared" si="1"/>
        <v>0</v>
      </c>
      <c r="M10" s="143"/>
      <c r="N10" s="121" t="s">
        <v>67</v>
      </c>
      <c r="O10" s="75" t="s">
        <v>71</v>
      </c>
      <c r="P10" s="75">
        <v>13500</v>
      </c>
      <c r="Q10" s="75" t="s">
        <v>69</v>
      </c>
      <c r="R10" s="141" t="s">
        <v>70</v>
      </c>
      <c r="S10" s="143">
        <f t="shared" si="2"/>
        <v>0</v>
      </c>
      <c r="T10" s="120">
        <f t="shared" si="3"/>
        <v>0</v>
      </c>
    </row>
    <row r="11" spans="1:20" ht="30" customHeight="1">
      <c r="A11" s="113"/>
      <c r="B11" s="114"/>
      <c r="C11" s="403"/>
      <c r="D11" s="122"/>
      <c r="E11" s="120"/>
      <c r="F11" s="117">
        <f t="shared" si="0"/>
        <v>0</v>
      </c>
      <c r="G11" s="121" t="s">
        <v>67</v>
      </c>
      <c r="H11" s="123"/>
      <c r="I11" s="75">
        <v>4500</v>
      </c>
      <c r="J11" s="123"/>
      <c r="K11" s="144" t="s">
        <v>70</v>
      </c>
      <c r="L11" s="64">
        <f t="shared" si="1"/>
        <v>0</v>
      </c>
      <c r="M11" s="143"/>
      <c r="N11" s="121" t="s">
        <v>67</v>
      </c>
      <c r="O11" s="123"/>
      <c r="P11" s="75">
        <v>13500</v>
      </c>
      <c r="Q11" s="123"/>
      <c r="R11" s="141" t="s">
        <v>70</v>
      </c>
      <c r="S11" s="143">
        <f t="shared" si="2"/>
        <v>0</v>
      </c>
      <c r="T11" s="120">
        <f t="shared" si="3"/>
        <v>0</v>
      </c>
    </row>
    <row r="12" spans="1:20" ht="30" customHeight="1">
      <c r="A12" s="113"/>
      <c r="B12" s="114"/>
      <c r="C12" s="403"/>
      <c r="D12" s="122"/>
      <c r="E12" s="120"/>
      <c r="F12" s="117">
        <f t="shared" si="0"/>
        <v>0</v>
      </c>
      <c r="G12" s="121" t="s">
        <v>67</v>
      </c>
      <c r="H12" s="123"/>
      <c r="I12" s="75">
        <v>4500</v>
      </c>
      <c r="J12" s="123"/>
      <c r="K12" s="144" t="s">
        <v>70</v>
      </c>
      <c r="L12" s="64">
        <f t="shared" si="1"/>
        <v>0</v>
      </c>
      <c r="M12" s="143"/>
      <c r="N12" s="121" t="s">
        <v>67</v>
      </c>
      <c r="O12" s="123"/>
      <c r="P12" s="75">
        <v>13500</v>
      </c>
      <c r="Q12" s="123"/>
      <c r="R12" s="141" t="s">
        <v>70</v>
      </c>
      <c r="S12" s="143">
        <f t="shared" si="2"/>
        <v>0</v>
      </c>
      <c r="T12" s="120">
        <f t="shared" si="3"/>
        <v>0</v>
      </c>
    </row>
    <row r="13" spans="1:20" ht="30" customHeight="1">
      <c r="A13" s="113"/>
      <c r="B13" s="114"/>
      <c r="C13" s="403"/>
      <c r="D13" s="122"/>
      <c r="E13" s="120"/>
      <c r="F13" s="117">
        <f t="shared" si="0"/>
        <v>0</v>
      </c>
      <c r="G13" s="121" t="s">
        <v>67</v>
      </c>
      <c r="H13" s="123"/>
      <c r="I13" s="75">
        <v>4500</v>
      </c>
      <c r="J13" s="123"/>
      <c r="K13" s="144" t="s">
        <v>70</v>
      </c>
      <c r="L13" s="64">
        <f t="shared" si="1"/>
        <v>0</v>
      </c>
      <c r="M13" s="143"/>
      <c r="N13" s="121" t="s">
        <v>67</v>
      </c>
      <c r="O13" s="123"/>
      <c r="P13" s="75">
        <v>13500</v>
      </c>
      <c r="Q13" s="123"/>
      <c r="R13" s="141" t="s">
        <v>70</v>
      </c>
      <c r="S13" s="143">
        <f t="shared" si="2"/>
        <v>0</v>
      </c>
      <c r="T13" s="120">
        <f t="shared" si="3"/>
        <v>0</v>
      </c>
    </row>
    <row r="14" spans="1:20" ht="30" customHeight="1">
      <c r="A14" s="113"/>
      <c r="B14" s="114"/>
      <c r="C14" s="403"/>
      <c r="D14" s="122"/>
      <c r="E14" s="120"/>
      <c r="F14" s="117">
        <f t="shared" si="0"/>
        <v>0</v>
      </c>
      <c r="G14" s="121" t="s">
        <v>67</v>
      </c>
      <c r="H14" s="123"/>
      <c r="I14" s="75">
        <v>3800</v>
      </c>
      <c r="J14" s="123"/>
      <c r="K14" s="144" t="s">
        <v>70</v>
      </c>
      <c r="L14" s="64">
        <f t="shared" si="1"/>
        <v>0</v>
      </c>
      <c r="M14" s="143"/>
      <c r="N14" s="121" t="s">
        <v>67</v>
      </c>
      <c r="O14" s="123"/>
      <c r="P14" s="75">
        <v>11600</v>
      </c>
      <c r="Q14" s="123"/>
      <c r="R14" s="141" t="s">
        <v>70</v>
      </c>
      <c r="S14" s="143">
        <f t="shared" si="2"/>
        <v>0</v>
      </c>
      <c r="T14" s="120">
        <f t="shared" si="3"/>
        <v>0</v>
      </c>
    </row>
    <row r="15" spans="1:20" ht="30" customHeight="1">
      <c r="A15" s="113"/>
      <c r="B15" s="114"/>
      <c r="C15" s="403"/>
      <c r="D15" s="122"/>
      <c r="E15" s="120"/>
      <c r="F15" s="117">
        <f t="shared" si="0"/>
        <v>0</v>
      </c>
      <c r="G15" s="121" t="s">
        <v>67</v>
      </c>
      <c r="H15" s="123"/>
      <c r="I15" s="75">
        <v>3800</v>
      </c>
      <c r="J15" s="123"/>
      <c r="K15" s="144" t="s">
        <v>70</v>
      </c>
      <c r="L15" s="64">
        <f t="shared" si="1"/>
        <v>0</v>
      </c>
      <c r="M15" s="143"/>
      <c r="N15" s="121" t="s">
        <v>67</v>
      </c>
      <c r="O15" s="123"/>
      <c r="P15" s="75">
        <v>11600</v>
      </c>
      <c r="Q15" s="123"/>
      <c r="R15" s="141" t="s">
        <v>70</v>
      </c>
      <c r="S15" s="143">
        <f t="shared" si="2"/>
        <v>0</v>
      </c>
      <c r="T15" s="120">
        <f t="shared" si="3"/>
        <v>0</v>
      </c>
    </row>
    <row r="16" spans="1:20" ht="30" customHeight="1">
      <c r="A16" s="113"/>
      <c r="B16" s="124"/>
      <c r="C16" s="403"/>
      <c r="D16" s="122"/>
      <c r="E16" s="120"/>
      <c r="F16" s="117">
        <f t="shared" si="0"/>
        <v>0</v>
      </c>
      <c r="G16" s="121" t="s">
        <v>67</v>
      </c>
      <c r="H16" s="123"/>
      <c r="I16" s="75">
        <v>3800</v>
      </c>
      <c r="J16" s="123"/>
      <c r="K16" s="144" t="s">
        <v>70</v>
      </c>
      <c r="L16" s="64">
        <f t="shared" si="1"/>
        <v>0</v>
      </c>
      <c r="M16" s="143"/>
      <c r="N16" s="121" t="s">
        <v>67</v>
      </c>
      <c r="O16" s="123"/>
      <c r="P16" s="75">
        <v>11600</v>
      </c>
      <c r="Q16" s="123"/>
      <c r="R16" s="141" t="s">
        <v>70</v>
      </c>
      <c r="S16" s="143">
        <f t="shared" si="2"/>
        <v>0</v>
      </c>
      <c r="T16" s="120">
        <f t="shared" si="3"/>
        <v>0</v>
      </c>
    </row>
    <row r="17" spans="1:20" ht="30" customHeight="1">
      <c r="A17" s="125"/>
      <c r="B17" s="126"/>
      <c r="C17" s="403"/>
      <c r="D17" s="127"/>
      <c r="E17" s="128"/>
      <c r="F17" s="129">
        <f t="shared" si="0"/>
        <v>0</v>
      </c>
      <c r="G17" s="121" t="s">
        <v>67</v>
      </c>
      <c r="H17" s="123"/>
      <c r="I17" s="75">
        <v>3800</v>
      </c>
      <c r="J17" s="123"/>
      <c r="K17" s="144" t="s">
        <v>70</v>
      </c>
      <c r="L17" s="64">
        <f t="shared" ref="L17" si="4">F17*I17</f>
        <v>0</v>
      </c>
      <c r="M17" s="143"/>
      <c r="N17" s="121" t="s">
        <v>67</v>
      </c>
      <c r="O17" s="123"/>
      <c r="P17" s="75">
        <v>11600</v>
      </c>
      <c r="Q17" s="123"/>
      <c r="R17" s="141" t="s">
        <v>70</v>
      </c>
      <c r="S17" s="143">
        <f t="shared" si="2"/>
        <v>0</v>
      </c>
      <c r="T17" s="120">
        <f t="shared" si="3"/>
        <v>0</v>
      </c>
    </row>
    <row r="18" spans="1:20" ht="30" customHeight="1">
      <c r="A18" s="130"/>
      <c r="B18" s="124"/>
      <c r="C18" s="404"/>
      <c r="D18" s="131"/>
      <c r="E18" s="132"/>
      <c r="F18" s="133"/>
      <c r="G18" s="133"/>
      <c r="H18" s="112"/>
      <c r="I18" s="134"/>
      <c r="J18" s="112"/>
      <c r="K18" s="112"/>
      <c r="L18" s="145"/>
      <c r="M18" s="146"/>
      <c r="N18" s="112"/>
      <c r="O18" s="112"/>
      <c r="P18" s="112"/>
      <c r="Q18" s="112"/>
      <c r="R18" s="112"/>
      <c r="S18" s="146"/>
      <c r="T18" s="148"/>
    </row>
    <row r="19" spans="1:20" ht="30" customHeight="1">
      <c r="A19" s="135" t="s">
        <v>72</v>
      </c>
      <c r="B19" s="136"/>
      <c r="C19" s="405"/>
      <c r="D19" s="137">
        <f>SUM(D7:D18)</f>
        <v>0</v>
      </c>
      <c r="E19" s="138">
        <f>SUM(E7:E18)</f>
        <v>0</v>
      </c>
      <c r="F19" s="139"/>
      <c r="G19" s="139"/>
      <c r="H19" s="139"/>
      <c r="I19" s="473">
        <f>SUM(L7:L18)</f>
        <v>0</v>
      </c>
      <c r="J19" s="473"/>
      <c r="K19" s="473"/>
      <c r="L19" s="474"/>
      <c r="M19" s="139"/>
      <c r="N19" s="139"/>
      <c r="O19" s="139"/>
      <c r="P19" s="139"/>
      <c r="Q19" s="139"/>
      <c r="R19" s="139"/>
      <c r="S19" s="149">
        <f>SUM(S7:S18)</f>
        <v>0</v>
      </c>
      <c r="T19" s="150">
        <f>SUM(T7:T18)</f>
        <v>0</v>
      </c>
    </row>
    <row r="20" spans="1:20" ht="30" customHeight="1">
      <c r="D20" s="52" t="s">
        <v>73</v>
      </c>
      <c r="E20" s="140">
        <f>ROUNDDOWN(E19,-3)</f>
        <v>0</v>
      </c>
      <c r="S20" s="52" t="s">
        <v>74</v>
      </c>
      <c r="T20" s="110">
        <f>ROUNDDOWN(T19,-3)</f>
        <v>0</v>
      </c>
    </row>
    <row r="21" spans="1:20" s="186" customFormat="1" ht="30" customHeight="1">
      <c r="A21" s="185" t="s">
        <v>75</v>
      </c>
      <c r="B21" s="185"/>
      <c r="C21" s="185"/>
      <c r="D21" s="185"/>
      <c r="E21" s="185"/>
      <c r="F21" s="185"/>
      <c r="G21" s="185"/>
      <c r="H21" s="185"/>
      <c r="I21" s="185"/>
      <c r="J21" s="185"/>
      <c r="K21" s="185"/>
      <c r="L21" s="185"/>
      <c r="T21" s="187"/>
    </row>
    <row r="22" spans="1:20" s="186" customFormat="1" ht="30" customHeight="1">
      <c r="B22" s="185"/>
      <c r="C22" s="185"/>
      <c r="D22" s="185"/>
      <c r="E22" s="185"/>
      <c r="F22" s="185"/>
      <c r="G22" s="185"/>
      <c r="H22" s="185"/>
      <c r="I22" s="185"/>
      <c r="J22" s="185"/>
      <c r="K22" s="185"/>
      <c r="L22" s="185"/>
      <c r="T22" s="187"/>
    </row>
    <row r="23" spans="1:20" s="186" customFormat="1" ht="30" customHeight="1">
      <c r="B23" s="185"/>
      <c r="C23" s="185"/>
      <c r="D23" s="185"/>
      <c r="E23" s="185"/>
      <c r="F23" s="185"/>
      <c r="G23" s="185"/>
      <c r="H23" s="185"/>
      <c r="I23" s="185"/>
      <c r="J23" s="185"/>
      <c r="K23" s="185"/>
      <c r="L23" s="185"/>
      <c r="T23" s="187"/>
    </row>
    <row r="24" spans="1:20" ht="38.450000000000003" customHeight="1"/>
    <row r="25" spans="1:20" ht="37.15" customHeight="1">
      <c r="A25" s="475"/>
      <c r="B25" s="476"/>
      <c r="C25" s="476"/>
      <c r="D25" s="476"/>
      <c r="E25" s="476"/>
      <c r="F25" s="476"/>
      <c r="G25" s="476"/>
      <c r="H25" s="476"/>
      <c r="I25" s="476"/>
      <c r="J25" s="476"/>
      <c r="K25" s="476"/>
      <c r="L25" s="476"/>
      <c r="M25" s="476"/>
      <c r="N25" s="476"/>
      <c r="O25" s="476"/>
      <c r="P25" s="476"/>
      <c r="Q25" s="476"/>
      <c r="R25" s="476"/>
      <c r="S25" s="476"/>
      <c r="T25" s="476"/>
    </row>
    <row r="26" spans="1:20" ht="36" customHeight="1"/>
    <row r="27" spans="1:20" ht="18" customHeight="1"/>
  </sheetData>
  <mergeCells count="12">
    <mergeCell ref="I19:L19"/>
    <mergeCell ref="A25:T25"/>
    <mergeCell ref="A5:A6"/>
    <mergeCell ref="B5:B6"/>
    <mergeCell ref="D5:D6"/>
    <mergeCell ref="E5:E6"/>
    <mergeCell ref="C5:C6"/>
    <mergeCell ref="D2:E2"/>
    <mergeCell ref="D3:E3"/>
    <mergeCell ref="F5:T5"/>
    <mergeCell ref="F6:L6"/>
    <mergeCell ref="M6:S6"/>
  </mergeCells>
  <phoneticPr fontId="20"/>
  <dataValidations count="1">
    <dataValidation type="list" allowBlank="1" showInputMessage="1" showErrorMessage="1" sqref="C7:C18" xr:uid="{00000000-0002-0000-0400-000000000000}">
      <formula1>"変更なし,変更後,追加"</formula1>
    </dataValidation>
  </dataValidations>
  <pageMargins left="0.74803149606299213" right="0.74803149606299213" top="0.98425196850393704" bottom="0.98425196850393704" header="0.51181102362204722" footer="0.51181102362204722"/>
  <pageSetup paperSize="9" scale="72" orientation="landscape" r:id="rId1"/>
  <headerFooter>
    <oddHeader>&amp;R（2022.04版）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D15"/>
  <sheetViews>
    <sheetView view="pageBreakPreview" zoomScaleNormal="100" zoomScaleSheetLayoutView="100" workbookViewId="0">
      <selection activeCell="B1" sqref="B1"/>
    </sheetView>
  </sheetViews>
  <sheetFormatPr defaultColWidth="10.625" defaultRowHeight="20.25" customHeight="1" outlineLevelCol="1"/>
  <cols>
    <col min="1" max="1" width="28.625" style="1" customWidth="1"/>
    <col min="2" max="2" width="10.75" style="1" customWidth="1" outlineLevel="1"/>
    <col min="3" max="3" width="14.625" style="1" customWidth="1"/>
    <col min="4" max="4" width="8.625" style="1" customWidth="1"/>
    <col min="5" max="5" width="14.625" style="1" customWidth="1"/>
    <col min="6" max="6" width="18.625" style="1" customWidth="1"/>
    <col min="7" max="16383" width="10.625" style="1"/>
    <col min="16384" max="16384" width="10.625" style="3"/>
  </cols>
  <sheetData>
    <row r="1" spans="1:6 16384:16384" s="1" customFormat="1" ht="24" customHeight="1">
      <c r="A1" s="1" t="s">
        <v>76</v>
      </c>
      <c r="C1" s="35">
        <f>D13</f>
        <v>0</v>
      </c>
      <c r="D1" s="1" t="s">
        <v>22</v>
      </c>
      <c r="E1" s="63"/>
      <c r="XFD1" s="3"/>
    </row>
    <row r="2" spans="1:6 16384:16384" s="1" customFormat="1" ht="12" customHeight="1"/>
    <row r="3" spans="1:6 16384:16384" s="2" customFormat="1" ht="24" customHeight="1">
      <c r="A3" s="5" t="s">
        <v>77</v>
      </c>
      <c r="B3" s="20" t="s">
        <v>78</v>
      </c>
      <c r="C3" s="6" t="s">
        <v>79</v>
      </c>
      <c r="D3" s="20" t="s">
        <v>80</v>
      </c>
      <c r="E3" s="6" t="s">
        <v>81</v>
      </c>
      <c r="F3" s="7" t="s">
        <v>82</v>
      </c>
    </row>
    <row r="4" spans="1:6 16384:16384" s="1" customFormat="1" ht="24" customHeight="1">
      <c r="A4" s="8"/>
      <c r="B4" s="403"/>
      <c r="C4" s="64"/>
      <c r="D4" s="65"/>
      <c r="E4" s="66">
        <f>C4*D4</f>
        <v>0</v>
      </c>
      <c r="F4" s="10"/>
      <c r="XFD4" s="3"/>
    </row>
    <row r="5" spans="1:6 16384:16384" s="1" customFormat="1" ht="24" customHeight="1">
      <c r="A5" s="8"/>
      <c r="B5" s="26"/>
      <c r="C5" s="64"/>
      <c r="D5" s="65"/>
      <c r="E5" s="66"/>
      <c r="F5" s="10"/>
      <c r="XFD5" s="3"/>
    </row>
    <row r="6" spans="1:6 16384:16384" s="1" customFormat="1" ht="24" customHeight="1">
      <c r="A6" s="8"/>
      <c r="B6" s="26"/>
      <c r="C6" s="64"/>
      <c r="D6" s="65"/>
      <c r="E6" s="66"/>
      <c r="F6" s="10"/>
      <c r="XFD6" s="3"/>
    </row>
    <row r="7" spans="1:6 16384:16384" s="1" customFormat="1" ht="24" customHeight="1">
      <c r="A7" s="8"/>
      <c r="B7" s="26"/>
      <c r="C7" s="24"/>
      <c r="D7" s="22"/>
      <c r="E7" s="67"/>
      <c r="F7" s="10"/>
      <c r="XFD7" s="3"/>
    </row>
    <row r="8" spans="1:6 16384:16384" s="1" customFormat="1" ht="24" customHeight="1">
      <c r="A8" s="11"/>
      <c r="B8" s="26"/>
      <c r="C8" s="26"/>
      <c r="D8" s="27"/>
      <c r="E8" s="68"/>
      <c r="F8" s="10"/>
      <c r="XFD8" s="3"/>
    </row>
    <row r="9" spans="1:6 16384:16384" s="1" customFormat="1" ht="24" customHeight="1">
      <c r="A9" s="8"/>
      <c r="B9" s="26"/>
      <c r="C9" s="24"/>
      <c r="D9" s="22"/>
      <c r="E9" s="67"/>
      <c r="F9" s="10"/>
      <c r="XFD9" s="3"/>
    </row>
    <row r="10" spans="1:6 16384:16384" s="1" customFormat="1" ht="24" customHeight="1">
      <c r="A10" s="11"/>
      <c r="B10" s="26"/>
      <c r="C10" s="26"/>
      <c r="D10" s="27"/>
      <c r="E10" s="68"/>
      <c r="F10" s="10"/>
      <c r="XFD10" s="3"/>
    </row>
    <row r="11" spans="1:6 16384:16384" s="1" customFormat="1" ht="24" customHeight="1">
      <c r="A11" s="11"/>
      <c r="B11" s="26"/>
      <c r="C11" s="26"/>
      <c r="D11" s="27"/>
      <c r="E11" s="68"/>
      <c r="F11" s="10"/>
      <c r="XFD11" s="3"/>
    </row>
    <row r="12" spans="1:6 16384:16384" s="1" customFormat="1" ht="24" customHeight="1">
      <c r="A12" s="13" t="s">
        <v>72</v>
      </c>
      <c r="B12" s="69"/>
      <c r="C12" s="69"/>
      <c r="D12" s="70"/>
      <c r="E12" s="71">
        <f>SUM(E4:E11)</f>
        <v>0</v>
      </c>
      <c r="F12" s="15"/>
      <c r="XFD12" s="3"/>
    </row>
    <row r="13" spans="1:6 16384:16384" s="1" customFormat="1" ht="24" customHeight="1">
      <c r="C13" s="16" t="s">
        <v>74</v>
      </c>
      <c r="D13" s="486">
        <f>ROUNDDOWN(E12,-3)</f>
        <v>0</v>
      </c>
      <c r="E13" s="487"/>
      <c r="XFD13" s="3"/>
    </row>
    <row r="14" spans="1:6 16384:16384" s="1" customFormat="1" ht="24" customHeight="1">
      <c r="D14" s="16"/>
      <c r="E14" s="18"/>
      <c r="XFD14" s="3"/>
    </row>
    <row r="15" spans="1:6 16384:16384" s="1" customFormat="1" ht="24" customHeight="1">
      <c r="D15" s="16"/>
      <c r="E15" s="18"/>
      <c r="XFD15" s="3"/>
    </row>
  </sheetData>
  <mergeCells count="1">
    <mergeCell ref="D13:E13"/>
  </mergeCells>
  <phoneticPr fontId="20"/>
  <dataValidations count="1">
    <dataValidation type="list" allowBlank="1" showInputMessage="1" showErrorMessage="1" sqref="B4:B11" xr:uid="{00000000-0002-0000-0500-000000000000}">
      <formula1>"変更なし,変更後,追加"</formula1>
    </dataValidation>
  </dataValidations>
  <pageMargins left="0.74803149606299213" right="0.74803149606299213" top="0.98425196850393704" bottom="0.98425196850393704" header="0.51181102362204722" footer="0.51181102362204722"/>
  <pageSetup paperSize="9" scale="83" fitToHeight="0" orientation="portrait" r:id="rId1"/>
  <headerFooter>
    <oddHeader>&amp;R（2022.04版）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FD9"/>
  <sheetViews>
    <sheetView view="pageBreakPreview" zoomScaleNormal="100" zoomScaleSheetLayoutView="100" workbookViewId="0">
      <selection activeCell="B1" sqref="B1"/>
    </sheetView>
  </sheetViews>
  <sheetFormatPr defaultColWidth="10.625" defaultRowHeight="20.25" customHeight="1" outlineLevelCol="1"/>
  <cols>
    <col min="1" max="1" width="28.625" style="1" customWidth="1"/>
    <col min="2" max="2" width="8.25" style="1" customWidth="1" outlineLevel="1"/>
    <col min="3" max="4" width="16.625" style="1" customWidth="1"/>
    <col min="5" max="6" width="18.625" style="1" customWidth="1"/>
    <col min="7" max="16383" width="10.625" style="1"/>
    <col min="16384" max="16384" width="10.625" style="3"/>
  </cols>
  <sheetData>
    <row r="1" spans="1:6 16384:16384" s="1" customFormat="1" ht="24" customHeight="1">
      <c r="A1" s="1" t="s">
        <v>76</v>
      </c>
      <c r="C1" s="35">
        <f>E7</f>
        <v>0</v>
      </c>
      <c r="D1" s="1" t="s">
        <v>22</v>
      </c>
      <c r="E1" s="63"/>
      <c r="XFD1" s="3"/>
    </row>
    <row r="2" spans="1:6 16384:16384" s="1" customFormat="1" ht="12" customHeight="1" thickBot="1"/>
    <row r="3" spans="1:6 16384:16384" s="2" customFormat="1" ht="36" customHeight="1" thickBot="1">
      <c r="A3" s="5" t="s">
        <v>77</v>
      </c>
      <c r="B3" s="20" t="s">
        <v>78</v>
      </c>
      <c r="C3" s="6" t="s">
        <v>83</v>
      </c>
      <c r="D3" s="6" t="s">
        <v>84</v>
      </c>
      <c r="E3" s="6" t="s">
        <v>81</v>
      </c>
      <c r="F3" s="7" t="s">
        <v>82</v>
      </c>
    </row>
    <row r="4" spans="1:6 16384:16384" s="1" customFormat="1" ht="24" customHeight="1" thickTop="1">
      <c r="A4" s="8" t="s">
        <v>76</v>
      </c>
      <c r="B4" s="403"/>
      <c r="C4" s="64"/>
      <c r="D4" s="65"/>
      <c r="E4" s="66">
        <f>C4*D4</f>
        <v>0</v>
      </c>
      <c r="F4" s="10"/>
      <c r="XFD4" s="3"/>
    </row>
    <row r="5" spans="1:6 16384:16384" s="1" customFormat="1" ht="24" customHeight="1">
      <c r="A5" s="11"/>
      <c r="B5" s="403"/>
      <c r="C5" s="26"/>
      <c r="D5" s="27"/>
      <c r="E5" s="68"/>
      <c r="F5" s="10"/>
      <c r="XFD5" s="3"/>
    </row>
    <row r="6" spans="1:6 16384:16384" s="1" customFormat="1" ht="24" customHeight="1">
      <c r="A6" s="13" t="s">
        <v>72</v>
      </c>
      <c r="B6" s="69"/>
      <c r="C6" s="69"/>
      <c r="D6" s="70"/>
      <c r="E6" s="71">
        <f>SUM(E4:E5)</f>
        <v>0</v>
      </c>
      <c r="F6" s="15"/>
      <c r="XFD6" s="3"/>
    </row>
    <row r="7" spans="1:6 16384:16384" s="1" customFormat="1" ht="24" customHeight="1">
      <c r="D7" s="16" t="s">
        <v>73</v>
      </c>
      <c r="E7" s="110">
        <f>ROUNDDOWN(E6,-3)</f>
        <v>0</v>
      </c>
      <c r="XFD7" s="3"/>
    </row>
    <row r="8" spans="1:6 16384:16384" s="1" customFormat="1" ht="24" customHeight="1">
      <c r="D8" s="16"/>
      <c r="E8" s="18"/>
      <c r="XFD8" s="3"/>
    </row>
    <row r="9" spans="1:6 16384:16384" s="1" customFormat="1" ht="159.6" customHeight="1">
      <c r="A9" s="488" t="s">
        <v>85</v>
      </c>
      <c r="B9" s="488"/>
      <c r="C9" s="488"/>
      <c r="D9" s="488"/>
      <c r="E9" s="488"/>
      <c r="F9" s="488"/>
      <c r="XFD9" s="3"/>
    </row>
  </sheetData>
  <mergeCells count="1">
    <mergeCell ref="A9:F9"/>
  </mergeCells>
  <phoneticPr fontId="20"/>
  <dataValidations count="1">
    <dataValidation type="list" allowBlank="1" showInputMessage="1" showErrorMessage="1" sqref="B4:B5" xr:uid="{00000000-0002-0000-0600-000000000000}">
      <formula1>"変更なし,変更後,追加"</formula1>
    </dataValidation>
  </dataValidations>
  <pageMargins left="0.74803149606299213" right="0.74803149606299213" top="0.98425196850393704" bottom="0.98425196850393704" header="0.51181102362204722" footer="0.51181102362204722"/>
  <pageSetup paperSize="9" scale="74" fitToHeight="0" orientation="portrait" r:id="rId1"/>
  <headerFooter>
    <oddHeader>&amp;R（2022.04版）</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DY52"/>
  <sheetViews>
    <sheetView view="pageBreakPreview" topLeftCell="A32" zoomScaleNormal="100" zoomScaleSheetLayoutView="100" workbookViewId="0">
      <selection activeCell="G42" sqref="G42"/>
    </sheetView>
  </sheetViews>
  <sheetFormatPr defaultColWidth="10.625" defaultRowHeight="13.15" outlineLevelCol="1"/>
  <cols>
    <col min="1" max="1" width="4.625" style="1" customWidth="1"/>
    <col min="2" max="2" width="36.625" style="1" customWidth="1"/>
    <col min="3" max="3" width="10.5" style="1" customWidth="1" outlineLevel="1"/>
    <col min="4" max="4" width="14.625" style="1" customWidth="1"/>
    <col min="5" max="5" width="6.625" style="2" customWidth="1"/>
    <col min="6" max="6" width="14.625" style="1" customWidth="1"/>
    <col min="7" max="7" width="18.625" style="1" customWidth="1"/>
    <col min="8" max="16353" width="10.625" style="1"/>
    <col min="16354" max="16384" width="10.625" style="3"/>
  </cols>
  <sheetData>
    <row r="1" spans="1:7" ht="24" customHeight="1">
      <c r="A1" s="1" t="s">
        <v>86</v>
      </c>
      <c r="D1" s="75">
        <f>F39</f>
        <v>0</v>
      </c>
      <c r="E1" s="76" t="s">
        <v>22</v>
      </c>
    </row>
    <row r="2" spans="1:7" ht="12" customHeight="1">
      <c r="D2" s="63"/>
    </row>
    <row r="3" spans="1:7" s="2" customFormat="1" ht="24" customHeight="1">
      <c r="A3" s="489" t="s">
        <v>77</v>
      </c>
      <c r="B3" s="490"/>
      <c r="C3" s="401" t="s">
        <v>87</v>
      </c>
      <c r="D3" s="6" t="s">
        <v>79</v>
      </c>
      <c r="E3" s="20" t="s">
        <v>80</v>
      </c>
      <c r="F3" s="6" t="s">
        <v>81</v>
      </c>
      <c r="G3" s="7" t="s">
        <v>82</v>
      </c>
    </row>
    <row r="4" spans="1:7" ht="24" customHeight="1">
      <c r="A4" s="498" t="s">
        <v>88</v>
      </c>
      <c r="B4" s="77" t="s">
        <v>89</v>
      </c>
      <c r="C4" s="403"/>
      <c r="D4" s="78"/>
      <c r="E4" s="79"/>
      <c r="F4" s="78">
        <f>D4*E4</f>
        <v>0</v>
      </c>
      <c r="G4" s="80"/>
    </row>
    <row r="5" spans="1:7" ht="24" customHeight="1">
      <c r="A5" s="499"/>
      <c r="B5" s="77" t="s">
        <v>90</v>
      </c>
      <c r="C5" s="77"/>
      <c r="D5" s="77"/>
      <c r="E5" s="79"/>
      <c r="F5" s="77"/>
      <c r="G5" s="80"/>
    </row>
    <row r="6" spans="1:7" ht="24" customHeight="1">
      <c r="A6" s="499"/>
      <c r="B6" s="77"/>
      <c r="C6" s="77"/>
      <c r="D6" s="77"/>
      <c r="E6" s="79"/>
      <c r="F6" s="77"/>
      <c r="G6" s="80"/>
    </row>
    <row r="7" spans="1:7" ht="24" customHeight="1">
      <c r="A7" s="499"/>
      <c r="B7" s="77"/>
      <c r="C7" s="77"/>
      <c r="D7" s="77"/>
      <c r="E7" s="79"/>
      <c r="F7" s="77"/>
      <c r="G7" s="80"/>
    </row>
    <row r="8" spans="1:7" ht="24" customHeight="1">
      <c r="A8" s="500"/>
      <c r="B8" s="81" t="s">
        <v>91</v>
      </c>
      <c r="C8" s="82"/>
      <c r="D8" s="82"/>
      <c r="E8" s="83"/>
      <c r="F8" s="84">
        <f>SUM(F4:F7)</f>
        <v>0</v>
      </c>
      <c r="G8" s="80"/>
    </row>
    <row r="9" spans="1:7" ht="24" customHeight="1">
      <c r="A9" s="501" t="s">
        <v>92</v>
      </c>
      <c r="B9" s="77" t="s">
        <v>93</v>
      </c>
      <c r="C9" s="403"/>
      <c r="D9" s="78"/>
      <c r="E9" s="79"/>
      <c r="F9" s="78">
        <f>D9*E9</f>
        <v>0</v>
      </c>
      <c r="G9" s="80"/>
    </row>
    <row r="10" spans="1:7" ht="24" customHeight="1">
      <c r="A10" s="502"/>
      <c r="B10" s="26" t="s">
        <v>94</v>
      </c>
      <c r="C10" s="403"/>
      <c r="D10" s="85"/>
      <c r="E10" s="86"/>
      <c r="F10" s="78">
        <f>D10*E10</f>
        <v>0</v>
      </c>
      <c r="G10" s="87"/>
    </row>
    <row r="11" spans="1:7" ht="24" customHeight="1">
      <c r="A11" s="499"/>
      <c r="B11" s="88"/>
      <c r="C11" s="403"/>
      <c r="D11" s="89"/>
      <c r="E11" s="90"/>
      <c r="F11" s="89"/>
      <c r="G11" s="91"/>
    </row>
    <row r="12" spans="1:7" ht="24" customHeight="1">
      <c r="A12" s="499"/>
      <c r="B12" s="77"/>
      <c r="C12" s="403"/>
      <c r="D12" s="78"/>
      <c r="E12" s="79"/>
      <c r="F12" s="78"/>
      <c r="G12" s="80"/>
    </row>
    <row r="13" spans="1:7" ht="24" customHeight="1">
      <c r="A13" s="500"/>
      <c r="B13" s="81" t="s">
        <v>91</v>
      </c>
      <c r="C13" s="82"/>
      <c r="D13" s="82"/>
      <c r="E13" s="83"/>
      <c r="F13" s="84">
        <f>SUM(F9:F12)</f>
        <v>0</v>
      </c>
      <c r="G13" s="80"/>
    </row>
    <row r="14" spans="1:7" ht="24" customHeight="1">
      <c r="A14" s="501" t="s">
        <v>95</v>
      </c>
      <c r="B14" s="77"/>
      <c r="C14" s="403"/>
      <c r="D14" s="77"/>
      <c r="E14" s="79"/>
      <c r="F14" s="77"/>
      <c r="G14" s="80"/>
    </row>
    <row r="15" spans="1:7" ht="24" customHeight="1">
      <c r="A15" s="503"/>
      <c r="B15" s="77"/>
      <c r="C15" s="403"/>
      <c r="D15" s="77"/>
      <c r="E15" s="79"/>
      <c r="F15" s="77"/>
      <c r="G15" s="80"/>
    </row>
    <row r="16" spans="1:7" ht="24" customHeight="1">
      <c r="A16" s="503"/>
      <c r="B16" s="77"/>
      <c r="C16" s="403"/>
      <c r="D16" s="77"/>
      <c r="E16" s="79"/>
      <c r="F16" s="77"/>
      <c r="G16" s="80"/>
    </row>
    <row r="17" spans="1:7" ht="24" customHeight="1">
      <c r="A17" s="504"/>
      <c r="B17" s="81" t="s">
        <v>91</v>
      </c>
      <c r="C17" s="82"/>
      <c r="D17" s="82"/>
      <c r="E17" s="83"/>
      <c r="F17" s="92">
        <f>SUM(F14:F16)</f>
        <v>0</v>
      </c>
      <c r="G17" s="80"/>
    </row>
    <row r="18" spans="1:7" ht="24" customHeight="1">
      <c r="A18" s="505" t="s">
        <v>96</v>
      </c>
      <c r="B18" s="93"/>
      <c r="C18" s="403"/>
      <c r="D18" s="94"/>
      <c r="E18" s="95"/>
      <c r="F18" s="96"/>
      <c r="G18" s="97"/>
    </row>
    <row r="19" spans="1:7" ht="24" customHeight="1">
      <c r="A19" s="503"/>
      <c r="B19" s="93"/>
      <c r="C19" s="403"/>
      <c r="D19" s="94"/>
      <c r="E19" s="95"/>
      <c r="F19" s="96"/>
      <c r="G19" s="97"/>
    </row>
    <row r="20" spans="1:7" ht="24" customHeight="1">
      <c r="A20" s="503"/>
      <c r="B20" s="93"/>
      <c r="C20" s="403"/>
      <c r="D20" s="98"/>
      <c r="E20" s="95"/>
      <c r="F20" s="96"/>
      <c r="G20" s="97"/>
    </row>
    <row r="21" spans="1:7" ht="24" customHeight="1">
      <c r="A21" s="504"/>
      <c r="B21" s="491" t="s">
        <v>91</v>
      </c>
      <c r="C21" s="492"/>
      <c r="D21" s="492"/>
      <c r="E21" s="493"/>
      <c r="F21" s="99">
        <f>SUM(F18:F20)</f>
        <v>0</v>
      </c>
      <c r="G21" s="97"/>
    </row>
    <row r="22" spans="1:7" ht="24" customHeight="1">
      <c r="A22" s="506" t="s">
        <v>97</v>
      </c>
      <c r="B22" s="100" t="s">
        <v>98</v>
      </c>
      <c r="C22" s="403"/>
      <c r="D22" s="101"/>
      <c r="E22" s="95"/>
      <c r="F22" s="101"/>
      <c r="G22" s="97"/>
    </row>
    <row r="23" spans="1:7" ht="24" customHeight="1">
      <c r="A23" s="503"/>
      <c r="B23" s="93"/>
      <c r="C23" s="403"/>
      <c r="D23" s="102"/>
      <c r="E23" s="95"/>
      <c r="F23" s="101"/>
      <c r="G23" s="97"/>
    </row>
    <row r="24" spans="1:7" ht="24" customHeight="1">
      <c r="A24" s="503"/>
      <c r="B24" s="93"/>
      <c r="C24" s="403"/>
      <c r="D24" s="103"/>
      <c r="E24" s="95"/>
      <c r="F24" s="101"/>
      <c r="G24" s="97"/>
    </row>
    <row r="25" spans="1:7" ht="24" customHeight="1">
      <c r="A25" s="504"/>
      <c r="B25" s="491" t="s">
        <v>91</v>
      </c>
      <c r="C25" s="492"/>
      <c r="D25" s="492"/>
      <c r="E25" s="493"/>
      <c r="F25" s="104">
        <f>SUM(F22:F24)</f>
        <v>0</v>
      </c>
      <c r="G25" s="97"/>
    </row>
    <row r="26" spans="1:7" ht="24" customHeight="1">
      <c r="A26" s="507" t="s">
        <v>99</v>
      </c>
      <c r="B26" s="93"/>
      <c r="C26" s="403"/>
      <c r="D26" s="94"/>
      <c r="E26" s="95"/>
      <c r="F26" s="96"/>
      <c r="G26" s="97"/>
    </row>
    <row r="27" spans="1:7" ht="24" customHeight="1">
      <c r="A27" s="505"/>
      <c r="B27" s="93"/>
      <c r="C27" s="403"/>
      <c r="D27" s="94"/>
      <c r="E27" s="95"/>
      <c r="F27" s="96"/>
      <c r="G27" s="97"/>
    </row>
    <row r="28" spans="1:7" ht="24" customHeight="1">
      <c r="A28" s="505"/>
      <c r="B28" s="93"/>
      <c r="C28" s="403"/>
      <c r="D28" s="98"/>
      <c r="E28" s="95"/>
      <c r="F28" s="96"/>
      <c r="G28" s="97"/>
    </row>
    <row r="29" spans="1:7" ht="24" customHeight="1">
      <c r="A29" s="508"/>
      <c r="B29" s="491" t="s">
        <v>91</v>
      </c>
      <c r="C29" s="492"/>
      <c r="D29" s="492"/>
      <c r="E29" s="493"/>
      <c r="F29" s="96">
        <f>SUM(F26:F28)</f>
        <v>0</v>
      </c>
      <c r="G29" s="97"/>
    </row>
    <row r="30" spans="1:7" ht="24" customHeight="1">
      <c r="A30" s="506" t="s">
        <v>100</v>
      </c>
      <c r="B30" s="100"/>
      <c r="C30" s="403"/>
      <c r="D30" s="101"/>
      <c r="E30" s="95"/>
      <c r="F30" s="101"/>
      <c r="G30" s="97"/>
    </row>
    <row r="31" spans="1:7" ht="24" customHeight="1">
      <c r="A31" s="503"/>
      <c r="B31" s="93"/>
      <c r="C31" s="403"/>
      <c r="D31" s="102"/>
      <c r="E31" s="95"/>
      <c r="F31" s="101"/>
      <c r="G31" s="97"/>
    </row>
    <row r="32" spans="1:7" ht="24" customHeight="1">
      <c r="A32" s="503"/>
      <c r="B32" s="93"/>
      <c r="C32" s="403"/>
      <c r="D32" s="103"/>
      <c r="E32" s="95"/>
      <c r="F32" s="101"/>
      <c r="G32" s="97"/>
    </row>
    <row r="33" spans="1:7" ht="24" customHeight="1">
      <c r="A33" s="504"/>
      <c r="B33" s="491" t="s">
        <v>91</v>
      </c>
      <c r="C33" s="492"/>
      <c r="D33" s="492"/>
      <c r="E33" s="493"/>
      <c r="F33" s="104">
        <f>SUM(F30:F32)</f>
        <v>0</v>
      </c>
      <c r="G33" s="97"/>
    </row>
    <row r="34" spans="1:7" ht="24" customHeight="1">
      <c r="A34" s="506" t="s">
        <v>101</v>
      </c>
      <c r="B34" s="100"/>
      <c r="C34" s="403"/>
      <c r="D34" s="101"/>
      <c r="E34" s="95"/>
      <c r="F34" s="101"/>
      <c r="G34" s="97"/>
    </row>
    <row r="35" spans="1:7" ht="24" customHeight="1">
      <c r="A35" s="503"/>
      <c r="B35" s="93"/>
      <c r="C35" s="403"/>
      <c r="D35" s="102"/>
      <c r="E35" s="95"/>
      <c r="F35" s="101"/>
      <c r="G35" s="97"/>
    </row>
    <row r="36" spans="1:7" ht="24" customHeight="1">
      <c r="A36" s="503"/>
      <c r="B36" s="93"/>
      <c r="C36" s="403"/>
      <c r="D36" s="103"/>
      <c r="E36" s="95"/>
      <c r="F36" s="101"/>
      <c r="G36" s="97"/>
    </row>
    <row r="37" spans="1:7" ht="24" customHeight="1">
      <c r="A37" s="504"/>
      <c r="B37" s="491" t="s">
        <v>91</v>
      </c>
      <c r="C37" s="492"/>
      <c r="D37" s="492"/>
      <c r="E37" s="493"/>
      <c r="F37" s="104">
        <f>SUM(F34:F36)</f>
        <v>0</v>
      </c>
      <c r="G37" s="97"/>
    </row>
    <row r="38" spans="1:7" ht="24" customHeight="1" thickBot="1">
      <c r="A38" s="105"/>
      <c r="B38" s="509" t="s">
        <v>102</v>
      </c>
      <c r="C38" s="509"/>
      <c r="D38" s="509"/>
      <c r="E38" s="510"/>
      <c r="F38" s="106">
        <f>SUM(F37,F33,F25,F29,F21,F17,F13,F8)</f>
        <v>0</v>
      </c>
      <c r="G38" s="107"/>
    </row>
    <row r="39" spans="1:7" s="1" customFormat="1" ht="24" customHeight="1" thickBot="1">
      <c r="D39" s="494" t="s">
        <v>74</v>
      </c>
      <c r="E39" s="495"/>
      <c r="F39" s="108">
        <f>ROUNDDOWN(F38,-3)</f>
        <v>0</v>
      </c>
      <c r="G39" s="109"/>
    </row>
    <row r="40" spans="1:7" ht="18" customHeight="1"/>
    <row r="41" spans="1:7" ht="60" customHeight="1">
      <c r="A41" s="496"/>
      <c r="B41" s="497"/>
      <c r="C41" s="497"/>
      <c r="D41" s="497"/>
      <c r="E41" s="497"/>
      <c r="F41" s="497"/>
      <c r="G41" s="497"/>
    </row>
    <row r="42" spans="1:7" ht="18" customHeight="1"/>
    <row r="43" spans="1:7" ht="18" customHeight="1"/>
    <row r="44" spans="1:7" ht="18" customHeight="1"/>
    <row r="45" spans="1:7" ht="18" customHeight="1"/>
    <row r="46" spans="1:7" ht="18" customHeight="1"/>
    <row r="47" spans="1:7" ht="18" customHeight="1"/>
    <row r="48" spans="1:7" ht="18" customHeight="1"/>
    <row r="49" ht="18" customHeight="1"/>
    <row r="50" ht="18" customHeight="1"/>
    <row r="51" ht="18" customHeight="1"/>
    <row r="52" ht="18" customHeight="1"/>
  </sheetData>
  <mergeCells count="17">
    <mergeCell ref="B37:E37"/>
    <mergeCell ref="D39:E39"/>
    <mergeCell ref="A41:G41"/>
    <mergeCell ref="A4:A8"/>
    <mergeCell ref="A9:A13"/>
    <mergeCell ref="A14:A17"/>
    <mergeCell ref="A18:A21"/>
    <mergeCell ref="A22:A25"/>
    <mergeCell ref="A26:A29"/>
    <mergeCell ref="A30:A33"/>
    <mergeCell ref="A34:A37"/>
    <mergeCell ref="B38:E38"/>
    <mergeCell ref="A3:B3"/>
    <mergeCell ref="B21:E21"/>
    <mergeCell ref="B25:E25"/>
    <mergeCell ref="B29:E29"/>
    <mergeCell ref="B33:E33"/>
  </mergeCells>
  <phoneticPr fontId="20"/>
  <dataValidations count="1">
    <dataValidation type="list" allowBlank="1" showInputMessage="1" showErrorMessage="1" sqref="C4:C7 C9:C12 C14:C16 C18:C20 C22:C24 C26:C28 C30:C32 C34:C36" xr:uid="{00000000-0002-0000-0700-000000000000}">
      <formula1>"変更なし,変更後,追加"</formula1>
    </dataValidation>
  </dataValidations>
  <pageMargins left="0.74803149606299213" right="0.74803149606299213" top="0.98425196850393704" bottom="0.98425196850393704" header="0.51181102362204722" footer="0.51181102362204722"/>
  <pageSetup paperSize="9" scale="76" orientation="portrait" r:id="rId1"/>
  <headerFooter>
    <oddHeader>&amp;R（2022.04版）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FD21"/>
  <sheetViews>
    <sheetView view="pageBreakPreview" topLeftCell="A4" zoomScaleNormal="100" zoomScaleSheetLayoutView="100" workbookViewId="0">
      <selection activeCell="B1" sqref="B1"/>
    </sheetView>
  </sheetViews>
  <sheetFormatPr defaultColWidth="10.625" defaultRowHeight="20.25" customHeight="1" outlineLevelCol="1"/>
  <cols>
    <col min="1" max="1" width="28.625" style="1" customWidth="1"/>
    <col min="2" max="2" width="11.5" style="1" customWidth="1" outlineLevel="1"/>
    <col min="3" max="3" width="16.625" style="1" customWidth="1"/>
    <col min="4" max="4" width="10.625" style="1" customWidth="1"/>
    <col min="5" max="6" width="18.625" style="1" customWidth="1"/>
    <col min="7" max="16383" width="10.625" style="1"/>
    <col min="16384" max="16384" width="10.625" style="3"/>
  </cols>
  <sheetData>
    <row r="1" spans="1:6 16384:16384" s="1" customFormat="1" ht="24" customHeight="1">
      <c r="A1" s="1" t="s">
        <v>103</v>
      </c>
      <c r="C1" s="35">
        <f>D9</f>
        <v>0</v>
      </c>
      <c r="D1" s="1" t="s">
        <v>22</v>
      </c>
      <c r="E1" s="63"/>
      <c r="XFD1" s="3"/>
    </row>
    <row r="2" spans="1:6 16384:16384" s="1" customFormat="1" ht="12" customHeight="1"/>
    <row r="3" spans="1:6 16384:16384" s="2" customFormat="1" ht="36" customHeight="1">
      <c r="A3" s="5" t="s">
        <v>77</v>
      </c>
      <c r="B3" s="20" t="s">
        <v>78</v>
      </c>
      <c r="C3" s="6" t="s">
        <v>104</v>
      </c>
      <c r="D3" s="6" t="s">
        <v>105</v>
      </c>
      <c r="E3" s="6" t="s">
        <v>81</v>
      </c>
      <c r="F3" s="7" t="s">
        <v>82</v>
      </c>
    </row>
    <row r="4" spans="1:6 16384:16384" s="1" customFormat="1" ht="24" customHeight="1">
      <c r="A4" s="8" t="s">
        <v>106</v>
      </c>
      <c r="B4" s="403"/>
      <c r="C4" s="64"/>
      <c r="D4" s="65"/>
      <c r="E4" s="66">
        <f>C4*D4</f>
        <v>0</v>
      </c>
      <c r="F4" s="10"/>
      <c r="XFD4" s="3"/>
    </row>
    <row r="5" spans="1:6 16384:16384" s="1" customFormat="1" ht="24" customHeight="1">
      <c r="A5" s="8"/>
      <c r="B5" s="403"/>
      <c r="C5" s="24"/>
      <c r="D5" s="22"/>
      <c r="E5" s="67"/>
      <c r="F5" s="10"/>
      <c r="XFD5" s="3"/>
    </row>
    <row r="6" spans="1:6 16384:16384" s="1" customFormat="1" ht="24" customHeight="1">
      <c r="A6" s="11"/>
      <c r="B6" s="403"/>
      <c r="C6" s="26"/>
      <c r="D6" s="27"/>
      <c r="E6" s="68"/>
      <c r="F6" s="10"/>
      <c r="XFD6" s="3"/>
    </row>
    <row r="7" spans="1:6 16384:16384" s="1" customFormat="1" ht="24" customHeight="1">
      <c r="A7" s="11"/>
      <c r="B7" s="403"/>
      <c r="C7" s="26"/>
      <c r="D7" s="27"/>
      <c r="E7" s="68"/>
      <c r="F7" s="10"/>
      <c r="XFD7" s="3"/>
    </row>
    <row r="8" spans="1:6 16384:16384" s="1" customFormat="1" ht="24" customHeight="1">
      <c r="A8" s="13" t="s">
        <v>72</v>
      </c>
      <c r="B8" s="69"/>
      <c r="C8" s="69"/>
      <c r="D8" s="70"/>
      <c r="E8" s="71">
        <f>SUM(E4:E7)</f>
        <v>0</v>
      </c>
      <c r="F8" s="15"/>
      <c r="XFD8" s="3"/>
    </row>
    <row r="9" spans="1:6 16384:16384" s="1" customFormat="1" ht="24" customHeight="1">
      <c r="C9" s="16" t="s">
        <v>74</v>
      </c>
      <c r="D9" s="486">
        <f>ROUNDDOWN(E8,-3)</f>
        <v>0</v>
      </c>
      <c r="E9" s="487"/>
      <c r="XFD9" s="3"/>
    </row>
    <row r="10" spans="1:6 16384:16384" s="1" customFormat="1" ht="24" customHeight="1">
      <c r="D10" s="16"/>
      <c r="E10" s="18"/>
      <c r="XFD10" s="3"/>
    </row>
    <row r="11" spans="1:6 16384:16384" ht="24" customHeight="1">
      <c r="A11" s="1" t="s">
        <v>107</v>
      </c>
      <c r="C11" s="35">
        <f>D19</f>
        <v>0</v>
      </c>
      <c r="D11" s="1" t="s">
        <v>22</v>
      </c>
      <c r="E11" s="63"/>
    </row>
    <row r="12" spans="1:6 16384:16384" s="1" customFormat="1" ht="12" customHeight="1"/>
    <row r="13" spans="1:6 16384:16384" s="2" customFormat="1" ht="36" customHeight="1">
      <c r="A13" s="5" t="s">
        <v>77</v>
      </c>
      <c r="B13" s="20" t="s">
        <v>78</v>
      </c>
      <c r="C13" s="6" t="s">
        <v>79</v>
      </c>
      <c r="D13" s="6" t="s">
        <v>108</v>
      </c>
      <c r="E13" s="6" t="s">
        <v>81</v>
      </c>
      <c r="F13" s="7" t="s">
        <v>82</v>
      </c>
    </row>
    <row r="14" spans="1:6 16384:16384" ht="24" customHeight="1">
      <c r="A14" s="8" t="s">
        <v>109</v>
      </c>
      <c r="B14" s="403"/>
      <c r="C14" s="72"/>
      <c r="D14" s="65" t="s">
        <v>110</v>
      </c>
      <c r="E14" s="66"/>
      <c r="F14" s="10"/>
    </row>
    <row r="15" spans="1:6 16384:16384" ht="24" customHeight="1">
      <c r="A15" s="11" t="s">
        <v>111</v>
      </c>
      <c r="B15" s="403"/>
      <c r="C15" s="73"/>
      <c r="D15" s="65" t="s">
        <v>110</v>
      </c>
      <c r="E15" s="68"/>
      <c r="F15" s="10"/>
    </row>
    <row r="16" spans="1:6 16384:16384" ht="24" customHeight="1">
      <c r="A16" s="11" t="s">
        <v>112</v>
      </c>
      <c r="B16" s="403"/>
      <c r="C16" s="74"/>
      <c r="D16" s="65" t="s">
        <v>110</v>
      </c>
      <c r="E16" s="68"/>
      <c r="F16" s="10"/>
    </row>
    <row r="17" spans="1:6" ht="24" customHeight="1">
      <c r="A17" s="11"/>
      <c r="B17" s="403"/>
      <c r="C17" s="73"/>
      <c r="D17" s="65"/>
      <c r="E17" s="68"/>
      <c r="F17" s="10"/>
    </row>
    <row r="18" spans="1:6" ht="24" customHeight="1">
      <c r="A18" s="13" t="s">
        <v>72</v>
      </c>
      <c r="B18" s="69"/>
      <c r="C18" s="69"/>
      <c r="D18" s="70"/>
      <c r="E18" s="71">
        <f>SUM(E14:E17)</f>
        <v>0</v>
      </c>
      <c r="F18" s="15"/>
    </row>
    <row r="19" spans="1:6" ht="24" customHeight="1">
      <c r="C19" s="16" t="s">
        <v>74</v>
      </c>
      <c r="D19" s="486">
        <f>ROUNDDOWN(E18,-3)</f>
        <v>0</v>
      </c>
      <c r="E19" s="487"/>
    </row>
    <row r="20" spans="1:6" ht="18" customHeight="1">
      <c r="D20" s="16"/>
      <c r="E20" s="18"/>
    </row>
    <row r="21" spans="1:6" ht="84" customHeight="1">
      <c r="A21" s="511"/>
      <c r="B21" s="511"/>
      <c r="C21" s="512"/>
      <c r="D21" s="512"/>
      <c r="E21" s="512"/>
      <c r="F21" s="512"/>
    </row>
  </sheetData>
  <mergeCells count="3">
    <mergeCell ref="D9:E9"/>
    <mergeCell ref="D19:E19"/>
    <mergeCell ref="A21:F21"/>
  </mergeCells>
  <phoneticPr fontId="20"/>
  <dataValidations count="1">
    <dataValidation type="list" allowBlank="1" showInputMessage="1" showErrorMessage="1" sqref="B14:B17 B4:B7" xr:uid="{00000000-0002-0000-0800-000000000000}">
      <formula1>"変更なし,変更後,追加"</formula1>
    </dataValidation>
  </dataValidations>
  <pageMargins left="0.74803149606299213" right="0.74803149606299213" top="0.98425196850393704" bottom="0.98425196850393704" header="0.51181102362204722" footer="0.51181102362204722"/>
  <pageSetup paperSize="9" scale="76" fitToHeight="0" orientation="portrait" r:id="rId1"/>
  <headerFooter>
    <oddHeader>&amp;R（2022.04版）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Kono, Hanae[鴻野 華絵]</cp:lastModifiedBy>
  <cp:revision/>
  <dcterms:created xsi:type="dcterms:W3CDTF">2000-08-14T10:04:00Z</dcterms:created>
  <dcterms:modified xsi:type="dcterms:W3CDTF">2022-03-16T09:31:58Z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