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codeName="ThisWorkbook" defaultThemeVersion="124226"/>
  <mc:AlternateContent xmlns:mc="http://schemas.openxmlformats.org/markup-compatibility/2006">
    <mc:Choice Requires="x15">
      <x15ac:absPath xmlns:x15ac="http://schemas.microsoft.com/office/spreadsheetml/2010/11/ac" url="C:\Users\22442\Desktop\国内業務　様式等\芳沢確認\精算\"/>
    </mc:Choice>
  </mc:AlternateContent>
  <xr:revisionPtr revIDLastSave="0" documentId="13_ncr:1_{52A789D3-A5F9-4634-A653-B61DCCDB9AA3}" xr6:coauthVersionLast="47" xr6:coauthVersionMax="47" xr10:uidLastSave="{00000000-0000-0000-0000-000000000000}"/>
  <bookViews>
    <workbookView xWindow="-110" yWindow="-110" windowWidth="19420" windowHeight="10560" tabRatio="879" xr2:uid="{6C58226A-CE98-4287-8512-1ADDDED40AF4}"/>
  </bookViews>
  <sheets>
    <sheet name="従事者基礎情報" sheetId="27" r:id="rId1"/>
    <sheet name="様式４ 内訳書" sheetId="1" r:id="rId2"/>
    <sheet name="様式５ 流用明細" sheetId="28" r:id="rId3"/>
    <sheet name="様式６ 直接人件費明細書 " sheetId="35" r:id="rId4"/>
    <sheet name="様式７ 業務従事者名簿 " sheetId="34" r:id="rId5"/>
    <sheet name="様式８ その他原価及び管理費等" sheetId="29" r:id="rId6"/>
    <sheet name="様式9 一般業務費" sheetId="13" r:id="rId7"/>
    <sheet name="様式10一般業務費出納簿 " sheetId="46" r:id="rId8"/>
    <sheet name="様式11 通訳傭上費・報告書作成費" sheetId="55" r:id="rId9"/>
    <sheet name="様式12 機材費" sheetId="56" r:id="rId10"/>
    <sheet name="様式13国内再委託費" sheetId="57" r:id="rId11"/>
    <sheet name="様式1４ 国内業務費" sheetId="62" r:id="rId12"/>
    <sheet name="【参考】様式15証書添付台紙 " sheetId="61" r:id="rId13"/>
  </sheets>
  <externalReferences>
    <externalReference r:id="rId14"/>
    <externalReference r:id="rId15"/>
    <externalReference r:id="rId16"/>
    <externalReference r:id="rId17"/>
    <externalReference r:id="rId18"/>
    <externalReference r:id="rId19"/>
    <externalReference r:id="rId20"/>
    <externalReference r:id="rId21"/>
    <externalReference r:id="rId22"/>
  </externalReferences>
  <definedNames>
    <definedName name="at15cl2it1" localSheetId="11">'様式1４ 国内業務費'!$A$29</definedName>
    <definedName name="at15cl2it2" localSheetId="11">'様式1４ 国内業務費'!#REF!</definedName>
    <definedName name="at15cl3" localSheetId="11">'様式1４ 国内業務費'!#REF!</definedName>
    <definedName name="DATA" localSheetId="12">#REF!</definedName>
    <definedName name="DATA" localSheetId="8">#REF!</definedName>
    <definedName name="DATA" localSheetId="11">#REF!</definedName>
    <definedName name="DATA">#REF!</definedName>
    <definedName name="_xlnm.Print_Area" localSheetId="12">'【参考】様式15証書添付台紙 '!$A$1:$E$15</definedName>
    <definedName name="_xlnm.Print_Area" localSheetId="7">'様式10一般業務費出納簿 '!$A$1:$F$33</definedName>
    <definedName name="_xlnm.Print_Area" localSheetId="9">'様式12 機材費'!$A$1:$G$32</definedName>
    <definedName name="_xlnm.Print_Area" localSheetId="10">様式13国内再委託費!$A$1:$H$16</definedName>
    <definedName name="_xlnm.Print_Area" localSheetId="11">'様式1４ 国内業務費'!$A$1:$E$40</definedName>
    <definedName name="_xlnm.Print_Area" localSheetId="1">'様式４ 内訳書'!$A$1:$J$19</definedName>
    <definedName name="_xlnm.Print_Area" localSheetId="3">'様式６ 直接人件費明細書 '!$A$1:$H$30</definedName>
    <definedName name="_xlnm.Print_Area" localSheetId="4">'様式７ 業務従事者名簿 '!$A$1:$G$25</definedName>
    <definedName name="ドルレート" localSheetId="12">#REF!</definedName>
    <definedName name="ドルレート" localSheetId="8">#REF!</definedName>
    <definedName name="ドルレート" localSheetId="11">#REF!</definedName>
    <definedName name="ドルレート">#REF!</definedName>
    <definedName name="間接費合計" localSheetId="12">#REF!</definedName>
    <definedName name="間接費合計" localSheetId="8">#REF!</definedName>
    <definedName name="間接費合計" localSheetId="11">#REF!</definedName>
    <definedName name="間接費合計">#REF!</definedName>
    <definedName name="基礎情報">[1]従事者基礎情報!$A$4:$G$23</definedName>
    <definedName name="基盤整備費合計" localSheetId="12">'[2]3.一般業務費（２）'!#REF!</definedName>
    <definedName name="基盤整備費合計" localSheetId="8">'[2]3.一般業務費（２）'!#REF!</definedName>
    <definedName name="基盤整備費合計" localSheetId="11">'[2]3.一般業務費（２）'!#REF!</definedName>
    <definedName name="基盤整備費合計">'[2]3.一般業務費（２）'!#REF!</definedName>
    <definedName name="基本人件費" localSheetId="12">#REF!</definedName>
    <definedName name="基本人件費" localSheetId="8">#REF!</definedName>
    <definedName name="基本人件費" localSheetId="11">#REF!</definedName>
    <definedName name="基本人件費">#REF!</definedName>
    <definedName name="技術交換費合計" localSheetId="12">#REF!</definedName>
    <definedName name="技術交換費合計" localSheetId="8">#REF!</definedName>
    <definedName name="技術交換費合計" localSheetId="11">#REF!</definedName>
    <definedName name="技術交換費合計">#REF!</definedName>
    <definedName name="勤務地">[3]月報2!$X$2:$X$4</definedName>
    <definedName name="契約">[4]様式1!$O$4:$O$6</definedName>
    <definedName name="契約年度" localSheetId="12">#REF!</definedName>
    <definedName name="契約年度" localSheetId="8">#REF!</definedName>
    <definedName name="契約年度" localSheetId="11">#REF!</definedName>
    <definedName name="契約年度">#REF!</definedName>
    <definedName name="経路">[4]様式2_4旅費!$C$26:$C$29</definedName>
    <definedName name="現地業務費合計" localSheetId="12">'[2]3.一般業務費（１）'!#REF!</definedName>
    <definedName name="現地業務費合計" localSheetId="8">'[2]3.一般業務費（１）'!#REF!</definedName>
    <definedName name="現地業務費合計" localSheetId="11">'[2]3.一般業務費（１）'!#REF!</definedName>
    <definedName name="現地業務費合計">'[2]3.一般業務費（１）'!#REF!</definedName>
    <definedName name="現地通貨">[5]LookUp!$B$3</definedName>
    <definedName name="現地通貨レート" localSheetId="12">#REF!</definedName>
    <definedName name="現地通貨レート" localSheetId="8">#REF!</definedName>
    <definedName name="現地通貨レート" localSheetId="11">#REF!</definedName>
    <definedName name="現地通貨レート">#REF!</definedName>
    <definedName name="口座種別">[3]入力シート!$G$2:$G$4</definedName>
    <definedName name="航空賃C" localSheetId="12">#REF!</definedName>
    <definedName name="航空賃C" localSheetId="8">#REF!</definedName>
    <definedName name="航空賃C" localSheetId="11">#REF!</definedName>
    <definedName name="航空賃C">#REF!</definedName>
    <definedName name="航空賃Y" localSheetId="12">#REF!</definedName>
    <definedName name="航空賃Y" localSheetId="8">#REF!</definedName>
    <definedName name="航空賃Y" localSheetId="11">#REF!</definedName>
    <definedName name="航空賃Y">#REF!</definedName>
    <definedName name="国内旅費" localSheetId="12">#REF!</definedName>
    <definedName name="国内旅費" localSheetId="8">#REF!</definedName>
    <definedName name="国内旅費" localSheetId="11">#REF!</definedName>
    <definedName name="国内旅費">#REF!</definedName>
    <definedName name="資機材費合計" localSheetId="12">#REF!</definedName>
    <definedName name="資機材費合計" localSheetId="8">#REF!</definedName>
    <definedName name="資機材費合計" localSheetId="11">#REF!</definedName>
    <definedName name="資機材費合計">#REF!</definedName>
    <definedName name="従事者基礎情報" localSheetId="12">[6]従事者基礎情報!$A$4:$G$23</definedName>
    <definedName name="従事者基礎情報" localSheetId="8">[7]従事者基礎情報!$A$4:$G$23</definedName>
    <definedName name="従事者基礎情報" localSheetId="11">[8]従事者基礎情報!$A$4:$G$23</definedName>
    <definedName name="従事者基礎情報">従事者基礎情報!$A$4:$G$23</definedName>
    <definedName name="処理">[9]単価!$G$3:$G$6</definedName>
    <definedName name="前払">'[3]別紙前払請求内訳 '!$K$2:$K$3</definedName>
    <definedName name="打合簿" localSheetId="12">#REF!</definedName>
    <definedName name="打合簿" localSheetId="8">#REF!</definedName>
    <definedName name="打合簿" localSheetId="11">#REF!</definedName>
    <definedName name="打合簿">#REF!</definedName>
    <definedName name="単価表" localSheetId="12">[6]従事者基礎情報!$I$5:$L$10</definedName>
    <definedName name="単価表" localSheetId="8">[7]従事者基礎情報!$I$5:$L$10</definedName>
    <definedName name="単価表" localSheetId="11">[8]従事者基礎情報!$I$5:$L$10</definedName>
    <definedName name="単価表">従事者基礎情報!$I$5:$L$10</definedName>
    <definedName name="地域" localSheetId="12">#REF!</definedName>
    <definedName name="地域" localSheetId="8">#REF!</definedName>
    <definedName name="地域" localSheetId="11">#REF!</definedName>
    <definedName name="地域">#REF!</definedName>
    <definedName name="調査旅費合計" localSheetId="12">#REF!</definedName>
    <definedName name="調査旅費合計" localSheetId="8">#REF!</definedName>
    <definedName name="調査旅費合計" localSheetId="11">#REF!</definedName>
    <definedName name="調査旅費合計">#REF!</definedName>
    <definedName name="直人費コンサル" localSheetId="12">#REF!</definedName>
    <definedName name="直人費コンサル" localSheetId="8">#REF!</definedName>
    <definedName name="直人費コンサル" localSheetId="11">#REF!</definedName>
    <definedName name="直人費コンサル">#REF!</definedName>
    <definedName name="直人費合計" localSheetId="12">#REF!</definedName>
    <definedName name="直人費合計" localSheetId="8">#REF!</definedName>
    <definedName name="直人費合計" localSheetId="11">#REF!</definedName>
    <definedName name="直人費合計">#REF!</definedName>
    <definedName name="通訳単価" localSheetId="12">#REF!</definedName>
    <definedName name="通訳単価" localSheetId="8">#REF!</definedName>
    <definedName name="通訳単価" localSheetId="11">#REF!</definedName>
    <definedName name="通訳単価">#REF!</definedName>
    <definedName name="内外選択">[9]単価!$F$3:$F$4</definedName>
    <definedName name="年度毎月額単価表">従事者基礎情報!$I$14:$N$20</definedName>
    <definedName name="分類">[4]従事者明細!$K$4:$K$7</definedName>
    <definedName name="報告書作成費合計" localSheetId="12">#REF!</definedName>
    <definedName name="報告書作成費合計" localSheetId="8">#REF!</definedName>
    <definedName name="報告書作成費合計" localSheetId="11">#REF!</definedName>
    <definedName name="報告書作成費合計">#REF!</definedName>
    <definedName name="様式番号" localSheetId="12">#REF!</definedName>
    <definedName name="様式番号" localSheetId="8">#REF!</definedName>
    <definedName name="様式番号" localSheetId="11">#REF!</definedName>
    <definedName name="様式番号">#REF!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4" i="62" l="1"/>
  <c r="C21" i="62"/>
  <c r="C17" i="62"/>
  <c r="C10" i="62"/>
  <c r="D14" i="57"/>
  <c r="D13" i="57"/>
  <c r="D12" i="57"/>
  <c r="D9" i="57"/>
  <c r="G29" i="56"/>
  <c r="E28" i="56"/>
  <c r="E27" i="56"/>
  <c r="E19" i="56"/>
  <c r="E18" i="56"/>
  <c r="E10" i="56"/>
  <c r="E9" i="56"/>
  <c r="E10" i="55"/>
  <c r="E11" i="55"/>
  <c r="F17" i="1"/>
  <c r="F16" i="1"/>
  <c r="H29" i="35"/>
  <c r="H28" i="35"/>
  <c r="D5" i="1" l="1"/>
  <c r="C25" i="62"/>
  <c r="C26" i="62" s="1"/>
  <c r="C37" i="62" s="1"/>
  <c r="C34" i="62"/>
  <c r="C35" i="62" s="1"/>
  <c r="F10" i="28" l="1"/>
  <c r="E10" i="28"/>
  <c r="D6" i="1" l="1"/>
  <c r="H10" i="35"/>
  <c r="H9" i="35"/>
  <c r="H11" i="35"/>
  <c r="H12" i="35"/>
  <c r="H13" i="35"/>
  <c r="H14" i="35"/>
  <c r="H15" i="35"/>
  <c r="H16" i="35"/>
  <c r="H17" i="35"/>
  <c r="H18" i="35"/>
  <c r="H19" i="35"/>
  <c r="H20" i="35"/>
  <c r="H21" i="35"/>
  <c r="H22" i="35"/>
  <c r="H23" i="35"/>
  <c r="E9" i="55"/>
  <c r="E8" i="55"/>
  <c r="E7" i="55"/>
  <c r="E6" i="55"/>
  <c r="E5" i="55"/>
  <c r="E22" i="55"/>
  <c r="D29" i="46"/>
  <c r="A29" i="46"/>
  <c r="B11" i="13"/>
  <c r="B12" i="13" s="1"/>
  <c r="F7" i="28"/>
  <c r="E7" i="28"/>
  <c r="E16" i="56"/>
  <c r="F24" i="35" l="1"/>
  <c r="E17" i="56" l="1"/>
  <c r="E15" i="56"/>
  <c r="F9" i="28" l="1"/>
  <c r="E9" i="28"/>
  <c r="F6" i="1"/>
  <c r="F6" i="28" l="1"/>
  <c r="F8" i="28"/>
  <c r="F11" i="28"/>
  <c r="G24" i="34"/>
  <c r="G23" i="34"/>
  <c r="G22" i="34"/>
  <c r="G21" i="34"/>
  <c r="G20" i="34"/>
  <c r="G19" i="34"/>
  <c r="G18" i="34"/>
  <c r="G17" i="34"/>
  <c r="G16" i="34"/>
  <c r="G15" i="34"/>
  <c r="G14" i="34"/>
  <c r="G13" i="34"/>
  <c r="G12" i="34"/>
  <c r="G11" i="34"/>
  <c r="G10" i="34"/>
  <c r="G9" i="34"/>
  <c r="G8" i="34"/>
  <c r="G7" i="34"/>
  <c r="G6" i="34"/>
  <c r="G5" i="34"/>
  <c r="F5" i="1"/>
  <c r="F18" i="1" s="1"/>
  <c r="J18" i="1" s="1"/>
  <c r="D16" i="1"/>
  <c r="B6" i="35"/>
  <c r="B7" i="35"/>
  <c r="B8" i="35"/>
  <c r="B9" i="35"/>
  <c r="B10" i="35"/>
  <c r="B11" i="35"/>
  <c r="B12" i="35"/>
  <c r="B13" i="35"/>
  <c r="B14" i="35"/>
  <c r="B15" i="35"/>
  <c r="B16" i="35"/>
  <c r="B17" i="35"/>
  <c r="B18" i="35"/>
  <c r="B19" i="35"/>
  <c r="B20" i="35"/>
  <c r="B21" i="35"/>
  <c r="B22" i="35"/>
  <c r="B23" i="35"/>
  <c r="F23" i="34"/>
  <c r="E23" i="34"/>
  <c r="D23" i="34"/>
  <c r="C23" i="34"/>
  <c r="B23" i="34"/>
  <c r="F14" i="34"/>
  <c r="E14" i="34"/>
  <c r="D14" i="34"/>
  <c r="C14" i="34"/>
  <c r="B14" i="34"/>
  <c r="F13" i="34"/>
  <c r="E13" i="34"/>
  <c r="D13" i="34"/>
  <c r="C13" i="34"/>
  <c r="B13" i="34"/>
  <c r="F12" i="34"/>
  <c r="E12" i="34"/>
  <c r="D12" i="34"/>
  <c r="C12" i="34"/>
  <c r="B12" i="34"/>
  <c r="F11" i="34"/>
  <c r="E11" i="34"/>
  <c r="D11" i="34"/>
  <c r="C11" i="34"/>
  <c r="B11" i="34"/>
  <c r="F10" i="34"/>
  <c r="E10" i="34"/>
  <c r="D10" i="34"/>
  <c r="C10" i="34"/>
  <c r="B10" i="34"/>
  <c r="F9" i="34"/>
  <c r="E9" i="34"/>
  <c r="D9" i="34"/>
  <c r="C9" i="34"/>
  <c r="B9" i="34"/>
  <c r="F18" i="34"/>
  <c r="E18" i="34"/>
  <c r="D18" i="34"/>
  <c r="C18" i="34"/>
  <c r="B18" i="34"/>
  <c r="F17" i="34"/>
  <c r="E17" i="34"/>
  <c r="D17" i="34"/>
  <c r="C17" i="34"/>
  <c r="B17" i="34"/>
  <c r="F16" i="34"/>
  <c r="E16" i="34"/>
  <c r="D16" i="34"/>
  <c r="C16" i="34"/>
  <c r="B16" i="34"/>
  <c r="F15" i="34"/>
  <c r="E15" i="34"/>
  <c r="D15" i="34"/>
  <c r="C15" i="34"/>
  <c r="B15" i="34"/>
  <c r="D5" i="35"/>
  <c r="E5" i="35" s="1"/>
  <c r="D6" i="35"/>
  <c r="E6" i="35" s="1"/>
  <c r="D7" i="35"/>
  <c r="E7" i="35" s="1"/>
  <c r="G7" i="35"/>
  <c r="H7" i="35" s="1"/>
  <c r="D8" i="35"/>
  <c r="E8" i="35" s="1"/>
  <c r="G8" i="35"/>
  <c r="H8" i="35" s="1"/>
  <c r="G9" i="35"/>
  <c r="G10" i="35"/>
  <c r="G11" i="35"/>
  <c r="G13" i="35"/>
  <c r="G14" i="35"/>
  <c r="G15" i="35"/>
  <c r="G16" i="35"/>
  <c r="G17" i="35"/>
  <c r="G18" i="35"/>
  <c r="G19" i="35"/>
  <c r="G21" i="35"/>
  <c r="G22" i="35"/>
  <c r="G23" i="35"/>
  <c r="G12" i="35"/>
  <c r="G20" i="35"/>
  <c r="D15" i="35"/>
  <c r="E15" i="35"/>
  <c r="C15" i="35"/>
  <c r="D14" i="35"/>
  <c r="E14" i="35"/>
  <c r="C14" i="35"/>
  <c r="D13" i="35"/>
  <c r="E13" i="35"/>
  <c r="C13" i="35"/>
  <c r="D12" i="35"/>
  <c r="E12" i="35"/>
  <c r="C12" i="35"/>
  <c r="D11" i="35"/>
  <c r="E11" i="35"/>
  <c r="C11" i="35"/>
  <c r="D10" i="35"/>
  <c r="E10" i="35"/>
  <c r="C10" i="35"/>
  <c r="D19" i="35"/>
  <c r="E19" i="35"/>
  <c r="C19" i="35"/>
  <c r="D18" i="35"/>
  <c r="E18" i="35"/>
  <c r="C18" i="35"/>
  <c r="D17" i="35"/>
  <c r="E17" i="35"/>
  <c r="C17" i="35"/>
  <c r="D16" i="35"/>
  <c r="E16" i="35"/>
  <c r="C16" i="35"/>
  <c r="D21" i="35"/>
  <c r="E21" i="35"/>
  <c r="C21" i="35"/>
  <c r="D20" i="35"/>
  <c r="E20" i="35"/>
  <c r="C20" i="35"/>
  <c r="D22" i="35"/>
  <c r="E22" i="35"/>
  <c r="C22" i="35"/>
  <c r="D23" i="35"/>
  <c r="E23" i="35"/>
  <c r="C23" i="35"/>
  <c r="D9" i="35"/>
  <c r="E9" i="35"/>
  <c r="C9" i="35"/>
  <c r="C8" i="35"/>
  <c r="C7" i="35"/>
  <c r="C6" i="35"/>
  <c r="C5" i="35"/>
  <c r="B5" i="35"/>
  <c r="F24" i="34"/>
  <c r="E24" i="34"/>
  <c r="D24" i="34"/>
  <c r="C24" i="34"/>
  <c r="B24" i="34"/>
  <c r="F22" i="34"/>
  <c r="E22" i="34"/>
  <c r="D22" i="34"/>
  <c r="C22" i="34"/>
  <c r="B22" i="34"/>
  <c r="F21" i="34"/>
  <c r="E21" i="34"/>
  <c r="D21" i="34"/>
  <c r="C21" i="34"/>
  <c r="B21" i="34"/>
  <c r="F20" i="34"/>
  <c r="E20" i="34"/>
  <c r="D20" i="34"/>
  <c r="C20" i="34"/>
  <c r="B20" i="34"/>
  <c r="F19" i="34"/>
  <c r="E19" i="34"/>
  <c r="D19" i="34"/>
  <c r="C19" i="34"/>
  <c r="B19" i="34"/>
  <c r="F8" i="34"/>
  <c r="E8" i="34"/>
  <c r="D8" i="34"/>
  <c r="C8" i="34"/>
  <c r="B8" i="34"/>
  <c r="F7" i="34"/>
  <c r="E7" i="34"/>
  <c r="D7" i="34"/>
  <c r="C7" i="34"/>
  <c r="B7" i="34"/>
  <c r="F6" i="34"/>
  <c r="E6" i="34"/>
  <c r="D6" i="34"/>
  <c r="C6" i="34"/>
  <c r="B6" i="34"/>
  <c r="F5" i="34"/>
  <c r="E5" i="34"/>
  <c r="D5" i="34"/>
  <c r="C5" i="34"/>
  <c r="B5" i="34"/>
  <c r="D12" i="28"/>
  <c r="B12" i="28"/>
  <c r="E11" i="28"/>
  <c r="E8" i="28"/>
  <c r="E6" i="28"/>
  <c r="D17" i="1" l="1"/>
  <c r="D18" i="1" s="1"/>
  <c r="G6" i="35"/>
  <c r="H6" i="35" s="1"/>
  <c r="G5" i="35"/>
  <c r="H5" i="35" s="1"/>
  <c r="G24" i="35" l="1"/>
  <c r="H24" i="35" l="1"/>
  <c r="H25" i="35" s="1"/>
  <c r="B15" i="29" l="1"/>
  <c r="B6" i="29"/>
  <c r="H6" i="29" s="1"/>
  <c r="H7" i="29" s="1"/>
  <c r="H9" i="29" s="1"/>
  <c r="F15" i="29" s="1"/>
  <c r="K15" i="29" s="1"/>
  <c r="K16" i="29" s="1"/>
  <c r="K18" i="29"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JICA</author>
    <author>kmn</author>
  </authors>
  <commentList>
    <comment ref="G3" authorId="0" shapeId="0" xr:uid="{00000000-0006-0000-0000-000001000000}">
      <text>
        <r>
          <rPr>
            <sz val="9"/>
            <color indexed="81"/>
            <rFont val="ＭＳ Ｐゴシック"/>
            <family val="3"/>
            <charset val="128"/>
          </rPr>
          <t xml:space="preserve">大学卒、大学院卒の２項目ある方がいらっしますので、セルの書式は設定していません。
</t>
        </r>
      </text>
    </comment>
    <comment ref="J4" authorId="1" shapeId="0" xr:uid="{00000000-0006-0000-0000-000002000000}">
      <text>
        <r>
          <rPr>
            <b/>
            <sz val="9"/>
            <color indexed="81"/>
            <rFont val="MS P ゴシック"/>
            <family val="3"/>
            <charset val="128"/>
          </rPr>
          <t>月額単価を入力下さい。各シートに自動で単価が反映されます。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YAMAGUCHI Naotaka/PR</author>
  </authors>
  <commentList>
    <comment ref="A5" authorId="0" shapeId="0" xr:uid="{00000000-0006-0000-0300-000001000000}">
      <text>
        <r>
          <rPr>
            <sz val="10"/>
            <color indexed="81"/>
            <rFont val="ＭＳ Ｐゴシック"/>
            <family val="3"/>
            <charset val="128"/>
          </rPr>
          <t>最初に「従事者基礎情報」シートに入力されている従事者キー番号を入力してください。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YAMAGUCHI Naotaka/PR</author>
    <author>Shimodaira</author>
  </authors>
  <commentList>
    <comment ref="A5" authorId="0" shapeId="0" xr:uid="{00000000-0006-0000-0400-000001000000}">
      <text>
        <r>
          <rPr>
            <sz val="10"/>
            <color indexed="81"/>
            <rFont val="ＭＳ Ｐゴシック"/>
            <family val="3"/>
            <charset val="128"/>
          </rPr>
          <t>最初に「従事者基礎情報シート」の従事者キーを入力してください。</t>
        </r>
      </text>
    </comment>
    <comment ref="A24" authorId="1" shapeId="0" xr:uid="{00000000-0006-0000-0400-000002000000}">
      <text>
        <r>
          <rPr>
            <b/>
            <u/>
            <sz val="9"/>
            <color indexed="81"/>
            <rFont val="ＭＳ Ｐゴシック"/>
            <family val="3"/>
            <charset val="128"/>
          </rPr>
          <t>業務従事者の追加</t>
        </r>
        <r>
          <rPr>
            <b/>
            <sz val="9"/>
            <color indexed="81"/>
            <rFont val="ＭＳ Ｐゴシック"/>
            <family val="3"/>
            <charset val="128"/>
          </rPr>
          <t xml:space="preserve">
</t>
        </r>
        <r>
          <rPr>
            <sz val="9"/>
            <color indexed="81"/>
            <rFont val="ＭＳ Ｐゴシック"/>
            <family val="3"/>
            <charset val="128"/>
          </rPr>
          <t>更に行を追加する必要がある場合は、非表示になっている行を再表示させて行を増やしてください。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津田</author>
  </authors>
  <commentList>
    <comment ref="A3" authorId="0" shapeId="0" xr:uid="{02BAE6D0-7575-4CF7-8AF7-7BD5723EA47A}">
      <text>
        <r>
          <rPr>
            <b/>
            <sz val="9"/>
            <color indexed="81"/>
            <rFont val="MS P ゴシック"/>
            <family val="3"/>
            <charset val="128"/>
          </rPr>
          <t>注）小項目ごとに作成します。</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契約第1課</author>
  </authors>
  <commentList>
    <comment ref="F6" authorId="0" shapeId="0" xr:uid="{85398F1F-7192-4009-AD89-57ABDE4462AA}">
      <text>
        <r>
          <rPr>
            <b/>
            <sz val="9"/>
            <color indexed="81"/>
            <rFont val="MS P ゴシック"/>
            <family val="3"/>
            <charset val="128"/>
          </rPr>
          <t xml:space="preserve">プルダウンから選択してください。
</t>
        </r>
      </text>
    </comment>
  </commentList>
</comments>
</file>

<file path=xl/sharedStrings.xml><?xml version="1.0" encoding="utf-8"?>
<sst xmlns="http://schemas.openxmlformats.org/spreadsheetml/2006/main" count="294" uniqueCount="226">
  <si>
    <t>従事者基礎情報</t>
    <rPh sb="0" eb="3">
      <t>ジュウジシャ</t>
    </rPh>
    <rPh sb="3" eb="5">
      <t>キソ</t>
    </rPh>
    <rPh sb="5" eb="7">
      <t>ジョウホウ</t>
    </rPh>
    <phoneticPr fontId="1"/>
  </si>
  <si>
    <t>最初に入力してください。</t>
    <rPh sb="0" eb="2">
      <t>サイショ</t>
    </rPh>
    <rPh sb="3" eb="5">
      <t>ニュウリョク</t>
    </rPh>
    <phoneticPr fontId="1"/>
  </si>
  <si>
    <t>従事者キー</t>
    <rPh sb="0" eb="2">
      <t>ジュウジ</t>
    </rPh>
    <rPh sb="2" eb="3">
      <t>シャ</t>
    </rPh>
    <phoneticPr fontId="8"/>
  </si>
  <si>
    <t>従事者名（居住地）</t>
    <rPh sb="0" eb="2">
      <t>ジュウジ</t>
    </rPh>
    <rPh sb="2" eb="3">
      <t>シャ</t>
    </rPh>
    <rPh sb="3" eb="4">
      <t>メイ</t>
    </rPh>
    <rPh sb="5" eb="8">
      <t>キョジュウチ</t>
    </rPh>
    <phoneticPr fontId="2"/>
  </si>
  <si>
    <t>担当業務</t>
    <rPh sb="0" eb="2">
      <t>タントウ</t>
    </rPh>
    <rPh sb="2" eb="4">
      <t>ギョウム</t>
    </rPh>
    <phoneticPr fontId="1"/>
  </si>
  <si>
    <t>所属先</t>
    <rPh sb="0" eb="2">
      <t>ショゾク</t>
    </rPh>
    <rPh sb="2" eb="3">
      <t>サキ</t>
    </rPh>
    <phoneticPr fontId="1"/>
  </si>
  <si>
    <t>格付</t>
    <rPh sb="0" eb="1">
      <t>カク</t>
    </rPh>
    <rPh sb="1" eb="2">
      <t>ヅ</t>
    </rPh>
    <phoneticPr fontId="8"/>
  </si>
  <si>
    <r>
      <t>最終学歴</t>
    </r>
    <r>
      <rPr>
        <vertAlign val="superscript"/>
        <sz val="10"/>
        <rFont val="ＭＳ ゴシック"/>
        <family val="3"/>
        <charset val="128"/>
      </rPr>
      <t xml:space="preserve"> (注1)</t>
    </r>
    <rPh sb="6" eb="7">
      <t>チュウ</t>
    </rPh>
    <phoneticPr fontId="8"/>
  </si>
  <si>
    <r>
      <t>卒業年月</t>
    </r>
    <r>
      <rPr>
        <vertAlign val="superscript"/>
        <sz val="10"/>
        <rFont val="ＭＳ ゴシック"/>
        <family val="3"/>
        <charset val="128"/>
      </rPr>
      <t>(注1)</t>
    </r>
    <phoneticPr fontId="8"/>
  </si>
  <si>
    <t>直接人件費月額単価</t>
    <rPh sb="0" eb="2">
      <t>チョクセツ</t>
    </rPh>
    <rPh sb="2" eb="5">
      <t>ジンケンヒ</t>
    </rPh>
    <rPh sb="5" eb="7">
      <t>ゲツガク</t>
    </rPh>
    <rPh sb="7" eb="9">
      <t>タンカ</t>
    </rPh>
    <phoneticPr fontId="1"/>
  </si>
  <si>
    <t>□原　×子</t>
    <rPh sb="1" eb="2">
      <t>ハラ</t>
    </rPh>
    <rPh sb="4" eb="5">
      <t>コ</t>
    </rPh>
    <phoneticPr fontId="8"/>
  </si>
  <si>
    <t>交差点設計</t>
    <rPh sb="0" eb="3">
      <t>コウサテン</t>
    </rPh>
    <rPh sb="3" eb="5">
      <t>セッケイ</t>
    </rPh>
    <phoneticPr fontId="8"/>
  </si>
  <si>
    <t>新宿プラニング</t>
    <rPh sb="0" eb="2">
      <t>シンジュク</t>
    </rPh>
    <phoneticPr fontId="8"/>
  </si>
  <si>
    <t>　○○工業大学卒
　△△△大学院修了</t>
    <rPh sb="5" eb="7">
      <t>ダイガク</t>
    </rPh>
    <rPh sb="13" eb="16">
      <t>ダイガクイン</t>
    </rPh>
    <rPh sb="16" eb="18">
      <t>シュウリョウ</t>
    </rPh>
    <phoneticPr fontId="8"/>
  </si>
  <si>
    <t>19**年3月
200*年9月</t>
    <phoneticPr fontId="1"/>
  </si>
  <si>
    <t>号数</t>
    <rPh sb="0" eb="2">
      <t>ゴウスウ</t>
    </rPh>
    <phoneticPr fontId="8"/>
  </si>
  <si>
    <t>月額単価</t>
    <rPh sb="0" eb="4">
      <t>ゲツガクタンカ</t>
    </rPh>
    <phoneticPr fontId="8"/>
  </si>
  <si>
    <r>
      <rPr>
        <sz val="12"/>
        <color theme="1"/>
        <rFont val="ＭＳ ゴシック"/>
        <family val="3"/>
        <charset val="128"/>
      </rPr>
      <t>日当</t>
    </r>
    <rPh sb="0" eb="2">
      <t>ニットウ</t>
    </rPh>
    <phoneticPr fontId="8"/>
  </si>
  <si>
    <r>
      <rPr>
        <sz val="12"/>
        <color theme="1"/>
        <rFont val="ＭＳ ゴシック"/>
        <family val="3"/>
        <charset val="128"/>
      </rPr>
      <t>宿泊費</t>
    </r>
    <rPh sb="0" eb="3">
      <t>シュクハクヒ</t>
    </rPh>
    <phoneticPr fontId="8"/>
  </si>
  <si>
    <t>○山　△男</t>
    <rPh sb="1" eb="2">
      <t>ヤマ</t>
    </rPh>
    <rPh sb="4" eb="5">
      <t>オトコ</t>
    </rPh>
    <phoneticPr fontId="8"/>
  </si>
  <si>
    <t>交通計画Ⅱ</t>
    <rPh sb="0" eb="2">
      <t>コウツウ</t>
    </rPh>
    <rPh sb="2" eb="4">
      <t>ケイカク</t>
    </rPh>
    <phoneticPr fontId="8"/>
  </si>
  <si>
    <t>麹町設計(補強：○×企画)</t>
    <rPh sb="0" eb="2">
      <t>コウジマチ</t>
    </rPh>
    <rPh sb="2" eb="4">
      <t>セッケイ</t>
    </rPh>
    <rPh sb="5" eb="7">
      <t>ホキョウ</t>
    </rPh>
    <rPh sb="10" eb="12">
      <t>キカク</t>
    </rPh>
    <phoneticPr fontId="8"/>
  </si>
  <si>
    <t>　○○工業高校卒</t>
    <rPh sb="3" eb="5">
      <t>コウギョウ</t>
    </rPh>
    <rPh sb="5" eb="7">
      <t>コウコウ</t>
    </rPh>
    <rPh sb="7" eb="8">
      <t>ソツ</t>
    </rPh>
    <phoneticPr fontId="8"/>
  </si>
  <si>
    <t>19**年3月</t>
    <phoneticPr fontId="1"/>
  </si>
  <si>
    <t>○野　△子（前任）</t>
    <rPh sb="6" eb="8">
      <t>ゼンニン</t>
    </rPh>
    <phoneticPr fontId="1"/>
  </si>
  <si>
    <t>ジェンダー分析</t>
    <phoneticPr fontId="1"/>
  </si>
  <si>
    <t>３Ｊコンサルタンツ（株）</t>
    <phoneticPr fontId="1"/>
  </si>
  <si>
    <t xml:space="preserve"> ○○○○○○大学卒</t>
  </si>
  <si>
    <t>▽田　□美（後任）</t>
    <rPh sb="1" eb="2">
      <t>タ</t>
    </rPh>
    <rPh sb="6" eb="8">
      <t>コウニン</t>
    </rPh>
    <phoneticPr fontId="1"/>
  </si>
  <si>
    <t>道路計画</t>
    <phoneticPr fontId="1"/>
  </si>
  <si>
    <t>×木　〇子</t>
    <phoneticPr fontId="1"/>
  </si>
  <si>
    <t>新宿プラニング</t>
    <phoneticPr fontId="1"/>
  </si>
  <si>
    <t>○○○○○○大学卒</t>
    <phoneticPr fontId="1"/>
  </si>
  <si>
    <t>道路計画（D枠）</t>
  </si>
  <si>
    <t>□川　×代</t>
    <phoneticPr fontId="1"/>
  </si>
  <si>
    <t>200*年3月</t>
    <phoneticPr fontId="1"/>
  </si>
  <si>
    <t>法西　●子</t>
    <rPh sb="0" eb="1">
      <t>ホウ</t>
    </rPh>
    <rPh sb="1" eb="2">
      <t>ニシ</t>
    </rPh>
    <rPh sb="4" eb="5">
      <t>コ</t>
    </rPh>
    <phoneticPr fontId="1"/>
  </si>
  <si>
    <t>通訳</t>
    <rPh sb="0" eb="2">
      <t>ツウヤク</t>
    </rPh>
    <phoneticPr fontId="1"/>
  </si>
  <si>
    <t>通訳センター株式会社</t>
    <rPh sb="0" eb="2">
      <t>ツウヤク</t>
    </rPh>
    <rPh sb="6" eb="10">
      <t>カブ</t>
    </rPh>
    <phoneticPr fontId="1"/>
  </si>
  <si>
    <t>（注1）業務従事者の最終学歴（卒業年月）が大学院卒以上の場合、大学学歴と大学卒業年月もあわせて記載してください。</t>
    <rPh sb="1" eb="2">
      <t>チュウ</t>
    </rPh>
    <rPh sb="4" eb="6">
      <t>ギョウム</t>
    </rPh>
    <rPh sb="6" eb="9">
      <t>ジュウジシャ</t>
    </rPh>
    <rPh sb="10" eb="12">
      <t>サイシュウ</t>
    </rPh>
    <rPh sb="12" eb="14">
      <t>ガクレキ</t>
    </rPh>
    <rPh sb="15" eb="17">
      <t>ソツギョウ</t>
    </rPh>
    <rPh sb="17" eb="19">
      <t>ネンゲツ</t>
    </rPh>
    <rPh sb="21" eb="23">
      <t>ダイガク</t>
    </rPh>
    <rPh sb="23" eb="24">
      <t>イン</t>
    </rPh>
    <rPh sb="24" eb="25">
      <t>ソツ</t>
    </rPh>
    <rPh sb="25" eb="27">
      <t>イジョウ</t>
    </rPh>
    <rPh sb="28" eb="30">
      <t>バアイ</t>
    </rPh>
    <rPh sb="31" eb="33">
      <t>ダイガク</t>
    </rPh>
    <rPh sb="33" eb="35">
      <t>ガクレキ</t>
    </rPh>
    <rPh sb="36" eb="38">
      <t>ダイガク</t>
    </rPh>
    <rPh sb="38" eb="40">
      <t>ソツギョウ</t>
    </rPh>
    <rPh sb="40" eb="42">
      <t>ネンゲツ</t>
    </rPh>
    <rPh sb="47" eb="49">
      <t>キサイ</t>
    </rPh>
    <phoneticPr fontId="8"/>
  </si>
  <si>
    <r>
      <t>このシートは様式６直接人件費、様式７業務従事者名簿、様式９航空賃、様式12戦争特約保険料の入力を省略するものであり、</t>
    </r>
    <r>
      <rPr>
        <u/>
        <sz val="14"/>
        <color rgb="FFFF0000"/>
        <rFont val="ＭＳ ゴシック"/>
        <family val="3"/>
        <charset val="128"/>
      </rPr>
      <t>印刷は不要</t>
    </r>
    <r>
      <rPr>
        <sz val="14"/>
        <color rgb="FFFF0000"/>
        <rFont val="ＭＳ ゴシック"/>
        <family val="3"/>
        <charset val="128"/>
      </rPr>
      <t>です。</t>
    </r>
    <rPh sb="6" eb="8">
      <t>ヨウシキ</t>
    </rPh>
    <rPh sb="9" eb="11">
      <t>チョクセツ</t>
    </rPh>
    <rPh sb="11" eb="14">
      <t>ジンケンヒ</t>
    </rPh>
    <rPh sb="15" eb="17">
      <t>ヨウシキ</t>
    </rPh>
    <rPh sb="18" eb="20">
      <t>ギョウム</t>
    </rPh>
    <rPh sb="20" eb="23">
      <t>ジュウジシャ</t>
    </rPh>
    <rPh sb="23" eb="25">
      <t>メイボ</t>
    </rPh>
    <rPh sb="26" eb="28">
      <t>ヨウシキ</t>
    </rPh>
    <rPh sb="29" eb="31">
      <t>コウクウ</t>
    </rPh>
    <rPh sb="31" eb="32">
      <t>チン</t>
    </rPh>
    <rPh sb="33" eb="35">
      <t>ヨウシキ</t>
    </rPh>
    <rPh sb="37" eb="39">
      <t>センソウ</t>
    </rPh>
    <rPh sb="39" eb="41">
      <t>トクヤク</t>
    </rPh>
    <rPh sb="41" eb="44">
      <t>ホケンリョウ</t>
    </rPh>
    <rPh sb="45" eb="47">
      <t>ニュウリョク</t>
    </rPh>
    <rPh sb="48" eb="50">
      <t>ショウリャク</t>
    </rPh>
    <rPh sb="58" eb="60">
      <t>インサツ</t>
    </rPh>
    <rPh sb="61" eb="63">
      <t>フヨウ</t>
    </rPh>
    <phoneticPr fontId="1"/>
  </si>
  <si>
    <t>様式４</t>
    <rPh sb="0" eb="2">
      <t>ヨウシキ</t>
    </rPh>
    <phoneticPr fontId="1"/>
  </si>
  <si>
    <t>契約金額精算報告内訳書</t>
    <rPh sb="0" eb="2">
      <t>ケイヤク</t>
    </rPh>
    <rPh sb="2" eb="4">
      <t>キンガク</t>
    </rPh>
    <rPh sb="4" eb="6">
      <t>セイサン</t>
    </rPh>
    <phoneticPr fontId="1"/>
  </si>
  <si>
    <t>（単位：円）</t>
  </si>
  <si>
    <r>
      <t>費　目</t>
    </r>
    <r>
      <rPr>
        <vertAlign val="superscript"/>
        <sz val="10.5"/>
        <color indexed="8"/>
        <rFont val="ＭＳ ゴシック"/>
        <family val="3"/>
        <charset val="128"/>
      </rPr>
      <t>注1</t>
    </r>
    <phoneticPr fontId="1"/>
  </si>
  <si>
    <r>
      <t>契約金額(A)</t>
    </r>
    <r>
      <rPr>
        <vertAlign val="superscript"/>
        <sz val="10.5"/>
        <color indexed="8"/>
        <rFont val="ＭＳ ゴシック"/>
        <family val="3"/>
        <charset val="128"/>
      </rPr>
      <t>注2</t>
    </r>
    <phoneticPr fontId="1"/>
  </si>
  <si>
    <r>
      <t>契約金額
（流用後）(B)</t>
    </r>
    <r>
      <rPr>
        <vertAlign val="superscript"/>
        <sz val="10.5"/>
        <color indexed="8"/>
        <rFont val="ＭＳ ゴシック"/>
        <family val="3"/>
        <charset val="128"/>
      </rPr>
      <t>注3</t>
    </r>
    <rPh sb="13" eb="14">
      <t>チュウ</t>
    </rPh>
    <phoneticPr fontId="1"/>
  </si>
  <si>
    <r>
      <t>精算額(C)</t>
    </r>
    <r>
      <rPr>
        <vertAlign val="superscript"/>
        <sz val="10.5"/>
        <color indexed="8"/>
        <rFont val="ＭＳ ゴシック"/>
        <family val="3"/>
        <charset val="128"/>
      </rPr>
      <t>注4</t>
    </r>
    <phoneticPr fontId="1"/>
  </si>
  <si>
    <t>前払額(D)</t>
    <phoneticPr fontId="1"/>
  </si>
  <si>
    <r>
      <t>部分払額(E)</t>
    </r>
    <r>
      <rPr>
        <vertAlign val="superscript"/>
        <sz val="10.5"/>
        <color indexed="8"/>
        <rFont val="ＭＳ ゴシック"/>
        <family val="3"/>
        <charset val="128"/>
      </rPr>
      <t>注5</t>
    </r>
    <phoneticPr fontId="1"/>
  </si>
  <si>
    <t>概算払額(F)</t>
    <phoneticPr fontId="1"/>
  </si>
  <si>
    <r>
      <t>請求額(G)=(C)-(D)-(E)-(F)</t>
    </r>
    <r>
      <rPr>
        <vertAlign val="superscript"/>
        <sz val="10.5"/>
        <color indexed="8"/>
        <rFont val="ＭＳ ゴシック"/>
        <family val="3"/>
        <charset val="128"/>
      </rPr>
      <t>注6</t>
    </r>
    <rPh sb="2" eb="3">
      <t>ガク</t>
    </rPh>
    <rPh sb="22" eb="23">
      <t>チュウ</t>
    </rPh>
    <phoneticPr fontId="1"/>
  </si>
  <si>
    <t>Ⅰ．業務原価</t>
    <rPh sb="2" eb="4">
      <t>ギョウム</t>
    </rPh>
    <rPh sb="4" eb="6">
      <t>ゲンカ</t>
    </rPh>
    <phoneticPr fontId="1"/>
  </si>
  <si>
    <t>（１）直接経費</t>
    <phoneticPr fontId="65"/>
  </si>
  <si>
    <t>（２）直接人件費</t>
    <rPh sb="3" eb="8">
      <t>チョクセツジンケンヒ</t>
    </rPh>
    <phoneticPr fontId="65"/>
  </si>
  <si>
    <t>（３）その他原価</t>
    <rPh sb="5" eb="8">
      <t>タゲンカ</t>
    </rPh>
    <phoneticPr fontId="65"/>
  </si>
  <si>
    <t>Ⅱ.一般管理費等</t>
    <rPh sb="2" eb="4">
      <t>イッパン</t>
    </rPh>
    <rPh sb="4" eb="7">
      <t>カンリヒ</t>
    </rPh>
    <rPh sb="7" eb="8">
      <t>ラ</t>
    </rPh>
    <phoneticPr fontId="1"/>
  </si>
  <si>
    <t>Ⅲ.小計(I.＋II.)</t>
    <rPh sb="2" eb="4">
      <t>ショウケイ</t>
    </rPh>
    <phoneticPr fontId="1"/>
  </si>
  <si>
    <t>Ⅳ</t>
    <phoneticPr fontId="1"/>
  </si>
  <si>
    <t>消費税及び地方消費税10%</t>
    <phoneticPr fontId="1"/>
  </si>
  <si>
    <t>合　計(Ⅲ.＋Ⅳ.)</t>
    <phoneticPr fontId="1"/>
  </si>
  <si>
    <t xml:space="preserve">
注１）費目については、契約締結時期により、別の費目構成となっている場合があります。契約金額内訳書に記載されている費目を使用してください。
注２）契約変更している場合は、最終契約変更後の契約金額内訳を記載してください。
注３）費目間流用を行った後の契約金額内訳を記載してください。また、費目間流用に係る打合簿（写）を添付してください。
注４）直接経費に係る精算額は、直接経費費目間流用計算表（様式５）で計算された額を記載してください。直接人件費、その他原価及び一般管理費等については、精算報告明細書の精算額を記載してください。
　　　また、支出実績中間確認を行った場合は、確認済みの経費も精算額に含め、最新の「支出実績中間確認通知書」（写）を添付ください。
注５）複数の部分払がある場合はその合計額を記載してください。また、必要に応じ消費税額を明記することも可能です。
注６）請求額には、精算額から前払額、部分払額及び概算払額を控除した数字を記載してください。</t>
    <rPh sb="318" eb="319">
      <t>ウツ</t>
    </rPh>
    <rPh sb="362" eb="364">
      <t>ヒツヨウ</t>
    </rPh>
    <rPh sb="365" eb="366">
      <t>オウ</t>
    </rPh>
    <rPh sb="367" eb="370">
      <t>ショウヒゼイ</t>
    </rPh>
    <rPh sb="370" eb="371">
      <t>ガク</t>
    </rPh>
    <rPh sb="372" eb="374">
      <t>メイキ</t>
    </rPh>
    <rPh sb="379" eb="381">
      <t>カノウ</t>
    </rPh>
    <rPh sb="385" eb="386">
      <t>チュウ</t>
    </rPh>
    <phoneticPr fontId="1"/>
  </si>
  <si>
    <t>様式５</t>
    <phoneticPr fontId="1"/>
  </si>
  <si>
    <t>直接経費費目間流用計算表
（打合簿なしの費目間流用に関する計算表）</t>
    <rPh sb="14" eb="16">
      <t>ウチアワ</t>
    </rPh>
    <rPh sb="16" eb="17">
      <t>ボ</t>
    </rPh>
    <phoneticPr fontId="1"/>
  </si>
  <si>
    <r>
      <t>費目（中項目）</t>
    </r>
    <r>
      <rPr>
        <vertAlign val="superscript"/>
        <sz val="10.5"/>
        <rFont val="ＭＳ ゴシック"/>
        <family val="3"/>
        <charset val="128"/>
      </rPr>
      <t>注１</t>
    </r>
  </si>
  <si>
    <r>
      <t>契約金額
（流用後）</t>
    </r>
    <r>
      <rPr>
        <vertAlign val="superscript"/>
        <sz val="10.5"/>
        <color indexed="8"/>
        <rFont val="ＭＳ ゴシック"/>
        <family val="3"/>
        <charset val="128"/>
      </rPr>
      <t>注２</t>
    </r>
    <phoneticPr fontId="1"/>
  </si>
  <si>
    <r>
      <t>支出額</t>
    </r>
    <r>
      <rPr>
        <vertAlign val="superscript"/>
        <sz val="10.5"/>
        <color indexed="8"/>
        <rFont val="ＭＳ ゴシック"/>
        <family val="3"/>
        <charset val="128"/>
      </rPr>
      <t>注３</t>
    </r>
  </si>
  <si>
    <r>
      <t>精算額</t>
    </r>
    <r>
      <rPr>
        <vertAlign val="superscript"/>
        <sz val="10.5"/>
        <color indexed="8"/>
        <rFont val="ＭＳ ゴシック"/>
        <family val="3"/>
        <charset val="128"/>
      </rPr>
      <t>注４</t>
    </r>
  </si>
  <si>
    <r>
      <t>差額</t>
    </r>
    <r>
      <rPr>
        <vertAlign val="superscript"/>
        <sz val="10.5"/>
        <color indexed="8"/>
        <rFont val="ＭＳ ゴシック"/>
        <family val="3"/>
        <charset val="128"/>
      </rPr>
      <t>注５</t>
    </r>
  </si>
  <si>
    <r>
      <t>参考上限値</t>
    </r>
    <r>
      <rPr>
        <vertAlign val="superscript"/>
        <sz val="10.5"/>
        <color indexed="8"/>
        <rFont val="ＭＳ ゴシック"/>
        <family val="3"/>
        <charset val="128"/>
      </rPr>
      <t>注６</t>
    </r>
  </si>
  <si>
    <r>
      <t>備　考</t>
    </r>
    <r>
      <rPr>
        <vertAlign val="superscript"/>
        <sz val="10.5"/>
        <color indexed="8"/>
        <rFont val="ＭＳ ゴシック"/>
        <family val="3"/>
        <charset val="128"/>
      </rPr>
      <t>注７</t>
    </r>
  </si>
  <si>
    <t>(A)</t>
  </si>
  <si>
    <t>(B)</t>
  </si>
  <si>
    <t>(C)</t>
  </si>
  <si>
    <t>(A)-(C)</t>
  </si>
  <si>
    <t>(A)×5%</t>
  </si>
  <si>
    <t>直接経費合計額</t>
  </si>
  <si>
    <t>注）打合簿なしの費目間流用が発生した場合のみ添付してください。</t>
    <rPh sb="0" eb="1">
      <t>チュウ</t>
    </rPh>
    <rPh sb="2" eb="4">
      <t>ウチアワ</t>
    </rPh>
    <rPh sb="4" eb="5">
      <t>ボ</t>
    </rPh>
    <rPh sb="8" eb="10">
      <t>ヒモク</t>
    </rPh>
    <rPh sb="10" eb="11">
      <t>カン</t>
    </rPh>
    <rPh sb="11" eb="13">
      <t>リュウヨウ</t>
    </rPh>
    <rPh sb="14" eb="16">
      <t>ハッセイ</t>
    </rPh>
    <rPh sb="18" eb="20">
      <t>バアイ</t>
    </rPh>
    <rPh sb="22" eb="24">
      <t>テンプ</t>
    </rPh>
    <phoneticPr fontId="1"/>
  </si>
  <si>
    <t>精算報告明細書（直接人件費）</t>
    <phoneticPr fontId="1"/>
  </si>
  <si>
    <t>従事者キー</t>
    <rPh sb="0" eb="3">
      <t>ジュウジシャ</t>
    </rPh>
    <phoneticPr fontId="1"/>
  </si>
  <si>
    <t>氏名</t>
    <rPh sb="0" eb="2">
      <t>シメイ</t>
    </rPh>
    <phoneticPr fontId="1"/>
  </si>
  <si>
    <t>格付</t>
    <rPh sb="0" eb="1">
      <t>カク</t>
    </rPh>
    <rPh sb="1" eb="2">
      <t>ヅ</t>
    </rPh>
    <phoneticPr fontId="1"/>
  </si>
  <si>
    <t>月額単価</t>
    <rPh sb="0" eb="2">
      <t>ゲツガク</t>
    </rPh>
    <rPh sb="2" eb="4">
      <t>タンカ</t>
    </rPh>
    <phoneticPr fontId="1"/>
  </si>
  <si>
    <t>国内業務</t>
    <rPh sb="0" eb="2">
      <t>コクナイ</t>
    </rPh>
    <rPh sb="2" eb="4">
      <t>ギョウム</t>
    </rPh>
    <phoneticPr fontId="1"/>
  </si>
  <si>
    <t>合計金額</t>
    <rPh sb="0" eb="2">
      <t>ゴウケイ</t>
    </rPh>
    <rPh sb="2" eb="4">
      <t>キンガク</t>
    </rPh>
    <phoneticPr fontId="1"/>
  </si>
  <si>
    <t>人月</t>
    <rPh sb="0" eb="2">
      <t>ニンゲツ</t>
    </rPh>
    <phoneticPr fontId="1"/>
  </si>
  <si>
    <t>金額</t>
    <rPh sb="0" eb="2">
      <t>キンガク</t>
    </rPh>
    <phoneticPr fontId="1"/>
  </si>
  <si>
    <t>合計額</t>
    <phoneticPr fontId="1"/>
  </si>
  <si>
    <t>合計額
（千円未満切捨て）</t>
    <phoneticPr fontId="1"/>
  </si>
  <si>
    <t>契約金額</t>
    <rPh sb="0" eb="4">
      <t>ケイヤクキンガク</t>
    </rPh>
    <phoneticPr fontId="1"/>
  </si>
  <si>
    <r>
      <t>実績額</t>
    </r>
    <r>
      <rPr>
        <vertAlign val="superscript"/>
        <sz val="12"/>
        <color theme="1"/>
        <rFont val="ＭＳ ゴシック"/>
        <family val="3"/>
        <charset val="128"/>
      </rPr>
      <t>注１</t>
    </r>
    <rPh sb="0" eb="3">
      <t>ジッセキガク</t>
    </rPh>
    <rPh sb="3" eb="4">
      <t>チュウ</t>
    </rPh>
    <phoneticPr fontId="1"/>
  </si>
  <si>
    <r>
      <t>精算額</t>
    </r>
    <r>
      <rPr>
        <b/>
        <vertAlign val="superscript"/>
        <sz val="12"/>
        <color theme="1"/>
        <rFont val="ＭＳ ゴシック"/>
        <family val="3"/>
        <charset val="128"/>
      </rPr>
      <t>注２</t>
    </r>
    <rPh sb="0" eb="3">
      <t>セイサンガク</t>
    </rPh>
    <rPh sb="3" eb="4">
      <t>チュウ</t>
    </rPh>
    <phoneticPr fontId="1"/>
  </si>
  <si>
    <t>注１）実績額は、上表で算出された合計額（千円未満切捨て）が転記されます。
注２）精算額は、契約金額と実績額の何れか低い方を精算額とします。</t>
    <rPh sb="0" eb="1">
      <t>チュウ</t>
    </rPh>
    <rPh sb="3" eb="6">
      <t>ジッセキガク</t>
    </rPh>
    <rPh sb="8" eb="10">
      <t>ジョウヒョウ</t>
    </rPh>
    <rPh sb="11" eb="13">
      <t>サンシュツ</t>
    </rPh>
    <rPh sb="16" eb="18">
      <t>ゴウケイ</t>
    </rPh>
    <rPh sb="18" eb="19">
      <t>ガク</t>
    </rPh>
    <rPh sb="20" eb="24">
      <t>センエンミマン</t>
    </rPh>
    <rPh sb="24" eb="26">
      <t>キリス</t>
    </rPh>
    <rPh sb="29" eb="31">
      <t>テンキ</t>
    </rPh>
    <rPh sb="37" eb="38">
      <t>チュウ</t>
    </rPh>
    <rPh sb="40" eb="43">
      <t>セイサンガク</t>
    </rPh>
    <rPh sb="45" eb="49">
      <t>ケイヤクキンガク</t>
    </rPh>
    <rPh sb="50" eb="53">
      <t>ジッセキガク</t>
    </rPh>
    <rPh sb="54" eb="55">
      <t>イズ</t>
    </rPh>
    <rPh sb="57" eb="58">
      <t>ヒク</t>
    </rPh>
    <rPh sb="59" eb="60">
      <t>ホウ</t>
    </rPh>
    <rPh sb="61" eb="64">
      <t>セイサンガク</t>
    </rPh>
    <phoneticPr fontId="1"/>
  </si>
  <si>
    <t>様式７</t>
    <phoneticPr fontId="1"/>
  </si>
  <si>
    <t>業務従事者名簿</t>
    <phoneticPr fontId="8"/>
  </si>
  <si>
    <t>従事者
キー</t>
    <rPh sb="0" eb="3">
      <t>ジュウジシャ</t>
    </rPh>
    <phoneticPr fontId="1"/>
  </si>
  <si>
    <t>氏名</t>
    <rPh sb="0" eb="2">
      <t>シメイ</t>
    </rPh>
    <phoneticPr fontId="8"/>
  </si>
  <si>
    <t>担当業務</t>
    <rPh sb="2" eb="4">
      <t>ギョウイム</t>
    </rPh>
    <phoneticPr fontId="8"/>
  </si>
  <si>
    <t>所属先</t>
  </si>
  <si>
    <t>格付</t>
  </si>
  <si>
    <r>
      <t>最終学歴</t>
    </r>
    <r>
      <rPr>
        <vertAlign val="superscript"/>
        <sz val="12"/>
        <rFont val="ＭＳ ゴシック"/>
        <family val="3"/>
        <charset val="128"/>
      </rPr>
      <t xml:space="preserve"> (注1)</t>
    </r>
    <rPh sb="6" eb="7">
      <t>チュウ</t>
    </rPh>
    <phoneticPr fontId="8"/>
  </si>
  <si>
    <r>
      <t>卒業年月</t>
    </r>
    <r>
      <rPr>
        <vertAlign val="superscript"/>
        <sz val="12"/>
        <rFont val="ＭＳ ゴシック"/>
        <family val="3"/>
        <charset val="128"/>
      </rPr>
      <t>(注1)</t>
    </r>
    <phoneticPr fontId="8"/>
  </si>
  <si>
    <t xml:space="preserve">注１）業務従事者の最終学歴（卒業年月）が大学院卒以上の場合、大学学歴と大学卒業年月もあわせて記載してください。
注２）通訳については、最終学歴の記載は不要です。
</t>
    <rPh sb="0" eb="1">
      <t>チュウ</t>
    </rPh>
    <rPh sb="3" eb="5">
      <t>ギョウム</t>
    </rPh>
    <rPh sb="5" eb="8">
      <t>ジュウジシャ</t>
    </rPh>
    <rPh sb="9" eb="11">
      <t>サイシュウ</t>
    </rPh>
    <rPh sb="11" eb="13">
      <t>ガクレキ</t>
    </rPh>
    <rPh sb="14" eb="16">
      <t>ソツギョウ</t>
    </rPh>
    <rPh sb="16" eb="18">
      <t>ネンゲツ</t>
    </rPh>
    <rPh sb="20" eb="23">
      <t>ダイガクイン</t>
    </rPh>
    <rPh sb="23" eb="24">
      <t>ソツ</t>
    </rPh>
    <rPh sb="24" eb="26">
      <t>イ</t>
    </rPh>
    <rPh sb="27" eb="29">
      <t>バアイ</t>
    </rPh>
    <rPh sb="30" eb="32">
      <t>ダイガク</t>
    </rPh>
    <rPh sb="32" eb="34">
      <t>ガクレキ</t>
    </rPh>
    <rPh sb="35" eb="37">
      <t>ダイガク</t>
    </rPh>
    <rPh sb="37" eb="39">
      <t>ソツギョウ</t>
    </rPh>
    <rPh sb="39" eb="41">
      <t>ネンゲツ</t>
    </rPh>
    <rPh sb="46" eb="48">
      <t>キサイ</t>
    </rPh>
    <rPh sb="56" eb="57">
      <t>チュウ</t>
    </rPh>
    <rPh sb="59" eb="61">
      <t>ツウヤク</t>
    </rPh>
    <rPh sb="67" eb="69">
      <t>サイシュウ</t>
    </rPh>
    <rPh sb="69" eb="71">
      <t>ガクレキ</t>
    </rPh>
    <rPh sb="72" eb="74">
      <t>キサイ</t>
    </rPh>
    <rPh sb="75" eb="77">
      <t>フヨウ</t>
    </rPh>
    <phoneticPr fontId="1"/>
  </si>
  <si>
    <t>様式８</t>
    <rPh sb="0" eb="2">
      <t>ヨウシキ</t>
    </rPh>
    <phoneticPr fontId="1"/>
  </si>
  <si>
    <r>
      <t>精算報告明細書（その他原価及び一般管理費等</t>
    </r>
    <r>
      <rPr>
        <b/>
        <sz val="18"/>
        <rFont val="ＭＳ Ｐゴシック"/>
        <family val="3"/>
        <charset val="128"/>
      </rPr>
      <t>）</t>
    </r>
    <rPh sb="0" eb="2">
      <t>セイサン</t>
    </rPh>
    <rPh sb="2" eb="4">
      <t>ホウコク</t>
    </rPh>
    <rPh sb="4" eb="7">
      <t>メイサイショ</t>
    </rPh>
    <rPh sb="10" eb="11">
      <t>タ</t>
    </rPh>
    <rPh sb="11" eb="13">
      <t>ゲンカ</t>
    </rPh>
    <rPh sb="13" eb="14">
      <t>オヨ</t>
    </rPh>
    <rPh sb="15" eb="17">
      <t>イッパン</t>
    </rPh>
    <rPh sb="17" eb="20">
      <t>カンリヒ</t>
    </rPh>
    <rPh sb="20" eb="21">
      <t>トウ</t>
    </rPh>
    <phoneticPr fontId="8"/>
  </si>
  <si>
    <t>１．その他原価</t>
    <rPh sb="4" eb="5">
      <t>タ</t>
    </rPh>
    <rPh sb="5" eb="7">
      <t>ゲンカ</t>
    </rPh>
    <phoneticPr fontId="8"/>
  </si>
  <si>
    <t>直接人件費(円)</t>
    <rPh sb="0" eb="2">
      <t>チョクセツ</t>
    </rPh>
    <rPh sb="2" eb="5">
      <t>ジンケンヒ</t>
    </rPh>
    <rPh sb="6" eb="7">
      <t>エン</t>
    </rPh>
    <phoneticPr fontId="8"/>
  </si>
  <si>
    <t>その他原価率%</t>
    <phoneticPr fontId="1"/>
  </si>
  <si>
    <t xml:space="preserve">　× </t>
    <phoneticPr fontId="8"/>
  </si>
  <si>
    <t>÷</t>
    <phoneticPr fontId="1"/>
  </si>
  <si>
    <t>　（１－その他原価率%）</t>
    <rPh sb="6" eb="10">
      <t>タゲンカリツ</t>
    </rPh>
    <phoneticPr fontId="8"/>
  </si>
  <si>
    <t>＝</t>
    <phoneticPr fontId="1"/>
  </si>
  <si>
    <t>円</t>
    <rPh sb="0" eb="1">
      <t>エン</t>
    </rPh>
    <phoneticPr fontId="8"/>
  </si>
  <si>
    <t>【計算式】：直接人件費×（その他原価率÷（1－その他原価率））　</t>
    <rPh sb="1" eb="3">
      <t>ケイサン</t>
    </rPh>
    <rPh sb="3" eb="4">
      <t>シキ</t>
    </rPh>
    <rPh sb="6" eb="8">
      <t>チョクセツ</t>
    </rPh>
    <rPh sb="15" eb="18">
      <t>タゲンカ</t>
    </rPh>
    <rPh sb="18" eb="19">
      <t>リツ</t>
    </rPh>
    <rPh sb="25" eb="28">
      <t>タゲンカ</t>
    </rPh>
    <rPh sb="28" eb="29">
      <t>リツ</t>
    </rPh>
    <phoneticPr fontId="18"/>
  </si>
  <si>
    <t>（千円未満切捨て）</t>
    <phoneticPr fontId="1"/>
  </si>
  <si>
    <t>精算額</t>
    <rPh sb="0" eb="3">
      <t>セイサンガク</t>
    </rPh>
    <phoneticPr fontId="8"/>
  </si>
  <si>
    <t>２．一般管理費等</t>
    <rPh sb="2" eb="4">
      <t>イッパン</t>
    </rPh>
    <rPh sb="4" eb="7">
      <t>カンリヒ</t>
    </rPh>
    <rPh sb="7" eb="8">
      <t>トウ</t>
    </rPh>
    <phoneticPr fontId="8"/>
  </si>
  <si>
    <t>直接経費（円）</t>
    <rPh sb="0" eb="4">
      <t>チョクセツケイヒ</t>
    </rPh>
    <rPh sb="5" eb="6">
      <t>エン</t>
    </rPh>
    <phoneticPr fontId="1"/>
  </si>
  <si>
    <t>その他原価（円）</t>
    <rPh sb="2" eb="5">
      <t>タゲンカ</t>
    </rPh>
    <rPh sb="6" eb="7">
      <t>エン</t>
    </rPh>
    <phoneticPr fontId="1"/>
  </si>
  <si>
    <t>　一般管理費等率%</t>
    <phoneticPr fontId="1"/>
  </si>
  <si>
    <t>（</t>
    <phoneticPr fontId="1"/>
  </si>
  <si>
    <t>＋</t>
    <phoneticPr fontId="1"/>
  </si>
  <si>
    <t>×（</t>
    <phoneticPr fontId="1"/>
  </si>
  <si>
    <t>(1-（一般管理費等率％）)=</t>
    <rPh sb="4" eb="6">
      <t>イッパン</t>
    </rPh>
    <rPh sb="6" eb="9">
      <t>カンリヒ</t>
    </rPh>
    <rPh sb="9" eb="10">
      <t>ナド</t>
    </rPh>
    <rPh sb="10" eb="11">
      <t>リツ</t>
    </rPh>
    <phoneticPr fontId="8"/>
  </si>
  <si>
    <t>【計算式】：（直接人件費＋直接経費＋その他原価）×（一般管理費等率÷（1－一般管理費等率））</t>
    <phoneticPr fontId="1"/>
  </si>
  <si>
    <t>（千円未満切捨て）</t>
    <phoneticPr fontId="8"/>
  </si>
  <si>
    <t>細目</t>
  </si>
  <si>
    <t>単価</t>
    <rPh sb="0" eb="2">
      <t>タンカ</t>
    </rPh>
    <phoneticPr fontId="1"/>
  </si>
  <si>
    <t>備　　考</t>
    <phoneticPr fontId="1"/>
  </si>
  <si>
    <t>様式12</t>
    <phoneticPr fontId="1"/>
  </si>
  <si>
    <t>精算報告明細書（一般業務費）</t>
    <rPh sb="0" eb="2">
      <t>セイサン</t>
    </rPh>
    <rPh sb="2" eb="4">
      <t>ホウコク</t>
    </rPh>
    <rPh sb="4" eb="7">
      <t>メイサイショ</t>
    </rPh>
    <rPh sb="8" eb="10">
      <t>イッパン</t>
    </rPh>
    <rPh sb="10" eb="12">
      <t>ギョウム</t>
    </rPh>
    <rPh sb="12" eb="13">
      <t>ヒ</t>
    </rPh>
    <phoneticPr fontId="1"/>
  </si>
  <si>
    <r>
      <t>費目（小項目）</t>
    </r>
    <r>
      <rPr>
        <b/>
        <vertAlign val="superscript"/>
        <sz val="14"/>
        <color theme="1"/>
        <rFont val="ＭＳ ゴシック"/>
        <family val="3"/>
        <charset val="128"/>
      </rPr>
      <t>注</t>
    </r>
    <rPh sb="0" eb="2">
      <t>ヒモク</t>
    </rPh>
    <rPh sb="3" eb="6">
      <t>ショウコウモク</t>
    </rPh>
    <rPh sb="7" eb="8">
      <t>チュウ</t>
    </rPh>
    <phoneticPr fontId="1"/>
  </si>
  <si>
    <t>合計額</t>
    <rPh sb="0" eb="2">
      <t>ゴウケイ</t>
    </rPh>
    <rPh sb="2" eb="3">
      <t>ガク</t>
    </rPh>
    <phoneticPr fontId="1"/>
  </si>
  <si>
    <t xml:space="preserve"> 雑費</t>
    <phoneticPr fontId="1"/>
  </si>
  <si>
    <t>注）契約時の費目名が本様式と異なる場合は、契約時の費目名に修正の上、記載してください。</t>
    <rPh sb="0" eb="1">
      <t>チュウ</t>
    </rPh>
    <rPh sb="2" eb="4">
      <t>ケイヤク</t>
    </rPh>
    <rPh sb="4" eb="5">
      <t>ジ</t>
    </rPh>
    <rPh sb="6" eb="8">
      <t>ヒモク</t>
    </rPh>
    <rPh sb="8" eb="9">
      <t>メイ</t>
    </rPh>
    <rPh sb="10" eb="11">
      <t>ホン</t>
    </rPh>
    <rPh sb="11" eb="13">
      <t>ヨウシキ</t>
    </rPh>
    <rPh sb="14" eb="15">
      <t>コト</t>
    </rPh>
    <rPh sb="17" eb="19">
      <t>バアイ</t>
    </rPh>
    <rPh sb="21" eb="23">
      <t>ケイヤク</t>
    </rPh>
    <rPh sb="23" eb="24">
      <t>ジ</t>
    </rPh>
    <rPh sb="25" eb="27">
      <t>ヒモク</t>
    </rPh>
    <rPh sb="27" eb="28">
      <t>メイ</t>
    </rPh>
    <rPh sb="29" eb="31">
      <t>シュウセイ</t>
    </rPh>
    <rPh sb="32" eb="33">
      <t>ウエ</t>
    </rPh>
    <rPh sb="34" eb="36">
      <t>キサイ</t>
    </rPh>
    <phoneticPr fontId="1"/>
  </si>
  <si>
    <t>様式13</t>
    <phoneticPr fontId="1"/>
  </si>
  <si>
    <t>一般業務費出納簿</t>
    <rPh sb="0" eb="2">
      <t>イッパン</t>
    </rPh>
    <rPh sb="2" eb="4">
      <t>ギョウム</t>
    </rPh>
    <rPh sb="4" eb="5">
      <t>ヒ</t>
    </rPh>
    <rPh sb="5" eb="8">
      <t>スイトウボ</t>
    </rPh>
    <phoneticPr fontId="8"/>
  </si>
  <si>
    <t>日付</t>
    <rPh sb="0" eb="2">
      <t>ヒヅケ</t>
    </rPh>
    <phoneticPr fontId="8"/>
  </si>
  <si>
    <t>細　目</t>
    <rPh sb="0" eb="1">
      <t>ホソ</t>
    </rPh>
    <rPh sb="2" eb="3">
      <t>メ</t>
    </rPh>
    <phoneticPr fontId="8"/>
  </si>
  <si>
    <t>証憑
番号</t>
    <rPh sb="0" eb="2">
      <t>ショウヒョウ</t>
    </rPh>
    <rPh sb="3" eb="5">
      <t>バンゴウ</t>
    </rPh>
    <phoneticPr fontId="8"/>
  </si>
  <si>
    <t>備　　考</t>
    <rPh sb="0" eb="4">
      <t>ビコウ</t>
    </rPh>
    <phoneticPr fontId="8"/>
  </si>
  <si>
    <t>合計（税抜）（千円未満切捨て）</t>
    <rPh sb="0" eb="2">
      <t>ゴウケイ</t>
    </rPh>
    <rPh sb="3" eb="5">
      <t>ゼイヌキ</t>
    </rPh>
    <rPh sb="7" eb="9">
      <t>センエン</t>
    </rPh>
    <rPh sb="9" eb="11">
      <t>ミマン</t>
    </rPh>
    <rPh sb="11" eb="12">
      <t>キ</t>
    </rPh>
    <rPh sb="12" eb="13">
      <t>ス</t>
    </rPh>
    <phoneticPr fontId="8"/>
  </si>
  <si>
    <t>精算報告明細書（報告書作成費）</t>
    <rPh sb="0" eb="2">
      <t>セイサン</t>
    </rPh>
    <rPh sb="2" eb="4">
      <t>ホウコク</t>
    </rPh>
    <rPh sb="4" eb="7">
      <t>メイサイショ</t>
    </rPh>
    <rPh sb="8" eb="11">
      <t>ホウコクショ</t>
    </rPh>
    <rPh sb="11" eb="13">
      <t>サクセイ</t>
    </rPh>
    <rPh sb="13" eb="14">
      <t>ヒ</t>
    </rPh>
    <phoneticPr fontId="8"/>
  </si>
  <si>
    <t>精算報告明細書（機材費）</t>
  </si>
  <si>
    <t>（１）機材購入費</t>
  </si>
  <si>
    <t>日付</t>
  </si>
  <si>
    <t>証憑
番号</t>
  </si>
  <si>
    <t>打合簿の
添付有無</t>
  </si>
  <si>
    <t>備　　考</t>
  </si>
  <si>
    <t>数量</t>
    <rPh sb="0" eb="2">
      <t>スウリョウ</t>
    </rPh>
    <phoneticPr fontId="1"/>
  </si>
  <si>
    <t>（３）機材送料</t>
  </si>
  <si>
    <t>機材費合計</t>
  </si>
  <si>
    <t>小計</t>
  </si>
  <si>
    <t>合計（税抜）（千円未満切捨て）</t>
  </si>
  <si>
    <t>証拠書類附属書</t>
    <rPh sb="0" eb="7">
      <t>ショウコショルイフゾクショ</t>
    </rPh>
    <phoneticPr fontId="1"/>
  </si>
  <si>
    <r>
      <t>証書番号</t>
    </r>
    <r>
      <rPr>
        <vertAlign val="superscript"/>
        <sz val="12"/>
        <rFont val="ＭＳ ゴシック"/>
        <family val="3"/>
        <charset val="128"/>
      </rPr>
      <t>(注1)</t>
    </r>
    <rPh sb="5" eb="6">
      <t>チュウ</t>
    </rPh>
    <phoneticPr fontId="1"/>
  </si>
  <si>
    <r>
      <t>【備考　</t>
    </r>
    <r>
      <rPr>
        <vertAlign val="superscript"/>
        <sz val="12"/>
        <rFont val="ＭＳ ゴシック"/>
        <family val="3"/>
        <charset val="128"/>
      </rPr>
      <t>注2</t>
    </r>
    <r>
      <rPr>
        <sz val="12"/>
        <rFont val="ＭＳ ゴシック"/>
        <family val="3"/>
        <charset val="128"/>
      </rPr>
      <t>】</t>
    </r>
    <rPh sb="1" eb="3">
      <t>ビコウ</t>
    </rPh>
    <phoneticPr fontId="1"/>
  </si>
  <si>
    <t>注意事項</t>
    <rPh sb="0" eb="2">
      <t>チュウイ</t>
    </rPh>
    <rPh sb="2" eb="4">
      <t>ジコウ</t>
    </rPh>
    <phoneticPr fontId="1"/>
  </si>
  <si>
    <t>注1）本台紙を使用しないA4サイズの領収書の場合にも証書番号を記載して下さい。</t>
    <phoneticPr fontId="1"/>
  </si>
  <si>
    <t>注2）以下の場合は証憑添付台紙の備考に理由を補記してください。
　  ①領収書の要件（日付 ・宛名・発行者・支出内容・領収書印又はサイン）を満たさない場合。
  　②履行期限外の場合。</t>
    <rPh sb="19" eb="21">
      <t>リユウ</t>
    </rPh>
    <phoneticPr fontId="1"/>
  </si>
  <si>
    <t>注3）領収書が電子発行の場合は電子領収書であることを備考に補記して下さい。（精算報告書を電子ファイル（PDF形式）で提出する場合は補記不要になります。）</t>
    <rPh sb="9" eb="11">
      <t>ハッコウ</t>
    </rPh>
    <rPh sb="38" eb="40">
      <t>セイサン</t>
    </rPh>
    <rPh sb="40" eb="43">
      <t>ホウコクショ</t>
    </rPh>
    <phoneticPr fontId="1"/>
  </si>
  <si>
    <t>注4)日本語・英語以外で書かれた領収書等には和訳もしくは英訳を補記して下さい。</t>
    <rPh sb="0" eb="1">
      <t>チュウ</t>
    </rPh>
    <rPh sb="3" eb="6">
      <t>ニホンゴ</t>
    </rPh>
    <rPh sb="7" eb="9">
      <t>エイゴ</t>
    </rPh>
    <rPh sb="9" eb="11">
      <t>イガイ</t>
    </rPh>
    <rPh sb="12" eb="13">
      <t>カ</t>
    </rPh>
    <rPh sb="16" eb="20">
      <t>リョウシュウショナド</t>
    </rPh>
    <rPh sb="22" eb="24">
      <t>ワヤク</t>
    </rPh>
    <rPh sb="28" eb="30">
      <t>エイヤク</t>
    </rPh>
    <rPh sb="31" eb="33">
      <t>ホキ</t>
    </rPh>
    <rPh sb="35" eb="36">
      <t>クダ</t>
    </rPh>
    <phoneticPr fontId="1"/>
  </si>
  <si>
    <t>　１　一般業務費</t>
    <phoneticPr fontId="65"/>
  </si>
  <si>
    <t xml:space="preserve">注１）費目については、契約締結時期により、別の費目構成となっている場合があります。契約金額内訳書に記載されている費目を使用してください。
注２）「打合簿あり」での費目間流用を行った後の契約金額内訳を記載してください。
注３）それぞれの費目の「精算報告明細書」に記載されている支出実績をそのまま記載してください。
注４）精算額の確定に当たっては、当該費目の契約金額（流用後）の5％か50万円のいずれか低い金額の範囲内まで、「打合簿なし」の流用を認めています。この運用を反映して、精算額を記載してください。なお、直接経費精算額の合計額は、決して契約金額（流用後）の合計額を超えることは認められませんので、契約金額（流用後）の合計額の範囲内で、「打合簿なし」の流用をしてください。
注５）契約金額（流用後）と精算額の差額を記載してください。この差額が50万円か次欄の参考上限値のいずれか低い金額以下であれば、打合簿なしの流用が認められます。
注６）差額と比較するための参考値として、「(A)×5%」の計算結果を記載してください。差額が０である場合は、記載の必要はありません。
注７）5%か50万円のいずれか低い金額の範囲内の増額であれば、「打合簿なし」の流用可能ですので、理由の記載は不要です。特記すべき事項がありましたら、記載ください。
</t>
    <rPh sb="509" eb="511">
      <t>ゾウガク</t>
    </rPh>
    <phoneticPr fontId="1"/>
  </si>
  <si>
    <t>精算報告明細書（国内再委託費）</t>
    <rPh sb="8" eb="10">
      <t>コクナイ</t>
    </rPh>
    <phoneticPr fontId="1"/>
  </si>
  <si>
    <t xml:space="preserve">
注１）前払、部分払等で、支払が複数となっている調達については、小計を記載してください。
注２）適切に消費税額を控除し、「税抜価格」を記載してください。</t>
    <rPh sb="1" eb="2">
      <t>チュウ</t>
    </rPh>
    <rPh sb="45" eb="46">
      <t>チュウ</t>
    </rPh>
    <phoneticPr fontId="38"/>
  </si>
  <si>
    <t>注１）前払、部分払等で、支払が複数となっている調達については、小計を記載してください。
注２）適切に消費税額を控除し、「税抜価格」を記載してください。
注３）損料は単価×数量を記載して下さい。</t>
    <rPh sb="44" eb="45">
      <t>チュウ</t>
    </rPh>
    <rPh sb="47" eb="49">
      <t>テキセツ</t>
    </rPh>
    <rPh sb="50" eb="53">
      <t>ショウヒゼイ</t>
    </rPh>
    <rPh sb="53" eb="54">
      <t>ガク</t>
    </rPh>
    <rPh sb="55" eb="57">
      <t>コウジョ</t>
    </rPh>
    <rPh sb="60" eb="62">
      <t>ゼイヌキ</t>
    </rPh>
    <rPh sb="62" eb="64">
      <t>カカク</t>
    </rPh>
    <rPh sb="79" eb="81">
      <t>ソンリョウ</t>
    </rPh>
    <rPh sb="82" eb="84">
      <t>タンカ</t>
    </rPh>
    <rPh sb="85" eb="87">
      <t>スウリョウ</t>
    </rPh>
    <rPh sb="88" eb="90">
      <t>キサイ</t>
    </rPh>
    <rPh sb="92" eb="93">
      <t>クダ</t>
    </rPh>
    <phoneticPr fontId="1"/>
  </si>
  <si>
    <t>　２　通訳傭上費</t>
    <rPh sb="3" eb="7">
      <t>ツウヤクヨウジョウ</t>
    </rPh>
    <rPh sb="7" eb="8">
      <t>ヒ</t>
    </rPh>
    <phoneticPr fontId="65"/>
  </si>
  <si>
    <t>　３　報告書作成費</t>
    <phoneticPr fontId="65"/>
  </si>
  <si>
    <t>　４　機材費</t>
    <phoneticPr fontId="65"/>
  </si>
  <si>
    <t>　５　国内再委託費</t>
    <rPh sb="3" eb="5">
      <t>コクナイ</t>
    </rPh>
    <phoneticPr fontId="65"/>
  </si>
  <si>
    <t xml:space="preserve"> 資料等作成費</t>
    <phoneticPr fontId="1"/>
  </si>
  <si>
    <t xml:space="preserve"> 旅費・交通費</t>
    <phoneticPr fontId="1"/>
  </si>
  <si>
    <t xml:space="preserve"> 車両関連費</t>
    <rPh sb="1" eb="3">
      <t>シャリョウ</t>
    </rPh>
    <rPh sb="3" eb="6">
      <t>カンレンヒ</t>
    </rPh>
    <phoneticPr fontId="1"/>
  </si>
  <si>
    <t xml:space="preserve"> セミナー等実施関連費</t>
    <rPh sb="5" eb="6">
      <t>ナド</t>
    </rPh>
    <rPh sb="6" eb="8">
      <t>ジッシ</t>
    </rPh>
    <rPh sb="8" eb="11">
      <t>カンレンヒ</t>
    </rPh>
    <phoneticPr fontId="1"/>
  </si>
  <si>
    <t>合計</t>
  </si>
  <si>
    <t>合計（千円未満切捨て）</t>
    <phoneticPr fontId="1"/>
  </si>
  <si>
    <t>合計</t>
    <rPh sb="0" eb="2">
      <t>ゴウケイ</t>
    </rPh>
    <phoneticPr fontId="1"/>
  </si>
  <si>
    <t>費目（小項目）名：　　　　　　　</t>
    <rPh sb="0" eb="2">
      <t>ヒモク</t>
    </rPh>
    <rPh sb="3" eb="6">
      <t>ショウコウモク</t>
    </rPh>
    <rPh sb="7" eb="8">
      <t>メイ</t>
    </rPh>
    <phoneticPr fontId="21"/>
  </si>
  <si>
    <t>（単位：円）</t>
    <rPh sb="1" eb="3">
      <t>タンイ</t>
    </rPh>
    <rPh sb="4" eb="5">
      <t>エン</t>
    </rPh>
    <phoneticPr fontId="1"/>
  </si>
  <si>
    <t>注１）適切に消費税額を控除し、「税抜価格」を記載してください。</t>
    <phoneticPr fontId="1"/>
  </si>
  <si>
    <t>合計（税抜）</t>
    <rPh sb="0" eb="2">
      <t>ゴウケイ</t>
    </rPh>
    <rPh sb="1" eb="2">
      <t>ケイ</t>
    </rPh>
    <rPh sb="3" eb="5">
      <t>ゼイヌキ</t>
    </rPh>
    <phoneticPr fontId="8"/>
  </si>
  <si>
    <t>支出金額
（税抜）</t>
    <rPh sb="0" eb="4">
      <t>シシュツキンガク</t>
    </rPh>
    <rPh sb="6" eb="8">
      <t>ゼイヌ</t>
    </rPh>
    <phoneticPr fontId="1"/>
  </si>
  <si>
    <r>
      <t>支出金額</t>
    </r>
    <r>
      <rPr>
        <vertAlign val="superscript"/>
        <sz val="11"/>
        <rFont val="ＭＳ ゴシック"/>
        <family val="3"/>
        <charset val="128"/>
      </rPr>
      <t xml:space="preserve">注１
</t>
    </r>
    <r>
      <rPr>
        <vertAlign val="superscript"/>
        <sz val="14"/>
        <rFont val="ＭＳ ゴシック"/>
        <family val="3"/>
        <charset val="128"/>
      </rPr>
      <t>（税抜）</t>
    </r>
    <rPh sb="0" eb="2">
      <t>シシュツ</t>
    </rPh>
    <rPh sb="2" eb="4">
      <t>キンガク</t>
    </rPh>
    <rPh sb="4" eb="5">
      <t>チュウ</t>
    </rPh>
    <rPh sb="8" eb="10">
      <t>ゼイヌ</t>
    </rPh>
    <phoneticPr fontId="8"/>
  </si>
  <si>
    <t>合　計（税抜）</t>
    <rPh sb="0" eb="2">
      <t>ゴウケイ</t>
    </rPh>
    <rPh sb="2" eb="3">
      <t>ケイ</t>
    </rPh>
    <phoneticPr fontId="8"/>
  </si>
  <si>
    <t>合計（税抜）（千円未満切捨て）</t>
    <rPh sb="0" eb="2">
      <t>ゴウケイ</t>
    </rPh>
    <rPh sb="7" eb="9">
      <t>センエン</t>
    </rPh>
    <rPh sb="9" eb="11">
      <t>ミマン</t>
    </rPh>
    <rPh sb="11" eb="12">
      <t>キ</t>
    </rPh>
    <rPh sb="12" eb="13">
      <t>ス</t>
    </rPh>
    <phoneticPr fontId="8"/>
  </si>
  <si>
    <r>
      <t>（２）機材損料・借料</t>
    </r>
    <r>
      <rPr>
        <vertAlign val="superscript"/>
        <sz val="12"/>
        <rFont val="ＭＳ ゴシック"/>
        <family val="3"/>
        <charset val="128"/>
      </rPr>
      <t>注２</t>
    </r>
    <rPh sb="10" eb="11">
      <t>チュウ</t>
    </rPh>
    <phoneticPr fontId="1"/>
  </si>
  <si>
    <r>
      <t>支出金額</t>
    </r>
    <r>
      <rPr>
        <vertAlign val="superscript"/>
        <sz val="11"/>
        <rFont val="ＭＳ ゴシック"/>
        <family val="3"/>
        <charset val="128"/>
      </rPr>
      <t xml:space="preserve">注１
</t>
    </r>
    <r>
      <rPr>
        <vertAlign val="superscript"/>
        <sz val="12"/>
        <rFont val="ＭＳ ゴシック"/>
        <family val="3"/>
        <charset val="128"/>
      </rPr>
      <t>（税抜）</t>
    </r>
    <rPh sb="8" eb="10">
      <t>ゼイヌ</t>
    </rPh>
    <phoneticPr fontId="1"/>
  </si>
  <si>
    <t>合計（税込）</t>
    <rPh sb="3" eb="5">
      <t>ゼイコミ</t>
    </rPh>
    <phoneticPr fontId="1"/>
  </si>
  <si>
    <t>精算報告明細書（通訳傭上費）</t>
    <rPh sb="0" eb="2">
      <t>セイサン</t>
    </rPh>
    <rPh sb="2" eb="4">
      <t>ホウコク</t>
    </rPh>
    <rPh sb="4" eb="7">
      <t>メイサイショ</t>
    </rPh>
    <rPh sb="8" eb="10">
      <t>ツウヤク</t>
    </rPh>
    <rPh sb="10" eb="12">
      <t>ヨウジョウ</t>
    </rPh>
    <rPh sb="12" eb="13">
      <t>ヒ</t>
    </rPh>
    <phoneticPr fontId="8"/>
  </si>
  <si>
    <t>数量（日）</t>
    <rPh sb="0" eb="2">
      <t>スウリョウ</t>
    </rPh>
    <rPh sb="3" eb="4">
      <t>ヒ</t>
    </rPh>
    <phoneticPr fontId="8"/>
  </si>
  <si>
    <t>様式9</t>
    <phoneticPr fontId="1"/>
  </si>
  <si>
    <t>様式10</t>
    <phoneticPr fontId="1"/>
  </si>
  <si>
    <t>様式11</t>
    <rPh sb="0" eb="2">
      <t>ヨウシキ</t>
    </rPh>
    <phoneticPr fontId="1"/>
  </si>
  <si>
    <t>様式14</t>
    <phoneticPr fontId="1"/>
  </si>
  <si>
    <t>　６　国内業務費</t>
    <rPh sb="3" eb="5">
      <t>コクナイ</t>
    </rPh>
    <rPh sb="5" eb="8">
      <t>ギョウムヒ</t>
    </rPh>
    <phoneticPr fontId="65"/>
  </si>
  <si>
    <t>国内業務費合計額（千円未満切捨）</t>
    <rPh sb="0" eb="2">
      <t>コクナイ</t>
    </rPh>
    <rPh sb="2" eb="4">
      <t>ギョウム</t>
    </rPh>
    <rPh sb="4" eb="5">
      <t>ヒ</t>
    </rPh>
    <rPh sb="5" eb="7">
      <t>ゴウケイ</t>
    </rPh>
    <rPh sb="7" eb="8">
      <t>ガク</t>
    </rPh>
    <rPh sb="9" eb="11">
      <t>センエン</t>
    </rPh>
    <rPh sb="11" eb="13">
      <t>ミマン</t>
    </rPh>
    <rPh sb="13" eb="15">
      <t>キリス</t>
    </rPh>
    <phoneticPr fontId="1"/>
  </si>
  <si>
    <t>合計（税抜）（千円未満切捨て）</t>
    <rPh sb="3" eb="5">
      <t>ゼイヌキ</t>
    </rPh>
    <phoneticPr fontId="1"/>
  </si>
  <si>
    <t>証憑
番号</t>
    <rPh sb="0" eb="2">
      <t>ショウヒョウ</t>
    </rPh>
    <rPh sb="3" eb="5">
      <t>バンゴウ</t>
    </rPh>
    <phoneticPr fontId="1"/>
  </si>
  <si>
    <t>備考</t>
    <rPh sb="0" eb="2">
      <t>ビコウ</t>
    </rPh>
    <phoneticPr fontId="1"/>
  </si>
  <si>
    <t>支出金額</t>
    <phoneticPr fontId="1"/>
  </si>
  <si>
    <t>細　目</t>
    <rPh sb="0" eb="1">
      <t>ホソ</t>
    </rPh>
    <rPh sb="2" eb="3">
      <t>メ</t>
    </rPh>
    <phoneticPr fontId="1"/>
  </si>
  <si>
    <t>（２）諸雑費</t>
    <rPh sb="3" eb="4">
      <t>ショ</t>
    </rPh>
    <rPh sb="4" eb="6">
      <t>ザッピ</t>
    </rPh>
    <phoneticPr fontId="1"/>
  </si>
  <si>
    <t>再委託費</t>
  </si>
  <si>
    <t>同行者等旅費</t>
  </si>
  <si>
    <t>消耗品等購入費</t>
  </si>
  <si>
    <t>機材借料・損料</t>
  </si>
  <si>
    <t>参考資料等作成・購入費</t>
  </si>
  <si>
    <t>会場借上費</t>
  </si>
  <si>
    <t>翻訳費</t>
  </si>
  <si>
    <t>実施諸費</t>
  </si>
  <si>
    <t>見学謝金</t>
  </si>
  <si>
    <t>原稿謝金</t>
  </si>
  <si>
    <t>検討会等参加謝金</t>
  </si>
  <si>
    <t>講師謝金</t>
  </si>
  <si>
    <t>諸謝金</t>
  </si>
  <si>
    <t>備　考</t>
  </si>
  <si>
    <t>支出金額</t>
  </si>
  <si>
    <t>細　目</t>
  </si>
  <si>
    <t>精算報告明細書（国内業務費）</t>
  </si>
  <si>
    <r>
      <t>（１）招へい費</t>
    </r>
    <r>
      <rPr>
        <vertAlign val="superscript"/>
        <sz val="12"/>
        <rFont val="ＭＳ ゴシック"/>
        <family val="3"/>
        <charset val="128"/>
      </rPr>
      <t>注１</t>
    </r>
    <phoneticPr fontId="1"/>
  </si>
  <si>
    <t>注１）国内業務費は、「招へい費」及び「諸雑費」の合計額となります。「招へい費」については、別の精算報告明細書にまとめられていますので、適切に合算してください。
注２）国内業務費明細書の税抜金額を記入してください。
注３）諸雑費の計上がない場合は、諸雑費の表を削除しても構いません。</t>
    <rPh sb="0" eb="1">
      <t>チュウ</t>
    </rPh>
    <rPh sb="3" eb="5">
      <t>コクナイ</t>
    </rPh>
    <rPh sb="5" eb="7">
      <t>ギョウム</t>
    </rPh>
    <rPh sb="7" eb="8">
      <t>ヒ</t>
    </rPh>
    <rPh sb="11" eb="12">
      <t>ショウ</t>
    </rPh>
    <rPh sb="14" eb="15">
      <t>ヒ</t>
    </rPh>
    <rPh sb="16" eb="17">
      <t>オヨ</t>
    </rPh>
    <rPh sb="19" eb="20">
      <t>ショ</t>
    </rPh>
    <rPh sb="20" eb="22">
      <t>ザッピ</t>
    </rPh>
    <rPh sb="24" eb="26">
      <t>ゴウケイ</t>
    </rPh>
    <rPh sb="26" eb="27">
      <t>ガク</t>
    </rPh>
    <rPh sb="34" eb="35">
      <t>ショウ</t>
    </rPh>
    <rPh sb="37" eb="38">
      <t>ヒ</t>
    </rPh>
    <rPh sb="45" eb="46">
      <t>ベツ</t>
    </rPh>
    <rPh sb="47" eb="49">
      <t>セイサン</t>
    </rPh>
    <rPh sb="49" eb="51">
      <t>ホウコク</t>
    </rPh>
    <rPh sb="51" eb="54">
      <t>メイサイショ</t>
    </rPh>
    <rPh sb="67" eb="69">
      <t>テキセツ</t>
    </rPh>
    <rPh sb="80" eb="81">
      <t>チュウ</t>
    </rPh>
    <rPh sb="107" eb="108">
      <t>チュウ</t>
    </rPh>
    <rPh sb="110" eb="111">
      <t>ショ</t>
    </rPh>
    <rPh sb="111" eb="113">
      <t>ザッピ</t>
    </rPh>
    <rPh sb="114" eb="116">
      <t>ケイジョウ</t>
    </rPh>
    <rPh sb="119" eb="121">
      <t>バアイ</t>
    </rPh>
    <rPh sb="129" eb="131">
      <t>サクジョ</t>
    </rPh>
    <rPh sb="134" eb="135">
      <t>カマ</t>
    </rPh>
    <phoneticPr fontId="1"/>
  </si>
  <si>
    <r>
      <t>合計（税抜）</t>
    </r>
    <r>
      <rPr>
        <b/>
        <vertAlign val="superscript"/>
        <sz val="12"/>
        <rFont val="ＭＳ ゴシック"/>
        <family val="3"/>
        <charset val="128"/>
      </rPr>
      <t>注２</t>
    </r>
    <rPh sb="0" eb="2">
      <t>ゴウケイ</t>
    </rPh>
    <rPh sb="3" eb="5">
      <t>ゼイヌキ</t>
    </rPh>
    <rPh sb="6" eb="7">
      <t>チュウ</t>
    </rPh>
    <phoneticPr fontId="1"/>
  </si>
  <si>
    <r>
      <t>注１）契約時の費目名が本様式と異なる場合は、契約時の費目名に基づき記載してください。
注２）</t>
    </r>
    <r>
      <rPr>
        <sz val="11"/>
        <color rgb="FFFF0000"/>
        <rFont val="ＭＳ ゴシック"/>
        <family val="3"/>
        <charset val="128"/>
      </rPr>
      <t>一般業務費出納簿は、小項目名毎に作成してください。</t>
    </r>
    <r>
      <rPr>
        <sz val="11"/>
        <rFont val="ＭＳ ゴシック"/>
        <family val="3"/>
        <charset val="128"/>
      </rPr>
      <t xml:space="preserve">
注３）領収書等は、細目ごとに一連の番号を付けて、その番号を「証憑番号」欄に記入してください。
</t>
    </r>
    <rPh sb="43" eb="44">
      <t>チュウ</t>
    </rPh>
    <rPh sb="56" eb="59">
      <t>ショウコウモク</t>
    </rPh>
    <rPh sb="59" eb="60">
      <t>メイ</t>
    </rPh>
    <rPh sb="60" eb="61">
      <t>ゴト</t>
    </rPh>
    <rPh sb="72" eb="73">
      <t>チュウ</t>
    </rPh>
    <rPh sb="98" eb="100">
      <t>バンゴウ</t>
    </rPh>
    <phoneticPr fontId="1"/>
  </si>
  <si>
    <t>様式６</t>
    <rPh sb="0" eb="2">
      <t>ヨウシキ</t>
    </rPh>
    <phoneticPr fontId="1"/>
  </si>
  <si>
    <t>様式15</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</si>
</sst>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円&quot;"/>
    <numFmt numFmtId="177" formatCode="[$-F800]dddd\,\ mmmm\ dd\,\ yyyy"/>
    <numFmt numFmtId="178" formatCode="#,##0_ "/>
    <numFmt numFmtId="179" formatCode="yyyy&quot;年&quot;m&quot;月&quot;;@"/>
    <numFmt numFmtId="180" formatCode="#,##0.00_ "/>
    <numFmt numFmtId="181" formatCode="0;;;@"/>
    <numFmt numFmtId="182" formatCode="0.00;;;@"/>
    <numFmt numFmtId="183" formatCode="yyyy&quot;年&quot;m&quot;月&quot;&quot;分&quot;"/>
  </numFmts>
  <fonts count="76">
    <font>
      <sz val="12"/>
      <color theme="1"/>
      <name val="ＭＳ ゴシック"/>
      <family val="3"/>
      <charset val="128"/>
    </font>
    <font>
      <sz val="6"/>
      <name val="ＭＳ ゴシック"/>
      <family val="3"/>
      <charset val="128"/>
    </font>
    <font>
      <vertAlign val="superscript"/>
      <sz val="9"/>
      <color indexed="8"/>
      <name val="ＭＳ ゴシック"/>
      <family val="3"/>
      <charset val="128"/>
    </font>
    <font>
      <sz val="9"/>
      <name val="ＭＳ ゴシック"/>
      <family val="3"/>
      <charset val="128"/>
    </font>
    <font>
      <b/>
      <sz val="12"/>
      <name val="ＭＳ ゴシック"/>
      <family val="3"/>
      <charset val="128"/>
    </font>
    <font>
      <sz val="12"/>
      <name val="Osaka"/>
      <family val="3"/>
      <charset val="128"/>
    </font>
    <font>
      <b/>
      <sz val="11"/>
      <name val="ＭＳ ゴシック"/>
      <family val="3"/>
      <charset val="128"/>
    </font>
    <font>
      <sz val="11"/>
      <name val="ＭＳ ゴシック"/>
      <family val="3"/>
      <charset val="128"/>
    </font>
    <font>
      <sz val="6"/>
      <name val="Osaka"/>
      <family val="3"/>
      <charset val="128"/>
    </font>
    <font>
      <u/>
      <sz val="12"/>
      <color indexed="12"/>
      <name val="ＭＳ ゴシック"/>
      <family val="3"/>
      <charset val="128"/>
    </font>
    <font>
      <sz val="12"/>
      <name val="平成明朝"/>
      <family val="3"/>
      <charset val="128"/>
    </font>
    <font>
      <sz val="12"/>
      <name val="ＭＳ ゴシック"/>
      <family val="3"/>
      <charset val="128"/>
    </font>
    <font>
      <u/>
      <sz val="12"/>
      <color indexed="20"/>
      <name val="ＭＳ ゴシック"/>
      <family val="3"/>
      <charset val="128"/>
    </font>
    <font>
      <sz val="12"/>
      <name val="細明朝体"/>
      <family val="3"/>
      <charset val="128"/>
    </font>
    <font>
      <vertAlign val="superscript"/>
      <sz val="12"/>
      <name val="ＭＳ ゴシック"/>
      <family val="3"/>
      <charset val="128"/>
    </font>
    <font>
      <sz val="10"/>
      <name val="ＭＳ ゴシック"/>
      <family val="3"/>
      <charset val="128"/>
    </font>
    <font>
      <sz val="11"/>
      <name val="ＭＳ 明朝"/>
      <family val="1"/>
      <charset val="128"/>
    </font>
    <font>
      <sz val="12"/>
      <name val="ＭＳ Ｐゴシック"/>
      <family val="3"/>
      <charset val="128"/>
    </font>
    <font>
      <b/>
      <sz val="14"/>
      <name val="ＭＳ Ｐゴシック"/>
      <family val="3"/>
      <charset val="128"/>
    </font>
    <font>
      <b/>
      <u/>
      <sz val="14"/>
      <name val="ＭＳ Ｐゴシック"/>
      <family val="3"/>
      <charset val="128"/>
    </font>
    <font>
      <sz val="12"/>
      <name val="Arial"/>
      <family val="2"/>
    </font>
    <font>
      <sz val="6"/>
      <name val="ＭＳ ゴシック"/>
      <family val="3"/>
      <charset val="128"/>
    </font>
    <font>
      <b/>
      <sz val="14"/>
      <name val="ＭＳ ゴシック"/>
      <family val="3"/>
      <charset val="128"/>
    </font>
    <font>
      <u/>
      <sz val="12"/>
      <name val="ＭＳ ゴシック"/>
      <family val="3"/>
      <charset val="128"/>
    </font>
    <font>
      <u val="double"/>
      <sz val="12"/>
      <name val="ＭＳ ゴシック"/>
      <family val="3"/>
      <charset val="128"/>
    </font>
    <font>
      <b/>
      <sz val="9"/>
      <color indexed="81"/>
      <name val="ＭＳ Ｐゴシック"/>
      <family val="3"/>
      <charset val="128"/>
    </font>
    <font>
      <sz val="9"/>
      <color indexed="81"/>
      <name val="ＭＳ Ｐゴシック"/>
      <family val="3"/>
      <charset val="128"/>
    </font>
    <font>
      <vertAlign val="superscript"/>
      <sz val="10.5"/>
      <color indexed="8"/>
      <name val="ＭＳ ゴシック"/>
      <family val="3"/>
      <charset val="128"/>
    </font>
    <font>
      <sz val="10.5"/>
      <name val="ＭＳ ゴシック"/>
      <family val="3"/>
      <charset val="128"/>
    </font>
    <font>
      <vertAlign val="superscript"/>
      <sz val="10.5"/>
      <name val="ＭＳ ゴシック"/>
      <family val="3"/>
      <charset val="128"/>
    </font>
    <font>
      <b/>
      <sz val="9"/>
      <color indexed="81"/>
      <name val="MS P ゴシック"/>
      <family val="3"/>
      <charset val="128"/>
    </font>
    <font>
      <b/>
      <u/>
      <sz val="9"/>
      <color indexed="81"/>
      <name val="ＭＳ Ｐゴシック"/>
      <family val="3"/>
      <charset val="128"/>
    </font>
    <font>
      <sz val="10"/>
      <color indexed="81"/>
      <name val="ＭＳ Ｐゴシック"/>
      <family val="3"/>
      <charset val="128"/>
    </font>
    <font>
      <sz val="12"/>
      <color theme="1"/>
      <name val="ＭＳ ゴシック"/>
      <family val="3"/>
      <charset val="128"/>
    </font>
    <font>
      <sz val="11"/>
      <color theme="1"/>
      <name val="ＭＳ Ｐゴシック"/>
      <family val="3"/>
      <charset val="128"/>
      <scheme val="minor"/>
    </font>
    <font>
      <b/>
      <sz val="12"/>
      <color rgb="FFFF00FF"/>
      <name val="ＭＳ ゴシック"/>
      <family val="3"/>
      <charset val="128"/>
    </font>
    <font>
      <u/>
      <sz val="12"/>
      <color indexed="12"/>
      <name val="ＭＳ Ｐゴシック"/>
      <family val="3"/>
      <charset val="128"/>
      <scheme val="minor"/>
    </font>
    <font>
      <u/>
      <sz val="12"/>
      <color indexed="20"/>
      <name val="ＭＳ Ｐゴシック"/>
      <family val="3"/>
      <charset val="128"/>
      <scheme val="minor"/>
    </font>
    <font>
      <b/>
      <sz val="14"/>
      <color theme="1"/>
      <name val="ＭＳ ゴシック"/>
      <family val="3"/>
      <charset val="128"/>
    </font>
    <font>
      <sz val="10.5"/>
      <color theme="1"/>
      <name val="ＭＳ ゴシック"/>
      <family val="3"/>
      <charset val="128"/>
    </font>
    <font>
      <sz val="9"/>
      <color theme="1"/>
      <name val="ＭＳ ゴシック"/>
      <family val="3"/>
      <charset val="128"/>
    </font>
    <font>
      <b/>
      <sz val="16"/>
      <color theme="1"/>
      <name val="ＭＳ ゴシック"/>
      <family val="3"/>
      <charset val="128"/>
    </font>
    <font>
      <sz val="11"/>
      <color theme="1"/>
      <name val="ＭＳ ゴシック"/>
      <family val="3"/>
      <charset val="128"/>
    </font>
    <font>
      <sz val="12"/>
      <color rgb="FFFF0000"/>
      <name val="ＭＳ ゴシック"/>
      <family val="3"/>
      <charset val="128"/>
    </font>
    <font>
      <sz val="10"/>
      <color theme="1"/>
      <name val="ＭＳ ゴシック"/>
      <family val="3"/>
      <charset val="128"/>
    </font>
    <font>
      <b/>
      <sz val="12"/>
      <color theme="1"/>
      <name val="ＭＳ ゴシック"/>
      <family val="3"/>
      <charset val="128"/>
    </font>
    <font>
      <b/>
      <sz val="10.5"/>
      <color theme="1"/>
      <name val="ＭＳ ゴシック"/>
      <family val="3"/>
      <charset val="128"/>
    </font>
    <font>
      <sz val="12"/>
      <color theme="1"/>
      <name val="Arial"/>
      <family val="2"/>
    </font>
    <font>
      <sz val="12"/>
      <color rgb="FFFF0000"/>
      <name val="Osaka"/>
      <family val="3"/>
      <charset val="128"/>
    </font>
    <font>
      <sz val="10.5"/>
      <color rgb="FFFF0000"/>
      <name val="ＭＳ ゴシック"/>
      <family val="3"/>
      <charset val="128"/>
    </font>
    <font>
      <sz val="14"/>
      <color theme="1"/>
      <name val="ＭＳ ゴシック"/>
      <family val="3"/>
      <charset val="128"/>
    </font>
    <font>
      <sz val="12"/>
      <name val="ＭＳ Ｐゴシック"/>
      <family val="3"/>
      <charset val="128"/>
      <scheme val="major"/>
    </font>
    <font>
      <sz val="12"/>
      <color theme="1"/>
      <name val="ＭＳ Ｐゴシック"/>
      <family val="3"/>
      <charset val="128"/>
      <scheme val="major"/>
    </font>
    <font>
      <sz val="16"/>
      <color rgb="FFFF0000"/>
      <name val="ＭＳ ゴシック"/>
      <family val="3"/>
      <charset val="128"/>
    </font>
    <font>
      <b/>
      <sz val="18"/>
      <color theme="1"/>
      <name val="ＭＳ ゴシック"/>
      <family val="3"/>
      <charset val="128"/>
    </font>
    <font>
      <b/>
      <sz val="18"/>
      <name val="ＭＳ Ｐゴシック"/>
      <family val="3"/>
      <charset val="128"/>
    </font>
    <font>
      <b/>
      <vertAlign val="superscript"/>
      <sz val="14"/>
      <color theme="1"/>
      <name val="ＭＳ ゴシック"/>
      <family val="3"/>
      <charset val="128"/>
    </font>
    <font>
      <b/>
      <sz val="16"/>
      <name val="ＭＳ ゴシック"/>
      <family val="3"/>
      <charset val="128"/>
    </font>
    <font>
      <vertAlign val="superscript"/>
      <sz val="11"/>
      <name val="ＭＳ ゴシック"/>
      <family val="3"/>
      <charset val="128"/>
    </font>
    <font>
      <vertAlign val="superscript"/>
      <sz val="10"/>
      <name val="ＭＳ ゴシック"/>
      <family val="3"/>
      <charset val="128"/>
    </font>
    <font>
      <strike/>
      <sz val="12"/>
      <name val="ＭＳ ゴシック"/>
      <family val="3"/>
      <charset val="128"/>
    </font>
    <font>
      <sz val="14"/>
      <color rgb="FFFF0000"/>
      <name val="ＭＳ ゴシック"/>
      <family val="3"/>
      <charset val="128"/>
    </font>
    <font>
      <u/>
      <sz val="14"/>
      <color rgb="FFFF0000"/>
      <name val="ＭＳ ゴシック"/>
      <family val="3"/>
      <charset val="128"/>
    </font>
    <font>
      <sz val="12"/>
      <name val="Osaka"/>
      <charset val="128"/>
    </font>
    <font>
      <b/>
      <sz val="10.5"/>
      <name val="ＭＳ ゴシック"/>
      <family val="3"/>
      <charset val="128"/>
    </font>
    <font>
      <sz val="6"/>
      <name val="Osaka"/>
      <charset val="128"/>
    </font>
    <font>
      <b/>
      <sz val="12"/>
      <name val="ＭＳ Ｐゴシック"/>
      <family val="3"/>
      <charset val="128"/>
    </font>
    <font>
      <sz val="12"/>
      <color rgb="FF000000"/>
      <name val="ＭＳ ゴシック"/>
      <family val="3"/>
      <charset val="128"/>
    </font>
    <font>
      <vertAlign val="superscript"/>
      <sz val="12"/>
      <color theme="1"/>
      <name val="ＭＳ ゴシック"/>
      <family val="3"/>
      <charset val="128"/>
    </font>
    <font>
      <b/>
      <vertAlign val="superscript"/>
      <sz val="12"/>
      <color theme="1"/>
      <name val="ＭＳ ゴシック"/>
      <family val="3"/>
      <charset val="128"/>
    </font>
    <font>
      <b/>
      <sz val="10"/>
      <name val="ＭＳ ゴシック"/>
      <family val="3"/>
      <charset val="128"/>
    </font>
    <font>
      <vertAlign val="superscript"/>
      <sz val="14"/>
      <name val="ＭＳ ゴシック"/>
      <family val="3"/>
      <charset val="128"/>
    </font>
    <font>
      <sz val="11"/>
      <color rgb="FFFF0000"/>
      <name val="ＭＳ ゴシック"/>
      <family val="3"/>
      <charset val="128"/>
    </font>
    <font>
      <sz val="14"/>
      <name val="ＭＳ ゴシック"/>
      <family val="3"/>
      <charset val="128"/>
    </font>
    <font>
      <b/>
      <vertAlign val="superscript"/>
      <sz val="12"/>
      <name val="ＭＳ ゴシック"/>
      <family val="3"/>
      <charset val="128"/>
    </font>
    <font>
      <u/>
      <sz val="12"/>
      <color rgb="FFFF0000"/>
      <name val="ＭＳ ゴシック"/>
      <family val="3"/>
      <charset val="128"/>
    </font>
  </fonts>
  <fills count="5">
    <fill>
      <patternFill patternType="none"/>
    </fill>
    <fill>
      <patternFill patternType="gray125"/>
    </fill>
    <fill>
      <patternFill patternType="solid">
        <fgColor rgb="FFFFFF66"/>
        <bgColor indexed="64"/>
      </patternFill>
    </fill>
    <fill>
      <patternFill patternType="solid">
        <fgColor rgb="FFFFFF00"/>
        <bgColor indexed="64"/>
      </patternFill>
    </fill>
    <fill>
      <patternFill patternType="solid">
        <fgColor theme="0"/>
        <bgColor indexed="64"/>
      </patternFill>
    </fill>
  </fills>
  <borders count="130">
    <border>
      <left/>
      <right/>
      <top/>
      <bottom/>
      <diagonal/>
    </border>
    <border>
      <left/>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diagonal/>
    </border>
    <border>
      <left style="medium">
        <color indexed="64"/>
      </left>
      <right/>
      <top/>
      <bottom/>
      <diagonal/>
    </border>
    <border>
      <left/>
      <right/>
      <top style="thin">
        <color indexed="64"/>
      </top>
      <bottom/>
      <diagonal/>
    </border>
    <border>
      <left style="thin">
        <color indexed="64"/>
      </left>
      <right/>
      <top style="thin">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medium">
        <color indexed="64"/>
      </left>
      <right style="thin">
        <color indexed="64"/>
      </right>
      <top/>
      <bottom style="double">
        <color indexed="64"/>
      </bottom>
      <diagonal/>
    </border>
    <border>
      <left/>
      <right/>
      <top/>
      <bottom style="double">
        <color indexed="64"/>
      </bottom>
      <diagonal/>
    </border>
    <border>
      <left style="medium">
        <color indexed="64"/>
      </left>
      <right/>
      <top/>
      <bottom style="thin">
        <color indexed="64"/>
      </bottom>
      <diagonal/>
    </border>
    <border>
      <left style="thin">
        <color indexed="64"/>
      </left>
      <right/>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double">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top style="medium">
        <color indexed="64"/>
      </top>
      <bottom/>
      <diagonal/>
    </border>
    <border>
      <left/>
      <right style="medium">
        <color indexed="64"/>
      </right>
      <top/>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top style="thin">
        <color indexed="64"/>
      </top>
      <bottom style="thin">
        <color indexed="64"/>
      </bottom>
      <diagonal/>
    </border>
    <border>
      <left/>
      <right style="medium">
        <color indexed="64"/>
      </right>
      <top style="thin">
        <color indexed="64"/>
      </top>
      <bottom style="double">
        <color indexed="64"/>
      </bottom>
      <diagonal/>
    </border>
    <border diagonalUp="1">
      <left style="thin">
        <color indexed="64"/>
      </left>
      <right style="medium">
        <color indexed="64"/>
      </right>
      <top style="thin">
        <color indexed="64"/>
      </top>
      <bottom/>
      <diagonal style="thin">
        <color indexed="64"/>
      </diagonal>
    </border>
    <border>
      <left style="medium">
        <color indexed="64"/>
      </left>
      <right/>
      <top style="medium">
        <color indexed="64"/>
      </top>
      <bottom style="double">
        <color indexed="64"/>
      </bottom>
      <diagonal/>
    </border>
    <border>
      <left style="medium">
        <color indexed="64"/>
      </left>
      <right style="medium">
        <color indexed="64"/>
      </right>
      <top style="medium">
        <color indexed="64"/>
      </top>
      <bottom style="double">
        <color indexed="64"/>
      </bottom>
      <diagonal/>
    </border>
    <border>
      <left style="medium">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double">
        <color indexed="64"/>
      </top>
      <bottom/>
      <diagonal/>
    </border>
    <border>
      <left style="medium">
        <color indexed="64"/>
      </left>
      <right style="medium">
        <color indexed="64"/>
      </right>
      <top style="thin">
        <color indexed="64"/>
      </top>
      <bottom/>
      <diagonal/>
    </border>
    <border>
      <left style="medium">
        <color indexed="64"/>
      </left>
      <right style="thin">
        <color indexed="64"/>
      </right>
      <top/>
      <bottom style="thin">
        <color indexed="64"/>
      </bottom>
      <diagonal/>
    </border>
    <border>
      <left style="medium">
        <color indexed="64"/>
      </left>
      <right style="medium">
        <color indexed="64"/>
      </right>
      <top/>
      <bottom/>
      <diagonal/>
    </border>
    <border diagonalUp="1">
      <left style="thin">
        <color indexed="64"/>
      </left>
      <right style="medium">
        <color indexed="64"/>
      </right>
      <top style="thin">
        <color indexed="64"/>
      </top>
      <bottom style="medium">
        <color indexed="64"/>
      </bottom>
      <diagonal style="thin">
        <color indexed="64"/>
      </diagonal>
    </border>
    <border>
      <left style="thin">
        <color indexed="64"/>
      </left>
      <right/>
      <top style="double">
        <color indexed="64"/>
      </top>
      <bottom style="thin">
        <color indexed="64"/>
      </bottom>
      <diagonal/>
    </border>
    <border>
      <left style="thin">
        <color indexed="64"/>
      </left>
      <right/>
      <top style="thin">
        <color indexed="64"/>
      </top>
      <bottom style="double">
        <color indexed="64"/>
      </bottom>
      <diagonal/>
    </border>
    <border>
      <left style="medium">
        <color indexed="64"/>
      </left>
      <right/>
      <top/>
      <bottom style="medium">
        <color indexed="64"/>
      </bottom>
      <diagonal/>
    </border>
    <border>
      <left style="medium">
        <color indexed="64"/>
      </left>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double">
        <color indexed="64"/>
      </top>
      <bottom style="thin">
        <color indexed="64"/>
      </bottom>
      <diagonal/>
    </border>
    <border>
      <left style="thin">
        <color indexed="64"/>
      </left>
      <right style="medium">
        <color indexed="64"/>
      </right>
      <top style="double">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medium">
        <color indexed="64"/>
      </left>
      <right/>
      <top style="double">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double">
        <color indexed="64"/>
      </top>
      <bottom style="thin">
        <color indexed="64"/>
      </bottom>
      <diagonal/>
    </border>
    <border>
      <left style="medium">
        <color indexed="64"/>
      </left>
      <right style="medium">
        <color indexed="64"/>
      </right>
      <top style="thin">
        <color indexed="64"/>
      </top>
      <bottom style="double">
        <color indexed="64"/>
      </bottom>
      <diagonal/>
    </border>
    <border>
      <left/>
      <right style="medium">
        <color indexed="64"/>
      </right>
      <top/>
      <bottom style="medium">
        <color indexed="64"/>
      </bottom>
      <diagonal/>
    </border>
    <border>
      <left/>
      <right style="medium">
        <color indexed="64"/>
      </right>
      <top style="thin">
        <color indexed="64"/>
      </top>
      <bottom/>
      <diagonal/>
    </border>
    <border>
      <left/>
      <right style="thin">
        <color indexed="64"/>
      </right>
      <top/>
      <bottom style="medium">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bottom style="double">
        <color indexed="64"/>
      </bottom>
      <diagonal/>
    </border>
    <border diagonalUp="1">
      <left style="thin">
        <color indexed="64"/>
      </left>
      <right style="thin">
        <color indexed="64"/>
      </right>
      <top style="medium">
        <color indexed="64"/>
      </top>
      <bottom style="thin">
        <color indexed="64"/>
      </bottom>
      <diagonal style="thin">
        <color indexed="64"/>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style="medium">
        <color indexed="64"/>
      </top>
      <bottom style="medium">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style="medium">
        <color indexed="64"/>
      </left>
      <right style="medium">
        <color indexed="64"/>
      </right>
      <top/>
      <bottom style="double">
        <color indexed="64"/>
      </bottom>
      <diagonal/>
    </border>
    <border>
      <left style="thin">
        <color indexed="64"/>
      </left>
      <right/>
      <top/>
      <bottom style="double">
        <color indexed="64"/>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diagonalUp="1">
      <left style="thin">
        <color indexed="64"/>
      </left>
      <right style="medium">
        <color indexed="64"/>
      </right>
      <top style="medium">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left style="thin">
        <color rgb="FF7F7F7F"/>
      </left>
      <right style="thin">
        <color rgb="FF7F7F7F"/>
      </right>
      <top style="thin">
        <color rgb="FF7F7F7F"/>
      </top>
      <bottom style="thin">
        <color rgb="FF7F7F7F"/>
      </bottom>
      <diagonal/>
    </border>
    <border>
      <left style="thin">
        <color indexed="64"/>
      </left>
      <right style="thin">
        <color indexed="64"/>
      </right>
      <top style="double">
        <color indexed="64"/>
      </top>
      <bottom/>
      <diagonal/>
    </border>
    <border diagonalUp="1">
      <left style="thin">
        <color indexed="64"/>
      </left>
      <right style="thin">
        <color indexed="64"/>
      </right>
      <top/>
      <bottom style="medium">
        <color indexed="64"/>
      </bottom>
      <diagonal style="thin">
        <color indexed="64"/>
      </diagonal>
    </border>
    <border>
      <left/>
      <right style="thin">
        <color auto="1"/>
      </right>
      <top style="medium">
        <color auto="1"/>
      </top>
      <bottom style="double">
        <color auto="1"/>
      </bottom>
      <diagonal/>
    </border>
    <border>
      <left/>
      <right style="thin">
        <color auto="1"/>
      </right>
      <top style="double">
        <color auto="1"/>
      </top>
      <bottom style="thin">
        <color auto="1"/>
      </bottom>
      <diagonal/>
    </border>
    <border>
      <left style="thin">
        <color indexed="64"/>
      </left>
      <right/>
      <top/>
      <bottom/>
      <diagonal/>
    </border>
    <border diagonalUp="1">
      <left style="medium">
        <color indexed="64"/>
      </left>
      <right style="medium">
        <color indexed="64"/>
      </right>
      <top style="double">
        <color indexed="64"/>
      </top>
      <bottom style="medium">
        <color indexed="64"/>
      </bottom>
      <diagonal style="thin">
        <color indexed="64"/>
      </diagonal>
    </border>
    <border>
      <left style="thin">
        <color indexed="64"/>
      </left>
      <right style="medium">
        <color indexed="64"/>
      </right>
      <top style="medium">
        <color indexed="64"/>
      </top>
      <bottom/>
      <diagonal/>
    </border>
    <border>
      <left style="thin">
        <color indexed="64"/>
      </left>
      <right style="medium">
        <color indexed="64"/>
      </right>
      <top/>
      <bottom style="double">
        <color indexed="64"/>
      </bottom>
      <diagonal/>
    </border>
    <border>
      <left style="thin">
        <color indexed="64"/>
      </left>
      <right style="thin">
        <color indexed="64"/>
      </right>
      <top style="medium">
        <color indexed="64"/>
      </top>
      <bottom style="double">
        <color indexed="64"/>
      </bottom>
      <diagonal/>
    </border>
    <border>
      <left/>
      <right/>
      <top style="medium">
        <color indexed="64"/>
      </top>
      <bottom style="double">
        <color indexed="64"/>
      </bottom>
      <diagonal/>
    </border>
    <border>
      <left style="thin">
        <color indexed="64"/>
      </left>
      <right/>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style="double">
        <color indexed="64"/>
      </top>
      <bottom/>
      <diagonal/>
    </border>
    <border diagonalUp="1">
      <left style="thin">
        <color indexed="64"/>
      </left>
      <right style="medium">
        <color indexed="64"/>
      </right>
      <top style="medium">
        <color indexed="64"/>
      </top>
      <bottom style="medium">
        <color indexed="64"/>
      </bottom>
      <diagonal style="thin">
        <color indexed="64"/>
      </diagonal>
    </border>
    <border diagonalUp="1">
      <left style="thin">
        <color indexed="64"/>
      </left>
      <right style="medium">
        <color indexed="64"/>
      </right>
      <top/>
      <bottom style="medium">
        <color indexed="64"/>
      </bottom>
      <diagonal style="thin">
        <color indexed="64"/>
      </diagonal>
    </border>
  </borders>
  <cellStyleXfs count="105">
    <xf numFmtId="0" fontId="0" fillId="0" borderId="0">
      <alignment vertical="center"/>
    </xf>
    <xf numFmtId="38" fontId="35" fillId="2" borderId="111" applyFill="0">
      <alignment horizontal="center"/>
    </xf>
    <xf numFmtId="9" fontId="5" fillId="0" borderId="0" applyFont="0" applyFill="0" applyBorder="0" applyAlignment="0" applyProtection="0"/>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36" fillId="0" borderId="0" applyNumberFormat="0" applyFill="0" applyBorder="0" applyAlignment="0" applyProtection="0"/>
    <xf numFmtId="0" fontId="36" fillId="0" borderId="0" applyNumberFormat="0" applyFill="0" applyBorder="0" applyAlignment="0" applyProtection="0"/>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38" fontId="33" fillId="0" borderId="0" applyFont="0" applyFill="0" applyBorder="0" applyAlignment="0" applyProtection="0">
      <alignment vertical="center"/>
    </xf>
    <xf numFmtId="38" fontId="33" fillId="0" borderId="0" applyFont="0" applyFill="0" applyBorder="0" applyAlignment="0" applyProtection="0">
      <alignment vertical="center"/>
    </xf>
    <xf numFmtId="38" fontId="33"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xf numFmtId="38" fontId="11" fillId="0" borderId="0" applyFont="0" applyFill="0" applyBorder="0" applyAlignment="0" applyProtection="0">
      <alignment vertical="center"/>
    </xf>
    <xf numFmtId="0" fontId="33" fillId="0" borderId="0">
      <alignment vertical="center"/>
    </xf>
    <xf numFmtId="0" fontId="5" fillId="0" borderId="0"/>
    <xf numFmtId="0" fontId="11" fillId="0" borderId="0">
      <alignment vertical="center"/>
    </xf>
    <xf numFmtId="0" fontId="33" fillId="0" borderId="0">
      <alignment vertical="center"/>
    </xf>
    <xf numFmtId="0" fontId="34" fillId="0" borderId="0">
      <alignment vertical="center"/>
    </xf>
    <xf numFmtId="0" fontId="34" fillId="0" borderId="0">
      <alignment vertical="center"/>
    </xf>
    <xf numFmtId="0" fontId="10" fillId="0" borderId="0"/>
    <xf numFmtId="0" fontId="11" fillId="0" borderId="0">
      <alignment vertical="center"/>
    </xf>
    <xf numFmtId="0" fontId="16" fillId="0" borderId="0">
      <alignment vertical="center"/>
    </xf>
    <xf numFmtId="0" fontId="33" fillId="0" borderId="0">
      <alignment vertical="center"/>
    </xf>
    <xf numFmtId="0" fontId="33" fillId="0" borderId="0">
      <alignment vertical="center"/>
    </xf>
    <xf numFmtId="0" fontId="5" fillId="0" borderId="0"/>
    <xf numFmtId="0" fontId="13" fillId="0" borderId="0"/>
    <xf numFmtId="0" fontId="5" fillId="0" borderId="0"/>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37" fillId="0" borderId="0" applyNumberFormat="0" applyFill="0" applyBorder="0" applyAlignment="0" applyProtection="0"/>
    <xf numFmtId="0" fontId="37" fillId="0" borderId="0" applyNumberFormat="0" applyFill="0" applyBorder="0" applyAlignment="0" applyProtection="0"/>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63" fillId="0" borderId="0"/>
    <xf numFmtId="0" fontId="5" fillId="0" borderId="0"/>
    <xf numFmtId="0" fontId="33" fillId="0" borderId="0">
      <alignment vertical="center"/>
    </xf>
    <xf numFmtId="0" fontId="33" fillId="0" borderId="0">
      <alignment vertical="center"/>
    </xf>
    <xf numFmtId="0" fontId="33" fillId="0" borderId="0">
      <alignment vertical="center"/>
    </xf>
    <xf numFmtId="38" fontId="33" fillId="0" borderId="0" applyFont="0" applyFill="0" applyBorder="0" applyAlignment="0" applyProtection="0">
      <alignment vertical="center"/>
    </xf>
  </cellStyleXfs>
  <cellXfs count="553">
    <xf numFmtId="0" fontId="0" fillId="0" borderId="0" xfId="0">
      <alignment vertical="center"/>
    </xf>
    <xf numFmtId="0" fontId="39" fillId="0" borderId="1" xfId="0" applyFont="1" applyBorder="1">
      <alignment vertical="center"/>
    </xf>
    <xf numFmtId="0" fontId="39" fillId="0" borderId="0" xfId="0" applyFont="1">
      <alignment vertical="center"/>
    </xf>
    <xf numFmtId="0" fontId="39" fillId="0" borderId="2" xfId="0" applyFont="1" applyBorder="1" applyAlignment="1">
      <alignment horizontal="right" vertical="center" wrapText="1"/>
    </xf>
    <xf numFmtId="0" fontId="0" fillId="0" borderId="0" xfId="0" applyAlignment="1">
      <alignment horizontal="right" vertical="center"/>
    </xf>
    <xf numFmtId="0" fontId="40" fillId="0" borderId="0" xfId="0" applyFont="1">
      <alignment vertical="center"/>
    </xf>
    <xf numFmtId="0" fontId="11" fillId="0" borderId="0" xfId="48" applyFont="1" applyAlignment="1">
      <alignment vertical="center"/>
    </xf>
    <xf numFmtId="0" fontId="11" fillId="0" borderId="5" xfId="48" applyFont="1" applyBorder="1" applyAlignment="1">
      <alignment horizontal="center" vertical="center"/>
    </xf>
    <xf numFmtId="0" fontId="11" fillId="0" borderId="6" xfId="48" applyFont="1" applyBorder="1" applyAlignment="1">
      <alignment horizontal="center" vertical="center"/>
    </xf>
    <xf numFmtId="0" fontId="11" fillId="0" borderId="7" xfId="48" applyFont="1" applyBorder="1" applyAlignment="1">
      <alignment horizontal="center" vertical="center"/>
    </xf>
    <xf numFmtId="0" fontId="11" fillId="0" borderId="0" xfId="48" applyFont="1" applyAlignment="1">
      <alignment horizontal="center" vertical="center"/>
    </xf>
    <xf numFmtId="0" fontId="11" fillId="0" borderId="0" xfId="48" applyFont="1" applyAlignment="1">
      <alignment horizontal="left" vertical="center"/>
    </xf>
    <xf numFmtId="0" fontId="17" fillId="0" borderId="0" xfId="48" applyFont="1"/>
    <xf numFmtId="0" fontId="17" fillId="0" borderId="0" xfId="48" applyFont="1" applyAlignment="1">
      <alignment vertical="center"/>
    </xf>
    <xf numFmtId="0" fontId="18" fillId="0" borderId="0" xfId="48" applyFont="1"/>
    <xf numFmtId="0" fontId="19" fillId="0" borderId="0" xfId="48" applyFont="1" applyAlignment="1">
      <alignment vertical="center"/>
    </xf>
    <xf numFmtId="38" fontId="17" fillId="0" borderId="0" xfId="45" applyFont="1" applyFill="1" applyBorder="1" applyAlignment="1">
      <alignment vertical="center"/>
    </xf>
    <xf numFmtId="0" fontId="17" fillId="0" borderId="0" xfId="48" applyFont="1" applyAlignment="1">
      <alignment horizontal="right" vertical="center"/>
    </xf>
    <xf numFmtId="176" fontId="17" fillId="0" borderId="0" xfId="48" applyNumberFormat="1" applyFont="1" applyAlignment="1">
      <alignment horizontal="left" vertical="center"/>
    </xf>
    <xf numFmtId="0" fontId="17" fillId="0" borderId="0" xfId="48" applyFont="1" applyAlignment="1">
      <alignment horizontal="center" vertical="center"/>
    </xf>
    <xf numFmtId="38" fontId="17" fillId="0" borderId="0" xfId="45" applyFont="1" applyFill="1" applyAlignment="1">
      <alignment horizontal="right" vertical="center"/>
    </xf>
    <xf numFmtId="176" fontId="17" fillId="0" borderId="0" xfId="48" applyNumberFormat="1" applyFont="1" applyAlignment="1">
      <alignment horizontal="right" vertical="center"/>
    </xf>
    <xf numFmtId="0" fontId="33" fillId="0" borderId="0" xfId="56">
      <alignment vertical="center"/>
    </xf>
    <xf numFmtId="0" fontId="33" fillId="0" borderId="42" xfId="56" applyBorder="1">
      <alignment vertical="center"/>
    </xf>
    <xf numFmtId="178" fontId="38" fillId="0" borderId="35" xfId="56" applyNumberFormat="1" applyFont="1" applyBorder="1" applyAlignment="1">
      <alignment horizontal="right" vertical="center"/>
    </xf>
    <xf numFmtId="0" fontId="38" fillId="0" borderId="0" xfId="0" applyFont="1" applyAlignment="1">
      <alignment horizontal="centerContinuous" vertical="center" wrapText="1"/>
    </xf>
    <xf numFmtId="0" fontId="7" fillId="0" borderId="0" xfId="58" applyFont="1" applyAlignment="1">
      <alignment vertical="center"/>
    </xf>
    <xf numFmtId="0" fontId="7" fillId="0" borderId="0" xfId="57" applyFont="1">
      <alignment vertical="center"/>
    </xf>
    <xf numFmtId="0" fontId="42" fillId="0" borderId="0" xfId="57" applyFont="1">
      <alignment vertical="center"/>
    </xf>
    <xf numFmtId="0" fontId="0" fillId="0" borderId="0" xfId="0" applyAlignment="1">
      <alignment horizontal="centerContinuous" vertical="center" wrapText="1"/>
    </xf>
    <xf numFmtId="0" fontId="0" fillId="0" borderId="0" xfId="0" applyAlignment="1">
      <alignment horizontal="center" vertical="center"/>
    </xf>
    <xf numFmtId="178" fontId="0" fillId="0" borderId="75" xfId="0" applyNumberFormat="1" applyBorder="1" applyAlignment="1">
      <alignment horizontal="right" vertical="center"/>
    </xf>
    <xf numFmtId="178" fontId="0" fillId="0" borderId="2" xfId="0" applyNumberFormat="1" applyBorder="1" applyAlignment="1">
      <alignment horizontal="right" vertical="center"/>
    </xf>
    <xf numFmtId="178" fontId="0" fillId="0" borderId="76" xfId="0" applyNumberFormat="1" applyBorder="1" applyAlignment="1">
      <alignment horizontal="right" vertical="center"/>
    </xf>
    <xf numFmtId="178" fontId="0" fillId="0" borderId="38" xfId="0" applyNumberFormat="1" applyBorder="1">
      <alignment vertical="center"/>
    </xf>
    <xf numFmtId="178" fontId="0" fillId="0" borderId="68" xfId="0" applyNumberFormat="1" applyBorder="1">
      <alignment vertical="center"/>
    </xf>
    <xf numFmtId="178" fontId="0" fillId="0" borderId="40" xfId="0" applyNumberFormat="1" applyBorder="1">
      <alignment vertical="center"/>
    </xf>
    <xf numFmtId="178" fontId="0" fillId="0" borderId="78" xfId="0" applyNumberFormat="1" applyBorder="1">
      <alignment vertical="center"/>
    </xf>
    <xf numFmtId="38" fontId="47" fillId="0" borderId="3" xfId="44" applyFont="1" applyBorder="1" applyAlignment="1">
      <alignment horizontal="center"/>
    </xf>
    <xf numFmtId="38" fontId="20" fillId="0" borderId="3" xfId="44" applyFont="1" applyFill="1" applyBorder="1" applyAlignment="1">
      <alignment horizontal="right"/>
    </xf>
    <xf numFmtId="178" fontId="0" fillId="0" borderId="23" xfId="0" applyNumberFormat="1" applyBorder="1" applyAlignment="1">
      <alignment horizontal="right" vertical="center"/>
    </xf>
    <xf numFmtId="178" fontId="0" fillId="0" borderId="4" xfId="0" applyNumberFormat="1" applyBorder="1" applyAlignment="1">
      <alignment horizontal="right" vertical="center"/>
    </xf>
    <xf numFmtId="178" fontId="0" fillId="0" borderId="80" xfId="0" applyNumberFormat="1" applyBorder="1" applyAlignment="1">
      <alignment horizontal="right" vertical="center"/>
    </xf>
    <xf numFmtId="0" fontId="45" fillId="0" borderId="0" xfId="0" applyFont="1">
      <alignment vertical="center"/>
    </xf>
    <xf numFmtId="0" fontId="48" fillId="0" borderId="0" xfId="48" applyFont="1"/>
    <xf numFmtId="0" fontId="5" fillId="0" borderId="0" xfId="48"/>
    <xf numFmtId="0" fontId="5" fillId="0" borderId="0" xfId="48" applyAlignment="1">
      <alignment horizontal="center"/>
    </xf>
    <xf numFmtId="0" fontId="11" fillId="3" borderId="2" xfId="48" applyFont="1" applyFill="1" applyBorder="1" applyAlignment="1">
      <alignment horizontal="center" vertical="center"/>
    </xf>
    <xf numFmtId="0" fontId="39" fillId="0" borderId="0" xfId="0" applyFont="1" applyAlignment="1">
      <alignment horizontal="right" vertical="center"/>
    </xf>
    <xf numFmtId="0" fontId="40" fillId="0" borderId="0" xfId="0" applyFont="1" applyAlignment="1">
      <alignment horizontal="justify" vertical="center"/>
    </xf>
    <xf numFmtId="0" fontId="39" fillId="0" borderId="74" xfId="0" applyFont="1" applyBorder="1" applyAlignment="1">
      <alignment horizontal="center" vertical="center" wrapText="1"/>
    </xf>
    <xf numFmtId="0" fontId="39" fillId="0" borderId="69" xfId="0" applyFont="1" applyBorder="1" applyAlignment="1">
      <alignment horizontal="right" vertical="center" wrapText="1"/>
    </xf>
    <xf numFmtId="0" fontId="44" fillId="0" borderId="0" xfId="0" applyFont="1">
      <alignment vertical="center"/>
    </xf>
    <xf numFmtId="0" fontId="39" fillId="0" borderId="46" xfId="0" applyFont="1" applyBorder="1" applyAlignment="1">
      <alignment horizontal="center" vertical="center" wrapText="1"/>
    </xf>
    <xf numFmtId="0" fontId="39" fillId="0" borderId="45" xfId="0" applyFont="1" applyBorder="1" applyAlignment="1">
      <alignment horizontal="center" vertical="center" wrapText="1"/>
    </xf>
    <xf numFmtId="0" fontId="39" fillId="0" borderId="18" xfId="0" applyFont="1" applyBorder="1" applyAlignment="1">
      <alignment horizontal="center" vertical="center" wrapText="1"/>
    </xf>
    <xf numFmtId="0" fontId="49" fillId="0" borderId="67" xfId="0" applyFont="1" applyBorder="1" applyAlignment="1">
      <alignment horizontal="center" vertical="center" wrapText="1"/>
    </xf>
    <xf numFmtId="0" fontId="28" fillId="0" borderId="83" xfId="0" applyFont="1" applyBorder="1" applyAlignment="1">
      <alignment horizontal="center" vertical="center" wrapText="1"/>
    </xf>
    <xf numFmtId="0" fontId="11" fillId="0" borderId="0" xfId="47" applyFont="1">
      <alignment vertical="center"/>
    </xf>
    <xf numFmtId="0" fontId="17" fillId="0" borderId="0" xfId="48" applyFont="1" applyAlignment="1">
      <alignment horizontal="left" vertical="center"/>
    </xf>
    <xf numFmtId="0" fontId="18" fillId="0" borderId="0" xfId="48" applyFont="1" applyAlignment="1">
      <alignment horizontal="center" vertical="center" wrapText="1"/>
    </xf>
    <xf numFmtId="0" fontId="43" fillId="0" borderId="0" xfId="0" applyFont="1" applyAlignment="1">
      <alignment horizontal="centerContinuous" vertical="center" wrapText="1"/>
    </xf>
    <xf numFmtId="38" fontId="17" fillId="3" borderId="3" xfId="45" applyFont="1" applyFill="1" applyBorder="1" applyAlignment="1">
      <alignment vertical="center"/>
    </xf>
    <xf numFmtId="0" fontId="0" fillId="3" borderId="0" xfId="0" applyFill="1">
      <alignment vertical="center"/>
    </xf>
    <xf numFmtId="38" fontId="20" fillId="3" borderId="3" xfId="60" applyNumberFormat="1" applyFont="1" applyFill="1" applyBorder="1"/>
    <xf numFmtId="0" fontId="44" fillId="3" borderId="0" xfId="0" applyFont="1" applyFill="1">
      <alignment vertical="center"/>
    </xf>
    <xf numFmtId="0" fontId="44" fillId="3" borderId="0" xfId="0" applyFont="1" applyFill="1" applyAlignment="1">
      <alignment horizontal="center" vertical="center"/>
    </xf>
    <xf numFmtId="177" fontId="44" fillId="3" borderId="0" xfId="0" applyNumberFormat="1" applyFont="1" applyFill="1" applyAlignment="1">
      <alignment horizontal="center" vertical="center" wrapText="1"/>
    </xf>
    <xf numFmtId="0" fontId="44" fillId="3" borderId="0" xfId="0" applyFont="1" applyFill="1" applyAlignment="1">
      <alignment horizontal="center" vertical="center" wrapText="1"/>
    </xf>
    <xf numFmtId="177" fontId="44" fillId="3" borderId="0" xfId="0" applyNumberFormat="1" applyFont="1" applyFill="1" applyAlignment="1">
      <alignment horizontal="center" vertical="center"/>
    </xf>
    <xf numFmtId="0" fontId="0" fillId="3" borderId="0" xfId="0" applyFill="1" applyAlignment="1">
      <alignment vertical="center" wrapText="1"/>
    </xf>
    <xf numFmtId="38" fontId="47" fillId="0" borderId="3" xfId="44" applyFont="1" applyFill="1" applyBorder="1" applyAlignment="1"/>
    <xf numFmtId="0" fontId="11" fillId="0" borderId="67" xfId="48" applyFont="1" applyBorder="1" applyAlignment="1">
      <alignment horizontal="left" vertical="center"/>
    </xf>
    <xf numFmtId="0" fontId="11" fillId="0" borderId="17" xfId="48" applyFont="1" applyBorder="1" applyAlignment="1">
      <alignment horizontal="left" vertical="center"/>
    </xf>
    <xf numFmtId="0" fontId="11" fillId="0" borderId="17" xfId="48" applyFont="1" applyBorder="1" applyAlignment="1">
      <alignment horizontal="center" vertical="center"/>
    </xf>
    <xf numFmtId="0" fontId="11" fillId="0" borderId="17" xfId="48" applyFont="1" applyBorder="1" applyAlignment="1">
      <alignment horizontal="left" vertical="center" wrapText="1"/>
    </xf>
    <xf numFmtId="0" fontId="11" fillId="0" borderId="67" xfId="48" applyFont="1" applyBorder="1" applyAlignment="1">
      <alignment horizontal="left" vertical="center" wrapText="1"/>
    </xf>
    <xf numFmtId="180" fontId="0" fillId="0" borderId="0" xfId="0" applyNumberFormat="1">
      <alignment vertical="center"/>
    </xf>
    <xf numFmtId="180" fontId="38" fillId="0" borderId="0" xfId="0" applyNumberFormat="1" applyFont="1">
      <alignment vertical="center"/>
    </xf>
    <xf numFmtId="180" fontId="0" fillId="0" borderId="0" xfId="0" applyNumberFormat="1" applyAlignment="1">
      <alignment horizontal="center" vertical="center"/>
    </xf>
    <xf numFmtId="180" fontId="0" fillId="0" borderId="19" xfId="0" applyNumberFormat="1" applyBorder="1">
      <alignment vertical="center"/>
    </xf>
    <xf numFmtId="180" fontId="0" fillId="0" borderId="57" xfId="0" applyNumberFormat="1" applyBorder="1" applyAlignment="1">
      <alignment horizontal="center" vertical="center"/>
    </xf>
    <xf numFmtId="180" fontId="0" fillId="0" borderId="67" xfId="0" applyNumberFormat="1" applyBorder="1" applyAlignment="1">
      <alignment horizontal="left" vertical="center" shrinkToFit="1"/>
    </xf>
    <xf numFmtId="180" fontId="0" fillId="0" borderId="18" xfId="0" applyNumberFormat="1" applyBorder="1" applyAlignment="1">
      <alignment horizontal="left" vertical="center"/>
    </xf>
    <xf numFmtId="180" fontId="0" fillId="0" borderId="64" xfId="0" applyNumberFormat="1" applyBorder="1" applyAlignment="1">
      <alignment horizontal="left" vertical="center" shrinkToFit="1"/>
    </xf>
    <xf numFmtId="180" fontId="0" fillId="0" borderId="3" xfId="0" applyNumberFormat="1" applyBorder="1" applyAlignment="1">
      <alignment horizontal="left" vertical="center"/>
    </xf>
    <xf numFmtId="180" fontId="0" fillId="0" borderId="55" xfId="0" applyNumberFormat="1" applyBorder="1" applyAlignment="1">
      <alignment horizontal="left" vertical="center" shrinkToFit="1"/>
    </xf>
    <xf numFmtId="180" fontId="0" fillId="0" borderId="56" xfId="0" applyNumberFormat="1" applyBorder="1" applyAlignment="1">
      <alignment horizontal="left" vertical="center"/>
    </xf>
    <xf numFmtId="180" fontId="38" fillId="0" borderId="91" xfId="0" applyNumberFormat="1" applyFont="1" applyBorder="1" applyAlignment="1">
      <alignment horizontal="centerContinuous" vertical="center" wrapText="1"/>
    </xf>
    <xf numFmtId="180" fontId="0" fillId="0" borderId="1" xfId="0" applyNumberFormat="1" applyBorder="1" applyAlignment="1">
      <alignment horizontal="centerContinuous" vertical="center" wrapText="1"/>
    </xf>
    <xf numFmtId="180" fontId="41" fillId="0" borderId="0" xfId="0" applyNumberFormat="1" applyFont="1" applyAlignment="1">
      <alignment horizontal="right" vertical="center"/>
    </xf>
    <xf numFmtId="180" fontId="0" fillId="0" borderId="8" xfId="0" applyNumberFormat="1" applyBorder="1" applyAlignment="1">
      <alignment horizontal="right" vertical="center"/>
    </xf>
    <xf numFmtId="178" fontId="0" fillId="3" borderId="2" xfId="0" applyNumberFormat="1" applyFill="1" applyBorder="1" applyAlignment="1">
      <alignment horizontal="center" vertical="center"/>
    </xf>
    <xf numFmtId="178" fontId="0" fillId="0" borderId="0" xfId="0" applyNumberFormat="1" applyAlignment="1">
      <alignment horizontal="center" vertical="center"/>
    </xf>
    <xf numFmtId="178" fontId="0" fillId="0" borderId="18" xfId="0" applyNumberFormat="1" applyBorder="1" applyAlignment="1">
      <alignment horizontal="center" vertical="center"/>
    </xf>
    <xf numFmtId="178" fontId="0" fillId="0" borderId="3" xfId="0" applyNumberFormat="1" applyBorder="1" applyAlignment="1">
      <alignment horizontal="center" vertical="center"/>
    </xf>
    <xf numFmtId="178" fontId="0" fillId="0" borderId="56" xfId="0" applyNumberFormat="1" applyBorder="1" applyAlignment="1">
      <alignment horizontal="center" vertical="center"/>
    </xf>
    <xf numFmtId="178" fontId="38" fillId="0" borderId="92" xfId="0" applyNumberFormat="1" applyFont="1" applyBorder="1" applyAlignment="1">
      <alignment horizontal="centerContinuous" vertical="center" wrapText="1"/>
    </xf>
    <xf numFmtId="178" fontId="38" fillId="0" borderId="93" xfId="0" applyNumberFormat="1" applyFont="1" applyBorder="1" applyAlignment="1">
      <alignment horizontal="centerContinuous" vertical="center" wrapText="1"/>
    </xf>
    <xf numFmtId="178" fontId="0" fillId="0" borderId="63" xfId="0" applyNumberFormat="1" applyBorder="1">
      <alignment vertical="center"/>
    </xf>
    <xf numFmtId="178" fontId="0" fillId="0" borderId="19" xfId="0" applyNumberFormat="1" applyBorder="1" applyAlignment="1">
      <alignment horizontal="right" vertical="center"/>
    </xf>
    <xf numFmtId="178" fontId="41" fillId="0" borderId="36" xfId="0" applyNumberFormat="1" applyFont="1" applyBorder="1" applyAlignment="1">
      <alignment vertical="center" wrapText="1"/>
    </xf>
    <xf numFmtId="181" fontId="11" fillId="0" borderId="67" xfId="48" applyNumberFormat="1" applyFont="1" applyBorder="1" applyAlignment="1">
      <alignment horizontal="left" vertical="center" wrapText="1"/>
    </xf>
    <xf numFmtId="181" fontId="11" fillId="0" borderId="17" xfId="48" applyNumberFormat="1" applyFont="1" applyBorder="1" applyAlignment="1">
      <alignment horizontal="left" vertical="center"/>
    </xf>
    <xf numFmtId="181" fontId="11" fillId="0" borderId="17" xfId="48" applyNumberFormat="1" applyFont="1" applyBorder="1" applyAlignment="1">
      <alignment horizontal="center" vertical="center"/>
    </xf>
    <xf numFmtId="181" fontId="11" fillId="0" borderId="17" xfId="48" applyNumberFormat="1" applyFont="1" applyBorder="1" applyAlignment="1">
      <alignment horizontal="left" vertical="center" wrapText="1"/>
    </xf>
    <xf numFmtId="182" fontId="0" fillId="0" borderId="0" xfId="0" applyNumberFormat="1">
      <alignment vertical="center"/>
    </xf>
    <xf numFmtId="182" fontId="0" fillId="0" borderId="94" xfId="0" applyNumberFormat="1" applyBorder="1" applyAlignment="1">
      <alignment horizontal="center" vertical="center"/>
    </xf>
    <xf numFmtId="182" fontId="0" fillId="3" borderId="28" xfId="0" applyNumberFormat="1" applyFill="1" applyBorder="1" applyAlignment="1">
      <alignment horizontal="center" vertical="center"/>
    </xf>
    <xf numFmtId="182" fontId="0" fillId="0" borderId="91" xfId="0" applyNumberFormat="1" applyBorder="1" applyAlignment="1">
      <alignment horizontal="center" vertical="center"/>
    </xf>
    <xf numFmtId="0" fontId="0" fillId="0" borderId="0" xfId="0" applyAlignment="1">
      <alignment horizontal="right" vertical="center" wrapText="1"/>
    </xf>
    <xf numFmtId="0" fontId="39" fillId="0" borderId="50" xfId="0" applyFont="1" applyBorder="1" applyAlignment="1">
      <alignment horizontal="center" vertical="center" wrapText="1"/>
    </xf>
    <xf numFmtId="38" fontId="39" fillId="0" borderId="3" xfId="41" applyFont="1" applyBorder="1" applyAlignment="1">
      <alignment horizontal="right" vertical="center" wrapText="1"/>
    </xf>
    <xf numFmtId="178" fontId="39" fillId="0" borderId="44" xfId="0" applyNumberFormat="1" applyFont="1" applyBorder="1" applyAlignment="1">
      <alignment horizontal="right" vertical="center" wrapText="1"/>
    </xf>
    <xf numFmtId="178" fontId="39" fillId="0" borderId="95" xfId="0" applyNumberFormat="1" applyFont="1" applyBorder="1" applyAlignment="1">
      <alignment horizontal="right" vertical="center" wrapText="1"/>
    </xf>
    <xf numFmtId="178" fontId="39" fillId="3" borderId="14" xfId="0" applyNumberFormat="1" applyFont="1" applyFill="1" applyBorder="1" applyAlignment="1">
      <alignment horizontal="right" vertical="center" wrapText="1"/>
    </xf>
    <xf numFmtId="0" fontId="39" fillId="0" borderId="52" xfId="0" applyFont="1" applyBorder="1" applyAlignment="1">
      <alignment horizontal="centerContinuous" vertical="center" wrapText="1"/>
    </xf>
    <xf numFmtId="0" fontId="39" fillId="0" borderId="8" xfId="0" applyFont="1" applyBorder="1" applyAlignment="1">
      <alignment horizontal="centerContinuous" vertical="center" wrapText="1"/>
    </xf>
    <xf numFmtId="0" fontId="39" fillId="0" borderId="97" xfId="0" applyFont="1" applyBorder="1" applyAlignment="1">
      <alignment horizontal="centerContinuous" vertical="center" wrapText="1"/>
    </xf>
    <xf numFmtId="0" fontId="39" fillId="0" borderId="44" xfId="0" applyFont="1" applyBorder="1" applyAlignment="1">
      <alignment horizontal="center" vertical="center" wrapText="1"/>
    </xf>
    <xf numFmtId="0" fontId="39" fillId="0" borderId="98" xfId="0" applyFont="1" applyBorder="1" applyAlignment="1">
      <alignment horizontal="left" vertical="center"/>
    </xf>
    <xf numFmtId="0" fontId="39" fillId="0" borderId="44" xfId="0" applyFont="1" applyBorder="1" applyAlignment="1">
      <alignment horizontal="left" vertical="center"/>
    </xf>
    <xf numFmtId="0" fontId="39" fillId="0" borderId="85" xfId="0" applyFont="1" applyBorder="1">
      <alignment vertical="center"/>
    </xf>
    <xf numFmtId="0" fontId="39" fillId="0" borderId="4" xfId="0" applyFont="1" applyBorder="1">
      <alignment vertical="center"/>
    </xf>
    <xf numFmtId="0" fontId="39" fillId="0" borderId="20" xfId="0" applyFont="1" applyBorder="1">
      <alignment vertical="center"/>
    </xf>
    <xf numFmtId="0" fontId="39" fillId="0" borderId="73" xfId="0" applyFont="1" applyBorder="1">
      <alignment vertical="center"/>
    </xf>
    <xf numFmtId="0" fontId="39" fillId="0" borderId="10" xfId="0" applyFont="1" applyBorder="1" applyAlignment="1">
      <alignment horizontal="left" vertical="center"/>
    </xf>
    <xf numFmtId="0" fontId="39" fillId="0" borderId="24" xfId="0" applyFont="1" applyBorder="1" applyAlignment="1">
      <alignment horizontal="left" vertical="center" wrapText="1"/>
    </xf>
    <xf numFmtId="0" fontId="39" fillId="0" borderId="32" xfId="0" applyFont="1" applyBorder="1" applyAlignment="1">
      <alignment horizontal="left" vertical="center"/>
    </xf>
    <xf numFmtId="0" fontId="39" fillId="0" borderId="33" xfId="0" applyFont="1" applyBorder="1" applyAlignment="1">
      <alignment horizontal="left" vertical="center"/>
    </xf>
    <xf numFmtId="0" fontId="39" fillId="0" borderId="99" xfId="0" applyFont="1" applyBorder="1" applyAlignment="1">
      <alignment horizontal="left" vertical="center" wrapText="1"/>
    </xf>
    <xf numFmtId="38" fontId="39" fillId="3" borderId="3" xfId="41" applyFont="1" applyFill="1" applyBorder="1" applyAlignment="1">
      <alignment horizontal="right" vertical="center" wrapText="1"/>
    </xf>
    <xf numFmtId="178" fontId="39" fillId="0" borderId="3" xfId="0" applyNumberFormat="1" applyFont="1" applyBorder="1" applyAlignment="1">
      <alignment horizontal="right" vertical="center" wrapText="1"/>
    </xf>
    <xf numFmtId="178" fontId="39" fillId="0" borderId="100" xfId="0" applyNumberFormat="1" applyFont="1" applyBorder="1" applyAlignment="1">
      <alignment horizontal="right" vertical="center" wrapText="1"/>
    </xf>
    <xf numFmtId="178" fontId="39" fillId="0" borderId="101" xfId="0" applyNumberFormat="1" applyFont="1" applyBorder="1" applyAlignment="1">
      <alignment horizontal="right" vertical="center" wrapText="1"/>
    </xf>
    <xf numFmtId="178" fontId="39" fillId="0" borderId="96" xfId="0" applyNumberFormat="1" applyFont="1" applyBorder="1" applyAlignment="1">
      <alignment horizontal="right" vertical="center" wrapText="1"/>
    </xf>
    <xf numFmtId="178" fontId="39" fillId="0" borderId="102" xfId="0" applyNumberFormat="1" applyFont="1" applyBorder="1" applyAlignment="1">
      <alignment horizontal="right" vertical="center" wrapText="1"/>
    </xf>
    <xf numFmtId="38" fontId="39" fillId="0" borderId="21" xfId="41" applyFont="1" applyBorder="1" applyAlignment="1">
      <alignment horizontal="right" vertical="center" wrapText="1"/>
    </xf>
    <xf numFmtId="38" fontId="39" fillId="0" borderId="103" xfId="41" applyFont="1" applyBorder="1" applyAlignment="1">
      <alignment horizontal="right" vertical="center" wrapText="1"/>
    </xf>
    <xf numFmtId="38" fontId="46" fillId="0" borderId="21" xfId="41" applyFont="1" applyBorder="1" applyAlignment="1">
      <alignment horizontal="right" vertical="center" wrapText="1"/>
    </xf>
    <xf numFmtId="55" fontId="44" fillId="3" borderId="0" xfId="0" applyNumberFormat="1" applyFont="1" applyFill="1" applyAlignment="1">
      <alignment horizontal="center" vertical="center" wrapText="1"/>
    </xf>
    <xf numFmtId="38" fontId="17" fillId="0" borderId="0" xfId="41" applyFont="1" applyFill="1" applyAlignment="1"/>
    <xf numFmtId="38" fontId="18" fillId="0" borderId="0" xfId="41" applyFont="1" applyFill="1" applyAlignment="1"/>
    <xf numFmtId="38" fontId="17" fillId="0" borderId="0" xfId="41" applyFont="1" applyFill="1" applyBorder="1" applyAlignment="1">
      <alignment vertical="center"/>
    </xf>
    <xf numFmtId="38" fontId="17" fillId="0" borderId="0" xfId="41" applyFont="1" applyFill="1" applyAlignment="1">
      <alignment vertical="center"/>
    </xf>
    <xf numFmtId="38" fontId="17" fillId="0" borderId="0" xfId="41" applyFont="1" applyFill="1" applyAlignment="1">
      <alignment horizontal="center" vertical="center"/>
    </xf>
    <xf numFmtId="38" fontId="17" fillId="0" borderId="0" xfId="41" applyFont="1" applyFill="1" applyBorder="1" applyAlignment="1">
      <alignment horizontal="left" vertical="center"/>
    </xf>
    <xf numFmtId="38" fontId="17" fillId="0" borderId="0" xfId="41" applyFont="1" applyFill="1" applyAlignment="1">
      <alignment horizontal="left" vertical="center"/>
    </xf>
    <xf numFmtId="0" fontId="49" fillId="0" borderId="0" xfId="0" applyFont="1" applyAlignment="1">
      <alignment horizontal="center" vertical="center" wrapText="1"/>
    </xf>
    <xf numFmtId="0" fontId="33" fillId="0" borderId="0" xfId="57">
      <alignment vertical="center"/>
    </xf>
    <xf numFmtId="0" fontId="51" fillId="0" borderId="3" xfId="59" applyFont="1" applyBorder="1" applyAlignment="1">
      <alignment horizontal="center"/>
    </xf>
    <xf numFmtId="178" fontId="39" fillId="0" borderId="109" xfId="0" applyNumberFormat="1" applyFont="1" applyBorder="1" applyAlignment="1">
      <alignment horizontal="right" vertical="center" wrapText="1"/>
    </xf>
    <xf numFmtId="178" fontId="39" fillId="0" borderId="110" xfId="0" applyNumberFormat="1" applyFont="1" applyBorder="1" applyAlignment="1">
      <alignment horizontal="right" vertical="center" wrapText="1"/>
    </xf>
    <xf numFmtId="178" fontId="39" fillId="0" borderId="60" xfId="0" applyNumberFormat="1" applyFont="1" applyBorder="1" applyAlignment="1">
      <alignment horizontal="right" vertical="center" wrapText="1"/>
    </xf>
    <xf numFmtId="0" fontId="11" fillId="0" borderId="0" xfId="48" applyFont="1" applyAlignment="1">
      <alignment horizontal="right" vertical="center"/>
    </xf>
    <xf numFmtId="179" fontId="11" fillId="0" borderId="19" xfId="48" applyNumberFormat="1" applyFont="1" applyBorder="1" applyAlignment="1">
      <alignment horizontal="center" vertical="center" wrapText="1"/>
    </xf>
    <xf numFmtId="0" fontId="50" fillId="0" borderId="0" xfId="56" applyFont="1" applyAlignment="1">
      <alignment horizontal="right" vertical="center"/>
    </xf>
    <xf numFmtId="0" fontId="3" fillId="0" borderId="0" xfId="58" applyFont="1"/>
    <xf numFmtId="0" fontId="3" fillId="0" borderId="18" xfId="58" applyFont="1" applyBorder="1" applyAlignment="1">
      <alignment horizontal="left" vertical="center"/>
    </xf>
    <xf numFmtId="0" fontId="3" fillId="0" borderId="29" xfId="58" applyFont="1" applyBorder="1" applyAlignment="1">
      <alignment horizontal="center" vertical="center"/>
    </xf>
    <xf numFmtId="178" fontId="11" fillId="0" borderId="19" xfId="58" applyNumberFormat="1" applyFont="1" applyBorder="1" applyAlignment="1">
      <alignment horizontal="right" vertical="center"/>
    </xf>
    <xf numFmtId="0" fontId="3" fillId="0" borderId="39" xfId="58" applyFont="1" applyBorder="1" applyAlignment="1">
      <alignment horizontal="left" vertical="center"/>
    </xf>
    <xf numFmtId="0" fontId="3" fillId="0" borderId="3" xfId="58" applyFont="1" applyBorder="1" applyAlignment="1">
      <alignment horizontal="left" vertical="center"/>
    </xf>
    <xf numFmtId="0" fontId="3" fillId="0" borderId="58" xfId="58" applyFont="1" applyBorder="1" applyAlignment="1">
      <alignment horizontal="center" vertical="center"/>
    </xf>
    <xf numFmtId="178" fontId="11" fillId="0" borderId="2" xfId="58" applyNumberFormat="1" applyFont="1" applyBorder="1" applyAlignment="1">
      <alignment horizontal="right" vertical="center"/>
    </xf>
    <xf numFmtId="0" fontId="3" fillId="0" borderId="41" xfId="58" applyFont="1" applyBorder="1" applyAlignment="1">
      <alignment horizontal="left" vertical="center"/>
    </xf>
    <xf numFmtId="0" fontId="3" fillId="0" borderId="58" xfId="58" applyFont="1" applyBorder="1" applyAlignment="1">
      <alignment vertical="center"/>
    </xf>
    <xf numFmtId="0" fontId="3" fillId="0" borderId="56" xfId="58" applyFont="1" applyBorder="1" applyAlignment="1">
      <alignment horizontal="left" vertical="center"/>
    </xf>
    <xf numFmtId="0" fontId="3" fillId="0" borderId="71" xfId="58" applyFont="1" applyBorder="1" applyAlignment="1">
      <alignment vertical="center"/>
    </xf>
    <xf numFmtId="178" fontId="11" fillId="0" borderId="57" xfId="58" applyNumberFormat="1" applyFont="1" applyBorder="1" applyAlignment="1">
      <alignment horizontal="right" vertical="center"/>
    </xf>
    <xf numFmtId="0" fontId="3" fillId="0" borderId="59" xfId="58" applyFont="1" applyBorder="1" applyAlignment="1">
      <alignment horizontal="left" vertical="center"/>
    </xf>
    <xf numFmtId="0" fontId="53" fillId="0" borderId="0" xfId="0" applyFont="1" applyAlignment="1">
      <alignment horizontal="left" vertical="center" wrapText="1"/>
    </xf>
    <xf numFmtId="0" fontId="51" fillId="0" borderId="0" xfId="59" applyFont="1" applyAlignment="1">
      <alignment horizontal="center"/>
    </xf>
    <xf numFmtId="38" fontId="52" fillId="0" borderId="0" xfId="44" applyFont="1" applyFill="1" applyBorder="1" applyAlignment="1">
      <alignment horizontal="center"/>
    </xf>
    <xf numFmtId="38" fontId="20" fillId="0" borderId="0" xfId="44" applyFont="1" applyFill="1" applyBorder="1" applyAlignment="1">
      <alignment horizontal="right"/>
    </xf>
    <xf numFmtId="38" fontId="20" fillId="0" borderId="0" xfId="60" applyNumberFormat="1" applyFont="1"/>
    <xf numFmtId="38" fontId="47" fillId="0" borderId="0" xfId="44" applyFont="1" applyFill="1" applyBorder="1" applyAlignment="1"/>
    <xf numFmtId="0" fontId="11" fillId="0" borderId="0" xfId="48" applyFont="1" applyAlignment="1">
      <alignment horizontal="center"/>
    </xf>
    <xf numFmtId="0" fontId="4" fillId="0" borderId="0" xfId="48" applyFont="1" applyAlignment="1">
      <alignment horizontal="center" vertical="center"/>
    </xf>
    <xf numFmtId="14" fontId="3" fillId="0" borderId="28" xfId="58" applyNumberFormat="1" applyFont="1" applyBorder="1" applyAlignment="1">
      <alignment horizontal="center" vertical="center"/>
    </xf>
    <xf numFmtId="14" fontId="3" fillId="0" borderId="85" xfId="58" applyNumberFormat="1" applyFont="1" applyBorder="1" applyAlignment="1">
      <alignment horizontal="center" vertical="center"/>
    </xf>
    <xf numFmtId="14" fontId="3" fillId="0" borderId="79" xfId="58" applyNumberFormat="1" applyFont="1" applyBorder="1" applyAlignment="1">
      <alignment horizontal="center" vertical="center"/>
    </xf>
    <xf numFmtId="0" fontId="4" fillId="0" borderId="0" xfId="58" applyFont="1" applyAlignment="1">
      <alignment horizontal="centerContinuous" vertical="center" wrapText="1"/>
    </xf>
    <xf numFmtId="178" fontId="11" fillId="0" borderId="0" xfId="58" applyNumberFormat="1" applyFont="1" applyAlignment="1">
      <alignment horizontal="right" vertical="center"/>
    </xf>
    <xf numFmtId="0" fontId="3" fillId="0" borderId="0" xfId="58" applyFont="1" applyAlignment="1">
      <alignment horizontal="left" vertical="center"/>
    </xf>
    <xf numFmtId="0" fontId="60" fillId="0" borderId="0" xfId="48" applyFont="1" applyAlignment="1">
      <alignment horizontal="center" vertical="center" wrapText="1"/>
    </xf>
    <xf numFmtId="180" fontId="0" fillId="0" borderId="51" xfId="0" applyNumberFormat="1" applyBorder="1" applyAlignment="1">
      <alignment horizontal="center" vertical="center" wrapText="1"/>
    </xf>
    <xf numFmtId="0" fontId="11" fillId="0" borderId="2" xfId="48" applyFont="1" applyBorder="1" applyAlignment="1">
      <alignment horizontal="center" vertical="center" wrapText="1"/>
    </xf>
    <xf numFmtId="0" fontId="33" fillId="3" borderId="0" xfId="0" applyFont="1" applyFill="1">
      <alignment vertical="center"/>
    </xf>
    <xf numFmtId="0" fontId="11" fillId="0" borderId="0" xfId="57" applyFont="1">
      <alignment vertical="center"/>
    </xf>
    <xf numFmtId="0" fontId="11" fillId="0" borderId="0" xfId="57" applyFont="1" applyAlignment="1">
      <alignment horizontal="right" vertical="center"/>
    </xf>
    <xf numFmtId="0" fontId="11" fillId="0" borderId="0" xfId="57" applyFont="1" applyAlignment="1">
      <alignment horizontal="left" vertical="center"/>
    </xf>
    <xf numFmtId="0" fontId="11" fillId="0" borderId="8" xfId="47" applyFont="1" applyBorder="1">
      <alignment vertical="center"/>
    </xf>
    <xf numFmtId="0" fontId="11" fillId="0" borderId="0" xfId="0" applyFont="1">
      <alignment vertical="center"/>
    </xf>
    <xf numFmtId="0" fontId="3" fillId="0" borderId="0" xfId="0" applyFont="1">
      <alignment vertical="center"/>
    </xf>
    <xf numFmtId="0" fontId="28" fillId="0" borderId="90" xfId="0" applyFont="1" applyBorder="1" applyAlignment="1">
      <alignment horizontal="left" vertical="center" wrapText="1"/>
    </xf>
    <xf numFmtId="178" fontId="28" fillId="0" borderId="31" xfId="0" applyNumberFormat="1" applyFont="1" applyBorder="1" applyAlignment="1">
      <alignment horizontal="right" vertical="center" wrapText="1"/>
    </xf>
    <xf numFmtId="178" fontId="28" fillId="0" borderId="113" xfId="0" applyNumberFormat="1" applyFont="1" applyBorder="1" applyAlignment="1">
      <alignment horizontal="right" vertical="center" wrapText="1"/>
    </xf>
    <xf numFmtId="178" fontId="28" fillId="0" borderId="96" xfId="0" applyNumberFormat="1" applyFont="1" applyBorder="1" applyAlignment="1">
      <alignment horizontal="right" vertical="center" wrapText="1"/>
    </xf>
    <xf numFmtId="178" fontId="28" fillId="0" borderId="102" xfId="0" applyNumberFormat="1" applyFont="1" applyBorder="1" applyAlignment="1">
      <alignment horizontal="right" vertical="center" wrapText="1"/>
    </xf>
    <xf numFmtId="178" fontId="28" fillId="0" borderId="77" xfId="0" applyNumberFormat="1" applyFont="1" applyBorder="1" applyAlignment="1">
      <alignment horizontal="right" vertical="center" wrapText="1"/>
    </xf>
    <xf numFmtId="0" fontId="17" fillId="0" borderId="0" xfId="48" applyFont="1" applyAlignment="1">
      <alignment horizontal="center" vertical="top"/>
    </xf>
    <xf numFmtId="0" fontId="28" fillId="0" borderId="0" xfId="0" applyFont="1">
      <alignment vertical="center"/>
    </xf>
    <xf numFmtId="0" fontId="28" fillId="0" borderId="25" xfId="0" applyFont="1" applyBorder="1">
      <alignment vertical="center"/>
    </xf>
    <xf numFmtId="0" fontId="28" fillId="0" borderId="17" xfId="0" applyFont="1" applyBorder="1">
      <alignment vertical="center"/>
    </xf>
    <xf numFmtId="0" fontId="28" fillId="0" borderId="20" xfId="0" applyFont="1" applyBorder="1">
      <alignment vertical="center"/>
    </xf>
    <xf numFmtId="0" fontId="28" fillId="0" borderId="4" xfId="0" applyFont="1" applyBorder="1">
      <alignment vertical="center"/>
    </xf>
    <xf numFmtId="38" fontId="17" fillId="0" borderId="0" xfId="45" applyFont="1" applyFill="1" applyAlignment="1">
      <alignment vertical="center"/>
    </xf>
    <xf numFmtId="38" fontId="17" fillId="0" borderId="3" xfId="45" applyFont="1" applyFill="1" applyBorder="1" applyAlignment="1">
      <alignment vertical="center"/>
    </xf>
    <xf numFmtId="9" fontId="17" fillId="3" borderId="3" xfId="2" applyFont="1" applyFill="1" applyBorder="1" applyAlignment="1">
      <alignment vertical="center"/>
    </xf>
    <xf numFmtId="0" fontId="17" fillId="0" borderId="0" xfId="2" applyNumberFormat="1" applyFont="1" applyFill="1" applyBorder="1" applyAlignment="1">
      <alignment horizontal="center" vertical="center"/>
    </xf>
    <xf numFmtId="0" fontId="66" fillId="0" borderId="23" xfId="48" applyFont="1" applyBorder="1" applyAlignment="1">
      <alignment horizontal="center" vertical="center"/>
    </xf>
    <xf numFmtId="38" fontId="66" fillId="0" borderId="23" xfId="41" applyFont="1" applyFill="1" applyBorder="1" applyAlignment="1">
      <alignment vertical="center"/>
    </xf>
    <xf numFmtId="0" fontId="17" fillId="0" borderId="0" xfId="48" applyFont="1" applyAlignment="1">
      <alignment horizontal="left" vertical="top"/>
    </xf>
    <xf numFmtId="38" fontId="17" fillId="0" borderId="0" xfId="41" applyFont="1" applyFill="1" applyBorder="1" applyAlignment="1">
      <alignment horizontal="right" vertical="center"/>
    </xf>
    <xf numFmtId="0" fontId="66" fillId="0" borderId="1" xfId="48" applyFont="1" applyBorder="1" applyAlignment="1">
      <alignment horizontal="center" vertical="center"/>
    </xf>
    <xf numFmtId="38" fontId="66" fillId="0" borderId="1" xfId="41" applyFont="1" applyFill="1" applyBorder="1" applyAlignment="1">
      <alignment vertical="center"/>
    </xf>
    <xf numFmtId="176" fontId="66" fillId="0" borderId="0" xfId="48" applyNumberFormat="1" applyFont="1" applyAlignment="1">
      <alignment horizontal="left" vertical="center"/>
    </xf>
    <xf numFmtId="0" fontId="67" fillId="0" borderId="40" xfId="0" applyFont="1" applyBorder="1" applyAlignment="1">
      <alignment horizontal="justify" vertical="center"/>
    </xf>
    <xf numFmtId="0" fontId="3" fillId="0" borderId="64" xfId="99" applyFont="1" applyBorder="1" applyAlignment="1">
      <alignment vertical="center"/>
    </xf>
    <xf numFmtId="0" fontId="3" fillId="0" borderId="58" xfId="99" applyFont="1" applyBorder="1" applyAlignment="1">
      <alignment horizontal="left" vertical="center"/>
    </xf>
    <xf numFmtId="0" fontId="3" fillId="0" borderId="58" xfId="99" applyFont="1" applyBorder="1" applyAlignment="1">
      <alignment vertical="center"/>
    </xf>
    <xf numFmtId="178" fontId="11" fillId="0" borderId="40" xfId="99" applyNumberFormat="1" applyFont="1" applyBorder="1" applyAlignment="1">
      <alignment horizontal="right" vertical="center"/>
    </xf>
    <xf numFmtId="0" fontId="3" fillId="0" borderId="55" xfId="99" applyFont="1" applyBorder="1" applyAlignment="1">
      <alignment horizontal="left" vertical="center"/>
    </xf>
    <xf numFmtId="0" fontId="3" fillId="0" borderId="71" xfId="99" applyFont="1" applyBorder="1" applyAlignment="1">
      <alignment horizontal="left" vertical="center"/>
    </xf>
    <xf numFmtId="0" fontId="3" fillId="0" borderId="71" xfId="99" applyFont="1" applyBorder="1" applyAlignment="1">
      <alignment vertical="center"/>
    </xf>
    <xf numFmtId="178" fontId="11" fillId="0" borderId="87" xfId="99" applyNumberFormat="1" applyFont="1" applyBorder="1" applyAlignment="1">
      <alignment horizontal="right" vertical="center"/>
    </xf>
    <xf numFmtId="178" fontId="11" fillId="0" borderId="65" xfId="99" applyNumberFormat="1" applyFont="1" applyBorder="1" applyAlignment="1">
      <alignment horizontal="right" vertical="center"/>
    </xf>
    <xf numFmtId="178" fontId="11" fillId="0" borderId="36" xfId="99" applyNumberFormat="1" applyFont="1" applyBorder="1" applyAlignment="1">
      <alignment horizontal="right" vertical="center"/>
    </xf>
    <xf numFmtId="0" fontId="33" fillId="0" borderId="0" xfId="102">
      <alignment vertical="center"/>
    </xf>
    <xf numFmtId="0" fontId="23" fillId="0" borderId="0" xfId="100" applyFont="1" applyAlignment="1">
      <alignment horizontal="left" vertical="center"/>
    </xf>
    <xf numFmtId="0" fontId="3" fillId="0" borderId="0" xfId="100" applyFont="1"/>
    <xf numFmtId="0" fontId="7" fillId="0" borderId="61" xfId="100" applyFont="1" applyBorder="1" applyAlignment="1">
      <alignment horizontal="center" vertical="center"/>
    </xf>
    <xf numFmtId="0" fontId="7" fillId="0" borderId="6" xfId="100" applyFont="1" applyBorder="1" applyAlignment="1">
      <alignment horizontal="center" vertical="center" wrapText="1"/>
    </xf>
    <xf numFmtId="0" fontId="7" fillId="0" borderId="62" xfId="100" applyFont="1" applyBorder="1" applyAlignment="1">
      <alignment horizontal="center" vertical="center"/>
    </xf>
    <xf numFmtId="56" fontId="11" fillId="0" borderId="28" xfId="100" applyNumberFormat="1" applyFont="1" applyBorder="1" applyAlignment="1">
      <alignment horizontal="center" vertical="center"/>
    </xf>
    <xf numFmtId="0" fontId="11" fillId="0" borderId="63" xfId="100" applyFont="1" applyBorder="1" applyAlignment="1">
      <alignment horizontal="left" vertical="center" wrapText="1"/>
    </xf>
    <xf numFmtId="56" fontId="11" fillId="0" borderId="85" xfId="100" applyNumberFormat="1" applyFont="1" applyBorder="1" applyAlignment="1">
      <alignment horizontal="center" vertical="center"/>
    </xf>
    <xf numFmtId="0" fontId="11" fillId="0" borderId="40" xfId="100" applyFont="1" applyBorder="1" applyAlignment="1">
      <alignment horizontal="left" vertical="center" wrapText="1"/>
    </xf>
    <xf numFmtId="0" fontId="11" fillId="0" borderId="85" xfId="100" applyFont="1" applyBorder="1" applyAlignment="1">
      <alignment horizontal="center" vertical="center"/>
    </xf>
    <xf numFmtId="0" fontId="11" fillId="0" borderId="30" xfId="100" applyFont="1" applyBorder="1" applyAlignment="1">
      <alignment horizontal="center" vertical="center"/>
    </xf>
    <xf numFmtId="0" fontId="11" fillId="0" borderId="42" xfId="100" applyFont="1" applyBorder="1" applyAlignment="1">
      <alignment horizontal="left" vertical="center" wrapText="1"/>
    </xf>
    <xf numFmtId="178" fontId="11" fillId="0" borderId="36" xfId="100" applyNumberFormat="1" applyFont="1" applyBorder="1" applyAlignment="1">
      <alignment horizontal="right" vertical="center"/>
    </xf>
    <xf numFmtId="0" fontId="3" fillId="0" borderId="0" xfId="100" applyFont="1" applyAlignment="1">
      <alignment horizontal="left" vertical="center"/>
    </xf>
    <xf numFmtId="178" fontId="11" fillId="0" borderId="63" xfId="100" applyNumberFormat="1" applyFont="1" applyBorder="1" applyAlignment="1">
      <alignment horizontal="right" vertical="center"/>
    </xf>
    <xf numFmtId="0" fontId="11" fillId="0" borderId="0" xfId="100" applyFont="1" applyAlignment="1">
      <alignment horizontal="left" vertical="center"/>
    </xf>
    <xf numFmtId="0" fontId="28" fillId="0" borderId="0" xfId="101" applyFont="1" applyAlignment="1">
      <alignment horizontal="center" vertical="center" wrapText="1"/>
    </xf>
    <xf numFmtId="0" fontId="11" fillId="0" borderId="29" xfId="100" applyFont="1" applyBorder="1" applyAlignment="1">
      <alignment horizontal="center" vertical="center"/>
    </xf>
    <xf numFmtId="0" fontId="11" fillId="0" borderId="58" xfId="100" applyFont="1" applyBorder="1" applyAlignment="1">
      <alignment horizontal="center" vertical="center"/>
    </xf>
    <xf numFmtId="178" fontId="11" fillId="0" borderId="40" xfId="100" applyNumberFormat="1" applyFont="1" applyBorder="1" applyAlignment="1">
      <alignment horizontal="right" vertical="center"/>
    </xf>
    <xf numFmtId="0" fontId="11" fillId="0" borderId="58" xfId="100" applyFont="1" applyBorder="1" applyAlignment="1">
      <alignment vertical="center"/>
    </xf>
    <xf numFmtId="0" fontId="11" fillId="0" borderId="54" xfId="100" applyFont="1" applyBorder="1" applyAlignment="1">
      <alignment vertical="center"/>
    </xf>
    <xf numFmtId="178" fontId="11" fillId="0" borderId="42" xfId="100" applyNumberFormat="1" applyFont="1" applyBorder="1" applyAlignment="1">
      <alignment horizontal="right" vertical="center"/>
    </xf>
    <xf numFmtId="0" fontId="42" fillId="0" borderId="0" xfId="102" applyFont="1">
      <alignment vertical="center"/>
    </xf>
    <xf numFmtId="0" fontId="11" fillId="0" borderId="0" xfId="102" applyFont="1">
      <alignment vertical="center"/>
    </xf>
    <xf numFmtId="0" fontId="0" fillId="0" borderId="0" xfId="57" applyFont="1">
      <alignment vertical="center"/>
    </xf>
    <xf numFmtId="0" fontId="11" fillId="0" borderId="0" xfId="99" applyFont="1" applyAlignment="1">
      <alignment horizontal="left" vertical="center"/>
    </xf>
    <xf numFmtId="0" fontId="3" fillId="0" borderId="0" xfId="99" applyFont="1"/>
    <xf numFmtId="0" fontId="24" fillId="0" borderId="0" xfId="99" applyFont="1" applyAlignment="1">
      <alignment horizontal="right" vertical="center"/>
    </xf>
    <xf numFmtId="0" fontId="3" fillId="0" borderId="86" xfId="99" applyFont="1" applyBorder="1" applyAlignment="1">
      <alignment horizontal="left" vertical="center"/>
    </xf>
    <xf numFmtId="0" fontId="3" fillId="0" borderId="70" xfId="99" applyFont="1" applyBorder="1" applyAlignment="1">
      <alignment horizontal="center" vertical="center"/>
    </xf>
    <xf numFmtId="178" fontId="11" fillId="0" borderId="38" xfId="99" applyNumberFormat="1" applyFont="1" applyBorder="1" applyAlignment="1">
      <alignment horizontal="right" vertical="center"/>
    </xf>
    <xf numFmtId="178" fontId="11" fillId="0" borderId="84" xfId="99" applyNumberFormat="1" applyFont="1" applyBorder="1" applyAlignment="1">
      <alignment horizontal="left" vertical="center" wrapText="1"/>
    </xf>
    <xf numFmtId="0" fontId="3" fillId="0" borderId="38" xfId="99" applyFont="1" applyBorder="1" applyAlignment="1">
      <alignment horizontal="left" vertical="center"/>
    </xf>
    <xf numFmtId="178" fontId="11" fillId="0" borderId="41" xfId="99" applyNumberFormat="1" applyFont="1" applyBorder="1" applyAlignment="1">
      <alignment horizontal="right" vertical="center"/>
    </xf>
    <xf numFmtId="0" fontId="3" fillId="0" borderId="40" xfId="99" applyFont="1" applyBorder="1" applyAlignment="1">
      <alignment vertical="center"/>
    </xf>
    <xf numFmtId="178" fontId="11" fillId="0" borderId="42" xfId="99" applyNumberFormat="1" applyFont="1" applyBorder="1" applyAlignment="1">
      <alignment horizontal="right" vertical="center"/>
    </xf>
    <xf numFmtId="0" fontId="3" fillId="0" borderId="43" xfId="99" applyFont="1" applyBorder="1" applyAlignment="1">
      <alignment horizontal="left" vertical="center"/>
    </xf>
    <xf numFmtId="178" fontId="11" fillId="0" borderId="0" xfId="99" applyNumberFormat="1" applyFont="1" applyAlignment="1">
      <alignment horizontal="right" vertical="center"/>
    </xf>
    <xf numFmtId="0" fontId="3" fillId="0" borderId="0" xfId="99" applyFont="1" applyAlignment="1">
      <alignment horizontal="left" vertical="center"/>
    </xf>
    <xf numFmtId="0" fontId="7" fillId="0" borderId="0" xfId="99" applyFont="1" applyAlignment="1">
      <alignment horizontal="left" vertical="center"/>
    </xf>
    <xf numFmtId="0" fontId="45" fillId="0" borderId="0" xfId="57" applyFont="1" applyAlignment="1">
      <alignment horizontal="right" vertical="center"/>
    </xf>
    <xf numFmtId="178" fontId="0" fillId="0" borderId="36" xfId="57" applyNumberFormat="1" applyFont="1" applyBorder="1">
      <alignment vertical="center"/>
    </xf>
    <xf numFmtId="178" fontId="0" fillId="0" borderId="0" xfId="57" applyNumberFormat="1" applyFont="1">
      <alignment vertical="center"/>
    </xf>
    <xf numFmtId="0" fontId="0" fillId="0" borderId="0" xfId="47" applyFont="1">
      <alignment vertical="center"/>
    </xf>
    <xf numFmtId="0" fontId="4" fillId="0" borderId="0" xfId="99" applyFont="1" applyAlignment="1">
      <alignment horizontal="center" vertical="center" wrapText="1"/>
    </xf>
    <xf numFmtId="0" fontId="4" fillId="0" borderId="0" xfId="99" applyFont="1" applyAlignment="1">
      <alignment vertical="center"/>
    </xf>
    <xf numFmtId="0" fontId="4" fillId="0" borderId="0" xfId="99" applyFont="1" applyAlignment="1">
      <alignment horizontal="center" vertical="center"/>
    </xf>
    <xf numFmtId="0" fontId="3" fillId="0" borderId="70" xfId="99" applyFont="1" applyBorder="1" applyAlignment="1">
      <alignment horizontal="left" vertical="center"/>
    </xf>
    <xf numFmtId="0" fontId="3" fillId="0" borderId="75" xfId="99" applyFont="1" applyBorder="1" applyAlignment="1">
      <alignment horizontal="center" vertical="center"/>
    </xf>
    <xf numFmtId="180" fontId="11" fillId="0" borderId="38" xfId="99" applyNumberFormat="1" applyFont="1" applyBorder="1" applyAlignment="1">
      <alignment horizontal="right" vertical="center"/>
    </xf>
    <xf numFmtId="0" fontId="3" fillId="0" borderId="29" xfId="99" applyFont="1" applyBorder="1" applyAlignment="1">
      <alignment horizontal="left" vertical="center"/>
    </xf>
    <xf numFmtId="0" fontId="3" fillId="0" borderId="2" xfId="99" applyFont="1" applyBorder="1" applyAlignment="1">
      <alignment horizontal="center" vertical="center"/>
    </xf>
    <xf numFmtId="180" fontId="11" fillId="0" borderId="66" xfId="99" applyNumberFormat="1" applyFont="1" applyBorder="1" applyAlignment="1">
      <alignment horizontal="right" vertical="center"/>
    </xf>
    <xf numFmtId="0" fontId="6" fillId="0" borderId="54" xfId="99" applyFont="1" applyBorder="1" applyAlignment="1">
      <alignment horizontal="right" vertical="center"/>
    </xf>
    <xf numFmtId="0" fontId="6" fillId="0" borderId="43" xfId="99" applyFont="1" applyBorder="1" applyAlignment="1">
      <alignment horizontal="right" vertical="center"/>
    </xf>
    <xf numFmtId="0" fontId="6" fillId="0" borderId="89" xfId="99" applyFont="1" applyBorder="1" applyAlignment="1">
      <alignment horizontal="right" vertical="center"/>
    </xf>
    <xf numFmtId="178" fontId="11" fillId="0" borderId="82" xfId="99" applyNumberFormat="1" applyFont="1" applyBorder="1" applyAlignment="1">
      <alignment horizontal="right" vertical="center"/>
    </xf>
    <xf numFmtId="0" fontId="3" fillId="0" borderId="8" xfId="99" applyFont="1" applyBorder="1" applyAlignment="1">
      <alignment horizontal="left" vertical="center"/>
    </xf>
    <xf numFmtId="178" fontId="11" fillId="0" borderId="0" xfId="99" applyNumberFormat="1" applyFont="1" applyAlignment="1">
      <alignment vertical="center"/>
    </xf>
    <xf numFmtId="0" fontId="28" fillId="0" borderId="0" xfId="102" applyFont="1" applyAlignment="1">
      <alignment horizontal="center" vertical="center" wrapText="1"/>
    </xf>
    <xf numFmtId="0" fontId="11" fillId="0" borderId="0" xfId="102" applyFont="1" applyAlignment="1">
      <alignment horizontal="right" vertical="center"/>
    </xf>
    <xf numFmtId="0" fontId="11" fillId="0" borderId="23" xfId="102" applyFont="1" applyBorder="1">
      <alignment vertical="center"/>
    </xf>
    <xf numFmtId="0" fontId="11" fillId="4" borderId="0" xfId="102" applyFont="1" applyFill="1">
      <alignment vertical="center"/>
    </xf>
    <xf numFmtId="0" fontId="11" fillId="4" borderId="11" xfId="102" applyFont="1" applyFill="1" applyBorder="1">
      <alignment vertical="center"/>
    </xf>
    <xf numFmtId="0" fontId="11" fillId="4" borderId="10" xfId="102" applyFont="1" applyFill="1" applyBorder="1">
      <alignment vertical="center"/>
    </xf>
    <xf numFmtId="0" fontId="11" fillId="4" borderId="24" xfId="102" applyFont="1" applyFill="1" applyBorder="1">
      <alignment vertical="center"/>
    </xf>
    <xf numFmtId="0" fontId="11" fillId="4" borderId="29" xfId="102" applyFont="1" applyFill="1" applyBorder="1">
      <alignment vertical="center"/>
    </xf>
    <xf numFmtId="0" fontId="11" fillId="4" borderId="23" xfId="102" applyFont="1" applyFill="1" applyBorder="1">
      <alignment vertical="center"/>
    </xf>
    <xf numFmtId="0" fontId="11" fillId="4" borderId="17" xfId="102" applyFont="1" applyFill="1" applyBorder="1">
      <alignment vertical="center"/>
    </xf>
    <xf numFmtId="0" fontId="15" fillId="4" borderId="0" xfId="102" applyFont="1" applyFill="1">
      <alignment vertical="center"/>
    </xf>
    <xf numFmtId="0" fontId="15" fillId="0" borderId="0" xfId="102" applyFont="1">
      <alignment vertical="center"/>
    </xf>
    <xf numFmtId="0" fontId="44" fillId="0" borderId="0" xfId="102" applyFont="1">
      <alignment vertical="center"/>
    </xf>
    <xf numFmtId="0" fontId="17" fillId="0" borderId="8" xfId="48" applyFont="1" applyBorder="1" applyAlignment="1">
      <alignment horizontal="center" vertical="top"/>
    </xf>
    <xf numFmtId="178" fontId="28" fillId="3" borderId="96" xfId="0" applyNumberFormat="1" applyFont="1" applyFill="1" applyBorder="1" applyAlignment="1">
      <alignment horizontal="right" vertical="center" wrapText="1"/>
    </xf>
    <xf numFmtId="180" fontId="45" fillId="0" borderId="23" xfId="0" applyNumberFormat="1" applyFont="1" applyBorder="1" applyAlignment="1">
      <alignment horizontal="right" vertical="center"/>
    </xf>
    <xf numFmtId="180" fontId="0" fillId="0" borderId="23" xfId="0" applyNumberFormat="1" applyBorder="1" applyAlignment="1">
      <alignment horizontal="right" vertical="center"/>
    </xf>
    <xf numFmtId="178" fontId="0" fillId="3" borderId="23" xfId="0" applyNumberFormat="1" applyFill="1" applyBorder="1">
      <alignment vertical="center"/>
    </xf>
    <xf numFmtId="178" fontId="0" fillId="0" borderId="23" xfId="0" applyNumberFormat="1" applyBorder="1">
      <alignment vertical="center"/>
    </xf>
    <xf numFmtId="178" fontId="45" fillId="0" borderId="23" xfId="0" applyNumberFormat="1" applyFont="1" applyBorder="1">
      <alignment vertical="center"/>
    </xf>
    <xf numFmtId="38" fontId="17" fillId="0" borderId="3" xfId="41" applyFont="1" applyFill="1" applyBorder="1" applyAlignment="1">
      <alignment vertical="center"/>
    </xf>
    <xf numFmtId="0" fontId="28" fillId="0" borderId="67" xfId="0" applyFont="1" applyBorder="1">
      <alignment vertical="center"/>
    </xf>
    <xf numFmtId="0" fontId="11" fillId="4" borderId="0" xfId="102" applyFont="1" applyFill="1" applyBorder="1">
      <alignment vertical="center"/>
    </xf>
    <xf numFmtId="0" fontId="3" fillId="0" borderId="53" xfId="99" applyFont="1" applyBorder="1" applyAlignment="1">
      <alignment horizontal="center" vertical="center"/>
    </xf>
    <xf numFmtId="0" fontId="7" fillId="0" borderId="6" xfId="100" applyFont="1" applyBorder="1" applyAlignment="1">
      <alignment horizontal="center" vertical="center"/>
    </xf>
    <xf numFmtId="0" fontId="3" fillId="0" borderId="21" xfId="99" applyFont="1" applyBorder="1" applyAlignment="1">
      <alignment horizontal="left" vertical="center"/>
    </xf>
    <xf numFmtId="0" fontId="3" fillId="0" borderId="116" xfId="99" applyFont="1" applyBorder="1" applyAlignment="1">
      <alignment horizontal="left" vertical="center"/>
    </xf>
    <xf numFmtId="178" fontId="11" fillId="0" borderId="66" xfId="99" applyNumberFormat="1" applyFont="1" applyBorder="1" applyAlignment="1">
      <alignment horizontal="right" vertical="center"/>
    </xf>
    <xf numFmtId="180" fontId="11" fillId="0" borderId="68" xfId="99" applyNumberFormat="1" applyFont="1" applyBorder="1" applyAlignment="1">
      <alignment horizontal="right" vertical="center"/>
    </xf>
    <xf numFmtId="0" fontId="3" fillId="0" borderId="44" xfId="99" applyFont="1" applyBorder="1" applyAlignment="1">
      <alignment horizontal="left" vertical="center"/>
    </xf>
    <xf numFmtId="0" fontId="39" fillId="0" borderId="10" xfId="0" applyFont="1" applyBorder="1">
      <alignment vertical="center"/>
    </xf>
    <xf numFmtId="178" fontId="11" fillId="0" borderId="76" xfId="58" applyNumberFormat="1" applyFont="1" applyBorder="1" applyAlignment="1">
      <alignment horizontal="right" vertical="center"/>
    </xf>
    <xf numFmtId="0" fontId="3" fillId="0" borderId="117" xfId="58" applyFont="1" applyBorder="1" applyAlignment="1">
      <alignment horizontal="left" vertical="center"/>
    </xf>
    <xf numFmtId="0" fontId="38" fillId="0" borderId="35" xfId="56" applyFont="1" applyBorder="1" applyAlignment="1">
      <alignment horizontal="center" vertical="center"/>
    </xf>
    <xf numFmtId="0" fontId="38" fillId="0" borderId="36" xfId="56" applyFont="1" applyBorder="1" applyAlignment="1">
      <alignment horizontal="center" vertical="center"/>
    </xf>
    <xf numFmtId="0" fontId="4" fillId="0" borderId="93" xfId="58" applyFont="1" applyBorder="1" applyAlignment="1">
      <alignment horizontal="centerContinuous" vertical="center" wrapText="1"/>
    </xf>
    <xf numFmtId="183" fontId="11" fillId="0" borderId="0" xfId="58" applyNumberFormat="1" applyFont="1" applyAlignment="1">
      <alignment horizontal="right" vertical="center"/>
    </xf>
    <xf numFmtId="0" fontId="7" fillId="0" borderId="62" xfId="100" applyFont="1" applyBorder="1" applyAlignment="1">
      <alignment horizontal="center" vertical="center" wrapText="1"/>
    </xf>
    <xf numFmtId="0" fontId="49" fillId="0" borderId="0" xfId="101" applyFont="1" applyAlignment="1">
      <alignment horizontal="center" vertical="center" wrapText="1"/>
    </xf>
    <xf numFmtId="0" fontId="7" fillId="0" borderId="120" xfId="100" applyFont="1" applyBorder="1" applyAlignment="1">
      <alignment horizontal="center" vertical="center"/>
    </xf>
    <xf numFmtId="0" fontId="11" fillId="0" borderId="18" xfId="100" applyFont="1" applyBorder="1" applyAlignment="1">
      <alignment horizontal="left" vertical="center"/>
    </xf>
    <xf numFmtId="0" fontId="11" fillId="0" borderId="29" xfId="100" applyFont="1" applyBorder="1" applyAlignment="1">
      <alignment horizontal="left" vertical="center"/>
    </xf>
    <xf numFmtId="0" fontId="11" fillId="4" borderId="29" xfId="100" applyFont="1" applyFill="1" applyBorder="1" applyAlignment="1">
      <alignment horizontal="center" vertical="center"/>
    </xf>
    <xf numFmtId="178" fontId="11" fillId="4" borderId="63" xfId="100" applyNumberFormat="1" applyFont="1" applyFill="1" applyBorder="1" applyAlignment="1">
      <alignment horizontal="right" vertical="center"/>
    </xf>
    <xf numFmtId="0" fontId="11" fillId="0" borderId="3" xfId="100" applyFont="1" applyBorder="1" applyAlignment="1">
      <alignment horizontal="left" vertical="center"/>
    </xf>
    <xf numFmtId="0" fontId="11" fillId="0" borderId="58" xfId="100" applyFont="1" applyBorder="1" applyAlignment="1">
      <alignment horizontal="left" vertical="center"/>
    </xf>
    <xf numFmtId="0" fontId="11" fillId="4" borderId="58" xfId="100" applyFont="1" applyFill="1" applyBorder="1" applyAlignment="1">
      <alignment horizontal="center" vertical="center"/>
    </xf>
    <xf numFmtId="178" fontId="11" fillId="4" borderId="40" xfId="100" applyNumberFormat="1" applyFont="1" applyFill="1" applyBorder="1" applyAlignment="1">
      <alignment horizontal="right" vertical="center"/>
    </xf>
    <xf numFmtId="0" fontId="11" fillId="4" borderId="58" xfId="100" applyFont="1" applyFill="1" applyBorder="1" applyAlignment="1">
      <alignment vertical="center"/>
    </xf>
    <xf numFmtId="0" fontId="11" fillId="0" borderId="21" xfId="100" applyFont="1" applyBorder="1" applyAlignment="1">
      <alignment horizontal="left" vertical="center"/>
    </xf>
    <xf numFmtId="0" fontId="11" fillId="0" borderId="54" xfId="100" applyFont="1" applyBorder="1" applyAlignment="1">
      <alignment horizontal="left" vertical="center"/>
    </xf>
    <xf numFmtId="0" fontId="11" fillId="4" borderId="54" xfId="100" applyFont="1" applyFill="1" applyBorder="1" applyAlignment="1">
      <alignment vertical="center"/>
    </xf>
    <xf numFmtId="178" fontId="11" fillId="4" borderId="42" xfId="100" applyNumberFormat="1" applyFont="1" applyFill="1" applyBorder="1" applyAlignment="1">
      <alignment horizontal="right" vertical="center"/>
    </xf>
    <xf numFmtId="0" fontId="4" fillId="0" borderId="0" xfId="100" applyFont="1" applyBorder="1" applyAlignment="1">
      <alignment horizontal="right" vertical="center"/>
    </xf>
    <xf numFmtId="178" fontId="11" fillId="0" borderId="0" xfId="100" applyNumberFormat="1" applyFont="1" applyBorder="1" applyAlignment="1">
      <alignment horizontal="right" vertical="center"/>
    </xf>
    <xf numFmtId="178" fontId="33" fillId="3" borderId="41" xfId="56" applyNumberFormat="1" applyFill="1" applyBorder="1" applyAlignment="1">
      <alignment horizontal="right" vertical="center"/>
    </xf>
    <xf numFmtId="178" fontId="33" fillId="3" borderId="43" xfId="56" applyNumberFormat="1" applyFill="1" applyBorder="1" applyAlignment="1">
      <alignment horizontal="right" vertical="center"/>
    </xf>
    <xf numFmtId="0" fontId="0" fillId="4" borderId="0" xfId="102" applyFont="1" applyFill="1" applyAlignment="1">
      <alignment horizontal="right" vertical="center"/>
    </xf>
    <xf numFmtId="0" fontId="33" fillId="0" borderId="0" xfId="57" applyFont="1" applyAlignment="1">
      <alignment horizontal="right" vertical="center"/>
    </xf>
    <xf numFmtId="0" fontId="33" fillId="0" borderId="0" xfId="47" applyFont="1" applyAlignment="1">
      <alignment horizontal="right" vertical="center"/>
    </xf>
    <xf numFmtId="0" fontId="11" fillId="0" borderId="0" xfId="103" applyFont="1" applyAlignment="1">
      <alignment vertical="top" wrapText="1"/>
    </xf>
    <xf numFmtId="0" fontId="44" fillId="0" borderId="0" xfId="56" applyFont="1" applyAlignment="1">
      <alignment vertical="center"/>
    </xf>
    <xf numFmtId="0" fontId="33" fillId="0" borderId="0" xfId="103">
      <alignment vertical="center"/>
    </xf>
    <xf numFmtId="38" fontId="0" fillId="0" borderId="0" xfId="104" applyFont="1">
      <alignment vertical="center"/>
    </xf>
    <xf numFmtId="38" fontId="0" fillId="0" borderId="0" xfId="104" applyFont="1" applyFill="1">
      <alignment vertical="center"/>
    </xf>
    <xf numFmtId="38" fontId="0" fillId="0" borderId="36" xfId="104" applyFont="1" applyFill="1" applyBorder="1">
      <alignment vertical="center"/>
    </xf>
    <xf numFmtId="38" fontId="45" fillId="0" borderId="0" xfId="104" applyFont="1" applyFill="1" applyAlignment="1">
      <alignment horizontal="right" vertical="center"/>
    </xf>
    <xf numFmtId="0" fontId="11" fillId="0" borderId="0" xfId="103" applyFont="1">
      <alignment vertical="center"/>
    </xf>
    <xf numFmtId="38" fontId="6" fillId="0" borderId="0" xfId="104" applyFont="1" applyFill="1">
      <alignment vertical="center"/>
    </xf>
    <xf numFmtId="0" fontId="22" fillId="0" borderId="0" xfId="100" applyFont="1" applyAlignment="1">
      <alignment horizontal="right" vertical="center"/>
    </xf>
    <xf numFmtId="38" fontId="22" fillId="0" borderId="36" xfId="104" applyFont="1" applyFill="1" applyBorder="1" applyAlignment="1">
      <alignment horizontal="right" vertical="center"/>
    </xf>
    <xf numFmtId="0" fontId="11" fillId="0" borderId="42" xfId="103" applyFont="1" applyBorder="1">
      <alignment vertical="center"/>
    </xf>
    <xf numFmtId="0" fontId="11" fillId="0" borderId="42" xfId="103" applyFont="1" applyBorder="1" applyAlignment="1">
      <alignment horizontal="right" vertical="center"/>
    </xf>
    <xf numFmtId="38" fontId="11" fillId="0" borderId="42" xfId="104" applyFont="1" applyFill="1" applyBorder="1" applyAlignment="1">
      <alignment horizontal="right" vertical="center"/>
    </xf>
    <xf numFmtId="0" fontId="11" fillId="0" borderId="68" xfId="103" applyFont="1" applyBorder="1">
      <alignment vertical="center"/>
    </xf>
    <xf numFmtId="0" fontId="11" fillId="0" borderId="68" xfId="103" applyFont="1" applyBorder="1" applyAlignment="1">
      <alignment horizontal="right" vertical="center"/>
    </xf>
    <xf numFmtId="38" fontId="11" fillId="0" borderId="68" xfId="104" applyFont="1" applyFill="1" applyBorder="1" applyAlignment="1">
      <alignment horizontal="right" vertical="center"/>
    </xf>
    <xf numFmtId="0" fontId="11" fillId="0" borderId="63" xfId="103" applyFont="1" applyBorder="1">
      <alignment vertical="center"/>
    </xf>
    <xf numFmtId="0" fontId="11" fillId="0" borderId="63" xfId="103" applyFont="1" applyBorder="1" applyAlignment="1">
      <alignment horizontal="right" vertical="center"/>
    </xf>
    <xf numFmtId="38" fontId="11" fillId="0" borderId="63" xfId="104" applyFont="1" applyFill="1" applyBorder="1" applyAlignment="1">
      <alignment horizontal="right" vertical="center"/>
    </xf>
    <xf numFmtId="0" fontId="11" fillId="0" borderId="38" xfId="103" applyFont="1" applyBorder="1">
      <alignment vertical="center"/>
    </xf>
    <xf numFmtId="0" fontId="11" fillId="0" borderId="38" xfId="103" applyFont="1" applyBorder="1" applyAlignment="1">
      <alignment horizontal="right" vertical="center"/>
    </xf>
    <xf numFmtId="38" fontId="11" fillId="0" borderId="38" xfId="104" applyFont="1" applyFill="1" applyBorder="1" applyAlignment="1">
      <alignment horizontal="right" vertical="center"/>
    </xf>
    <xf numFmtId="0" fontId="15" fillId="0" borderId="62" xfId="103" applyFont="1" applyBorder="1" applyAlignment="1">
      <alignment horizontal="center" vertical="center" wrapText="1"/>
    </xf>
    <xf numFmtId="38" fontId="11" fillId="0" borderId="62" xfId="104" applyFont="1" applyFill="1" applyBorder="1" applyAlignment="1">
      <alignment horizontal="center" vertical="center"/>
    </xf>
    <xf numFmtId="38" fontId="11" fillId="0" borderId="0" xfId="104" applyFont="1" applyFill="1">
      <alignment vertical="center"/>
    </xf>
    <xf numFmtId="38" fontId="11" fillId="0" borderId="0" xfId="104" applyFont="1">
      <alignment vertical="center"/>
    </xf>
    <xf numFmtId="0" fontId="22" fillId="0" borderId="0" xfId="99" applyFont="1" applyAlignment="1">
      <alignment horizontal="right" vertical="center"/>
    </xf>
    <xf numFmtId="38" fontId="22" fillId="0" borderId="36" xfId="104" applyFont="1" applyBorder="1" applyAlignment="1">
      <alignment horizontal="right" vertical="center"/>
    </xf>
    <xf numFmtId="0" fontId="11" fillId="0" borderId="35" xfId="103" applyFont="1" applyBorder="1" applyAlignment="1">
      <alignment horizontal="left" vertical="center"/>
    </xf>
    <xf numFmtId="38" fontId="11" fillId="0" borderId="35" xfId="104" applyFont="1" applyBorder="1" applyAlignment="1">
      <alignment horizontal="right" vertical="center"/>
    </xf>
    <xf numFmtId="0" fontId="11" fillId="0" borderId="122" xfId="103" applyFont="1" applyBorder="1">
      <alignment vertical="center"/>
    </xf>
    <xf numFmtId="0" fontId="11" fillId="0" borderId="87" xfId="103" applyFont="1" applyBorder="1" applyAlignment="1">
      <alignment horizontal="left" vertical="center"/>
    </xf>
    <xf numFmtId="38" fontId="11" fillId="0" borderId="87" xfId="104" applyFont="1" applyFill="1" applyBorder="1" applyAlignment="1">
      <alignment horizontal="right" vertical="center"/>
    </xf>
    <xf numFmtId="0" fontId="11" fillId="0" borderId="71" xfId="103" applyFont="1" applyBorder="1">
      <alignment vertical="center"/>
    </xf>
    <xf numFmtId="0" fontId="11" fillId="0" borderId="123" xfId="103" applyFont="1" applyBorder="1" applyAlignment="1">
      <alignment horizontal="left" vertical="center"/>
    </xf>
    <xf numFmtId="38" fontId="11" fillId="0" borderId="123" xfId="104" applyFont="1" applyFill="1" applyBorder="1" applyAlignment="1">
      <alignment horizontal="right" vertical="center"/>
    </xf>
    <xf numFmtId="0" fontId="11" fillId="0" borderId="124" xfId="103" applyFont="1" applyBorder="1">
      <alignment vertical="center"/>
    </xf>
    <xf numFmtId="0" fontId="11" fillId="0" borderId="40" xfId="103" applyFont="1" applyBorder="1" applyAlignment="1">
      <alignment horizontal="left" vertical="center"/>
    </xf>
    <xf numFmtId="0" fontId="11" fillId="0" borderId="116" xfId="103" applyFont="1" applyBorder="1">
      <alignment vertical="center"/>
    </xf>
    <xf numFmtId="38" fontId="11" fillId="0" borderId="35" xfId="104" applyFont="1" applyFill="1" applyBorder="1" applyAlignment="1">
      <alignment horizontal="right" vertical="center"/>
    </xf>
    <xf numFmtId="0" fontId="11" fillId="0" borderId="1" xfId="103" applyFont="1" applyBorder="1">
      <alignment vertical="center"/>
    </xf>
    <xf numFmtId="38" fontId="11" fillId="0" borderId="66" xfId="104" applyFont="1" applyFill="1" applyBorder="1" applyAlignment="1">
      <alignment horizontal="right" vertical="center"/>
    </xf>
    <xf numFmtId="0" fontId="11" fillId="0" borderId="11" xfId="103" applyFont="1" applyBorder="1">
      <alignment vertical="center"/>
    </xf>
    <xf numFmtId="38" fontId="11" fillId="0" borderId="40" xfId="104" applyFont="1" applyFill="1" applyBorder="1" applyAlignment="1">
      <alignment horizontal="right" vertical="center"/>
    </xf>
    <xf numFmtId="0" fontId="11" fillId="0" borderId="58" xfId="103" applyFont="1" applyBorder="1">
      <alignment vertical="center"/>
    </xf>
    <xf numFmtId="0" fontId="11" fillId="0" borderId="29" xfId="103" applyFont="1" applyBorder="1">
      <alignment vertical="center"/>
    </xf>
    <xf numFmtId="0" fontId="11" fillId="0" borderId="38" xfId="103" applyFont="1" applyBorder="1" applyAlignment="1">
      <alignment horizontal="left" vertical="center"/>
    </xf>
    <xf numFmtId="0" fontId="11" fillId="0" borderId="70" xfId="103" applyFont="1" applyBorder="1">
      <alignment vertical="center"/>
    </xf>
    <xf numFmtId="0" fontId="11" fillId="0" borderId="62" xfId="103" applyFont="1" applyBorder="1" applyAlignment="1">
      <alignment horizontal="center" vertical="center"/>
    </xf>
    <xf numFmtId="38" fontId="11" fillId="0" borderId="62" xfId="104" applyFont="1" applyBorder="1" applyAlignment="1">
      <alignment horizontal="center" vertical="center"/>
    </xf>
    <xf numFmtId="0" fontId="73" fillId="0" borderId="0" xfId="103" applyFont="1">
      <alignment vertical="center"/>
    </xf>
    <xf numFmtId="0" fontId="11" fillId="0" borderId="0" xfId="103" applyFont="1" applyAlignment="1">
      <alignment horizontal="right" vertical="center"/>
    </xf>
    <xf numFmtId="178" fontId="39" fillId="0" borderId="128" xfId="0" applyNumberFormat="1" applyFont="1" applyBorder="1" applyAlignment="1">
      <alignment horizontal="right" vertical="center" wrapText="1"/>
    </xf>
    <xf numFmtId="178" fontId="28" fillId="0" borderId="129" xfId="0" applyNumberFormat="1" applyFont="1" applyBorder="1" applyAlignment="1">
      <alignment horizontal="right" vertical="center" wrapText="1"/>
    </xf>
    <xf numFmtId="0" fontId="75" fillId="0" borderId="0" xfId="58" applyFont="1" applyAlignment="1">
      <alignment horizontal="left" vertical="center"/>
    </xf>
    <xf numFmtId="0" fontId="28" fillId="0" borderId="64" xfId="0" applyFont="1" applyBorder="1">
      <alignment vertical="center"/>
    </xf>
    <xf numFmtId="0" fontId="28" fillId="0" borderId="126" xfId="0" applyFont="1" applyBorder="1">
      <alignment vertical="center"/>
    </xf>
    <xf numFmtId="0" fontId="61" fillId="0" borderId="0" xfId="0" applyFont="1" applyAlignment="1">
      <alignment vertical="center" wrapText="1"/>
    </xf>
    <xf numFmtId="0" fontId="3" fillId="0" borderId="8" xfId="0" applyFont="1" applyBorder="1" applyAlignment="1">
      <alignment vertical="center" wrapText="1"/>
    </xf>
    <xf numFmtId="0" fontId="11" fillId="0" borderId="8" xfId="0" applyFont="1" applyBorder="1" applyAlignment="1">
      <alignment vertical="center" wrapText="1"/>
    </xf>
    <xf numFmtId="0" fontId="22" fillId="0" borderId="0" xfId="0" applyFont="1" applyAlignment="1">
      <alignment horizontal="center" vertical="center"/>
    </xf>
    <xf numFmtId="0" fontId="64" fillId="0" borderId="32" xfId="0" applyFont="1" applyBorder="1" applyAlignment="1">
      <alignment horizontal="left" vertical="center"/>
    </xf>
    <xf numFmtId="0" fontId="64" fillId="0" borderId="33" xfId="0" applyFont="1" applyBorder="1" applyAlignment="1">
      <alignment horizontal="left" vertical="center"/>
    </xf>
    <xf numFmtId="0" fontId="64" fillId="0" borderId="99" xfId="0" applyFont="1" applyBorder="1" applyAlignment="1">
      <alignment horizontal="left" vertical="center"/>
    </xf>
    <xf numFmtId="0" fontId="28" fillId="0" borderId="72" xfId="0" applyFont="1" applyBorder="1" applyAlignment="1">
      <alignment horizontal="center" vertical="center"/>
    </xf>
    <xf numFmtId="0" fontId="28" fillId="0" borderId="1" xfId="0" applyFont="1" applyBorder="1" applyAlignment="1">
      <alignment horizontal="center" vertical="center"/>
    </xf>
    <xf numFmtId="0" fontId="45" fillId="0" borderId="0" xfId="0" applyFont="1" applyAlignment="1">
      <alignment horizontal="center" vertical="center" wrapText="1"/>
    </xf>
    <xf numFmtId="0" fontId="44" fillId="0" borderId="8" xfId="0" applyFont="1" applyBorder="1" applyAlignment="1">
      <alignment horizontal="left" vertical="center"/>
    </xf>
    <xf numFmtId="0" fontId="39" fillId="0" borderId="50" xfId="0" applyFont="1" applyBorder="1" applyAlignment="1">
      <alignment horizontal="center" vertical="center" wrapText="1"/>
    </xf>
    <xf numFmtId="0" fontId="39" fillId="0" borderId="2" xfId="0" applyFont="1" applyBorder="1" applyAlignment="1">
      <alignment horizontal="center" vertical="center" wrapText="1"/>
    </xf>
    <xf numFmtId="0" fontId="15" fillId="0" borderId="0" xfId="0" applyFont="1" applyAlignment="1">
      <alignment vertical="center" wrapText="1"/>
    </xf>
    <xf numFmtId="180" fontId="0" fillId="0" borderId="0" xfId="0" applyNumberFormat="1" applyAlignment="1">
      <alignment horizontal="left" vertical="top" wrapText="1"/>
    </xf>
    <xf numFmtId="180" fontId="0" fillId="0" borderId="0" xfId="0" applyNumberFormat="1" applyAlignment="1">
      <alignment horizontal="left" vertical="top"/>
    </xf>
    <xf numFmtId="178" fontId="45" fillId="0" borderId="8" xfId="0" applyNumberFormat="1" applyFont="1" applyBorder="1" applyAlignment="1">
      <alignment horizontal="center" vertical="center" wrapText="1"/>
    </xf>
    <xf numFmtId="178" fontId="45" fillId="0" borderId="13" xfId="0" applyNumberFormat="1" applyFont="1" applyBorder="1" applyAlignment="1">
      <alignment horizontal="center" vertical="center" wrapText="1"/>
    </xf>
    <xf numFmtId="180" fontId="54" fillId="0" borderId="1" xfId="0" applyNumberFormat="1" applyFont="1" applyBorder="1" applyAlignment="1">
      <alignment horizontal="center" vertical="center"/>
    </xf>
    <xf numFmtId="180" fontId="45" fillId="0" borderId="82" xfId="0" applyNumberFormat="1" applyFont="1" applyBorder="1" applyAlignment="1">
      <alignment horizontal="center" vertical="center"/>
    </xf>
    <xf numFmtId="180" fontId="45" fillId="0" borderId="104" xfId="0" applyNumberFormat="1" applyFont="1" applyBorder="1" applyAlignment="1">
      <alignment horizontal="center" vertical="center"/>
    </xf>
    <xf numFmtId="180" fontId="0" fillId="0" borderId="98" xfId="0" applyNumberFormat="1" applyBorder="1" applyAlignment="1">
      <alignment horizontal="center" vertical="center"/>
    </xf>
    <xf numFmtId="180" fontId="0" fillId="0" borderId="55" xfId="0" applyNumberFormat="1" applyBorder="1" applyAlignment="1">
      <alignment horizontal="center" vertical="center"/>
    </xf>
    <xf numFmtId="180" fontId="0" fillId="0" borderId="44" xfId="0" applyNumberFormat="1" applyBorder="1" applyAlignment="1">
      <alignment horizontal="center" vertical="center"/>
    </xf>
    <xf numFmtId="180" fontId="0" fillId="0" borderId="56" xfId="0" applyNumberFormat="1" applyBorder="1" applyAlignment="1">
      <alignment horizontal="center" vertical="center"/>
    </xf>
    <xf numFmtId="180" fontId="0" fillId="0" borderId="49" xfId="0" applyNumberFormat="1" applyBorder="1" applyAlignment="1">
      <alignment horizontal="center" vertical="center"/>
    </xf>
    <xf numFmtId="180" fontId="0" fillId="0" borderId="80" xfId="0" applyNumberFormat="1" applyBorder="1" applyAlignment="1">
      <alignment horizontal="center" vertical="center"/>
    </xf>
    <xf numFmtId="180" fontId="0" fillId="0" borderId="47" xfId="0" applyNumberFormat="1" applyBorder="1" applyAlignment="1">
      <alignment horizontal="center" vertical="center" wrapText="1"/>
    </xf>
    <xf numFmtId="180" fontId="0" fillId="0" borderId="48" xfId="0" applyNumberFormat="1" applyBorder="1" applyAlignment="1">
      <alignment horizontal="center" vertical="center" wrapText="1"/>
    </xf>
    <xf numFmtId="0" fontId="11" fillId="0" borderId="1" xfId="48" applyFont="1" applyBorder="1" applyAlignment="1">
      <alignment horizontal="center" vertical="center"/>
    </xf>
    <xf numFmtId="0" fontId="22" fillId="0" borderId="0" xfId="48" applyFont="1" applyAlignment="1">
      <alignment horizontal="center" vertical="center" wrapText="1"/>
    </xf>
    <xf numFmtId="0" fontId="15" fillId="0" borderId="8" xfId="48" applyFont="1" applyBorder="1" applyAlignment="1">
      <alignment horizontal="left" vertical="center" wrapText="1"/>
    </xf>
    <xf numFmtId="0" fontId="15" fillId="0" borderId="8" xfId="48" applyFont="1" applyBorder="1" applyAlignment="1">
      <alignment horizontal="left" vertical="center"/>
    </xf>
    <xf numFmtId="0" fontId="55" fillId="0" borderId="0" xfId="48" applyFont="1" applyAlignment="1">
      <alignment horizontal="center" vertical="center"/>
    </xf>
    <xf numFmtId="0" fontId="17" fillId="0" borderId="0" xfId="48" applyFont="1" applyAlignment="1">
      <alignment horizontal="left" vertical="center" wrapText="1"/>
    </xf>
    <xf numFmtId="0" fontId="38" fillId="0" borderId="0" xfId="56" applyFont="1" applyAlignment="1">
      <alignment horizontal="center" vertical="center"/>
    </xf>
    <xf numFmtId="0" fontId="38" fillId="0" borderId="82" xfId="56" applyFont="1" applyBorder="1" applyAlignment="1">
      <alignment horizontal="center" vertical="center"/>
    </xf>
    <xf numFmtId="0" fontId="38" fillId="0" borderId="104" xfId="56" applyFont="1" applyBorder="1" applyAlignment="1">
      <alignment horizontal="center" vertical="center"/>
    </xf>
    <xf numFmtId="0" fontId="7" fillId="0" borderId="0" xfId="58" applyFont="1" applyAlignment="1">
      <alignment horizontal="left" vertical="center" wrapText="1"/>
    </xf>
    <xf numFmtId="0" fontId="7" fillId="0" borderId="0" xfId="58" applyFont="1" applyAlignment="1">
      <alignment horizontal="left" vertical="center"/>
    </xf>
    <xf numFmtId="0" fontId="22" fillId="0" borderId="0" xfId="58" applyFont="1" applyAlignment="1">
      <alignment horizontal="center" vertical="center"/>
    </xf>
    <xf numFmtId="0" fontId="7" fillId="0" borderId="52" xfId="58" applyFont="1" applyBorder="1" applyAlignment="1">
      <alignment horizontal="center" vertical="center"/>
    </xf>
    <xf numFmtId="0" fontId="7" fillId="0" borderId="94" xfId="58" applyFont="1" applyBorder="1" applyAlignment="1">
      <alignment horizontal="center" vertical="center"/>
    </xf>
    <xf numFmtId="0" fontId="7" fillId="0" borderId="46" xfId="58" applyFont="1" applyBorder="1" applyAlignment="1">
      <alignment horizontal="center" vertical="center"/>
    </xf>
    <xf numFmtId="0" fontId="7" fillId="0" borderId="16" xfId="58" applyFont="1" applyBorder="1" applyAlignment="1">
      <alignment horizontal="center" vertical="center"/>
    </xf>
    <xf numFmtId="0" fontId="7" fillId="0" borderId="12" xfId="58" applyFont="1" applyBorder="1" applyAlignment="1">
      <alignment horizontal="center" vertical="center" wrapText="1"/>
    </xf>
    <xf numFmtId="0" fontId="7" fillId="0" borderId="105" xfId="58" applyFont="1" applyBorder="1" applyAlignment="1">
      <alignment horizontal="center" vertical="center"/>
    </xf>
    <xf numFmtId="0" fontId="7" fillId="0" borderId="13" xfId="58" applyFont="1" applyBorder="1" applyAlignment="1">
      <alignment horizontal="center" vertical="center"/>
    </xf>
    <xf numFmtId="0" fontId="7" fillId="0" borderId="37" xfId="58" applyFont="1" applyBorder="1" applyAlignment="1">
      <alignment horizontal="center" vertical="center"/>
    </xf>
    <xf numFmtId="0" fontId="70" fillId="0" borderId="91" xfId="58" applyFont="1" applyBorder="1" applyAlignment="1">
      <alignment horizontal="left" vertical="center" wrapText="1"/>
    </xf>
    <xf numFmtId="0" fontId="70" fillId="0" borderId="92" xfId="58" applyFont="1" applyBorder="1" applyAlignment="1">
      <alignment horizontal="left" vertical="center" wrapText="1"/>
    </xf>
    <xf numFmtId="0" fontId="7" fillId="0" borderId="118" xfId="58" applyFont="1" applyBorder="1" applyAlignment="1">
      <alignment horizontal="center" vertical="center" wrapText="1"/>
    </xf>
    <xf numFmtId="0" fontId="7" fillId="0" borderId="119" xfId="58" applyFont="1" applyBorder="1" applyAlignment="1">
      <alignment horizontal="center" vertical="center"/>
    </xf>
    <xf numFmtId="0" fontId="4" fillId="0" borderId="32" xfId="100" applyFont="1" applyBorder="1" applyAlignment="1">
      <alignment horizontal="right" vertical="center"/>
    </xf>
    <xf numFmtId="0" fontId="4" fillId="0" borderId="33" xfId="100" applyFont="1" applyBorder="1" applyAlignment="1">
      <alignment horizontal="right" vertical="center"/>
    </xf>
    <xf numFmtId="0" fontId="4" fillId="0" borderId="34" xfId="100" applyFont="1" applyBorder="1" applyAlignment="1">
      <alignment horizontal="right" vertical="center"/>
    </xf>
    <xf numFmtId="0" fontId="15" fillId="0" borderId="0" xfId="102" applyFont="1" applyAlignment="1">
      <alignment horizontal="left" vertical="top" wrapText="1"/>
    </xf>
    <xf numFmtId="0" fontId="11" fillId="0" borderId="70" xfId="100" applyFont="1" applyBorder="1" applyAlignment="1">
      <alignment horizontal="center" vertical="center"/>
    </xf>
    <xf numFmtId="0" fontId="11" fillId="0" borderId="115" xfId="100" applyFont="1" applyBorder="1" applyAlignment="1">
      <alignment horizontal="center" vertical="center"/>
    </xf>
    <xf numFmtId="0" fontId="11" fillId="0" borderId="58" xfId="100" applyFont="1" applyBorder="1" applyAlignment="1">
      <alignment horizontal="center" vertical="center"/>
    </xf>
    <xf numFmtId="0" fontId="11" fillId="0" borderId="20" xfId="100" applyFont="1" applyBorder="1" applyAlignment="1">
      <alignment horizontal="center" vertical="center"/>
    </xf>
    <xf numFmtId="0" fontId="11" fillId="0" borderId="54" xfId="100" applyFont="1" applyBorder="1" applyAlignment="1">
      <alignment horizontal="center" vertical="center"/>
    </xf>
    <xf numFmtId="0" fontId="11" fillId="0" borderId="22" xfId="100" applyFont="1" applyBorder="1" applyAlignment="1">
      <alignment horizontal="center" vertical="center"/>
    </xf>
    <xf numFmtId="0" fontId="22" fillId="0" borderId="0" xfId="100" applyFont="1" applyAlignment="1">
      <alignment horizontal="center" vertical="center"/>
    </xf>
    <xf numFmtId="0" fontId="7" fillId="0" borderId="6" xfId="100" applyFont="1" applyBorder="1" applyAlignment="1">
      <alignment horizontal="center" vertical="center"/>
    </xf>
    <xf numFmtId="0" fontId="7" fillId="0" borderId="114" xfId="100" applyFont="1" applyBorder="1" applyAlignment="1">
      <alignment horizontal="center" vertical="center"/>
    </xf>
    <xf numFmtId="178" fontId="11" fillId="0" borderId="0" xfId="99" applyNumberFormat="1" applyFont="1" applyAlignment="1">
      <alignment horizontal="center" vertical="center"/>
    </xf>
    <xf numFmtId="0" fontId="7" fillId="0" borderId="0" xfId="100" applyFont="1" applyAlignment="1">
      <alignment horizontal="left" vertical="center" wrapText="1"/>
    </xf>
    <xf numFmtId="0" fontId="3" fillId="0" borderId="71" xfId="99" applyFont="1" applyBorder="1" applyAlignment="1">
      <alignment horizontal="center" vertical="center"/>
    </xf>
    <xf numFmtId="0" fontId="3" fillId="0" borderId="81" xfId="99" applyFont="1" applyBorder="1" applyAlignment="1">
      <alignment horizontal="center" vertical="center"/>
    </xf>
    <xf numFmtId="178" fontId="11" fillId="0" borderId="73" xfId="99" applyNumberFormat="1" applyFont="1" applyBorder="1" applyAlignment="1">
      <alignment horizontal="center" vertical="center"/>
    </xf>
    <xf numFmtId="178" fontId="11" fillId="0" borderId="89" xfId="99" applyNumberFormat="1" applyFont="1" applyBorder="1" applyAlignment="1">
      <alignment horizontal="center" vertical="center"/>
    </xf>
    <xf numFmtId="0" fontId="4" fillId="0" borderId="91" xfId="100" applyFont="1" applyBorder="1" applyAlignment="1">
      <alignment horizontal="right" vertical="center"/>
    </xf>
    <xf numFmtId="0" fontId="4" fillId="0" borderId="92" xfId="100" applyFont="1" applyBorder="1" applyAlignment="1">
      <alignment horizontal="right" vertical="center"/>
    </xf>
    <xf numFmtId="0" fontId="4" fillId="0" borderId="93" xfId="100" applyFont="1" applyBorder="1" applyAlignment="1">
      <alignment horizontal="right" vertical="center"/>
    </xf>
    <xf numFmtId="178" fontId="11" fillId="0" borderId="8" xfId="99" applyNumberFormat="1" applyFont="1" applyBorder="1" applyAlignment="1">
      <alignment horizontal="center" vertical="center"/>
    </xf>
    <xf numFmtId="178" fontId="11" fillId="0" borderId="9" xfId="99" applyNumberFormat="1" applyFont="1" applyBorder="1" applyAlignment="1">
      <alignment horizontal="center" vertical="center"/>
    </xf>
    <xf numFmtId="178" fontId="11" fillId="0" borderId="53" xfId="99" applyNumberFormat="1" applyFont="1" applyBorder="1" applyAlignment="1">
      <alignment horizontal="center" vertical="center"/>
    </xf>
    <xf numFmtId="0" fontId="3" fillId="0" borderId="58" xfId="99" applyFont="1" applyBorder="1" applyAlignment="1">
      <alignment horizontal="center" vertical="center"/>
    </xf>
    <xf numFmtId="0" fontId="3" fillId="0" borderId="20" xfId="99" applyFont="1" applyBorder="1" applyAlignment="1">
      <alignment horizontal="center" vertical="center"/>
    </xf>
    <xf numFmtId="0" fontId="7" fillId="0" borderId="83" xfId="99" applyFont="1" applyBorder="1" applyAlignment="1">
      <alignment horizontal="center" vertical="center"/>
    </xf>
    <xf numFmtId="0" fontId="7" fillId="0" borderId="26" xfId="99" applyFont="1" applyBorder="1" applyAlignment="1">
      <alignment horizontal="center" vertical="center"/>
    </xf>
    <xf numFmtId="0" fontId="7" fillId="0" borderId="12" xfId="99" applyFont="1" applyBorder="1" applyAlignment="1">
      <alignment horizontal="center" vertical="center"/>
    </xf>
    <xf numFmtId="0" fontId="7" fillId="0" borderId="97" xfId="99" applyFont="1" applyBorder="1" applyAlignment="1">
      <alignment horizontal="center" vertical="center"/>
    </xf>
    <xf numFmtId="0" fontId="7" fillId="0" borderId="105" xfId="99" applyFont="1" applyBorder="1" applyAlignment="1">
      <alignment horizontal="center" vertical="center"/>
    </xf>
    <xf numFmtId="0" fontId="7" fillId="0" borderId="15" xfId="99" applyFont="1" applyBorder="1" applyAlignment="1">
      <alignment horizontal="center" vertical="center"/>
    </xf>
    <xf numFmtId="0" fontId="7" fillId="0" borderId="12" xfId="99" applyFont="1" applyBorder="1" applyAlignment="1">
      <alignment horizontal="center" vertical="center" wrapText="1"/>
    </xf>
    <xf numFmtId="0" fontId="7" fillId="0" borderId="82" xfId="99" applyFont="1" applyBorder="1" applyAlignment="1">
      <alignment horizontal="center" vertical="center" wrapText="1"/>
    </xf>
    <xf numFmtId="0" fontId="7" fillId="0" borderId="104" xfId="99" applyFont="1" applyBorder="1" applyAlignment="1">
      <alignment horizontal="center" vertical="center"/>
    </xf>
    <xf numFmtId="0" fontId="7" fillId="0" borderId="52" xfId="99" applyFont="1" applyBorder="1" applyAlignment="1">
      <alignment horizontal="center" vertical="center" wrapText="1"/>
    </xf>
    <xf numFmtId="0" fontId="7" fillId="0" borderId="13" xfId="99" applyFont="1" applyBorder="1" applyAlignment="1">
      <alignment horizontal="center" vertical="center" wrapText="1"/>
    </xf>
    <xf numFmtId="0" fontId="7" fillId="0" borderId="94" xfId="99" applyFont="1" applyBorder="1" applyAlignment="1">
      <alignment horizontal="center" vertical="center" wrapText="1"/>
    </xf>
    <xf numFmtId="0" fontId="7" fillId="0" borderId="37" xfId="99" applyFont="1" applyBorder="1" applyAlignment="1">
      <alignment horizontal="center" vertical="center" wrapText="1"/>
    </xf>
    <xf numFmtId="0" fontId="7" fillId="0" borderId="46" xfId="99" applyFont="1" applyBorder="1" applyAlignment="1">
      <alignment horizontal="center" vertical="center"/>
    </xf>
    <xf numFmtId="0" fontId="7" fillId="0" borderId="16" xfId="99" applyFont="1" applyBorder="1" applyAlignment="1">
      <alignment horizontal="center" vertical="center"/>
    </xf>
    <xf numFmtId="0" fontId="3" fillId="0" borderId="70" xfId="99" applyFont="1" applyBorder="1" applyAlignment="1">
      <alignment horizontal="center" vertical="center"/>
    </xf>
    <xf numFmtId="0" fontId="3" fillId="0" borderId="115" xfId="99" applyFont="1" applyBorder="1" applyAlignment="1">
      <alignment horizontal="center" vertical="center"/>
    </xf>
    <xf numFmtId="178" fontId="11" fillId="0" borderId="85" xfId="99" applyNumberFormat="1" applyFont="1" applyBorder="1" applyAlignment="1">
      <alignment horizontal="center" vertical="center"/>
    </xf>
    <xf numFmtId="178" fontId="11" fillId="0" borderId="41" xfId="99" applyNumberFormat="1" applyFont="1" applyBorder="1" applyAlignment="1">
      <alignment horizontal="center" vertical="center"/>
    </xf>
    <xf numFmtId="0" fontId="57" fillId="0" borderId="0" xfId="99" applyFont="1" applyAlignment="1">
      <alignment horizontal="center" vertical="center"/>
    </xf>
    <xf numFmtId="0" fontId="3" fillId="0" borderId="13" xfId="99" applyFont="1" applyBorder="1" applyAlignment="1">
      <alignment horizontal="center" vertical="center" wrapText="1"/>
    </xf>
    <xf numFmtId="0" fontId="3" fillId="0" borderId="37" xfId="99" applyFont="1" applyBorder="1" applyAlignment="1">
      <alignment horizontal="center" vertical="center"/>
    </xf>
    <xf numFmtId="0" fontId="7" fillId="0" borderId="13" xfId="99" applyFont="1" applyBorder="1" applyAlignment="1">
      <alignment horizontal="center" vertical="center"/>
    </xf>
    <xf numFmtId="0" fontId="7" fillId="0" borderId="37" xfId="99" applyFont="1" applyBorder="1" applyAlignment="1">
      <alignment horizontal="center" vertical="center"/>
    </xf>
    <xf numFmtId="0" fontId="11" fillId="0" borderId="0" xfId="103" applyFont="1" applyAlignment="1">
      <alignment horizontal="left" vertical="top" wrapText="1"/>
    </xf>
    <xf numFmtId="0" fontId="4" fillId="0" borderId="32" xfId="99" applyFont="1" applyBorder="1" applyAlignment="1">
      <alignment horizontal="right" vertical="center"/>
    </xf>
    <xf numFmtId="0" fontId="4" fillId="0" borderId="33" xfId="99" applyFont="1" applyBorder="1" applyAlignment="1">
      <alignment horizontal="right" vertical="center"/>
    </xf>
    <xf numFmtId="178" fontId="11" fillId="0" borderId="0" xfId="100" applyNumberFormat="1" applyFont="1" applyAlignment="1">
      <alignment horizontal="center" vertical="top"/>
    </xf>
    <xf numFmtId="0" fontId="4" fillId="4" borderId="32" xfId="100" applyFont="1" applyFill="1" applyBorder="1" applyAlignment="1">
      <alignment horizontal="right" vertical="center"/>
    </xf>
    <xf numFmtId="0" fontId="4" fillId="4" borderId="33" xfId="100" applyFont="1" applyFill="1" applyBorder="1" applyAlignment="1">
      <alignment horizontal="right" vertical="center"/>
    </xf>
    <xf numFmtId="0" fontId="4" fillId="4" borderId="34" xfId="100" applyFont="1" applyFill="1" applyBorder="1" applyAlignment="1">
      <alignment horizontal="right" vertical="center"/>
    </xf>
    <xf numFmtId="0" fontId="3" fillId="0" borderId="112" xfId="99" applyFont="1" applyBorder="1" applyAlignment="1">
      <alignment horizontal="center" vertical="center"/>
    </xf>
    <xf numFmtId="0" fontId="3" fillId="0" borderId="45" xfId="99" applyFont="1" applyBorder="1" applyAlignment="1">
      <alignment horizontal="center" vertical="center"/>
    </xf>
    <xf numFmtId="0" fontId="3" fillId="0" borderId="31" xfId="99" applyFont="1" applyBorder="1" applyAlignment="1">
      <alignment horizontal="center" vertical="center"/>
    </xf>
    <xf numFmtId="0" fontId="3" fillId="0" borderId="46" xfId="99" applyFont="1" applyBorder="1" applyAlignment="1">
      <alignment horizontal="center" vertical="center"/>
    </xf>
    <xf numFmtId="0" fontId="3" fillId="0" borderId="106" xfId="99" applyFont="1" applyBorder="1" applyAlignment="1">
      <alignment horizontal="center" vertical="center"/>
    </xf>
    <xf numFmtId="0" fontId="3" fillId="0" borderId="107" xfId="99" applyFont="1" applyBorder="1" applyAlignment="1">
      <alignment horizontal="center" vertical="center"/>
    </xf>
    <xf numFmtId="0" fontId="3" fillId="0" borderId="108" xfId="99" applyFont="1" applyBorder="1" applyAlignment="1">
      <alignment horizontal="center" vertical="center"/>
    </xf>
    <xf numFmtId="0" fontId="3" fillId="0" borderId="9" xfId="99" applyFont="1" applyBorder="1" applyAlignment="1">
      <alignment horizontal="center" vertical="center"/>
    </xf>
    <xf numFmtId="0" fontId="3" fillId="0" borderId="0" xfId="99" applyFont="1" applyBorder="1" applyAlignment="1">
      <alignment horizontal="center" vertical="center"/>
    </xf>
    <xf numFmtId="0" fontId="3" fillId="0" borderId="53" xfId="99" applyFont="1" applyBorder="1" applyAlignment="1">
      <alignment horizontal="center" vertical="center"/>
    </xf>
    <xf numFmtId="0" fontId="3" fillId="0" borderId="72" xfId="99" applyFont="1" applyBorder="1" applyAlignment="1">
      <alignment horizontal="center" vertical="center"/>
    </xf>
    <xf numFmtId="0" fontId="3" fillId="0" borderId="1" xfId="99" applyFont="1" applyBorder="1" applyAlignment="1">
      <alignment horizontal="center" vertical="center"/>
    </xf>
    <xf numFmtId="0" fontId="3" fillId="0" borderId="88" xfId="99" applyFont="1" applyBorder="1" applyAlignment="1">
      <alignment horizontal="center" vertical="center"/>
    </xf>
    <xf numFmtId="0" fontId="7" fillId="0" borderId="52" xfId="99" applyFont="1" applyBorder="1" applyAlignment="1">
      <alignment horizontal="center" vertical="center"/>
    </xf>
    <xf numFmtId="0" fontId="7" fillId="0" borderId="8" xfId="99" applyFont="1" applyBorder="1" applyAlignment="1">
      <alignment horizontal="center" vertical="center"/>
    </xf>
    <xf numFmtId="0" fontId="7" fillId="0" borderId="94" xfId="99" applyFont="1" applyBorder="1" applyAlignment="1">
      <alignment horizontal="center" vertical="center"/>
    </xf>
    <xf numFmtId="0" fontId="7" fillId="0" borderId="27" xfId="99" applyFont="1" applyBorder="1" applyAlignment="1">
      <alignment horizontal="center" vertical="center"/>
    </xf>
    <xf numFmtId="0" fontId="11" fillId="0" borderId="30" xfId="103" applyFont="1" applyBorder="1" applyAlignment="1">
      <alignment horizontal="left" vertical="center"/>
    </xf>
    <xf numFmtId="0" fontId="11" fillId="0" borderId="43" xfId="103" applyFont="1" applyBorder="1" applyAlignment="1">
      <alignment horizontal="left" vertical="center"/>
    </xf>
    <xf numFmtId="0" fontId="7" fillId="0" borderId="0" xfId="103" applyFont="1" applyAlignment="1">
      <alignment horizontal="justify" vertical="top" wrapText="1"/>
    </xf>
    <xf numFmtId="0" fontId="11" fillId="0" borderId="61" xfId="103" applyFont="1" applyBorder="1" applyAlignment="1">
      <alignment horizontal="center" vertical="center"/>
    </xf>
    <xf numFmtId="0" fontId="11" fillId="0" borderId="121" xfId="103" applyFont="1" applyBorder="1" applyAlignment="1">
      <alignment horizontal="center" vertical="center"/>
    </xf>
    <xf numFmtId="0" fontId="11" fillId="0" borderId="106" xfId="103" applyFont="1" applyBorder="1" applyAlignment="1">
      <alignment horizontal="left" vertical="center"/>
    </xf>
    <xf numFmtId="0" fontId="11" fillId="0" borderId="108" xfId="103" applyFont="1" applyBorder="1" applyAlignment="1">
      <alignment horizontal="left" vertical="center"/>
    </xf>
    <xf numFmtId="0" fontId="11" fillId="0" borderId="73" xfId="103" applyFont="1" applyBorder="1" applyAlignment="1">
      <alignment horizontal="left" vertical="center"/>
    </xf>
    <xf numFmtId="0" fontId="11" fillId="0" borderId="89" xfId="103" applyFont="1" applyBorder="1" applyAlignment="1">
      <alignment horizontal="left" vertical="center"/>
    </xf>
    <xf numFmtId="0" fontId="11" fillId="0" borderId="9" xfId="103" applyFont="1" applyBorder="1" applyAlignment="1">
      <alignment horizontal="left" vertical="center"/>
    </xf>
    <xf numFmtId="0" fontId="11" fillId="0" borderId="72" xfId="103" applyFont="1" applyBorder="1" applyAlignment="1">
      <alignment horizontal="left" vertical="center"/>
    </xf>
    <xf numFmtId="0" fontId="22" fillId="0" borderId="0" xfId="103" applyFont="1" applyAlignment="1">
      <alignment horizontal="center" vertical="center"/>
    </xf>
    <xf numFmtId="0" fontId="11" fillId="0" borderId="127" xfId="103" applyFont="1" applyBorder="1" applyAlignment="1">
      <alignment horizontal="left" vertical="center"/>
    </xf>
    <xf numFmtId="0" fontId="11" fillId="0" borderId="126" xfId="103" applyFont="1" applyBorder="1" applyAlignment="1">
      <alignment horizontal="left" vertical="center"/>
    </xf>
    <xf numFmtId="0" fontId="11" fillId="0" borderId="125" xfId="103" applyFont="1" applyBorder="1" applyAlignment="1">
      <alignment horizontal="left" vertical="center"/>
    </xf>
    <xf numFmtId="0" fontId="11" fillId="0" borderId="83" xfId="103" applyFont="1" applyBorder="1" applyAlignment="1">
      <alignment horizontal="left" vertical="center"/>
    </xf>
    <xf numFmtId="0" fontId="15" fillId="4" borderId="0" xfId="102" applyFont="1" applyFill="1" applyAlignment="1">
      <alignment horizontal="left" vertical="center" wrapText="1"/>
    </xf>
  </cellXfs>
  <cellStyles count="105">
    <cellStyle name="スタイル 1" xfId="1" xr:uid="{00000000-0005-0000-0000-000000000000}"/>
    <cellStyle name="パーセント 2" xfId="2" xr:uid="{00000000-0005-0000-0000-000001000000}"/>
    <cellStyle name="ハイパーリンク 10" xfId="3" xr:uid="{00000000-0005-0000-0000-000002000000}"/>
    <cellStyle name="ハイパーリンク 11" xfId="4" xr:uid="{00000000-0005-0000-0000-000003000000}"/>
    <cellStyle name="ハイパーリンク 12" xfId="5" xr:uid="{00000000-0005-0000-0000-000004000000}"/>
    <cellStyle name="ハイパーリンク 13" xfId="6" xr:uid="{00000000-0005-0000-0000-000005000000}"/>
    <cellStyle name="ハイパーリンク 14" xfId="7" xr:uid="{00000000-0005-0000-0000-000006000000}"/>
    <cellStyle name="ハイパーリンク 15" xfId="8" xr:uid="{00000000-0005-0000-0000-000007000000}"/>
    <cellStyle name="ハイパーリンク 16" xfId="9" xr:uid="{00000000-0005-0000-0000-000008000000}"/>
    <cellStyle name="ハイパーリンク 17" xfId="10" xr:uid="{00000000-0005-0000-0000-000009000000}"/>
    <cellStyle name="ハイパーリンク 18" xfId="11" xr:uid="{00000000-0005-0000-0000-00000A000000}"/>
    <cellStyle name="ハイパーリンク 19" xfId="12" xr:uid="{00000000-0005-0000-0000-00000B000000}"/>
    <cellStyle name="ハイパーリンク 2" xfId="13" xr:uid="{00000000-0005-0000-0000-00000C000000}"/>
    <cellStyle name="ハイパーリンク 20" xfId="14" xr:uid="{00000000-0005-0000-0000-00000D000000}"/>
    <cellStyle name="ハイパーリンク 21" xfId="15" xr:uid="{00000000-0005-0000-0000-00000E000000}"/>
    <cellStyle name="ハイパーリンク 22" xfId="16" xr:uid="{00000000-0005-0000-0000-00000F000000}"/>
    <cellStyle name="ハイパーリンク 23" xfId="17" xr:uid="{00000000-0005-0000-0000-000010000000}"/>
    <cellStyle name="ハイパーリンク 24" xfId="18" xr:uid="{00000000-0005-0000-0000-000011000000}"/>
    <cellStyle name="ハイパーリンク 25" xfId="19" xr:uid="{00000000-0005-0000-0000-000012000000}"/>
    <cellStyle name="ハイパーリンク 26" xfId="20" xr:uid="{00000000-0005-0000-0000-000013000000}"/>
    <cellStyle name="ハイパーリンク 27" xfId="21" xr:uid="{00000000-0005-0000-0000-000014000000}"/>
    <cellStyle name="ハイパーリンク 28" xfId="22" xr:uid="{00000000-0005-0000-0000-000015000000}"/>
    <cellStyle name="ハイパーリンク 29" xfId="23" xr:uid="{00000000-0005-0000-0000-000016000000}"/>
    <cellStyle name="ハイパーリンク 3" xfId="24" xr:uid="{00000000-0005-0000-0000-000017000000}"/>
    <cellStyle name="ハイパーリンク 30" xfId="25" xr:uid="{00000000-0005-0000-0000-000018000000}"/>
    <cellStyle name="ハイパーリンク 31" xfId="26" xr:uid="{00000000-0005-0000-0000-000019000000}"/>
    <cellStyle name="ハイパーリンク 32" xfId="27" xr:uid="{00000000-0005-0000-0000-00001A000000}"/>
    <cellStyle name="ハイパーリンク 33" xfId="28" xr:uid="{00000000-0005-0000-0000-00001B000000}"/>
    <cellStyle name="ハイパーリンク 34" xfId="29" xr:uid="{00000000-0005-0000-0000-00001C000000}"/>
    <cellStyle name="ハイパーリンク 35" xfId="30" xr:uid="{00000000-0005-0000-0000-00001D000000}"/>
    <cellStyle name="ハイパーリンク 36" xfId="31" xr:uid="{00000000-0005-0000-0000-00001E000000}"/>
    <cellStyle name="ハイパーリンク 37" xfId="32" xr:uid="{00000000-0005-0000-0000-00001F000000}"/>
    <cellStyle name="ハイパーリンク 38" xfId="33" xr:uid="{00000000-0005-0000-0000-000020000000}"/>
    <cellStyle name="ハイパーリンク 39" xfId="34" xr:uid="{00000000-0005-0000-0000-000021000000}"/>
    <cellStyle name="ハイパーリンク 4" xfId="35" xr:uid="{00000000-0005-0000-0000-000022000000}"/>
    <cellStyle name="ハイパーリンク 5" xfId="36" xr:uid="{00000000-0005-0000-0000-000023000000}"/>
    <cellStyle name="ハイパーリンク 6" xfId="37" xr:uid="{00000000-0005-0000-0000-000024000000}"/>
    <cellStyle name="ハイパーリンク 7" xfId="38" xr:uid="{00000000-0005-0000-0000-000025000000}"/>
    <cellStyle name="ハイパーリンク 8" xfId="39" xr:uid="{00000000-0005-0000-0000-000026000000}"/>
    <cellStyle name="ハイパーリンク 9" xfId="40" xr:uid="{00000000-0005-0000-0000-000027000000}"/>
    <cellStyle name="桁区切り" xfId="41" builtinId="6"/>
    <cellStyle name="桁区切り 2" xfId="42" xr:uid="{00000000-0005-0000-0000-000029000000}"/>
    <cellStyle name="桁区切り 2 2" xfId="43" xr:uid="{00000000-0005-0000-0000-00002A000000}"/>
    <cellStyle name="桁区切り 3" xfId="44" xr:uid="{00000000-0005-0000-0000-00002B000000}"/>
    <cellStyle name="桁区切り 4" xfId="45" xr:uid="{00000000-0005-0000-0000-00002C000000}"/>
    <cellStyle name="桁区切り 5" xfId="46" xr:uid="{00000000-0005-0000-0000-00002D000000}"/>
    <cellStyle name="桁区切り 6" xfId="104" xr:uid="{F929DBE7-B1C2-4595-A4DF-BEB5B341813B}"/>
    <cellStyle name="標準" xfId="0" builtinId="0"/>
    <cellStyle name="標準 10" xfId="47" xr:uid="{00000000-0005-0000-0000-00002F000000}"/>
    <cellStyle name="標準 10 2" xfId="103" xr:uid="{A22E329A-FF0B-4863-B724-D1B13FD63F04}"/>
    <cellStyle name="標準 2" xfId="48" xr:uid="{00000000-0005-0000-0000-000030000000}"/>
    <cellStyle name="標準 2 2" xfId="49" xr:uid="{00000000-0005-0000-0000-000031000000}"/>
    <cellStyle name="標準 3" xfId="50" xr:uid="{00000000-0005-0000-0000-000032000000}"/>
    <cellStyle name="標準 4" xfId="51" xr:uid="{00000000-0005-0000-0000-000033000000}"/>
    <cellStyle name="標準 4 2" xfId="52" xr:uid="{00000000-0005-0000-0000-000034000000}"/>
    <cellStyle name="標準 5" xfId="53" xr:uid="{00000000-0005-0000-0000-000035000000}"/>
    <cellStyle name="標準 6" xfId="54" xr:uid="{00000000-0005-0000-0000-000036000000}"/>
    <cellStyle name="標準 7" xfId="55" xr:uid="{00000000-0005-0000-0000-000037000000}"/>
    <cellStyle name="標準 8" xfId="56" xr:uid="{00000000-0005-0000-0000-000038000000}"/>
    <cellStyle name="標準 8 2" xfId="101" xr:uid="{37FB8C4D-6B19-4B1D-A417-B487759D9EB1}"/>
    <cellStyle name="標準 9" xfId="57" xr:uid="{00000000-0005-0000-0000-000039000000}"/>
    <cellStyle name="標準 9 2" xfId="102" xr:uid="{DBFEAA6B-1122-40DA-8C23-70FE238D2DB4}"/>
    <cellStyle name="標準_Sheet1" xfId="58" xr:uid="{00000000-0005-0000-0000-00003A000000}"/>
    <cellStyle name="標準_Sheet1 2" xfId="99" xr:uid="{00000000-0005-0000-0000-00003B000000}"/>
    <cellStyle name="標準_Sheet1 2 2" xfId="100" xr:uid="{00000000-0005-0000-0000-00003C000000}"/>
    <cellStyle name="標準_ﾀﾝｻﾞﾆｱ3年次概算040412旧.xls" xfId="59" xr:uid="{00000000-0005-0000-0000-00003D000000}"/>
    <cellStyle name="標準_最終見積書-備考欄なし(提出版).xls" xfId="60" xr:uid="{00000000-0005-0000-0000-00003E000000}"/>
    <cellStyle name="表示済みのハイパーリンク 10" xfId="61" xr:uid="{00000000-0005-0000-0000-00003F000000}"/>
    <cellStyle name="表示済みのハイパーリンク 11" xfId="62" xr:uid="{00000000-0005-0000-0000-000040000000}"/>
    <cellStyle name="表示済みのハイパーリンク 12" xfId="63" xr:uid="{00000000-0005-0000-0000-000041000000}"/>
    <cellStyle name="表示済みのハイパーリンク 13" xfId="64" xr:uid="{00000000-0005-0000-0000-000042000000}"/>
    <cellStyle name="表示済みのハイパーリンク 14" xfId="65" xr:uid="{00000000-0005-0000-0000-000043000000}"/>
    <cellStyle name="表示済みのハイパーリンク 15" xfId="66" xr:uid="{00000000-0005-0000-0000-000044000000}"/>
    <cellStyle name="表示済みのハイパーリンク 16" xfId="67" xr:uid="{00000000-0005-0000-0000-000045000000}"/>
    <cellStyle name="表示済みのハイパーリンク 17" xfId="68" xr:uid="{00000000-0005-0000-0000-000046000000}"/>
    <cellStyle name="表示済みのハイパーリンク 18" xfId="69" xr:uid="{00000000-0005-0000-0000-000047000000}"/>
    <cellStyle name="表示済みのハイパーリンク 19" xfId="70" xr:uid="{00000000-0005-0000-0000-000048000000}"/>
    <cellStyle name="表示済みのハイパーリンク 2" xfId="71" xr:uid="{00000000-0005-0000-0000-000049000000}"/>
    <cellStyle name="表示済みのハイパーリンク 20" xfId="72" xr:uid="{00000000-0005-0000-0000-00004A000000}"/>
    <cellStyle name="表示済みのハイパーリンク 21" xfId="73" xr:uid="{00000000-0005-0000-0000-00004B000000}"/>
    <cellStyle name="表示済みのハイパーリンク 22" xfId="74" xr:uid="{00000000-0005-0000-0000-00004C000000}"/>
    <cellStyle name="表示済みのハイパーリンク 23" xfId="75" xr:uid="{00000000-0005-0000-0000-00004D000000}"/>
    <cellStyle name="表示済みのハイパーリンク 24" xfId="76" xr:uid="{00000000-0005-0000-0000-00004E000000}"/>
    <cellStyle name="表示済みのハイパーリンク 25" xfId="77" xr:uid="{00000000-0005-0000-0000-00004F000000}"/>
    <cellStyle name="表示済みのハイパーリンク 26" xfId="78" xr:uid="{00000000-0005-0000-0000-000050000000}"/>
    <cellStyle name="表示済みのハイパーリンク 27" xfId="79" xr:uid="{00000000-0005-0000-0000-000051000000}"/>
    <cellStyle name="表示済みのハイパーリンク 28" xfId="80" xr:uid="{00000000-0005-0000-0000-000052000000}"/>
    <cellStyle name="表示済みのハイパーリンク 29" xfId="81" xr:uid="{00000000-0005-0000-0000-000053000000}"/>
    <cellStyle name="表示済みのハイパーリンク 3" xfId="82" xr:uid="{00000000-0005-0000-0000-000054000000}"/>
    <cellStyle name="表示済みのハイパーリンク 30" xfId="83" xr:uid="{00000000-0005-0000-0000-000055000000}"/>
    <cellStyle name="表示済みのハイパーリンク 31" xfId="84" xr:uid="{00000000-0005-0000-0000-000056000000}"/>
    <cellStyle name="表示済みのハイパーリンク 32" xfId="85" xr:uid="{00000000-0005-0000-0000-000057000000}"/>
    <cellStyle name="表示済みのハイパーリンク 33" xfId="86" xr:uid="{00000000-0005-0000-0000-000058000000}"/>
    <cellStyle name="表示済みのハイパーリンク 34" xfId="87" xr:uid="{00000000-0005-0000-0000-000059000000}"/>
    <cellStyle name="表示済みのハイパーリンク 35" xfId="88" xr:uid="{00000000-0005-0000-0000-00005A000000}"/>
    <cellStyle name="表示済みのハイパーリンク 36" xfId="89" xr:uid="{00000000-0005-0000-0000-00005B000000}"/>
    <cellStyle name="表示済みのハイパーリンク 37" xfId="90" xr:uid="{00000000-0005-0000-0000-00005C000000}"/>
    <cellStyle name="表示済みのハイパーリンク 38" xfId="91" xr:uid="{00000000-0005-0000-0000-00005D000000}"/>
    <cellStyle name="表示済みのハイパーリンク 39" xfId="92" xr:uid="{00000000-0005-0000-0000-00005E000000}"/>
    <cellStyle name="表示済みのハイパーリンク 4" xfId="93" xr:uid="{00000000-0005-0000-0000-00005F000000}"/>
    <cellStyle name="表示済みのハイパーリンク 5" xfId="94" xr:uid="{00000000-0005-0000-0000-000060000000}"/>
    <cellStyle name="表示済みのハイパーリンク 6" xfId="95" xr:uid="{00000000-0005-0000-0000-000061000000}"/>
    <cellStyle name="表示済みのハイパーリンク 7" xfId="96" xr:uid="{00000000-0005-0000-0000-000062000000}"/>
    <cellStyle name="表示済みのハイパーリンク 8" xfId="97" xr:uid="{00000000-0005-0000-0000-000063000000}"/>
    <cellStyle name="表示済みのハイパーリンク 9" xfId="98" xr:uid="{00000000-0005-0000-0000-00006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5.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externalLink" Target="externalLinks/externalLink8.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4.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externalLink" Target="externalLinks/externalLink7.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externalLink" Target="externalLinks/externalLink2.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externalLink" Target="externalLinks/externalLink9.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30822/Downloads/seisan_04-20_202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Tok_gyom_01\file-server\&#21942;&#26989;\&#65298;&#65294;&#22865;&#32004;&#26360;FILE\JICA&#22865;&#32004;&#26360;\JICA&#26368;&#32066;&#35211;&#31309;&#26360;\&#12472;&#12515;&#12459;&#12523;&#12479;&#27700;&#23475;&#25216;&#12503;&#12525;\&#22793;&#26356;&#26368;&#32066;&#35211;&#31309;&#65288;&#65394;&#65437;&#65412;&#65438;&#65416;&#65404;&#65393;&#22269;&#65404;&#65438;&#65388;&#65398;&#65433;&#65408;&#27700;&#23475;&#25216;&#12503;&#12525;&#9314;&#6528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https:\www.jica.go.jp\announce\manual\guideline\consultant\ku57pq00001mkfv1-att\2_&#26032;&#26360;&#24335;&#12377;&#12409;&#12390;&#12398;&#12473;&#12461;&#12540;&#12512;\2_&#20013;&#23567;&#25903;&#25588;&#65288;&#23455;&#35388;&#12539;&#26696;&#20214;&#21270;&#65289;\2_&#26989;&#21209;&#23455;&#26045;\&#26368;&#26032;&#29256;\20141113_&#20013;&#23567;&#26989;&#21209;&#23455;&#26045;&#12456;&#12463;&#12475;&#12523;&#27096;&#24335;&#12469;&#12531;&#12503;&#12523;&#21069;&#25173;&#26377;.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https:\www.jica.go.jp\announce\manual\guideline\consultant\ku57pq00001mkfv1-att\2_&#26032;&#26360;&#24335;&#12377;&#12409;&#12390;&#12398;&#12473;&#12461;&#12540;&#12512;\1_&#20419;&#36914;\1_&#35211;&#31309;\&#31532;&#65299;&#22238;&#12304;2014&#31532;&#65297;&#22238;&#12305;&#20197;&#38477;\&#20419;&#36914;&#35352;&#36617;&#20363;_&#9679;&#27096;&#24335;1.2._&#35211;&#31309;&#37329;&#38989;&#20869;&#35379;&#26360;&#12539;&#20869;&#35379;&#26126;&#32048;&#26360;1107.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Tok-igyoum-ns01\share\&#21942;&#26989;\B&#65294;JICA&#31934;&#31639;&#26360;FILE\12_&#20181;&#20999;&#32025;&#12539;&#21488;&#32025;&#12539;&#20986;&#32013;&#31807;\&#65299;&#65294;&#20986;&#32013;&#31807;\H21&#24180;&#24230;\&#12514;&#12523;&#12487;&#12451;&#12502;&#22269;&#19979;&#27700;&#20966;&#29702;&#25216;&#12503;&#12525;&#9313;\&#20986;&#32013;&#31807;&#12514;&#12523;&#12487;&#12451;&#12502;&#22269;&#19979;&#27700;&#20966;&#29702;&#25216;&#12503;&#12525;&#9313;.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Staffd\shared\Users\nt-seki05\Desktop\&#31934;&#31639;&#22577;&#21578;&#26360;&#27096;&#24335;&#25913;&#23450;\&#31934;&#31639;&#22577;&#21578;&#26360;&#27096;&#24335;&#12288;2021.4&#29256;&#65288;2020&#24180;4&#26376;&#20197;&#38477;&#22865;&#32004;&#65289;.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Z:\2_&#37096;&#20869;&#20840;&#21729;\300_&#22865;&#32004;&#31532;&#19968;&#35506;\&#9734;&#32887;&#21729;&#20849;&#26377;&#12501;&#12457;&#12523;&#12480;\&#25285;&#24403;&#32773;&#12501;&#12457;&#12523;&#12480;\&#9679;&#27941;&#30000;\&#20104;&#31639;&#22519;&#34892;&#27770;&#35696;&#26360;&#20381;&#38972;&#31561;200407&#20197;&#38477;&#12398;&#23550;&#24540;\&#31934;&#31639;&#12479;&#12473;&#12463;&#65288;&#23526;&#24029;&#12373;&#12435;&#65289;\&#12304;&#31934;&#31639;&#25913;&#21892;&#26696;&#12395;&#12388;&#12356;&#12390;&#12305;\&#31934;&#31639;&#29677;&#12363;&#12425;&#12398;&#26696;\seisan_04-22_201910.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s://jica365-my.sharepoint.com/personal/onedrive-opesupportdept_jica_go_jp/Documents/330_&#35519;&#36948;&#12539;&#27966;&#36963;&#26989;&#21209;&#37096;/2_&#37096;&#20869;&#20840;&#21729;/200_&#22865;&#32004;&#12539;&#27966;&#36963;&#21046;&#24230;&#35506;/03_&#27178;&#26029;&#30340;&#26989;&#21209;/2_&#12467;&#12531;&#12469;&#12523;&#12479;&#12531;&#12488;&#31561;&#22865;&#32004;/05.&#26032;&#21046;&#24230;&#65288;&#22269;&#20869;&#26989;&#21209;&#20027;&#20307;&#22411;&#65289;/09.&#27096;&#24335;&#65288;&#22269;&#20869;&#26989;&#21209;&#65289;/&#20803;&#12487;&#12540;&#12479;/&#27096;&#24335;4-23&#12288;&#31934;&#31639;&#22577;&#21578;&#26126;&#32048;&#26360;&#65288;2022&#24180;11&#26376;&#29256;&#65289;&#65288;&#22269;&#20869;&#26989;&#21209;&#20027;&#20307;&#29992;&#65289;.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https:\www.jica.go.jp\announce\manual\guideline\consultant\ku57pq00001mkfv1-att\&#31934;&#31639;&#31119;&#23665;&#21830;&#20107;\&#31119;&#23665;&#21830;&#20107;&#31934;&#31639;&#12501;&#12449;&#12452;&#12523;20140325&#24335;&#12459;&#12483;&#12488;&#2925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従事者基礎情報"/>
      <sheetName val="様式４ 内訳書"/>
      <sheetName val="様式５ 流用明細"/>
      <sheetName val="様式６ 報酬額確認 "/>
      <sheetName val="様式７ 業務従事者名簿 "/>
      <sheetName val="様式８ 旅費（航空賃、その他）"/>
      <sheetName val="様式８ 旅費（航空賃、その他） (特例）"/>
      <sheetName val="【欠番】様式９ 旅費(その他）"/>
      <sheetName val="様式10 証拠書類（航空賃） "/>
      <sheetName val="様式11　戦争特約保険料"/>
      <sheetName val="様式12 一般業務費"/>
      <sheetName val="様式13一般業務費出納簿 "/>
      <sheetName val="様式14 通訳傭上費・報告書作成費"/>
      <sheetName val="様式15 機材費"/>
      <sheetName val="様式16 再委託費"/>
      <sheetName val="様式17 国内業務費"/>
      <sheetName val="様式18　現地一時隔離関連費"/>
      <sheetName val="様式19　本邦一時隔離関連費 "/>
      <sheetName val="【参考】様式20 証書添付台紙 "/>
      <sheetName val="変更の内容"/>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全体見積表紙"/>
      <sheetName val="契約金額"/>
      <sheetName val="最終見積"/>
      <sheetName val="見積内訳"/>
      <sheetName val="1,2契約に含まれる旅費"/>
      <sheetName val="3.一般業務費（１）"/>
      <sheetName val="3.一般業務費（２）"/>
      <sheetName val="4.5.供与機材 6.7.携行機材"/>
      <sheetName val="8.9.その他の機材 10.11.報告書"/>
      <sheetName val="12.13.ローカル委託14.工事費15.保険料16.会議費"/>
      <sheetName val="16国別研修"/>
      <sheetName val="①直人費"/>
      <sheetName val="間接費 "/>
      <sheetName val="報告書"/>
      <sheetName val="研修内訳"/>
      <sheetName val="機材購入費別紙明細"/>
      <sheetName val="別見積2"/>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方法"/>
      <sheetName val="実証‐④別添"/>
      <sheetName val="実証‐⑨別添１"/>
      <sheetName val="別添２"/>
      <sheetName val="入力シート"/>
      <sheetName val="データ履歴"/>
      <sheetName val="単価・従事者明細"/>
      <sheetName val="コメント"/>
      <sheetName val="月報1"/>
      <sheetName val="月報2"/>
      <sheetName val="月報3"/>
      <sheetName val="様式7（従事計画表）"/>
      <sheetName val="様式う前払請求書"/>
      <sheetName val="別紙前払請求内訳 "/>
      <sheetName val="様式え保証書"/>
      <sheetName val="様式お受領書"/>
      <sheetName val="様式か部分払請求書"/>
      <sheetName val="様式-か 部分払請求内訳"/>
      <sheetName val="様式き部分完了届"/>
      <sheetName val="添付書類１ （外部人材）"/>
      <sheetName val="添付書類１（その他原価、一般管理費等）"/>
      <sheetName val="添付書類１(機材費）"/>
      <sheetName val="添付書類１ （旅費）"/>
      <sheetName val=" 添付書類１（再委託・本邦受入）"/>
      <sheetName val="様式く外部人材関連"/>
      <sheetName val="様式概算払請求書"/>
      <sheetName val="様式-け 概算払請求内訳"/>
      <sheetName val="様式こ精算払請求書"/>
      <sheetName val="様式さ機材等納入結果"/>
      <sheetName val="総括表"/>
      <sheetName val="Sheet1"/>
    </sheetNames>
    <sheetDataSet>
      <sheetData sheetId="0" refreshError="1"/>
      <sheetData sheetId="1" refreshError="1"/>
      <sheetData sheetId="2" refreshError="1"/>
      <sheetData sheetId="3" refreshError="1"/>
      <sheetData sheetId="4"/>
      <sheetData sheetId="5" refreshError="1"/>
      <sheetData sheetId="6"/>
      <sheetData sheetId="7" refreshError="1"/>
      <sheetData sheetId="8" refreshError="1"/>
      <sheetData sheetId="9"/>
      <sheetData sheetId="10" refreshError="1"/>
      <sheetData sheetId="11" refreshError="1"/>
      <sheetData sheetId="12" refreshError="1"/>
      <sheetData sheetId="13"/>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方法"/>
      <sheetName val="従事者明細"/>
      <sheetName val=" 表紙"/>
      <sheetName val="様式1"/>
      <sheetName val="様式2_1人件費"/>
      <sheetName val="様式2_2その他原価・一般管理費"/>
      <sheetName val="様式2_3機材"/>
      <sheetName val="様式2_4旅費"/>
      <sheetName val="様式2_5現地活動費"/>
      <sheetName val="様式2_6本邦受入活動費"/>
      <sheetName val="機材様式（別紙明細）"/>
      <sheetName val="業務従事者名簿"/>
      <sheetName val="年度毎内訳"/>
      <sheetName val="Sheet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okUp"/>
      <sheetName val="基本"/>
      <sheetName val="傭人費"/>
      <sheetName val="機材保守・管理費"/>
      <sheetName val="消耗品費"/>
      <sheetName val="旅費・交通費"/>
      <sheetName val="通信運搬費"/>
      <sheetName val="資料等作成費"/>
      <sheetName val="借料損料"/>
      <sheetName val="雑費"/>
      <sheetName val="供与機材購入費"/>
      <sheetName val="供与機材輸送費"/>
      <sheetName val="その他の機材輸送費"/>
      <sheetName val="報告書"/>
      <sheetName val="報告書 (他)"/>
      <sheetName val="ローカルコンサルタント契約"/>
      <sheetName val="諸謝金"/>
      <sheetName val="研修実施諸費"/>
      <sheetName val="研修同行者旅費"/>
      <sheetName val="受入先業務諸費"/>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従事者基礎情報"/>
      <sheetName val="様式４ 内訳書"/>
      <sheetName val="様式５ 流用明細"/>
      <sheetName val="様式６ 報酬額確認表"/>
      <sheetName val="様式９（航空賃 、旅費（その他））"/>
      <sheetName val="様式12 戦争特約保険料"/>
      <sheetName val="様式13 一般業務費"/>
      <sheetName val="様式- 通訳傭上費"/>
      <sheetName val="様式16 報告書作成費 "/>
      <sheetName val="様式17 機材費"/>
      <sheetName val="様式18 再委託費 "/>
      <sheetName val="様式19 国内業務費（技術研修費）"/>
      <sheetName val="様式20 国内業務費（招へい費） "/>
      <sheetName val="様式７ 業務従事者名簿 "/>
      <sheetName val="様式９（航空賃 、旅費（その他）） 特例"/>
      <sheetName val="様式10 証拠書類（航空賃） "/>
      <sheetName val="様式11 欠番"/>
      <sheetName val="様式14 一般業務費出納簿 "/>
      <sheetName val="様式15 欠番"/>
      <sheetName val="【参考】様式21 証書添付台紙 "/>
      <sheetName val="新様式の変更内容"/>
      <sheetName val="機材仕切紙"/>
      <sheetName val="再委託費仕切紙"/>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従事者基礎情報"/>
      <sheetName val="様式４ 内訳書"/>
      <sheetName val="様式５ 流用明細"/>
      <sheetName val="様式６ 直接人件費明細書 "/>
      <sheetName val="様式７ 業務従事者名簿 "/>
      <sheetName val="様式８ その他原価及び管理費等"/>
      <sheetName val="様式９ 航空賃"/>
      <sheetName val="様式10 証拠書類（航空賃）"/>
      <sheetName val="様式11 旅費(その他）"/>
      <sheetName val="様式11 旅費(その他）特例"/>
      <sheetName val="様式12 戦争特約保険料"/>
      <sheetName val="様式13 一般業務費"/>
      <sheetName val="様式14 一般業務費出納簿"/>
      <sheetName val="様式15 定率化"/>
      <sheetName val="様式16 成果品作成費"/>
      <sheetName val="様式17 機材費"/>
      <sheetName val="【参考】様式21 証書添付台紙"/>
      <sheetName val="【参考】様式22 定率化報告"/>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従事者基礎情報"/>
      <sheetName val="様式４ 内訳書"/>
      <sheetName val="様式５ 流用明細"/>
      <sheetName val="様式６ 直接人件費明細書 "/>
      <sheetName val="様式７ 業務従事者名簿 "/>
      <sheetName val="様式８ その他原価及び管理費等"/>
      <sheetName val="様式９（航空賃 、旅費（その他））"/>
      <sheetName val="様式９（航空賃 、旅費（その他）） 特例"/>
      <sheetName val="様式10 証拠書類（航空賃） "/>
      <sheetName val="様式11　戦争特約保険料"/>
      <sheetName val="様式12 一般業務費"/>
      <sheetName val="様式13一般業務費出納簿 "/>
      <sheetName val="様式14 通訳傭上費・報告書作成費"/>
      <sheetName val="様式15 機材費"/>
      <sheetName val="様式16 再委託費"/>
      <sheetName val="様式18　現地一時隔離関連費"/>
      <sheetName val="様式19　本邦一時隔離関連費 "/>
      <sheetName val="【参考】様式20 証書添付台紙 "/>
    </sheetNames>
    <sheetDataSet>
      <sheetData sheetId="0">
        <row r="4">
          <cell r="A4">
            <v>1</v>
          </cell>
          <cell r="B4" t="str">
            <v>□原　×子</v>
          </cell>
          <cell r="C4" t="str">
            <v>交差点設計</v>
          </cell>
          <cell r="D4" t="str">
            <v>新宿プラニング</v>
          </cell>
          <cell r="E4">
            <v>2</v>
          </cell>
          <cell r="F4" t="str">
            <v>　○○工業大学卒
　△△△大学院修了</v>
          </cell>
          <cell r="G4" t="str">
            <v>19**年3月
200*年9月</v>
          </cell>
        </row>
        <row r="5">
          <cell r="A5">
            <v>2</v>
          </cell>
          <cell r="B5" t="str">
            <v>○山　△男</v>
          </cell>
          <cell r="C5" t="str">
            <v>交通計画Ⅱ</v>
          </cell>
          <cell r="D5" t="str">
            <v>麹町設計(補強：○×企画)</v>
          </cell>
          <cell r="E5">
            <v>2</v>
          </cell>
          <cell r="F5" t="str">
            <v>　○○工業高校卒</v>
          </cell>
          <cell r="G5" t="str">
            <v>19**年3月</v>
          </cell>
          <cell r="I5">
            <v>1</v>
          </cell>
          <cell r="K5">
            <v>5100</v>
          </cell>
          <cell r="L5">
            <v>15500</v>
          </cell>
        </row>
        <row r="6">
          <cell r="A6">
            <v>3</v>
          </cell>
          <cell r="B6" t="str">
            <v>○野　△子（前任）</v>
          </cell>
          <cell r="C6" t="str">
            <v>ジェンダー分析</v>
          </cell>
          <cell r="D6" t="str">
            <v>３Ｊコンサルタンツ（株）</v>
          </cell>
          <cell r="E6">
            <v>3</v>
          </cell>
          <cell r="F6" t="str">
            <v xml:space="preserve"> ○○○○○○大学卒</v>
          </cell>
          <cell r="G6" t="str">
            <v>19**年3月</v>
          </cell>
          <cell r="I6">
            <v>2</v>
          </cell>
          <cell r="K6">
            <v>4500</v>
          </cell>
          <cell r="L6">
            <v>13500</v>
          </cell>
        </row>
        <row r="7">
          <cell r="A7">
            <v>4</v>
          </cell>
          <cell r="B7" t="str">
            <v>▽田　□美（後任）</v>
          </cell>
          <cell r="C7" t="str">
            <v>ジェンダー分析</v>
          </cell>
          <cell r="D7" t="str">
            <v>３Ｊコンサルタンツ（株）</v>
          </cell>
          <cell r="E7">
            <v>4</v>
          </cell>
          <cell r="F7" t="str">
            <v xml:space="preserve"> ○○○○○○大学卒</v>
          </cell>
          <cell r="G7" t="str">
            <v>19**年3月</v>
          </cell>
          <cell r="I7">
            <v>3</v>
          </cell>
          <cell r="K7">
            <v>4500</v>
          </cell>
          <cell r="L7">
            <v>13500</v>
          </cell>
        </row>
        <row r="8">
          <cell r="A8">
            <v>5</v>
          </cell>
          <cell r="B8" t="str">
            <v>道路計画</v>
          </cell>
          <cell r="C8" t="str">
            <v>×木　〇子</v>
          </cell>
          <cell r="D8" t="str">
            <v>新宿プラニング</v>
          </cell>
          <cell r="E8">
            <v>4</v>
          </cell>
          <cell r="F8" t="str">
            <v>○○○○○○大学卒</v>
          </cell>
          <cell r="G8" t="str">
            <v>19**年3月</v>
          </cell>
          <cell r="I8">
            <v>4</v>
          </cell>
          <cell r="K8">
            <v>3800</v>
          </cell>
          <cell r="L8">
            <v>11600</v>
          </cell>
        </row>
        <row r="9">
          <cell r="A9">
            <v>6</v>
          </cell>
          <cell r="B9" t="str">
            <v>道路計画（D枠）</v>
          </cell>
          <cell r="C9" t="str">
            <v>□川　×代</v>
          </cell>
          <cell r="D9" t="str">
            <v>新宿プラニング</v>
          </cell>
          <cell r="E9">
            <v>4</v>
          </cell>
          <cell r="F9" t="str">
            <v>○○○○○○大学卒</v>
          </cell>
          <cell r="G9" t="str">
            <v>200*年3月</v>
          </cell>
          <cell r="I9">
            <v>5</v>
          </cell>
          <cell r="K9">
            <v>3800</v>
          </cell>
          <cell r="L9">
            <v>11600</v>
          </cell>
        </row>
        <row r="10">
          <cell r="A10">
            <v>7</v>
          </cell>
          <cell r="I10">
            <v>6</v>
          </cell>
          <cell r="K10">
            <v>3200</v>
          </cell>
          <cell r="L10">
            <v>9700</v>
          </cell>
        </row>
        <row r="11">
          <cell r="A11">
            <v>8</v>
          </cell>
        </row>
        <row r="12">
          <cell r="A12">
            <v>9</v>
          </cell>
        </row>
        <row r="13">
          <cell r="A13">
            <v>10</v>
          </cell>
        </row>
        <row r="14">
          <cell r="A14">
            <v>11</v>
          </cell>
        </row>
        <row r="15">
          <cell r="A15">
            <v>12</v>
          </cell>
        </row>
        <row r="16">
          <cell r="A16">
            <v>13</v>
          </cell>
        </row>
        <row r="17">
          <cell r="A17">
            <v>14</v>
          </cell>
        </row>
        <row r="18">
          <cell r="A18">
            <v>15</v>
          </cell>
        </row>
        <row r="19">
          <cell r="A19">
            <v>16</v>
          </cell>
        </row>
        <row r="20">
          <cell r="A20">
            <v>17</v>
          </cell>
        </row>
        <row r="21">
          <cell r="A21">
            <v>18</v>
          </cell>
        </row>
        <row r="22">
          <cell r="A22">
            <v>19</v>
          </cell>
        </row>
        <row r="23">
          <cell r="A23">
            <v>20</v>
          </cell>
          <cell r="B23" t="str">
            <v>法西　●子</v>
          </cell>
          <cell r="C23" t="str">
            <v>通訳</v>
          </cell>
          <cell r="D23" t="str">
            <v>通訳センター株式会社</v>
          </cell>
          <cell r="E23">
            <v>4</v>
          </cell>
          <cell r="G23" t="str">
            <v>19**年3月</v>
          </cell>
        </row>
      </sheetData>
      <sheetData sheetId="1" refreshError="1"/>
      <sheetData sheetId="2" refreshError="1"/>
      <sheetData sheetId="3">
        <row r="29">
          <cell r="J29">
            <v>0</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マニュアル"/>
      <sheetName val="総括表"/>
      <sheetName val="25年度実績"/>
      <sheetName val="26年度上"/>
      <sheetName val="支出明細1"/>
      <sheetName val="支出明細2"/>
      <sheetName val="支出明細3"/>
      <sheetName val="支出明細4"/>
      <sheetName val="支出明細5"/>
      <sheetName val="支出明細6"/>
      <sheetName val="4半期分総表"/>
      <sheetName val="半期毎内訳"/>
      <sheetName val="6旅費"/>
      <sheetName val="旅費精算データ"/>
      <sheetName val="参照"/>
      <sheetName val="様式2_2"/>
      <sheetName val="実施明細"/>
      <sheetName val="単価"/>
      <sheetName val="人件費データ"/>
      <sheetName val="7直接人件費明細"/>
      <sheetName val="8間接原価、一般管理費等"/>
      <sheetName val="様式2_4"/>
      <sheetName val="様式2_5"/>
      <sheetName val="従事者名簿"/>
      <sheetName val="月報データ"/>
      <sheetName val="月報2"/>
      <sheetName val="月報1"/>
      <sheetName val="参考"/>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C000"/>
    <pageSetUpPr fitToPage="1"/>
  </sheetPr>
  <dimension ref="A1:N28"/>
  <sheetViews>
    <sheetView tabSelected="1" zoomScale="70" zoomScaleNormal="70" workbookViewId="0"/>
  </sheetViews>
  <sheetFormatPr defaultRowHeight="14"/>
  <cols>
    <col min="1" max="1" width="11.33203125" customWidth="1"/>
    <col min="2" max="2" width="25" bestFit="1" customWidth="1"/>
    <col min="3" max="3" width="23.83203125" bestFit="1" customWidth="1"/>
    <col min="4" max="4" width="25.58203125" bestFit="1" customWidth="1"/>
    <col min="5" max="5" width="9.08203125" bestFit="1" customWidth="1"/>
    <col min="6" max="6" width="19.08203125" bestFit="1" customWidth="1"/>
    <col min="7" max="7" width="12.83203125" bestFit="1" customWidth="1"/>
    <col min="9" max="9" width="7.83203125" bestFit="1" customWidth="1"/>
    <col min="10" max="12" width="12.58203125" bestFit="1" customWidth="1"/>
    <col min="13" max="14" width="12.58203125" customWidth="1"/>
  </cols>
  <sheetData>
    <row r="1" spans="1:14" ht="43.5" customHeight="1">
      <c r="A1" s="43" t="s">
        <v>0</v>
      </c>
      <c r="B1" s="43"/>
      <c r="C1" s="43"/>
      <c r="D1" s="43"/>
      <c r="E1" s="43"/>
      <c r="F1" s="43"/>
      <c r="G1" s="43"/>
    </row>
    <row r="2" spans="1:14" ht="25.5" customHeight="1">
      <c r="A2" s="44" t="s">
        <v>1</v>
      </c>
      <c r="B2" s="45"/>
      <c r="C2" s="45"/>
      <c r="D2" s="45"/>
      <c r="E2" s="46"/>
      <c r="F2" s="46"/>
      <c r="G2" s="46"/>
    </row>
    <row r="3" spans="1:14">
      <c r="A3" s="45" t="s">
        <v>2</v>
      </c>
      <c r="B3" s="45" t="s">
        <v>3</v>
      </c>
      <c r="C3" s="45" t="s">
        <v>4</v>
      </c>
      <c r="D3" s="45" t="s">
        <v>5</v>
      </c>
      <c r="E3" s="46" t="s">
        <v>6</v>
      </c>
      <c r="F3" s="177" t="s">
        <v>7</v>
      </c>
      <c r="G3" s="177" t="s">
        <v>8</v>
      </c>
      <c r="I3" t="s">
        <v>9</v>
      </c>
    </row>
    <row r="4" spans="1:14" ht="24" customHeight="1">
      <c r="A4" s="30">
        <v>1</v>
      </c>
      <c r="B4" s="63" t="s">
        <v>10</v>
      </c>
      <c r="C4" s="65" t="s">
        <v>11</v>
      </c>
      <c r="D4" s="65" t="s">
        <v>12</v>
      </c>
      <c r="E4" s="66">
        <v>2</v>
      </c>
      <c r="F4" s="67" t="s">
        <v>13</v>
      </c>
      <c r="G4" s="68" t="s">
        <v>14</v>
      </c>
      <c r="I4" s="150" t="s">
        <v>15</v>
      </c>
      <c r="J4" s="150" t="s">
        <v>16</v>
      </c>
      <c r="K4" s="38" t="s">
        <v>17</v>
      </c>
      <c r="L4" s="38" t="s">
        <v>18</v>
      </c>
    </row>
    <row r="5" spans="1:14" ht="18" customHeight="1">
      <c r="A5" s="30">
        <v>2</v>
      </c>
      <c r="B5" s="63" t="s">
        <v>19</v>
      </c>
      <c r="C5" s="65" t="s">
        <v>20</v>
      </c>
      <c r="D5" s="65" t="s">
        <v>21</v>
      </c>
      <c r="E5" s="66">
        <v>2</v>
      </c>
      <c r="F5" s="69" t="s">
        <v>22</v>
      </c>
      <c r="G5" s="140" t="s">
        <v>23</v>
      </c>
      <c r="I5" s="39">
        <v>1</v>
      </c>
      <c r="J5" s="64"/>
      <c r="K5" s="71">
        <v>5100</v>
      </c>
      <c r="L5" s="71">
        <v>15500</v>
      </c>
    </row>
    <row r="6" spans="1:14" ht="18" customHeight="1">
      <c r="A6" s="30">
        <v>3</v>
      </c>
      <c r="B6" s="70" t="s">
        <v>24</v>
      </c>
      <c r="C6" s="65" t="s">
        <v>25</v>
      </c>
      <c r="D6" s="65" t="s">
        <v>26</v>
      </c>
      <c r="E6" s="66">
        <v>3</v>
      </c>
      <c r="F6" s="69" t="s">
        <v>27</v>
      </c>
      <c r="G6" s="140" t="s">
        <v>23</v>
      </c>
      <c r="I6" s="39">
        <v>2</v>
      </c>
      <c r="J6" s="64"/>
      <c r="K6" s="71">
        <v>4500</v>
      </c>
      <c r="L6" s="71">
        <v>13500</v>
      </c>
    </row>
    <row r="7" spans="1:14" ht="18" customHeight="1">
      <c r="A7" s="30">
        <v>4</v>
      </c>
      <c r="B7" s="70" t="s">
        <v>28</v>
      </c>
      <c r="C7" s="65" t="s">
        <v>25</v>
      </c>
      <c r="D7" s="65" t="s">
        <v>26</v>
      </c>
      <c r="E7" s="66">
        <v>4</v>
      </c>
      <c r="F7" s="69" t="s">
        <v>27</v>
      </c>
      <c r="G7" s="140" t="s">
        <v>23</v>
      </c>
      <c r="I7" s="39">
        <v>3</v>
      </c>
      <c r="J7" s="64"/>
      <c r="K7" s="71">
        <v>4500</v>
      </c>
      <c r="L7" s="71">
        <v>13500</v>
      </c>
    </row>
    <row r="8" spans="1:14" ht="18" customHeight="1">
      <c r="A8" s="30">
        <v>5</v>
      </c>
      <c r="B8" s="65" t="s">
        <v>29</v>
      </c>
      <c r="C8" s="188" t="s">
        <v>30</v>
      </c>
      <c r="D8" s="65" t="s">
        <v>31</v>
      </c>
      <c r="E8" s="66">
        <v>4</v>
      </c>
      <c r="F8" s="68" t="s">
        <v>32</v>
      </c>
      <c r="G8" s="66" t="s">
        <v>23</v>
      </c>
      <c r="I8" s="39">
        <v>4</v>
      </c>
      <c r="J8" s="64"/>
      <c r="K8" s="71">
        <v>3800</v>
      </c>
      <c r="L8" s="71">
        <v>11600</v>
      </c>
    </row>
    <row r="9" spans="1:14" ht="18" customHeight="1">
      <c r="A9" s="30">
        <v>6</v>
      </c>
      <c r="B9" s="65" t="s">
        <v>33</v>
      </c>
      <c r="C9" s="188" t="s">
        <v>34</v>
      </c>
      <c r="D9" s="65" t="s">
        <v>31</v>
      </c>
      <c r="E9" s="66">
        <v>4</v>
      </c>
      <c r="F9" s="66" t="s">
        <v>32</v>
      </c>
      <c r="G9" s="66" t="s">
        <v>35</v>
      </c>
      <c r="I9" s="39">
        <v>5</v>
      </c>
      <c r="J9" s="64"/>
      <c r="K9" s="71">
        <v>3800</v>
      </c>
      <c r="L9" s="71">
        <v>11600</v>
      </c>
    </row>
    <row r="10" spans="1:14" ht="18" customHeight="1">
      <c r="A10" s="30">
        <v>7</v>
      </c>
      <c r="B10" s="63"/>
      <c r="C10" s="65"/>
      <c r="D10" s="65"/>
      <c r="E10" s="66"/>
      <c r="F10" s="66"/>
      <c r="G10" s="66"/>
      <c r="I10" s="39">
        <v>6</v>
      </c>
      <c r="J10" s="64"/>
      <c r="K10" s="71">
        <v>3200</v>
      </c>
      <c r="L10" s="71">
        <v>9700</v>
      </c>
    </row>
    <row r="11" spans="1:14" ht="18" customHeight="1">
      <c r="A11" s="30">
        <v>8</v>
      </c>
      <c r="B11" s="63"/>
      <c r="C11" s="65"/>
      <c r="D11" s="65"/>
      <c r="E11" s="66"/>
      <c r="F11" s="66"/>
      <c r="G11" s="66"/>
    </row>
    <row r="12" spans="1:14" ht="18" customHeight="1">
      <c r="A12" s="30">
        <v>9</v>
      </c>
      <c r="B12" s="63"/>
      <c r="C12" s="65"/>
      <c r="D12" s="65"/>
      <c r="E12" s="66"/>
      <c r="F12" s="66"/>
      <c r="G12" s="66"/>
    </row>
    <row r="13" spans="1:14" ht="18" customHeight="1">
      <c r="A13" s="30">
        <v>10</v>
      </c>
      <c r="B13" s="63"/>
      <c r="C13" s="65"/>
      <c r="D13" s="65"/>
      <c r="E13" s="66"/>
      <c r="F13" s="66"/>
      <c r="G13" s="66"/>
      <c r="I13" s="172"/>
      <c r="J13" s="172"/>
      <c r="K13" s="173"/>
      <c r="L13" s="173"/>
    </row>
    <row r="14" spans="1:14" ht="18" customHeight="1">
      <c r="A14" s="30">
        <v>11</v>
      </c>
      <c r="B14" s="63"/>
      <c r="C14" s="65"/>
      <c r="D14" s="65"/>
      <c r="E14" s="66"/>
      <c r="F14" s="66"/>
      <c r="G14" s="66"/>
      <c r="I14" s="174"/>
      <c r="J14" s="175"/>
      <c r="K14" s="176"/>
      <c r="L14" s="176"/>
      <c r="M14" s="173"/>
      <c r="N14" s="172"/>
    </row>
    <row r="15" spans="1:14" ht="18" customHeight="1">
      <c r="A15" s="30">
        <v>12</v>
      </c>
      <c r="B15" s="63"/>
      <c r="C15" s="65"/>
      <c r="D15" s="65"/>
      <c r="E15" s="66"/>
      <c r="F15" s="66"/>
      <c r="G15" s="66"/>
      <c r="I15" s="174"/>
      <c r="J15" s="175"/>
      <c r="K15" s="176"/>
      <c r="L15" s="176"/>
      <c r="M15" s="176"/>
      <c r="N15" s="175"/>
    </row>
    <row r="16" spans="1:14" ht="18" customHeight="1">
      <c r="A16" s="30">
        <v>13</v>
      </c>
      <c r="B16" s="63"/>
      <c r="C16" s="65"/>
      <c r="D16" s="65"/>
      <c r="E16" s="66"/>
      <c r="F16" s="66"/>
      <c r="G16" s="66"/>
      <c r="I16" s="174"/>
      <c r="J16" s="175"/>
      <c r="K16" s="176"/>
      <c r="L16" s="176"/>
      <c r="M16" s="176"/>
      <c r="N16" s="175"/>
    </row>
    <row r="17" spans="1:14" ht="18" customHeight="1">
      <c r="A17" s="30">
        <v>14</v>
      </c>
      <c r="B17" s="63"/>
      <c r="C17" s="65"/>
      <c r="D17" s="65"/>
      <c r="E17" s="66"/>
      <c r="F17" s="66"/>
      <c r="G17" s="66"/>
      <c r="I17" s="174"/>
      <c r="J17" s="175"/>
      <c r="K17" s="176"/>
      <c r="L17" s="176"/>
      <c r="M17" s="176"/>
      <c r="N17" s="175"/>
    </row>
    <row r="18" spans="1:14" ht="18" customHeight="1">
      <c r="A18" s="30">
        <v>15</v>
      </c>
      <c r="B18" s="63"/>
      <c r="C18" s="65"/>
      <c r="D18" s="65"/>
      <c r="E18" s="66"/>
      <c r="F18" s="66"/>
      <c r="G18" s="66"/>
      <c r="I18" s="174"/>
      <c r="J18" s="175"/>
      <c r="K18" s="176"/>
      <c r="L18" s="176"/>
      <c r="M18" s="176"/>
      <c r="N18" s="175"/>
    </row>
    <row r="19" spans="1:14" ht="18" customHeight="1">
      <c r="A19" s="30">
        <v>16</v>
      </c>
      <c r="B19" s="63"/>
      <c r="C19" s="65"/>
      <c r="D19" s="65"/>
      <c r="E19" s="66"/>
      <c r="F19" s="66"/>
      <c r="G19" s="66"/>
      <c r="I19" s="174"/>
      <c r="J19" s="175"/>
      <c r="K19" s="176"/>
      <c r="L19" s="176"/>
      <c r="M19" s="176"/>
      <c r="N19" s="175"/>
    </row>
    <row r="20" spans="1:14" ht="18" customHeight="1">
      <c r="A20" s="30">
        <v>17</v>
      </c>
      <c r="B20" s="63"/>
      <c r="C20" s="65"/>
      <c r="D20" s="65"/>
      <c r="E20" s="66"/>
      <c r="F20" s="66"/>
      <c r="G20" s="66"/>
      <c r="M20" s="176"/>
      <c r="N20" s="175"/>
    </row>
    <row r="21" spans="1:14" ht="18" customHeight="1">
      <c r="A21" s="30">
        <v>18</v>
      </c>
      <c r="B21" s="63"/>
      <c r="C21" s="65"/>
      <c r="D21" s="65"/>
      <c r="E21" s="66"/>
      <c r="F21" s="66"/>
      <c r="G21" s="66"/>
    </row>
    <row r="22" spans="1:14" ht="18" customHeight="1">
      <c r="A22" s="30">
        <v>19</v>
      </c>
      <c r="B22" s="63"/>
      <c r="C22" s="65"/>
      <c r="D22" s="65"/>
      <c r="E22" s="66"/>
      <c r="F22" s="66"/>
      <c r="G22" s="66"/>
    </row>
    <row r="23" spans="1:14" ht="18" customHeight="1">
      <c r="A23" s="30">
        <v>20</v>
      </c>
      <c r="B23" s="63" t="s">
        <v>36</v>
      </c>
      <c r="C23" s="65" t="s">
        <v>37</v>
      </c>
      <c r="D23" s="65" t="s">
        <v>38</v>
      </c>
      <c r="E23" s="66">
        <v>4</v>
      </c>
      <c r="F23" s="66"/>
      <c r="G23" s="140" t="s">
        <v>23</v>
      </c>
    </row>
    <row r="24" spans="1:14" ht="18" customHeight="1"/>
    <row r="25" spans="1:14" ht="18" customHeight="1"/>
    <row r="26" spans="1:14" ht="18" customHeight="1">
      <c r="A26" t="s">
        <v>39</v>
      </c>
    </row>
    <row r="27" spans="1:14" ht="18" customHeight="1">
      <c r="I27" s="171"/>
      <c r="J27" s="171"/>
      <c r="K27" s="171"/>
      <c r="L27" s="171"/>
    </row>
    <row r="28" spans="1:14" ht="49.5" customHeight="1">
      <c r="A28" s="408" t="s">
        <v>40</v>
      </c>
      <c r="B28" s="408"/>
      <c r="C28" s="408"/>
      <c r="D28" s="408"/>
      <c r="E28" s="408"/>
      <c r="F28" s="408"/>
      <c r="G28" s="408"/>
      <c r="H28" s="408"/>
      <c r="I28" s="408"/>
      <c r="J28" s="408"/>
      <c r="K28" s="408"/>
      <c r="L28" s="408"/>
      <c r="M28" s="171"/>
      <c r="N28" s="171"/>
    </row>
  </sheetData>
  <mergeCells count="1">
    <mergeCell ref="A28:L28"/>
  </mergeCells>
  <phoneticPr fontId="1"/>
  <dataValidations count="2">
    <dataValidation type="list" allowBlank="1" showInputMessage="1" showErrorMessage="1" sqref="E4:E7 E10:E23" xr:uid="{00000000-0002-0000-0000-000000000000}">
      <formula1>$I$5:$I$10</formula1>
    </dataValidation>
    <dataValidation type="list" allowBlank="1" showInputMessage="1" showErrorMessage="1" sqref="E8:E9" xr:uid="{00000000-0002-0000-0000-000001000000}">
      <formula1>$I$6:$I$11</formula1>
    </dataValidation>
  </dataValidations>
  <pageMargins left="0.70866141732283472" right="0.70866141732283472" top="0.74803149606299213" bottom="0.74803149606299213" header="0.31496062992125984" footer="0.31496062992125984"/>
  <pageSetup paperSize="9" scale="68" fitToHeight="0" orientation="landscape" r:id="rId1"/>
  <headerFooter>
    <oddHeader>&amp;R（2023.04版）</oddHeader>
  </headerFooter>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E8A522-0881-45A4-94CA-2E13F138538C}">
  <sheetPr>
    <pageSetUpPr fitToPage="1"/>
  </sheetPr>
  <dimension ref="A1:G31"/>
  <sheetViews>
    <sheetView workbookViewId="0"/>
  </sheetViews>
  <sheetFormatPr defaultColWidth="9" defaultRowHeight="14"/>
  <cols>
    <col min="1" max="1" width="6.58203125" style="255" customWidth="1"/>
    <col min="2" max="2" width="21.08203125" style="255" customWidth="1"/>
    <col min="3" max="3" width="11.08203125" style="255" customWidth="1"/>
    <col min="4" max="4" width="8.58203125" style="255" customWidth="1"/>
    <col min="5" max="5" width="16.58203125" style="255" customWidth="1"/>
    <col min="6" max="6" width="8.58203125" style="255" customWidth="1"/>
    <col min="7" max="7" width="24.58203125" style="255" customWidth="1"/>
    <col min="8" max="16384" width="9" style="255"/>
  </cols>
  <sheetData>
    <row r="1" spans="1:7" ht="24" customHeight="1">
      <c r="G1" s="348" t="s">
        <v>129</v>
      </c>
    </row>
    <row r="2" spans="1:7" ht="30" customHeight="1">
      <c r="A2" s="507" t="s">
        <v>143</v>
      </c>
      <c r="B2" s="507"/>
      <c r="C2" s="507"/>
      <c r="D2" s="507"/>
      <c r="E2" s="507"/>
      <c r="F2" s="507"/>
      <c r="G2" s="507"/>
    </row>
    <row r="3" spans="1:7" ht="23.25" customHeight="1" thickBot="1">
      <c r="A3" s="256" t="s">
        <v>144</v>
      </c>
      <c r="B3" s="257"/>
      <c r="C3" s="257"/>
      <c r="D3" s="257"/>
      <c r="E3" s="257"/>
      <c r="F3" s="257"/>
      <c r="G3" s="326" t="s">
        <v>179</v>
      </c>
    </row>
    <row r="4" spans="1:7" ht="18" customHeight="1">
      <c r="A4" s="488" t="s">
        <v>145</v>
      </c>
      <c r="B4" s="490" t="s">
        <v>126</v>
      </c>
      <c r="C4" s="491"/>
      <c r="D4" s="494" t="s">
        <v>146</v>
      </c>
      <c r="E4" s="495" t="s">
        <v>187</v>
      </c>
      <c r="F4" s="508" t="s">
        <v>147</v>
      </c>
      <c r="G4" s="510" t="s">
        <v>148</v>
      </c>
    </row>
    <row r="5" spans="1:7" ht="18" customHeight="1" thickBot="1">
      <c r="A5" s="489"/>
      <c r="B5" s="492"/>
      <c r="C5" s="493"/>
      <c r="D5" s="492"/>
      <c r="E5" s="496"/>
      <c r="F5" s="509"/>
      <c r="G5" s="511"/>
    </row>
    <row r="6" spans="1:7" ht="24" customHeight="1" thickTop="1">
      <c r="A6" s="259"/>
      <c r="B6" s="503"/>
      <c r="C6" s="504"/>
      <c r="D6" s="260"/>
      <c r="E6" s="261"/>
      <c r="F6" s="262"/>
      <c r="G6" s="263"/>
    </row>
    <row r="7" spans="1:7" ht="24" customHeight="1">
      <c r="A7" s="219"/>
      <c r="B7" s="486"/>
      <c r="C7" s="487"/>
      <c r="D7" s="221"/>
      <c r="E7" s="222"/>
      <c r="F7" s="264"/>
      <c r="G7" s="265"/>
    </row>
    <row r="8" spans="1:7" ht="24" customHeight="1" thickBot="1">
      <c r="A8" s="223"/>
      <c r="B8" s="476"/>
      <c r="C8" s="477"/>
      <c r="D8" s="225"/>
      <c r="E8" s="226"/>
      <c r="F8" s="266"/>
      <c r="G8" s="267"/>
    </row>
    <row r="9" spans="1:7" ht="30" customHeight="1" thickTop="1" thickBot="1">
      <c r="A9" s="480" t="s">
        <v>184</v>
      </c>
      <c r="B9" s="481"/>
      <c r="C9" s="481"/>
      <c r="D9" s="482"/>
      <c r="E9" s="227">
        <f>SUM(E6:E8)</f>
        <v>0</v>
      </c>
      <c r="F9" s="268"/>
      <c r="G9" s="269"/>
    </row>
    <row r="10" spans="1:7" ht="30" customHeight="1" thickBot="1">
      <c r="A10" s="461" t="s">
        <v>185</v>
      </c>
      <c r="B10" s="462"/>
      <c r="C10" s="462"/>
      <c r="D10" s="463"/>
      <c r="E10" s="228">
        <f>ROUNDDOWN(E9,-3)</f>
        <v>0</v>
      </c>
      <c r="F10" s="268"/>
      <c r="G10" s="269"/>
    </row>
    <row r="11" spans="1:7" s="28" customFormat="1" ht="12" customHeight="1">
      <c r="A11" s="270"/>
      <c r="B11" s="270"/>
      <c r="C11" s="270"/>
      <c r="D11" s="270"/>
      <c r="E11" s="270"/>
      <c r="F11" s="270"/>
      <c r="G11" s="270"/>
    </row>
    <row r="12" spans="1:7" s="27" customFormat="1" ht="26.15" customHeight="1" thickBot="1">
      <c r="A12" s="193" t="s">
        <v>186</v>
      </c>
      <c r="B12" s="191"/>
      <c r="C12" s="191"/>
      <c r="D12" s="189"/>
      <c r="E12" s="189"/>
      <c r="F12" s="189"/>
      <c r="G12" s="326" t="s">
        <v>179</v>
      </c>
    </row>
    <row r="13" spans="1:7" s="28" customFormat="1" ht="21.65" customHeight="1">
      <c r="A13" s="488" t="s">
        <v>145</v>
      </c>
      <c r="B13" s="501" t="s">
        <v>126</v>
      </c>
      <c r="C13" s="501" t="s">
        <v>127</v>
      </c>
      <c r="D13" s="494" t="s">
        <v>149</v>
      </c>
      <c r="E13" s="495" t="s">
        <v>187</v>
      </c>
      <c r="F13" s="497" t="s">
        <v>128</v>
      </c>
      <c r="G13" s="498"/>
    </row>
    <row r="14" spans="1:7" s="28" customFormat="1" ht="21.65" customHeight="1" thickBot="1">
      <c r="A14" s="489"/>
      <c r="B14" s="502"/>
      <c r="C14" s="502"/>
      <c r="D14" s="492"/>
      <c r="E14" s="496"/>
      <c r="F14" s="499"/>
      <c r="G14" s="500"/>
    </row>
    <row r="15" spans="1:7" s="28" customFormat="1" ht="26.15" customHeight="1" thickTop="1">
      <c r="A15" s="219"/>
      <c r="B15" s="220"/>
      <c r="C15" s="220"/>
      <c r="D15" s="221"/>
      <c r="E15" s="222">
        <f>C15*D15</f>
        <v>0</v>
      </c>
      <c r="F15" s="484"/>
      <c r="G15" s="485"/>
    </row>
    <row r="16" spans="1:7" s="28" customFormat="1" ht="26.15" customHeight="1">
      <c r="A16" s="219"/>
      <c r="B16" s="220"/>
      <c r="C16" s="220"/>
      <c r="D16" s="221"/>
      <c r="E16" s="222">
        <f>C16*D16</f>
        <v>0</v>
      </c>
      <c r="F16" s="505"/>
      <c r="G16" s="506"/>
    </row>
    <row r="17" spans="1:7" s="28" customFormat="1" ht="26.15" customHeight="1" thickBot="1">
      <c r="A17" s="223"/>
      <c r="B17" s="224"/>
      <c r="C17" s="224"/>
      <c r="D17" s="225"/>
      <c r="E17" s="226">
        <f>C17*D17</f>
        <v>0</v>
      </c>
      <c r="F17" s="478"/>
      <c r="G17" s="479"/>
    </row>
    <row r="18" spans="1:7" s="28" customFormat="1" ht="26.15" customHeight="1" thickTop="1" thickBot="1">
      <c r="A18" s="480" t="s">
        <v>184</v>
      </c>
      <c r="B18" s="481"/>
      <c r="C18" s="481"/>
      <c r="D18" s="482"/>
      <c r="E18" s="227">
        <f>SUM(E15:E17)</f>
        <v>0</v>
      </c>
      <c r="F18" s="483"/>
      <c r="G18" s="483"/>
    </row>
    <row r="19" spans="1:7" s="28" customFormat="1" ht="26.15" customHeight="1" thickBot="1">
      <c r="A19" s="461" t="s">
        <v>185</v>
      </c>
      <c r="B19" s="462"/>
      <c r="C19" s="462"/>
      <c r="D19" s="463"/>
      <c r="E19" s="228">
        <f>ROUNDDOWN(E18,-3)</f>
        <v>0</v>
      </c>
      <c r="F19" s="474"/>
      <c r="G19" s="474"/>
    </row>
    <row r="20" spans="1:7" s="28" customFormat="1" ht="20.5" customHeight="1">
      <c r="A20" s="270"/>
      <c r="B20" s="270"/>
      <c r="C20" s="270"/>
      <c r="D20" s="270"/>
      <c r="E20" s="270"/>
      <c r="F20" s="270"/>
      <c r="G20" s="270"/>
    </row>
    <row r="21" spans="1:7" ht="24" customHeight="1" thickBot="1">
      <c r="A21" s="193" t="s">
        <v>150</v>
      </c>
      <c r="B21" s="191"/>
      <c r="C21" s="191"/>
      <c r="D21" s="189"/>
      <c r="E21" s="189"/>
      <c r="F21" s="189"/>
      <c r="G21" s="326" t="s">
        <v>179</v>
      </c>
    </row>
    <row r="22" spans="1:7" s="28" customFormat="1" ht="18" customHeight="1">
      <c r="A22" s="488" t="s">
        <v>145</v>
      </c>
      <c r="B22" s="490" t="s">
        <v>126</v>
      </c>
      <c r="C22" s="491"/>
      <c r="D22" s="494" t="s">
        <v>146</v>
      </c>
      <c r="E22" s="495" t="s">
        <v>187</v>
      </c>
      <c r="F22" s="497" t="s">
        <v>148</v>
      </c>
      <c r="G22" s="498"/>
    </row>
    <row r="23" spans="1:7" s="28" customFormat="1" ht="18" customHeight="1" thickBot="1">
      <c r="A23" s="489"/>
      <c r="B23" s="492"/>
      <c r="C23" s="493"/>
      <c r="D23" s="492"/>
      <c r="E23" s="496"/>
      <c r="F23" s="499"/>
      <c r="G23" s="500"/>
    </row>
    <row r="24" spans="1:7" ht="24" customHeight="1" thickTop="1">
      <c r="A24" s="219"/>
      <c r="B24" s="503"/>
      <c r="C24" s="504"/>
      <c r="D24" s="221"/>
      <c r="E24" s="222"/>
      <c r="F24" s="484"/>
      <c r="G24" s="485"/>
    </row>
    <row r="25" spans="1:7" ht="24" customHeight="1">
      <c r="A25" s="219"/>
      <c r="B25" s="486"/>
      <c r="C25" s="487"/>
      <c r="D25" s="221"/>
      <c r="E25" s="222"/>
      <c r="F25" s="478"/>
      <c r="G25" s="479"/>
    </row>
    <row r="26" spans="1:7" ht="24" customHeight="1" thickBot="1">
      <c r="A26" s="223"/>
      <c r="B26" s="476"/>
      <c r="C26" s="477"/>
      <c r="D26" s="225"/>
      <c r="E26" s="226"/>
      <c r="F26" s="478"/>
      <c r="G26" s="479"/>
    </row>
    <row r="27" spans="1:7" ht="30" customHeight="1" thickTop="1" thickBot="1">
      <c r="A27" s="480" t="s">
        <v>184</v>
      </c>
      <c r="B27" s="481"/>
      <c r="C27" s="481"/>
      <c r="D27" s="482"/>
      <c r="E27" s="227">
        <f>SUM(E24:E26)</f>
        <v>0</v>
      </c>
      <c r="F27" s="483"/>
      <c r="G27" s="483"/>
    </row>
    <row r="28" spans="1:7" ht="30" customHeight="1" thickBot="1">
      <c r="A28" s="461" t="s">
        <v>185</v>
      </c>
      <c r="B28" s="462"/>
      <c r="C28" s="462"/>
      <c r="D28" s="463"/>
      <c r="E28" s="228">
        <f>ROUNDDOWN(E27,-3)</f>
        <v>0</v>
      </c>
      <c r="F28" s="474"/>
      <c r="G28" s="474"/>
    </row>
    <row r="29" spans="1:7" ht="29.25" customHeight="1" thickBot="1">
      <c r="F29" s="271" t="s">
        <v>151</v>
      </c>
      <c r="G29" s="272">
        <f>E10+E19+E28</f>
        <v>0</v>
      </c>
    </row>
    <row r="30" spans="1:7" ht="29.25" customHeight="1">
      <c r="G30" s="273"/>
    </row>
    <row r="31" spans="1:7" s="28" customFormat="1" ht="62.4" customHeight="1">
      <c r="A31" s="475" t="s">
        <v>166</v>
      </c>
      <c r="B31" s="475"/>
      <c r="C31" s="475"/>
      <c r="D31" s="475"/>
      <c r="E31" s="475"/>
      <c r="F31" s="475"/>
      <c r="G31" s="475"/>
    </row>
  </sheetData>
  <mergeCells count="41">
    <mergeCell ref="E13:E14"/>
    <mergeCell ref="F13:G14"/>
    <mergeCell ref="F15:G15"/>
    <mergeCell ref="F16:G16"/>
    <mergeCell ref="A2:G2"/>
    <mergeCell ref="A4:A5"/>
    <mergeCell ref="B4:C5"/>
    <mergeCell ref="D4:D5"/>
    <mergeCell ref="E4:E5"/>
    <mergeCell ref="F4:F5"/>
    <mergeCell ref="G4:G5"/>
    <mergeCell ref="B6:C6"/>
    <mergeCell ref="B7:C7"/>
    <mergeCell ref="B8:C8"/>
    <mergeCell ref="A9:D9"/>
    <mergeCell ref="A10:D10"/>
    <mergeCell ref="A13:A14"/>
    <mergeCell ref="B13:B14"/>
    <mergeCell ref="C13:C14"/>
    <mergeCell ref="D13:D14"/>
    <mergeCell ref="B24:C24"/>
    <mergeCell ref="F24:G24"/>
    <mergeCell ref="B25:C25"/>
    <mergeCell ref="F25:G25"/>
    <mergeCell ref="F17:G17"/>
    <mergeCell ref="A18:D18"/>
    <mergeCell ref="F18:G18"/>
    <mergeCell ref="A19:D19"/>
    <mergeCell ref="F19:G19"/>
    <mergeCell ref="A22:A23"/>
    <mergeCell ref="B22:C23"/>
    <mergeCell ref="D22:D23"/>
    <mergeCell ref="E22:E23"/>
    <mergeCell ref="F22:G23"/>
    <mergeCell ref="A28:D28"/>
    <mergeCell ref="F28:G28"/>
    <mergeCell ref="A31:G31"/>
    <mergeCell ref="B26:C26"/>
    <mergeCell ref="F26:G26"/>
    <mergeCell ref="A27:D27"/>
    <mergeCell ref="F27:G27"/>
  </mergeCells>
  <phoneticPr fontId="1"/>
  <dataValidations count="1">
    <dataValidation type="list" allowBlank="1" showInputMessage="1" showErrorMessage="1" sqref="F6:F8" xr:uid="{31CBF193-4BF1-4711-8DC0-96239D972819}">
      <formula1>"有,無"</formula1>
    </dataValidation>
  </dataValidations>
  <pageMargins left="0.70866141732283472" right="0.70866141732283472" top="0.74803149606299213" bottom="0.74803149606299213" header="0.31496062992125984" footer="0.31496062992125984"/>
  <pageSetup paperSize="9" scale="84" fitToHeight="0" orientation="portrait" r:id="rId1"/>
  <headerFooter>
    <oddHeader>&amp;R（2023.04版）</oddHeader>
  </headerFooter>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9381AE-E6AD-4079-8FD8-B506BDFFE140}">
  <sheetPr>
    <pageSetUpPr fitToPage="1"/>
  </sheetPr>
  <dimension ref="A1:H16"/>
  <sheetViews>
    <sheetView workbookViewId="0"/>
  </sheetViews>
  <sheetFormatPr defaultColWidth="9" defaultRowHeight="14"/>
  <cols>
    <col min="1" max="1" width="9.08203125" style="274" customWidth="1"/>
    <col min="2" max="2" width="25.58203125" style="274" customWidth="1"/>
    <col min="3" max="3" width="8.58203125" style="274" customWidth="1"/>
    <col min="4" max="6" width="12.58203125" style="274" customWidth="1"/>
    <col min="7" max="7" width="16.08203125" style="274" customWidth="1"/>
    <col min="8" max="8" width="24.58203125" style="274" customWidth="1"/>
    <col min="9" max="16384" width="9" style="274"/>
  </cols>
  <sheetData>
    <row r="1" spans="1:8" ht="18" customHeight="1">
      <c r="G1" s="349" t="s">
        <v>135</v>
      </c>
    </row>
    <row r="2" spans="1:8" ht="30" customHeight="1">
      <c r="A2" s="507" t="s">
        <v>164</v>
      </c>
      <c r="B2" s="507"/>
      <c r="C2" s="507"/>
      <c r="D2" s="507"/>
      <c r="E2" s="507"/>
      <c r="F2" s="507"/>
      <c r="G2" s="507"/>
      <c r="H2" s="507"/>
    </row>
    <row r="3" spans="1:8" ht="15" customHeight="1">
      <c r="A3" s="275"/>
      <c r="B3" s="275"/>
      <c r="C3" s="276"/>
      <c r="D3" s="277"/>
      <c r="E3" s="277"/>
      <c r="F3" s="277"/>
      <c r="G3" s="268"/>
      <c r="H3" s="269"/>
    </row>
    <row r="4" spans="1:8" ht="24" customHeight="1" thickBot="1">
      <c r="A4" s="256"/>
      <c r="B4" s="257"/>
      <c r="C4" s="257"/>
      <c r="D4" s="257"/>
      <c r="E4" s="257"/>
      <c r="F4" s="257"/>
      <c r="G4" s="326" t="s">
        <v>179</v>
      </c>
      <c r="H4" s="258"/>
    </row>
    <row r="5" spans="1:8" ht="18" customHeight="1">
      <c r="A5" s="488" t="s">
        <v>145</v>
      </c>
      <c r="B5" s="501" t="s">
        <v>126</v>
      </c>
      <c r="C5" s="494" t="s">
        <v>146</v>
      </c>
      <c r="D5" s="495" t="s">
        <v>187</v>
      </c>
      <c r="E5" s="532" t="s">
        <v>148</v>
      </c>
      <c r="F5" s="533"/>
      <c r="G5" s="510"/>
    </row>
    <row r="6" spans="1:8" ht="18" customHeight="1" thickBot="1">
      <c r="A6" s="489"/>
      <c r="B6" s="502"/>
      <c r="C6" s="492"/>
      <c r="D6" s="496"/>
      <c r="E6" s="534"/>
      <c r="F6" s="535"/>
      <c r="G6" s="511"/>
    </row>
    <row r="7" spans="1:8" ht="24" customHeight="1" thickTop="1">
      <c r="A7" s="278"/>
      <c r="B7" s="519"/>
      <c r="C7" s="279"/>
      <c r="D7" s="280"/>
      <c r="E7" s="523"/>
      <c r="F7" s="524"/>
      <c r="G7" s="525"/>
    </row>
    <row r="8" spans="1:8" ht="24" customHeight="1">
      <c r="A8" s="316"/>
      <c r="B8" s="520"/>
      <c r="C8" s="313"/>
      <c r="D8" s="318"/>
      <c r="E8" s="526"/>
      <c r="F8" s="527"/>
      <c r="G8" s="528"/>
    </row>
    <row r="9" spans="1:8" ht="24" customHeight="1" thickBot="1">
      <c r="A9" s="315"/>
      <c r="B9" s="521"/>
      <c r="C9" s="285" t="s">
        <v>152</v>
      </c>
      <c r="D9" s="266">
        <f>SUM(D7:D8)</f>
        <v>0</v>
      </c>
      <c r="E9" s="526"/>
      <c r="F9" s="527"/>
      <c r="G9" s="528"/>
    </row>
    <row r="10" spans="1:8" ht="24" customHeight="1">
      <c r="A10" s="319"/>
      <c r="B10" s="522"/>
      <c r="C10" s="286"/>
      <c r="D10" s="317"/>
      <c r="E10" s="526"/>
      <c r="F10" s="527"/>
      <c r="G10" s="528"/>
    </row>
    <row r="11" spans="1:8" ht="24" customHeight="1">
      <c r="A11" s="281"/>
      <c r="B11" s="520"/>
      <c r="C11" s="282"/>
      <c r="D11" s="283"/>
      <c r="E11" s="526"/>
      <c r="F11" s="527"/>
      <c r="G11" s="528"/>
    </row>
    <row r="12" spans="1:8" ht="24" customHeight="1" thickBot="1">
      <c r="A12" s="284"/>
      <c r="B12" s="521"/>
      <c r="C12" s="285" t="s">
        <v>152</v>
      </c>
      <c r="D12" s="266">
        <f>SUM(D10:D11)</f>
        <v>0</v>
      </c>
      <c r="E12" s="529"/>
      <c r="F12" s="530"/>
      <c r="G12" s="531"/>
    </row>
    <row r="13" spans="1:8" ht="30" customHeight="1" thickBot="1">
      <c r="A13" s="516" t="s">
        <v>188</v>
      </c>
      <c r="B13" s="517"/>
      <c r="C13" s="518"/>
      <c r="D13" s="287">
        <f>D9+D12</f>
        <v>0</v>
      </c>
      <c r="E13" s="288"/>
      <c r="F13" s="192"/>
      <c r="G13" s="192"/>
      <c r="H13" s="58"/>
    </row>
    <row r="14" spans="1:8" ht="30" customHeight="1" thickBot="1">
      <c r="A14" s="513" t="s">
        <v>153</v>
      </c>
      <c r="B14" s="514"/>
      <c r="C14" s="514"/>
      <c r="D14" s="228">
        <f>ROUNDDOWN(D13,-3)</f>
        <v>0</v>
      </c>
      <c r="E14" s="269"/>
      <c r="F14" s="58"/>
      <c r="G14" s="58"/>
      <c r="H14" s="58"/>
    </row>
    <row r="15" spans="1:8" ht="18" customHeight="1">
      <c r="A15" s="276"/>
      <c r="B15" s="289"/>
      <c r="C15" s="515"/>
      <c r="D15" s="515"/>
      <c r="E15" s="515"/>
      <c r="F15" s="515"/>
      <c r="G15" s="515"/>
      <c r="H15" s="515"/>
    </row>
    <row r="16" spans="1:8" ht="85.25" customHeight="1">
      <c r="A16" s="512" t="s">
        <v>165</v>
      </c>
      <c r="B16" s="512"/>
      <c r="C16" s="512"/>
      <c r="D16" s="512"/>
      <c r="E16" s="512"/>
      <c r="F16" s="512"/>
      <c r="G16" s="512"/>
      <c r="H16" s="350"/>
    </row>
  </sheetData>
  <mergeCells count="18">
    <mergeCell ref="A2:H2"/>
    <mergeCell ref="A5:A6"/>
    <mergeCell ref="B5:B6"/>
    <mergeCell ref="C5:C6"/>
    <mergeCell ref="D5:D6"/>
    <mergeCell ref="E5:G6"/>
    <mergeCell ref="A16:G16"/>
    <mergeCell ref="A14:C14"/>
    <mergeCell ref="C15:H15"/>
    <mergeCell ref="A13:C13"/>
    <mergeCell ref="B7:B9"/>
    <mergeCell ref="B10:B12"/>
    <mergeCell ref="E7:G7"/>
    <mergeCell ref="E8:G8"/>
    <mergeCell ref="E9:G9"/>
    <mergeCell ref="E10:G10"/>
    <mergeCell ref="E11:G11"/>
    <mergeCell ref="E12:G12"/>
  </mergeCells>
  <phoneticPr fontId="1"/>
  <pageMargins left="0.70866141732283472" right="0.70866141732283472" top="0.74803149606299213" bottom="0.74803149606299213" header="0.31496062992125984" footer="0.31496062992125984"/>
  <pageSetup paperSize="9" fitToHeight="0" orientation="landscape" r:id="rId1"/>
  <headerFooter>
    <oddHeader>&amp;R（2023.04版）</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BAC191-6EBE-41D3-86D6-84033741E2DA}">
  <sheetPr>
    <pageSetUpPr fitToPage="1"/>
  </sheetPr>
  <dimension ref="A1:E39"/>
  <sheetViews>
    <sheetView workbookViewId="0"/>
  </sheetViews>
  <sheetFormatPr defaultColWidth="9" defaultRowHeight="14"/>
  <cols>
    <col min="1" max="1" width="14.58203125" style="352" customWidth="1"/>
    <col min="2" max="2" width="24.5" style="352" customWidth="1"/>
    <col min="3" max="3" width="14.58203125" style="353" customWidth="1"/>
    <col min="4" max="4" width="48.58203125" style="352" customWidth="1"/>
    <col min="5" max="16384" width="9" style="352"/>
  </cols>
  <sheetData>
    <row r="1" spans="1:4" ht="18" customHeight="1">
      <c r="A1" s="357"/>
      <c r="B1" s="357"/>
      <c r="C1" s="376"/>
      <c r="D1" s="402" t="s">
        <v>194</v>
      </c>
    </row>
    <row r="2" spans="1:4" ht="24" customHeight="1">
      <c r="A2" s="547" t="s">
        <v>219</v>
      </c>
      <c r="B2" s="547"/>
      <c r="C2" s="547"/>
      <c r="D2" s="547"/>
    </row>
    <row r="3" spans="1:4" ht="24" customHeight="1" thickBot="1">
      <c r="A3" s="357" t="s">
        <v>220</v>
      </c>
      <c r="B3" s="357"/>
      <c r="C3" s="376"/>
      <c r="D3" s="401"/>
    </row>
    <row r="4" spans="1:4" ht="30" customHeight="1" thickBot="1">
      <c r="A4" s="539" t="s">
        <v>218</v>
      </c>
      <c r="B4" s="540"/>
      <c r="C4" s="400" t="s">
        <v>217</v>
      </c>
      <c r="D4" s="399" t="s">
        <v>216</v>
      </c>
    </row>
    <row r="5" spans="1:4" ht="24" customHeight="1" thickTop="1">
      <c r="A5" s="548" t="s">
        <v>215</v>
      </c>
      <c r="B5" s="398" t="s">
        <v>214</v>
      </c>
      <c r="C5" s="372"/>
      <c r="D5" s="397"/>
    </row>
    <row r="6" spans="1:4" ht="24" customHeight="1">
      <c r="A6" s="549"/>
      <c r="B6" s="396" t="s">
        <v>213</v>
      </c>
      <c r="C6" s="369"/>
      <c r="D6" s="388"/>
    </row>
    <row r="7" spans="1:4" ht="24" customHeight="1">
      <c r="A7" s="549"/>
      <c r="B7" s="395" t="s">
        <v>212</v>
      </c>
      <c r="C7" s="394"/>
      <c r="D7" s="388"/>
    </row>
    <row r="8" spans="1:4" ht="24" customHeight="1">
      <c r="A8" s="549"/>
      <c r="B8" s="357" t="s">
        <v>211</v>
      </c>
      <c r="C8" s="366"/>
      <c r="D8" s="388"/>
    </row>
    <row r="9" spans="1:4" ht="24" customHeight="1" thickBot="1">
      <c r="A9" s="549"/>
      <c r="B9" s="384"/>
      <c r="C9" s="383"/>
      <c r="D9" s="382"/>
    </row>
    <row r="10" spans="1:4" ht="24" customHeight="1" thickTop="1" thickBot="1">
      <c r="A10" s="550"/>
      <c r="B10" s="391" t="s">
        <v>152</v>
      </c>
      <c r="C10" s="390">
        <f>SUM(C5:C9)</f>
        <v>0</v>
      </c>
      <c r="D10" s="379"/>
    </row>
    <row r="11" spans="1:4" ht="24" customHeight="1">
      <c r="A11" s="551" t="s">
        <v>210</v>
      </c>
      <c r="B11" s="387" t="s">
        <v>209</v>
      </c>
      <c r="C11" s="386"/>
      <c r="D11" s="385"/>
    </row>
    <row r="12" spans="1:4" ht="24" customHeight="1">
      <c r="A12" s="549"/>
      <c r="B12" s="396" t="s">
        <v>208</v>
      </c>
      <c r="C12" s="369"/>
      <c r="D12" s="388"/>
    </row>
    <row r="13" spans="1:4" ht="24" customHeight="1">
      <c r="A13" s="549"/>
      <c r="B13" s="357" t="s">
        <v>207</v>
      </c>
      <c r="C13" s="366"/>
      <c r="D13" s="388"/>
    </row>
    <row r="14" spans="1:4" ht="24" customHeight="1">
      <c r="A14" s="549"/>
      <c r="B14" s="395" t="s">
        <v>206</v>
      </c>
      <c r="C14" s="394"/>
      <c r="D14" s="388"/>
    </row>
    <row r="15" spans="1:4" ht="24" customHeight="1">
      <c r="A15" s="549"/>
      <c r="B15" s="393" t="s">
        <v>205</v>
      </c>
      <c r="C15" s="392"/>
      <c r="D15" s="388"/>
    </row>
    <row r="16" spans="1:4" ht="24" customHeight="1" thickBot="1">
      <c r="A16" s="549"/>
      <c r="B16" s="384"/>
      <c r="C16" s="383"/>
      <c r="D16" s="382"/>
    </row>
    <row r="17" spans="1:5" ht="24" customHeight="1" thickTop="1" thickBot="1">
      <c r="A17" s="550"/>
      <c r="B17" s="391" t="s">
        <v>152</v>
      </c>
      <c r="C17" s="390">
        <f>SUM(C11:C16)</f>
        <v>0</v>
      </c>
      <c r="D17" s="379"/>
    </row>
    <row r="18" spans="1:5" ht="24" customHeight="1">
      <c r="A18" s="545" t="s">
        <v>204</v>
      </c>
      <c r="B18" s="387"/>
      <c r="C18" s="386"/>
      <c r="D18" s="385"/>
    </row>
    <row r="19" spans="1:5" ht="24" customHeight="1">
      <c r="A19" s="545"/>
      <c r="B19" s="389"/>
      <c r="C19" s="366"/>
      <c r="D19" s="388"/>
    </row>
    <row r="20" spans="1:5" ht="24" customHeight="1" thickBot="1">
      <c r="A20" s="545"/>
      <c r="B20" s="384"/>
      <c r="C20" s="383"/>
      <c r="D20" s="382"/>
    </row>
    <row r="21" spans="1:5" ht="24" customHeight="1" thickTop="1" thickBot="1">
      <c r="A21" s="546"/>
      <c r="B21" s="381" t="s">
        <v>152</v>
      </c>
      <c r="C21" s="380">
        <f>SUM(C18:C20)</f>
        <v>0</v>
      </c>
      <c r="D21" s="379"/>
    </row>
    <row r="22" spans="1:5" ht="24" customHeight="1">
      <c r="A22" s="545" t="s">
        <v>203</v>
      </c>
      <c r="B22" s="387"/>
      <c r="C22" s="386"/>
      <c r="D22" s="385"/>
    </row>
    <row r="23" spans="1:5" ht="24" customHeight="1" thickBot="1">
      <c r="A23" s="545"/>
      <c r="B23" s="384"/>
      <c r="C23" s="383"/>
      <c r="D23" s="382"/>
    </row>
    <row r="24" spans="1:5" ht="24" customHeight="1" thickTop="1" thickBot="1">
      <c r="A24" s="546"/>
      <c r="B24" s="381" t="s">
        <v>152</v>
      </c>
      <c r="C24" s="380">
        <f>SUM(C22:C23)</f>
        <v>0</v>
      </c>
      <c r="D24" s="379"/>
    </row>
    <row r="25" spans="1:5" ht="30" customHeight="1" thickBot="1">
      <c r="A25" s="461" t="s">
        <v>222</v>
      </c>
      <c r="B25" s="463"/>
      <c r="C25" s="378">
        <f>C10+C17+C24</f>
        <v>0</v>
      </c>
      <c r="D25" s="256"/>
    </row>
    <row r="26" spans="1:5" ht="30" customHeight="1" thickBot="1">
      <c r="A26" s="513" t="s">
        <v>153</v>
      </c>
      <c r="B26" s="514"/>
      <c r="C26" s="378">
        <f>ROUNDDOWN(C25,-3)</f>
        <v>0</v>
      </c>
      <c r="D26" s="377"/>
    </row>
    <row r="27" spans="1:5" ht="15" customHeight="1">
      <c r="A27" s="357"/>
      <c r="B27" s="357"/>
      <c r="C27" s="376"/>
      <c r="D27" s="357"/>
    </row>
    <row r="28" spans="1:5" ht="20.149999999999999" customHeight="1" thickBot="1">
      <c r="A28" s="357" t="s">
        <v>202</v>
      </c>
      <c r="B28" s="357"/>
      <c r="C28" s="375"/>
      <c r="D28" s="357"/>
      <c r="E28" s="357"/>
    </row>
    <row r="29" spans="1:5" ht="20.149999999999999" customHeight="1" thickBot="1">
      <c r="A29" s="539" t="s">
        <v>201</v>
      </c>
      <c r="B29" s="540"/>
      <c r="C29" s="374" t="s">
        <v>200</v>
      </c>
      <c r="D29" s="373" t="s">
        <v>199</v>
      </c>
      <c r="E29" s="373" t="s">
        <v>198</v>
      </c>
    </row>
    <row r="30" spans="1:5" ht="20.149999999999999" customHeight="1" thickTop="1">
      <c r="A30" s="541"/>
      <c r="B30" s="542"/>
      <c r="C30" s="372"/>
      <c r="D30" s="371"/>
      <c r="E30" s="370"/>
    </row>
    <row r="31" spans="1:5" ht="20.149999999999999" customHeight="1">
      <c r="A31" s="543"/>
      <c r="B31" s="544"/>
      <c r="C31" s="369"/>
      <c r="D31" s="368"/>
      <c r="E31" s="367"/>
    </row>
    <row r="32" spans="1:5" ht="20.149999999999999" customHeight="1">
      <c r="A32" s="543"/>
      <c r="B32" s="544"/>
      <c r="C32" s="366"/>
      <c r="D32" s="365"/>
      <c r="E32" s="364"/>
    </row>
    <row r="33" spans="1:5" ht="20.149999999999999" customHeight="1" thickBot="1">
      <c r="A33" s="536"/>
      <c r="B33" s="537"/>
      <c r="C33" s="363"/>
      <c r="D33" s="362"/>
      <c r="E33" s="361"/>
    </row>
    <row r="34" spans="1:5" ht="20.149999999999999" customHeight="1" thickBot="1">
      <c r="A34" s="461" t="s">
        <v>222</v>
      </c>
      <c r="B34" s="463"/>
      <c r="C34" s="360">
        <f>SUM(C30:C33)</f>
        <v>0</v>
      </c>
      <c r="D34" s="245"/>
      <c r="E34" s="357"/>
    </row>
    <row r="35" spans="1:5" ht="20.149999999999999" customHeight="1" thickBot="1">
      <c r="A35" s="461" t="s">
        <v>197</v>
      </c>
      <c r="B35" s="462"/>
      <c r="C35" s="360">
        <f>ROUNDDOWN(C34, -3)</f>
        <v>0</v>
      </c>
      <c r="D35" s="359"/>
      <c r="E35" s="357"/>
    </row>
    <row r="36" spans="1:5" ht="18.75" customHeight="1" thickBot="1">
      <c r="A36" s="357"/>
      <c r="B36" s="357"/>
      <c r="C36" s="358"/>
      <c r="D36" s="357"/>
    </row>
    <row r="37" spans="1:5" ht="29.5" customHeight="1" thickBot="1">
      <c r="B37" s="356" t="s">
        <v>196</v>
      </c>
      <c r="C37" s="355">
        <f>C26+C35</f>
        <v>0</v>
      </c>
    </row>
    <row r="38" spans="1:5">
      <c r="C38" s="354"/>
    </row>
    <row r="39" spans="1:5" ht="76.5" customHeight="1">
      <c r="A39" s="538" t="s">
        <v>221</v>
      </c>
      <c r="B39" s="538"/>
      <c r="C39" s="538"/>
      <c r="D39" s="538"/>
    </row>
  </sheetData>
  <mergeCells count="16">
    <mergeCell ref="A22:A24"/>
    <mergeCell ref="A2:D2"/>
    <mergeCell ref="A4:B4"/>
    <mergeCell ref="A5:A10"/>
    <mergeCell ref="A11:A17"/>
    <mergeCell ref="A18:A21"/>
    <mergeCell ref="A33:B33"/>
    <mergeCell ref="A34:B34"/>
    <mergeCell ref="A35:B35"/>
    <mergeCell ref="A39:D39"/>
    <mergeCell ref="A25:B25"/>
    <mergeCell ref="A26:B26"/>
    <mergeCell ref="A29:B29"/>
    <mergeCell ref="A30:B30"/>
    <mergeCell ref="A31:B31"/>
    <mergeCell ref="A32:B32"/>
  </mergeCells>
  <phoneticPr fontId="1"/>
  <pageMargins left="0.70866141732283472" right="0.70866141732283472" top="0.74803149606299213" bottom="0.74803149606299213" header="0.31496062992125984" footer="0.31496062992125984"/>
  <pageSetup paperSize="9" scale="73" fitToHeight="0" orientation="portrait" r:id="rId1"/>
  <headerFooter>
    <oddHeader>&amp;R（2023.04版）</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E47A94-81D8-4A60-A0B7-9651ECDF01FF}">
  <sheetPr>
    <pageSetUpPr fitToPage="1"/>
  </sheetPr>
  <dimension ref="A1:E15"/>
  <sheetViews>
    <sheetView view="pageBreakPreview" zoomScale="90" zoomScaleNormal="100" zoomScaleSheetLayoutView="90" workbookViewId="0"/>
  </sheetViews>
  <sheetFormatPr defaultColWidth="9" defaultRowHeight="14"/>
  <cols>
    <col min="1" max="1" width="25.58203125" style="254" customWidth="1"/>
    <col min="2" max="2" width="34.08203125" style="254" customWidth="1"/>
    <col min="3" max="3" width="9.5" style="254" bestFit="1" customWidth="1"/>
    <col min="4" max="4" width="21.08203125" style="254" customWidth="1"/>
    <col min="5" max="5" width="3.33203125" style="254" customWidth="1"/>
    <col min="6" max="16384" width="9" style="229"/>
  </cols>
  <sheetData>
    <row r="1" spans="1:5">
      <c r="B1" s="290"/>
      <c r="C1" s="290"/>
      <c r="D1" s="291" t="s">
        <v>225</v>
      </c>
    </row>
    <row r="2" spans="1:5" ht="24.75" customHeight="1">
      <c r="A2" s="254" t="s">
        <v>154</v>
      </c>
      <c r="B2" s="291" t="s">
        <v>155</v>
      </c>
      <c r="C2" s="292"/>
      <c r="D2" s="292"/>
    </row>
    <row r="4" spans="1:5" ht="135.75" customHeight="1"/>
    <row r="5" spans="1:5" ht="156" customHeight="1"/>
    <row r="6" spans="1:5" ht="156" customHeight="1"/>
    <row r="7" spans="1:5" ht="107.25" customHeight="1">
      <c r="A7" s="293"/>
      <c r="B7" s="293"/>
      <c r="C7" s="293"/>
      <c r="D7" s="293"/>
    </row>
    <row r="8" spans="1:5" ht="16.5">
      <c r="A8" s="294" t="s">
        <v>156</v>
      </c>
      <c r="B8" s="295"/>
      <c r="C8" s="295"/>
      <c r="D8" s="296"/>
    </row>
    <row r="9" spans="1:5" ht="84.75" customHeight="1">
      <c r="A9" s="297"/>
      <c r="B9" s="298"/>
      <c r="C9" s="298"/>
      <c r="D9" s="299"/>
    </row>
    <row r="10" spans="1:5" ht="18.5" customHeight="1">
      <c r="A10" s="312"/>
      <c r="B10" s="312"/>
      <c r="C10" s="312"/>
      <c r="D10" s="312"/>
    </row>
    <row r="11" spans="1:5" s="302" customFormat="1" ht="19" customHeight="1">
      <c r="A11" s="300" t="s">
        <v>157</v>
      </c>
      <c r="B11" s="300"/>
      <c r="C11" s="300"/>
      <c r="D11" s="300"/>
      <c r="E11" s="301"/>
    </row>
    <row r="12" spans="1:5" s="302" customFormat="1" ht="19" customHeight="1">
      <c r="A12" s="300" t="s">
        <v>158</v>
      </c>
      <c r="B12" s="300"/>
      <c r="C12" s="300"/>
      <c r="D12" s="300"/>
      <c r="E12" s="301"/>
    </row>
    <row r="13" spans="1:5" s="302" customFormat="1" ht="40.5" customHeight="1">
      <c r="A13" s="552" t="s">
        <v>159</v>
      </c>
      <c r="B13" s="552"/>
      <c r="C13" s="552"/>
      <c r="D13" s="552"/>
      <c r="E13" s="301"/>
    </row>
    <row r="14" spans="1:5" s="302" customFormat="1" ht="35.15" customHeight="1">
      <c r="A14" s="552" t="s">
        <v>160</v>
      </c>
      <c r="B14" s="552"/>
      <c r="C14" s="552"/>
      <c r="D14" s="552"/>
      <c r="E14" s="301"/>
    </row>
    <row r="15" spans="1:5" s="302" customFormat="1" ht="17.25" customHeight="1">
      <c r="A15" s="300" t="s">
        <v>161</v>
      </c>
      <c r="B15" s="300"/>
      <c r="C15" s="300"/>
      <c r="D15" s="300"/>
      <c r="E15" s="301"/>
    </row>
  </sheetData>
  <mergeCells count="2">
    <mergeCell ref="A13:D13"/>
    <mergeCell ref="A14:D14"/>
  </mergeCells>
  <phoneticPr fontId="1"/>
  <pageMargins left="0.70866141732283472" right="0.70866141732283472" top="0.74803149606299213" bottom="0.74803149606299213" header="0.31496062992125984" footer="0.31496062992125984"/>
  <pageSetup paperSize="9" scale="87" fitToHeight="0" orientation="portrait" r:id="rId1"/>
  <headerFooter>
    <oddHeader>&amp;R（2023.04版）</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J20"/>
  <sheetViews>
    <sheetView zoomScale="80" zoomScaleNormal="80" workbookViewId="0"/>
  </sheetViews>
  <sheetFormatPr defaultRowHeight="14"/>
  <cols>
    <col min="1" max="1" width="3.58203125" customWidth="1"/>
    <col min="2" max="2" width="3.33203125" customWidth="1"/>
    <col min="3" max="3" width="26.83203125" customWidth="1"/>
    <col min="4" max="10" width="16.08203125" customWidth="1"/>
    <col min="11" max="11" width="14.83203125" customWidth="1"/>
  </cols>
  <sheetData>
    <row r="1" spans="1:10" ht="15" customHeight="1">
      <c r="J1" s="4" t="s">
        <v>41</v>
      </c>
    </row>
    <row r="2" spans="1:10" ht="24" customHeight="1">
      <c r="A2" s="411" t="s">
        <v>42</v>
      </c>
      <c r="B2" s="411"/>
      <c r="C2" s="411"/>
      <c r="D2" s="411"/>
      <c r="E2" s="411"/>
      <c r="F2" s="411"/>
      <c r="G2" s="411"/>
      <c r="H2" s="411"/>
      <c r="I2" s="411"/>
      <c r="J2" s="411"/>
    </row>
    <row r="3" spans="1:10" ht="14.5" thickBot="1">
      <c r="A3" s="1"/>
      <c r="B3" s="1"/>
      <c r="C3" s="1"/>
      <c r="D3" s="2"/>
      <c r="E3" s="2"/>
      <c r="F3" s="2"/>
      <c r="G3" s="2"/>
      <c r="H3" s="2"/>
      <c r="I3" s="2"/>
      <c r="J3" s="48" t="s">
        <v>43</v>
      </c>
    </row>
    <row r="4" spans="1:10" s="5" customFormat="1" ht="36.75" customHeight="1" thickBot="1">
      <c r="A4" s="116" t="s">
        <v>44</v>
      </c>
      <c r="B4" s="117"/>
      <c r="C4" s="118"/>
      <c r="D4" s="119" t="s">
        <v>45</v>
      </c>
      <c r="E4" s="119" t="s">
        <v>46</v>
      </c>
      <c r="F4" s="119" t="s">
        <v>47</v>
      </c>
      <c r="G4" s="119" t="s">
        <v>48</v>
      </c>
      <c r="H4" s="119" t="s">
        <v>49</v>
      </c>
      <c r="I4" s="119" t="s">
        <v>50</v>
      </c>
      <c r="J4" s="111" t="s">
        <v>51</v>
      </c>
    </row>
    <row r="5" spans="1:10" s="5" customFormat="1" ht="22.5" customHeight="1">
      <c r="A5" s="120" t="s">
        <v>52</v>
      </c>
      <c r="B5" s="121"/>
      <c r="C5" s="121"/>
      <c r="D5" s="113">
        <f>D6+D13+D14</f>
        <v>0</v>
      </c>
      <c r="E5" s="114"/>
      <c r="F5" s="113">
        <f>F6+F13+F14</f>
        <v>0</v>
      </c>
      <c r="G5" s="114"/>
      <c r="H5" s="114"/>
      <c r="I5" s="114"/>
      <c r="J5" s="151"/>
    </row>
    <row r="6" spans="1:10" s="5" customFormat="1" ht="22.5" customHeight="1">
      <c r="A6" s="122"/>
      <c r="B6" s="202" t="s">
        <v>53</v>
      </c>
      <c r="C6" s="124"/>
      <c r="D6" s="132">
        <f>SUM(D7:D12)</f>
        <v>0</v>
      </c>
      <c r="E6" s="133"/>
      <c r="F6" s="132">
        <f>SUM(F7:F12)</f>
        <v>0</v>
      </c>
      <c r="G6" s="133"/>
      <c r="H6" s="133"/>
      <c r="I6" s="133"/>
      <c r="J6" s="152"/>
    </row>
    <row r="7" spans="1:10" s="5" customFormat="1" ht="22.5" customHeight="1">
      <c r="A7" s="122"/>
      <c r="B7" s="123"/>
      <c r="C7" s="204" t="s">
        <v>162</v>
      </c>
      <c r="D7" s="131"/>
      <c r="E7" s="131"/>
      <c r="F7" s="131"/>
      <c r="G7" s="133"/>
      <c r="H7" s="133"/>
      <c r="I7" s="133"/>
      <c r="J7" s="152"/>
    </row>
    <row r="8" spans="1:10" s="5" customFormat="1" ht="22.5" customHeight="1">
      <c r="A8" s="125"/>
      <c r="B8" s="320"/>
      <c r="C8" s="205" t="s">
        <v>167</v>
      </c>
      <c r="D8" s="131"/>
      <c r="E8" s="131"/>
      <c r="F8" s="131"/>
      <c r="G8" s="134"/>
      <c r="H8" s="134"/>
      <c r="I8" s="134"/>
      <c r="J8" s="153"/>
    </row>
    <row r="9" spans="1:10" s="5" customFormat="1" ht="22.5" customHeight="1">
      <c r="A9" s="125"/>
      <c r="B9" s="126"/>
      <c r="C9" s="205" t="s">
        <v>168</v>
      </c>
      <c r="D9" s="131"/>
      <c r="E9" s="131"/>
      <c r="F9" s="131"/>
      <c r="G9" s="134"/>
      <c r="H9" s="134"/>
      <c r="I9" s="134"/>
      <c r="J9" s="153"/>
    </row>
    <row r="10" spans="1:10" s="5" customFormat="1" ht="22.5" customHeight="1">
      <c r="A10" s="125"/>
      <c r="B10" s="126"/>
      <c r="C10" s="203" t="s">
        <v>169</v>
      </c>
      <c r="D10" s="131"/>
      <c r="E10" s="131"/>
      <c r="F10" s="131"/>
      <c r="G10" s="134"/>
      <c r="H10" s="134"/>
      <c r="I10" s="134"/>
      <c r="J10" s="153"/>
    </row>
    <row r="11" spans="1:10" s="5" customFormat="1" ht="22.5" customHeight="1">
      <c r="A11" s="125"/>
      <c r="B11" s="126"/>
      <c r="C11" s="205" t="s">
        <v>170</v>
      </c>
      <c r="D11" s="131"/>
      <c r="E11" s="131"/>
      <c r="F11" s="131"/>
      <c r="G11" s="134"/>
      <c r="H11" s="134"/>
      <c r="I11" s="134"/>
      <c r="J11" s="153"/>
    </row>
    <row r="12" spans="1:10" s="5" customFormat="1" ht="22.5" customHeight="1">
      <c r="A12" s="125"/>
      <c r="B12" s="126"/>
      <c r="C12" s="205" t="s">
        <v>195</v>
      </c>
      <c r="D12" s="131"/>
      <c r="E12" s="131"/>
      <c r="F12" s="131"/>
      <c r="G12" s="134"/>
      <c r="H12" s="134"/>
      <c r="I12" s="134"/>
      <c r="J12" s="153"/>
    </row>
    <row r="13" spans="1:10" s="5" customFormat="1" ht="22.5" customHeight="1">
      <c r="A13" s="125"/>
      <c r="B13" s="206" t="s">
        <v>54</v>
      </c>
      <c r="C13" s="127"/>
      <c r="D13" s="131"/>
      <c r="E13" s="134"/>
      <c r="F13" s="131"/>
      <c r="G13" s="134"/>
      <c r="H13" s="134"/>
      <c r="I13" s="134"/>
      <c r="J13" s="153"/>
    </row>
    <row r="14" spans="1:10" s="5" customFormat="1" ht="22.5" customHeight="1">
      <c r="A14" s="125"/>
      <c r="B14" s="202" t="s">
        <v>55</v>
      </c>
      <c r="C14" s="127"/>
      <c r="D14" s="131"/>
      <c r="E14" s="134"/>
      <c r="F14" s="131"/>
      <c r="G14" s="134"/>
      <c r="H14" s="134"/>
      <c r="I14" s="134"/>
      <c r="J14" s="153"/>
    </row>
    <row r="15" spans="1:10" s="5" customFormat="1" ht="22.5" customHeight="1" thickBot="1">
      <c r="A15" s="125" t="s">
        <v>56</v>
      </c>
      <c r="B15" s="126"/>
      <c r="C15" s="127"/>
      <c r="D15" s="115"/>
      <c r="E15" s="134"/>
      <c r="F15" s="131"/>
      <c r="G15" s="134"/>
      <c r="H15" s="134"/>
      <c r="I15" s="134"/>
      <c r="J15" s="153"/>
    </row>
    <row r="16" spans="1:10" s="5" customFormat="1" ht="22.5" customHeight="1" thickBot="1">
      <c r="A16" s="128" t="s">
        <v>57</v>
      </c>
      <c r="B16" s="129"/>
      <c r="C16" s="130"/>
      <c r="D16" s="135">
        <f>D5+D15</f>
        <v>0</v>
      </c>
      <c r="E16" s="136"/>
      <c r="F16" s="135">
        <f>F5+F15</f>
        <v>0</v>
      </c>
      <c r="G16" s="136"/>
      <c r="H16" s="136"/>
      <c r="I16" s="136"/>
      <c r="J16" s="403"/>
    </row>
    <row r="17" spans="1:10" s="194" customFormat="1" ht="22.5" customHeight="1" thickBot="1">
      <c r="A17" s="415" t="s">
        <v>58</v>
      </c>
      <c r="B17" s="416"/>
      <c r="C17" s="195" t="s">
        <v>59</v>
      </c>
      <c r="D17" s="196">
        <f>D16*10%</f>
        <v>0</v>
      </c>
      <c r="E17" s="197"/>
      <c r="F17" s="196">
        <f>F16*10%</f>
        <v>0</v>
      </c>
      <c r="G17" s="197"/>
      <c r="H17" s="197"/>
      <c r="I17" s="197"/>
      <c r="J17" s="404"/>
    </row>
    <row r="18" spans="1:10" s="194" customFormat="1" ht="22.5" customHeight="1" thickBot="1">
      <c r="A18" s="412" t="s">
        <v>60</v>
      </c>
      <c r="B18" s="413"/>
      <c r="C18" s="414"/>
      <c r="D18" s="198">
        <f>SUM(D16:D17)</f>
        <v>0</v>
      </c>
      <c r="E18" s="199"/>
      <c r="F18" s="198">
        <f>SUM(F16:F17)</f>
        <v>0</v>
      </c>
      <c r="G18" s="304"/>
      <c r="H18" s="304"/>
      <c r="I18" s="304"/>
      <c r="J18" s="200">
        <f>F18-G18-H18-I18</f>
        <v>0</v>
      </c>
    </row>
    <row r="19" spans="1:10" s="193" customFormat="1" ht="108.75" customHeight="1">
      <c r="A19" s="409" t="s">
        <v>61</v>
      </c>
      <c r="B19" s="410"/>
      <c r="C19" s="410"/>
      <c r="D19" s="410"/>
      <c r="E19" s="410"/>
      <c r="F19" s="410"/>
      <c r="G19" s="410"/>
      <c r="H19" s="410"/>
      <c r="I19" s="410"/>
      <c r="J19" s="410"/>
    </row>
    <row r="20" spans="1:10" ht="14.5" customHeight="1">
      <c r="A20" s="5"/>
      <c r="B20" s="5"/>
      <c r="C20" s="5"/>
      <c r="D20" s="5"/>
      <c r="E20" s="5"/>
      <c r="F20" s="5"/>
      <c r="G20" s="5"/>
      <c r="H20" s="5"/>
      <c r="I20" s="5"/>
      <c r="J20" s="5"/>
    </row>
  </sheetData>
  <mergeCells count="4">
    <mergeCell ref="A19:J19"/>
    <mergeCell ref="A2:J2"/>
    <mergeCell ref="A18:C18"/>
    <mergeCell ref="A17:B17"/>
  </mergeCells>
  <phoneticPr fontId="1"/>
  <pageMargins left="0.70866141732283472" right="0.70866141732283472" top="0.74803149606299213" bottom="0.74803149606299213" header="0.31496062992125984" footer="0.31496062992125984"/>
  <pageSetup paperSize="9" scale="84" fitToHeight="0" orientation="landscape" r:id="rId1"/>
  <headerFooter>
    <oddHeader>&amp;R（2023.04版）</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G18"/>
  <sheetViews>
    <sheetView zoomScale="80" zoomScaleNormal="80" workbookViewId="0"/>
  </sheetViews>
  <sheetFormatPr defaultRowHeight="14"/>
  <cols>
    <col min="1" max="1" width="35.58203125" bestFit="1" customWidth="1"/>
    <col min="2" max="7" width="16.33203125" customWidth="1"/>
  </cols>
  <sheetData>
    <row r="1" spans="1:7" ht="15" customHeight="1">
      <c r="A1" s="25"/>
      <c r="B1" s="29"/>
      <c r="C1" s="29"/>
      <c r="D1" s="29"/>
      <c r="E1" s="29"/>
      <c r="F1" s="61"/>
      <c r="G1" s="110" t="s">
        <v>62</v>
      </c>
    </row>
    <row r="2" spans="1:7" ht="42" customHeight="1">
      <c r="A2" s="417" t="s">
        <v>63</v>
      </c>
      <c r="B2" s="417"/>
      <c r="C2" s="417"/>
      <c r="D2" s="417"/>
      <c r="E2" s="417"/>
      <c r="F2" s="417"/>
      <c r="G2" s="417"/>
    </row>
    <row r="3" spans="1:7" ht="14.5" thickBot="1">
      <c r="A3" s="48"/>
      <c r="G3" s="48" t="s">
        <v>43</v>
      </c>
    </row>
    <row r="4" spans="1:7" ht="30" customHeight="1">
      <c r="A4" s="57" t="s">
        <v>64</v>
      </c>
      <c r="B4" s="53" t="s">
        <v>65</v>
      </c>
      <c r="C4" s="53" t="s">
        <v>66</v>
      </c>
      <c r="D4" s="53" t="s">
        <v>67</v>
      </c>
      <c r="E4" s="53" t="s">
        <v>68</v>
      </c>
      <c r="F4" s="53" t="s">
        <v>69</v>
      </c>
      <c r="G4" s="419" t="s">
        <v>70</v>
      </c>
    </row>
    <row r="5" spans="1:7" ht="15" customHeight="1">
      <c r="A5" s="56"/>
      <c r="B5" s="55" t="s">
        <v>71</v>
      </c>
      <c r="C5" s="54" t="s">
        <v>72</v>
      </c>
      <c r="D5" s="54" t="s">
        <v>73</v>
      </c>
      <c r="E5" s="54" t="s">
        <v>74</v>
      </c>
      <c r="F5" s="54" t="s">
        <v>75</v>
      </c>
      <c r="G5" s="420"/>
    </row>
    <row r="6" spans="1:7" ht="24" customHeight="1">
      <c r="A6" s="311" t="s">
        <v>162</v>
      </c>
      <c r="B6" s="131"/>
      <c r="C6" s="131"/>
      <c r="D6" s="131"/>
      <c r="E6" s="112">
        <f t="shared" ref="E6:E11" si="0">B6-D6</f>
        <v>0</v>
      </c>
      <c r="F6" s="131">
        <f t="shared" ref="F6:F11" si="1">IF(B6*0.05&lt;500000,B6*0.05,"500,000")</f>
        <v>0</v>
      </c>
      <c r="G6" s="3"/>
    </row>
    <row r="7" spans="1:7" ht="24" customHeight="1">
      <c r="A7" s="406" t="s">
        <v>167</v>
      </c>
      <c r="B7" s="131"/>
      <c r="C7" s="131"/>
      <c r="D7" s="131"/>
      <c r="E7" s="112">
        <f t="shared" ref="E7" si="2">B7-D7</f>
        <v>0</v>
      </c>
      <c r="F7" s="131">
        <f t="shared" ref="F7" si="3">IF(B7*0.05&lt;500000,B7*0.05,"500,000")</f>
        <v>0</v>
      </c>
      <c r="G7" s="3"/>
    </row>
    <row r="8" spans="1:7" ht="24" customHeight="1">
      <c r="A8" s="406" t="s">
        <v>168</v>
      </c>
      <c r="B8" s="131"/>
      <c r="C8" s="131"/>
      <c r="D8" s="131"/>
      <c r="E8" s="112">
        <f t="shared" si="0"/>
        <v>0</v>
      </c>
      <c r="F8" s="131">
        <f t="shared" si="1"/>
        <v>0</v>
      </c>
      <c r="G8" s="3"/>
    </row>
    <row r="9" spans="1:7" ht="24" customHeight="1">
      <c r="A9" s="407" t="s">
        <v>169</v>
      </c>
      <c r="B9" s="131"/>
      <c r="C9" s="131"/>
      <c r="D9" s="131"/>
      <c r="E9" s="112">
        <f t="shared" si="0"/>
        <v>0</v>
      </c>
      <c r="F9" s="131">
        <f t="shared" si="1"/>
        <v>0</v>
      </c>
      <c r="G9" s="3"/>
    </row>
    <row r="10" spans="1:7" ht="24" customHeight="1">
      <c r="A10" s="406" t="s">
        <v>170</v>
      </c>
      <c r="B10" s="131"/>
      <c r="C10" s="131"/>
      <c r="D10" s="131"/>
      <c r="E10" s="112">
        <f t="shared" ref="E10" si="4">B10-D10</f>
        <v>0</v>
      </c>
      <c r="F10" s="131">
        <f t="shared" ref="F10" si="5">IF(B10*0.05&lt;500000,B10*0.05,"500,000")</f>
        <v>0</v>
      </c>
      <c r="G10" s="3"/>
    </row>
    <row r="11" spans="1:7" ht="24" customHeight="1">
      <c r="A11" s="406" t="s">
        <v>195</v>
      </c>
      <c r="B11" s="131"/>
      <c r="C11" s="131"/>
      <c r="D11" s="131"/>
      <c r="E11" s="112">
        <f t="shared" si="0"/>
        <v>0</v>
      </c>
      <c r="F11" s="131">
        <f t="shared" si="1"/>
        <v>0</v>
      </c>
      <c r="G11" s="3"/>
    </row>
    <row r="12" spans="1:7" ht="24" customHeight="1" thickBot="1">
      <c r="A12" s="50" t="s">
        <v>76</v>
      </c>
      <c r="B12" s="137">
        <f>SUM(B6:B11)</f>
        <v>0</v>
      </c>
      <c r="C12" s="138"/>
      <c r="D12" s="139">
        <f>SUM(D6:D11)</f>
        <v>0</v>
      </c>
      <c r="E12" s="138"/>
      <c r="F12" s="138"/>
      <c r="G12" s="51"/>
    </row>
    <row r="13" spans="1:7" ht="18" customHeight="1">
      <c r="A13" s="418" t="s">
        <v>77</v>
      </c>
      <c r="B13" s="418"/>
      <c r="C13" s="418"/>
      <c r="D13" s="418"/>
      <c r="E13" s="418"/>
      <c r="F13" s="418"/>
      <c r="G13" s="418"/>
    </row>
    <row r="14" spans="1:7" ht="18" customHeight="1">
      <c r="A14" s="49"/>
    </row>
    <row r="15" spans="1:7" ht="183.65" customHeight="1">
      <c r="A15" s="421" t="s">
        <v>163</v>
      </c>
      <c r="B15" s="421"/>
      <c r="C15" s="421"/>
      <c r="D15" s="421"/>
      <c r="E15" s="421"/>
      <c r="F15" s="421"/>
      <c r="G15" s="421"/>
    </row>
    <row r="16" spans="1:7">
      <c r="A16" s="52"/>
      <c r="C16" s="52"/>
    </row>
    <row r="17" spans="3:3">
      <c r="C17" s="52"/>
    </row>
    <row r="18" spans="3:3">
      <c r="C18" s="52"/>
    </row>
  </sheetData>
  <mergeCells count="4">
    <mergeCell ref="A2:G2"/>
    <mergeCell ref="A13:G13"/>
    <mergeCell ref="G4:G5"/>
    <mergeCell ref="A15:G15"/>
  </mergeCells>
  <phoneticPr fontId="1"/>
  <pageMargins left="0.70866141732283472" right="0.70866141732283472" top="0.74803149606299213" bottom="0.74803149606299213" header="0.31496062992125984" footer="0.31496062992125984"/>
  <pageSetup paperSize="9" scale="92" fitToHeight="0" orientation="landscape" r:id="rId1"/>
  <headerFooter>
    <oddHeader>&amp;R（2023.04版）</oddHead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30"/>
  <sheetViews>
    <sheetView view="pageBreakPreview" zoomScale="70" zoomScaleNormal="80" zoomScaleSheetLayoutView="70" workbookViewId="0">
      <selection activeCell="H1" sqref="H1"/>
    </sheetView>
  </sheetViews>
  <sheetFormatPr defaultColWidth="9" defaultRowHeight="14"/>
  <cols>
    <col min="1" max="1" width="8.5" style="77" customWidth="1"/>
    <col min="2" max="2" width="20.58203125" style="77" customWidth="1"/>
    <col min="3" max="3" width="24.58203125" style="77" customWidth="1"/>
    <col min="4" max="4" width="6.58203125" style="77" customWidth="1"/>
    <col min="5" max="5" width="12.58203125" style="77" customWidth="1"/>
    <col min="6" max="6" width="8.58203125" style="106" customWidth="1"/>
    <col min="7" max="7" width="12.58203125" style="77" customWidth="1"/>
    <col min="8" max="8" width="18.58203125" style="77" customWidth="1"/>
    <col min="9" max="16384" width="9" style="77"/>
  </cols>
  <sheetData>
    <row r="1" spans="1:8" ht="24" customHeight="1">
      <c r="B1" s="78"/>
      <c r="H1" s="77" t="s">
        <v>224</v>
      </c>
    </row>
    <row r="2" spans="1:8" ht="36" customHeight="1" thickBot="1">
      <c r="A2" s="148"/>
      <c r="B2" s="426" t="s">
        <v>78</v>
      </c>
      <c r="C2" s="426"/>
      <c r="D2" s="426"/>
      <c r="E2" s="426"/>
      <c r="F2" s="426"/>
      <c r="G2" s="426"/>
      <c r="H2" s="426"/>
    </row>
    <row r="3" spans="1:8" s="79" customFormat="1" ht="36.75" customHeight="1">
      <c r="A3" s="186" t="s">
        <v>79</v>
      </c>
      <c r="B3" s="429" t="s">
        <v>80</v>
      </c>
      <c r="C3" s="431" t="s">
        <v>4</v>
      </c>
      <c r="D3" s="431" t="s">
        <v>81</v>
      </c>
      <c r="E3" s="433" t="s">
        <v>82</v>
      </c>
      <c r="F3" s="435" t="s">
        <v>83</v>
      </c>
      <c r="G3" s="436"/>
      <c r="H3" s="427" t="s">
        <v>84</v>
      </c>
    </row>
    <row r="4" spans="1:8" ht="24" customHeight="1" thickBot="1">
      <c r="A4" s="80"/>
      <c r="B4" s="430"/>
      <c r="C4" s="432"/>
      <c r="D4" s="432"/>
      <c r="E4" s="434"/>
      <c r="F4" s="107" t="s">
        <v>85</v>
      </c>
      <c r="G4" s="81" t="s">
        <v>86</v>
      </c>
      <c r="H4" s="428"/>
    </row>
    <row r="5" spans="1:8" ht="36" customHeight="1" thickTop="1">
      <c r="A5" s="92">
        <v>1</v>
      </c>
      <c r="B5" s="82" t="str">
        <f t="shared" ref="B5:B23" si="0">IF($A5="","",VLOOKUP($A5,従事者基礎情報,2))</f>
        <v>□原　×子</v>
      </c>
      <c r="C5" s="83" t="str">
        <f t="shared" ref="C5:C23" si="1">IF($A5="","",VLOOKUP($A5,従事者基礎情報,3))</f>
        <v>交差点設計</v>
      </c>
      <c r="D5" s="94">
        <f t="shared" ref="D5:D23" si="2">IF($A5="","",VLOOKUP($A5,従事者基礎情報,5))</f>
        <v>2</v>
      </c>
      <c r="E5" s="40">
        <f t="shared" ref="E5:E23" si="3">IF(A5="", "", VLOOKUP(D5, 単価表,2))</f>
        <v>0</v>
      </c>
      <c r="F5" s="108">
        <v>1.1000000000000001</v>
      </c>
      <c r="G5" s="31">
        <f t="shared" ref="G5:G23" si="4">IF(F5&gt;0, E5*F5, "")</f>
        <v>0</v>
      </c>
      <c r="H5" s="34">
        <f>IF(A5="","", _xlfn.AGGREGATE(9,6, G5))</f>
        <v>0</v>
      </c>
    </row>
    <row r="6" spans="1:8" ht="36" customHeight="1">
      <c r="A6" s="92">
        <v>2</v>
      </c>
      <c r="B6" s="82" t="str">
        <f t="shared" si="0"/>
        <v>○山　△男</v>
      </c>
      <c r="C6" s="83" t="str">
        <f t="shared" si="1"/>
        <v>交通計画Ⅱ</v>
      </c>
      <c r="D6" s="94">
        <f t="shared" si="2"/>
        <v>2</v>
      </c>
      <c r="E6" s="41">
        <f t="shared" si="3"/>
        <v>0</v>
      </c>
      <c r="F6" s="108">
        <v>0.82</v>
      </c>
      <c r="G6" s="32">
        <f t="shared" si="4"/>
        <v>0</v>
      </c>
      <c r="H6" s="35">
        <f t="shared" ref="H6:H23" si="5">IF(A6="","", _xlfn.AGGREGATE(9,6, G6))</f>
        <v>0</v>
      </c>
    </row>
    <row r="7" spans="1:8" ht="36" customHeight="1">
      <c r="A7" s="92">
        <v>3</v>
      </c>
      <c r="B7" s="84" t="str">
        <f t="shared" si="0"/>
        <v>○野　△子（前任）</v>
      </c>
      <c r="C7" s="85" t="str">
        <f t="shared" si="1"/>
        <v>ジェンダー分析</v>
      </c>
      <c r="D7" s="95">
        <f t="shared" si="2"/>
        <v>3</v>
      </c>
      <c r="E7" s="41">
        <f t="shared" si="3"/>
        <v>0</v>
      </c>
      <c r="F7" s="108"/>
      <c r="G7" s="100" t="str">
        <f t="shared" si="4"/>
        <v/>
      </c>
      <c r="H7" s="36">
        <f t="shared" si="5"/>
        <v>0</v>
      </c>
    </row>
    <row r="8" spans="1:8" ht="36" customHeight="1">
      <c r="A8" s="92">
        <v>4</v>
      </c>
      <c r="B8" s="84" t="str">
        <f t="shared" si="0"/>
        <v>▽田　□美（後任）</v>
      </c>
      <c r="C8" s="85" t="str">
        <f t="shared" si="1"/>
        <v>ジェンダー分析</v>
      </c>
      <c r="D8" s="95">
        <f t="shared" si="2"/>
        <v>4</v>
      </c>
      <c r="E8" s="41">
        <f>IF(A8="", "", VLOOKUP(D8, 単価表,2))</f>
        <v>0</v>
      </c>
      <c r="F8" s="108"/>
      <c r="G8" s="32" t="str">
        <f t="shared" si="4"/>
        <v/>
      </c>
      <c r="H8" s="36">
        <f t="shared" si="5"/>
        <v>0</v>
      </c>
    </row>
    <row r="9" spans="1:8" ht="36" hidden="1" customHeight="1">
      <c r="A9" s="92"/>
      <c r="B9" s="84" t="str">
        <f t="shared" si="0"/>
        <v/>
      </c>
      <c r="C9" s="85" t="str">
        <f t="shared" si="1"/>
        <v/>
      </c>
      <c r="D9" s="95" t="str">
        <f t="shared" si="2"/>
        <v/>
      </c>
      <c r="E9" s="41" t="str">
        <f t="shared" si="3"/>
        <v/>
      </c>
      <c r="F9" s="108"/>
      <c r="G9" s="100" t="str">
        <f t="shared" si="4"/>
        <v/>
      </c>
      <c r="H9" s="99" t="str">
        <f t="shared" si="5"/>
        <v/>
      </c>
    </row>
    <row r="10" spans="1:8" ht="36" hidden="1" customHeight="1">
      <c r="A10" s="92"/>
      <c r="B10" s="84" t="str">
        <f t="shared" si="0"/>
        <v/>
      </c>
      <c r="C10" s="85" t="str">
        <f t="shared" si="1"/>
        <v/>
      </c>
      <c r="D10" s="95" t="str">
        <f t="shared" si="2"/>
        <v/>
      </c>
      <c r="E10" s="41" t="str">
        <f t="shared" si="3"/>
        <v/>
      </c>
      <c r="F10" s="108"/>
      <c r="G10" s="32" t="str">
        <f t="shared" si="4"/>
        <v/>
      </c>
      <c r="H10" s="35" t="str">
        <f>IF(A10="","", _xlfn.AGGREGATE(9,6, G10))</f>
        <v/>
      </c>
    </row>
    <row r="11" spans="1:8" ht="36" hidden="1" customHeight="1">
      <c r="A11" s="92"/>
      <c r="B11" s="84" t="str">
        <f t="shared" si="0"/>
        <v/>
      </c>
      <c r="C11" s="85" t="str">
        <f t="shared" si="1"/>
        <v/>
      </c>
      <c r="D11" s="95" t="str">
        <f t="shared" si="2"/>
        <v/>
      </c>
      <c r="E11" s="41" t="str">
        <f t="shared" si="3"/>
        <v/>
      </c>
      <c r="F11" s="108"/>
      <c r="G11" s="100" t="str">
        <f t="shared" si="4"/>
        <v/>
      </c>
      <c r="H11" s="36" t="str">
        <f t="shared" si="5"/>
        <v/>
      </c>
    </row>
    <row r="12" spans="1:8" ht="36" hidden="1" customHeight="1">
      <c r="A12" s="92"/>
      <c r="B12" s="84" t="str">
        <f t="shared" si="0"/>
        <v/>
      </c>
      <c r="C12" s="85" t="str">
        <f t="shared" si="1"/>
        <v/>
      </c>
      <c r="D12" s="95" t="str">
        <f t="shared" si="2"/>
        <v/>
      </c>
      <c r="E12" s="41" t="str">
        <f t="shared" si="3"/>
        <v/>
      </c>
      <c r="F12" s="108"/>
      <c r="G12" s="32" t="str">
        <f t="shared" si="4"/>
        <v/>
      </c>
      <c r="H12" s="36" t="str">
        <f t="shared" si="5"/>
        <v/>
      </c>
    </row>
    <row r="13" spans="1:8" ht="36" hidden="1" customHeight="1">
      <c r="A13" s="92"/>
      <c r="B13" s="84" t="str">
        <f t="shared" si="0"/>
        <v/>
      </c>
      <c r="C13" s="85" t="str">
        <f t="shared" si="1"/>
        <v/>
      </c>
      <c r="D13" s="95" t="str">
        <f t="shared" si="2"/>
        <v/>
      </c>
      <c r="E13" s="41" t="str">
        <f t="shared" si="3"/>
        <v/>
      </c>
      <c r="F13" s="108"/>
      <c r="G13" s="100" t="str">
        <f t="shared" si="4"/>
        <v/>
      </c>
      <c r="H13" s="99" t="str">
        <f t="shared" si="5"/>
        <v/>
      </c>
    </row>
    <row r="14" spans="1:8" ht="36" hidden="1" customHeight="1">
      <c r="A14" s="92"/>
      <c r="B14" s="84" t="str">
        <f t="shared" si="0"/>
        <v/>
      </c>
      <c r="C14" s="85" t="str">
        <f t="shared" si="1"/>
        <v/>
      </c>
      <c r="D14" s="95" t="str">
        <f t="shared" si="2"/>
        <v/>
      </c>
      <c r="E14" s="41" t="str">
        <f t="shared" ref="E14:E19" si="6">IF(A14="", "", VLOOKUP(D14, 単価表,2))</f>
        <v/>
      </c>
      <c r="F14" s="108"/>
      <c r="G14" s="32" t="str">
        <f t="shared" si="4"/>
        <v/>
      </c>
      <c r="H14" s="35" t="str">
        <f t="shared" si="5"/>
        <v/>
      </c>
    </row>
    <row r="15" spans="1:8" ht="36" hidden="1" customHeight="1">
      <c r="A15" s="92"/>
      <c r="B15" s="84" t="str">
        <f t="shared" si="0"/>
        <v/>
      </c>
      <c r="C15" s="85" t="str">
        <f t="shared" si="1"/>
        <v/>
      </c>
      <c r="D15" s="95" t="str">
        <f t="shared" si="2"/>
        <v/>
      </c>
      <c r="E15" s="41" t="str">
        <f t="shared" si="6"/>
        <v/>
      </c>
      <c r="F15" s="108"/>
      <c r="G15" s="100" t="str">
        <f t="shared" si="4"/>
        <v/>
      </c>
      <c r="H15" s="36" t="str">
        <f t="shared" si="5"/>
        <v/>
      </c>
    </row>
    <row r="16" spans="1:8" ht="36" hidden="1" customHeight="1">
      <c r="A16" s="92"/>
      <c r="B16" s="84" t="str">
        <f t="shared" si="0"/>
        <v/>
      </c>
      <c r="C16" s="85" t="str">
        <f t="shared" si="1"/>
        <v/>
      </c>
      <c r="D16" s="95" t="str">
        <f t="shared" si="2"/>
        <v/>
      </c>
      <c r="E16" s="41" t="str">
        <f t="shared" si="6"/>
        <v/>
      </c>
      <c r="F16" s="108"/>
      <c r="G16" s="32" t="str">
        <f t="shared" si="4"/>
        <v/>
      </c>
      <c r="H16" s="36" t="str">
        <f t="shared" si="5"/>
        <v/>
      </c>
    </row>
    <row r="17" spans="1:8" ht="36" hidden="1" customHeight="1">
      <c r="A17" s="92"/>
      <c r="B17" s="84" t="str">
        <f t="shared" si="0"/>
        <v/>
      </c>
      <c r="C17" s="85" t="str">
        <f t="shared" si="1"/>
        <v/>
      </c>
      <c r="D17" s="95" t="str">
        <f t="shared" si="2"/>
        <v/>
      </c>
      <c r="E17" s="41" t="str">
        <f t="shared" si="6"/>
        <v/>
      </c>
      <c r="F17" s="108"/>
      <c r="G17" s="100" t="str">
        <f t="shared" si="4"/>
        <v/>
      </c>
      <c r="H17" s="99" t="str">
        <f t="shared" si="5"/>
        <v/>
      </c>
    </row>
    <row r="18" spans="1:8" ht="36" hidden="1" customHeight="1">
      <c r="A18" s="92"/>
      <c r="B18" s="84" t="str">
        <f t="shared" si="0"/>
        <v/>
      </c>
      <c r="C18" s="85" t="str">
        <f t="shared" si="1"/>
        <v/>
      </c>
      <c r="D18" s="95" t="str">
        <f t="shared" si="2"/>
        <v/>
      </c>
      <c r="E18" s="41" t="str">
        <f t="shared" si="6"/>
        <v/>
      </c>
      <c r="F18" s="108"/>
      <c r="G18" s="32" t="str">
        <f t="shared" si="4"/>
        <v/>
      </c>
      <c r="H18" s="35" t="str">
        <f t="shared" si="5"/>
        <v/>
      </c>
    </row>
    <row r="19" spans="1:8" ht="36" hidden="1" customHeight="1">
      <c r="A19" s="92"/>
      <c r="B19" s="84" t="str">
        <f t="shared" si="0"/>
        <v/>
      </c>
      <c r="C19" s="85" t="str">
        <f t="shared" si="1"/>
        <v/>
      </c>
      <c r="D19" s="95" t="str">
        <f t="shared" si="2"/>
        <v/>
      </c>
      <c r="E19" s="41" t="str">
        <f t="shared" si="6"/>
        <v/>
      </c>
      <c r="F19" s="108"/>
      <c r="G19" s="100" t="str">
        <f t="shared" si="4"/>
        <v/>
      </c>
      <c r="H19" s="36" t="str">
        <f t="shared" si="5"/>
        <v/>
      </c>
    </row>
    <row r="20" spans="1:8" ht="36" hidden="1" customHeight="1">
      <c r="A20" s="92"/>
      <c r="B20" s="84" t="str">
        <f t="shared" si="0"/>
        <v/>
      </c>
      <c r="C20" s="85" t="str">
        <f t="shared" si="1"/>
        <v/>
      </c>
      <c r="D20" s="95" t="str">
        <f t="shared" si="2"/>
        <v/>
      </c>
      <c r="E20" s="41" t="str">
        <f t="shared" si="3"/>
        <v/>
      </c>
      <c r="F20" s="108"/>
      <c r="G20" s="32" t="str">
        <f t="shared" si="4"/>
        <v/>
      </c>
      <c r="H20" s="36" t="str">
        <f t="shared" si="5"/>
        <v/>
      </c>
    </row>
    <row r="21" spans="1:8" ht="36" hidden="1" customHeight="1">
      <c r="A21" s="92"/>
      <c r="B21" s="84" t="str">
        <f t="shared" si="0"/>
        <v/>
      </c>
      <c r="C21" s="85" t="str">
        <f t="shared" si="1"/>
        <v/>
      </c>
      <c r="D21" s="95" t="str">
        <f t="shared" si="2"/>
        <v/>
      </c>
      <c r="E21" s="41" t="str">
        <f>IF(A21="", "", VLOOKUP(D21, 単価表,2))</f>
        <v/>
      </c>
      <c r="F21" s="108"/>
      <c r="G21" s="100" t="str">
        <f t="shared" si="4"/>
        <v/>
      </c>
      <c r="H21" s="99" t="str">
        <f t="shared" si="5"/>
        <v/>
      </c>
    </row>
    <row r="22" spans="1:8" ht="36" hidden="1" customHeight="1">
      <c r="A22" s="92"/>
      <c r="B22" s="84" t="str">
        <f t="shared" si="0"/>
        <v/>
      </c>
      <c r="C22" s="85" t="str">
        <f t="shared" si="1"/>
        <v/>
      </c>
      <c r="D22" s="95" t="str">
        <f t="shared" si="2"/>
        <v/>
      </c>
      <c r="E22" s="41" t="str">
        <f>IF(A22="", "", VLOOKUP(D22, 単価表,2))</f>
        <v/>
      </c>
      <c r="F22" s="108"/>
      <c r="G22" s="32" t="str">
        <f t="shared" si="4"/>
        <v/>
      </c>
      <c r="H22" s="35" t="str">
        <f t="shared" si="5"/>
        <v/>
      </c>
    </row>
    <row r="23" spans="1:8" ht="36" customHeight="1" thickBot="1">
      <c r="A23" s="92"/>
      <c r="B23" s="86" t="str">
        <f t="shared" si="0"/>
        <v/>
      </c>
      <c r="C23" s="87" t="str">
        <f t="shared" si="1"/>
        <v/>
      </c>
      <c r="D23" s="96" t="str">
        <f t="shared" si="2"/>
        <v/>
      </c>
      <c r="E23" s="42" t="str">
        <f t="shared" si="3"/>
        <v/>
      </c>
      <c r="F23" s="108"/>
      <c r="G23" s="100" t="str">
        <f t="shared" si="4"/>
        <v/>
      </c>
      <c r="H23" s="36" t="str">
        <f t="shared" si="5"/>
        <v/>
      </c>
    </row>
    <row r="24" spans="1:8" ht="36" customHeight="1" thickTop="1" thickBot="1">
      <c r="A24" s="93"/>
      <c r="B24" s="88" t="s">
        <v>87</v>
      </c>
      <c r="C24" s="89"/>
      <c r="D24" s="97"/>
      <c r="E24" s="98"/>
      <c r="F24" s="109">
        <f>SUM(F5:F23)</f>
        <v>1.92</v>
      </c>
      <c r="G24" s="33">
        <f>SUM(G5:G23)</f>
        <v>0</v>
      </c>
      <c r="H24" s="37">
        <f>SUM(H5:H23)</f>
        <v>0</v>
      </c>
    </row>
    <row r="25" spans="1:8" ht="36" customHeight="1" thickBot="1">
      <c r="A25" s="90"/>
      <c r="B25" s="91"/>
      <c r="C25" s="91"/>
      <c r="D25" s="91"/>
      <c r="E25" s="91"/>
      <c r="F25" s="424" t="s">
        <v>88</v>
      </c>
      <c r="G25" s="425"/>
      <c r="H25" s="101">
        <f>ROUNDDOWN(H24,-3)</f>
        <v>0</v>
      </c>
    </row>
    <row r="27" spans="1:8" ht="36.65" customHeight="1">
      <c r="G27" s="306" t="s">
        <v>89</v>
      </c>
      <c r="H27" s="307"/>
    </row>
    <row r="28" spans="1:8" ht="36.65" customHeight="1">
      <c r="G28" s="306" t="s">
        <v>90</v>
      </c>
      <c r="H28" s="308">
        <f>H25</f>
        <v>0</v>
      </c>
    </row>
    <row r="29" spans="1:8" ht="36.65" customHeight="1">
      <c r="G29" s="305" t="s">
        <v>91</v>
      </c>
      <c r="H29" s="309">
        <f>IF($H$27&gt;$H$28,$H$28,$H$27)</f>
        <v>0</v>
      </c>
    </row>
    <row r="30" spans="1:8" ht="79.75" customHeight="1">
      <c r="B30" s="422" t="s">
        <v>92</v>
      </c>
      <c r="C30" s="423"/>
      <c r="D30" s="423"/>
      <c r="E30" s="423"/>
      <c r="F30" s="423"/>
      <c r="G30" s="423"/>
      <c r="H30" s="423"/>
    </row>
  </sheetData>
  <mergeCells count="9">
    <mergeCell ref="B30:H30"/>
    <mergeCell ref="F25:G25"/>
    <mergeCell ref="B2:H2"/>
    <mergeCell ref="H3:H4"/>
    <mergeCell ref="B3:B4"/>
    <mergeCell ref="C3:C4"/>
    <mergeCell ref="D3:D4"/>
    <mergeCell ref="E3:E4"/>
    <mergeCell ref="F3:G3"/>
  </mergeCells>
  <phoneticPr fontId="1"/>
  <pageMargins left="0.70866141732283472" right="0.70866141732283472" top="0.74803149606299213" bottom="0.74803149606299213" header="0.31496062992125984" footer="0.31496062992125984"/>
  <pageSetup paperSize="9" scale="89" orientation="landscape" r:id="rId1"/>
  <headerFooter>
    <oddHeader>&amp;R（2023.04版）</oddHead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I29"/>
  <sheetViews>
    <sheetView zoomScale="80" zoomScaleNormal="80" workbookViewId="0"/>
  </sheetViews>
  <sheetFormatPr defaultColWidth="10.58203125" defaultRowHeight="16.5" customHeight="1" outlineLevelRow="1"/>
  <cols>
    <col min="1" max="1" width="8.08203125" style="10" customWidth="1"/>
    <col min="2" max="2" width="20.58203125" style="10" customWidth="1"/>
    <col min="3" max="3" width="24.58203125" style="10" customWidth="1"/>
    <col min="4" max="4" width="28.58203125" style="10" customWidth="1"/>
    <col min="5" max="5" width="6.58203125" style="10" customWidth="1"/>
    <col min="6" max="6" width="24.58203125" style="10" customWidth="1"/>
    <col min="7" max="7" width="18.58203125" style="10" customWidth="1"/>
    <col min="8" max="8" width="15.58203125" style="10" customWidth="1"/>
    <col min="9" max="16384" width="10.58203125" style="10"/>
  </cols>
  <sheetData>
    <row r="1" spans="1:9" ht="16.5" customHeight="1">
      <c r="G1" s="154" t="s">
        <v>93</v>
      </c>
    </row>
    <row r="2" spans="1:9" s="6" customFormat="1" ht="24" customHeight="1">
      <c r="B2" s="438" t="s">
        <v>94</v>
      </c>
      <c r="C2" s="438"/>
      <c r="D2" s="438"/>
      <c r="E2" s="438"/>
      <c r="F2" s="438"/>
      <c r="G2" s="438"/>
    </row>
    <row r="3" spans="1:9" s="6" customFormat="1" ht="16.5" customHeight="1" thickBot="1">
      <c r="A3" s="148"/>
      <c r="B3" s="437"/>
      <c r="C3" s="437"/>
      <c r="D3" s="437"/>
      <c r="E3" s="437"/>
      <c r="F3" s="437"/>
      <c r="G3" s="437"/>
    </row>
    <row r="4" spans="1:9" ht="33" customHeight="1" thickBot="1">
      <c r="A4" s="187" t="s">
        <v>95</v>
      </c>
      <c r="B4" s="7" t="s">
        <v>96</v>
      </c>
      <c r="C4" s="8" t="s">
        <v>97</v>
      </c>
      <c r="D4" s="8" t="s">
        <v>98</v>
      </c>
      <c r="E4" s="8" t="s">
        <v>99</v>
      </c>
      <c r="F4" s="8" t="s">
        <v>100</v>
      </c>
      <c r="G4" s="9" t="s">
        <v>101</v>
      </c>
      <c r="H4" s="185"/>
      <c r="I4" s="178"/>
    </row>
    <row r="5" spans="1:9" ht="33" customHeight="1" thickTop="1">
      <c r="A5" s="47">
        <v>1</v>
      </c>
      <c r="B5" s="72" t="str">
        <f t="shared" ref="B5:B24" si="0">IF($A5="","",VLOOKUP($A5,従事者基礎情報,2))</f>
        <v>□原　×子</v>
      </c>
      <c r="C5" s="73" t="str">
        <f t="shared" ref="C5:C24" si="1">IF($A5="","",VLOOKUP($A5,従事者基礎情報,3))</f>
        <v>交差点設計</v>
      </c>
      <c r="D5" s="73" t="str">
        <f t="shared" ref="D5:D24" si="2">IF($A5="","",VLOOKUP($A5,従事者基礎情報,4))</f>
        <v>新宿プラニング</v>
      </c>
      <c r="E5" s="74">
        <f>IF($A5="","",VLOOKUP($A5,従事者基礎情報,5))</f>
        <v>2</v>
      </c>
      <c r="F5" s="75" t="str">
        <f t="shared" ref="F5:F24" si="3">IF($A5="","",VLOOKUP($A5,従事者基礎情報,6))</f>
        <v>　○○工業大学卒
　△△△大学院修了</v>
      </c>
      <c r="G5" s="155" t="str">
        <f t="shared" ref="G5:G24" si="4">IF($A5="","",VLOOKUP($A5,従事者基礎情報,7))</f>
        <v>19**年3月
200*年9月</v>
      </c>
    </row>
    <row r="6" spans="1:9" ht="33" customHeight="1">
      <c r="A6" s="47">
        <v>2</v>
      </c>
      <c r="B6" s="72" t="str">
        <f t="shared" si="0"/>
        <v>○山　△男</v>
      </c>
      <c r="C6" s="73" t="str">
        <f t="shared" si="1"/>
        <v>交通計画Ⅱ</v>
      </c>
      <c r="D6" s="73" t="str">
        <f t="shared" si="2"/>
        <v>麹町設計(補強：○×企画)</v>
      </c>
      <c r="E6" s="74">
        <f t="shared" ref="E6:E24" si="5">IF($A6="","",VLOOKUP($A6,従事者基礎情報,5))</f>
        <v>2</v>
      </c>
      <c r="F6" s="75" t="str">
        <f t="shared" si="3"/>
        <v>　○○工業高校卒</v>
      </c>
      <c r="G6" s="155" t="str">
        <f t="shared" si="4"/>
        <v>19**年3月</v>
      </c>
    </row>
    <row r="7" spans="1:9" ht="33" customHeight="1">
      <c r="A7" s="47">
        <v>3</v>
      </c>
      <c r="B7" s="76" t="str">
        <f t="shared" si="0"/>
        <v>○野　△子（前任）</v>
      </c>
      <c r="C7" s="73" t="str">
        <f t="shared" si="1"/>
        <v>ジェンダー分析</v>
      </c>
      <c r="D7" s="73" t="str">
        <f t="shared" si="2"/>
        <v>３Ｊコンサルタンツ（株）</v>
      </c>
      <c r="E7" s="74">
        <f t="shared" si="5"/>
        <v>3</v>
      </c>
      <c r="F7" s="75" t="str">
        <f t="shared" si="3"/>
        <v xml:space="preserve"> ○○○○○○大学卒</v>
      </c>
      <c r="G7" s="155" t="str">
        <f t="shared" si="4"/>
        <v>19**年3月</v>
      </c>
    </row>
    <row r="8" spans="1:9" ht="33" customHeight="1">
      <c r="A8" s="47">
        <v>5</v>
      </c>
      <c r="B8" s="76" t="str">
        <f t="shared" si="0"/>
        <v>道路計画</v>
      </c>
      <c r="C8" s="73" t="str">
        <f t="shared" si="1"/>
        <v>×木　〇子</v>
      </c>
      <c r="D8" s="75" t="str">
        <f t="shared" si="2"/>
        <v>新宿プラニング</v>
      </c>
      <c r="E8" s="74">
        <f t="shared" si="5"/>
        <v>4</v>
      </c>
      <c r="F8" s="75" t="str">
        <f t="shared" si="3"/>
        <v>○○○○○○大学卒</v>
      </c>
      <c r="G8" s="155" t="str">
        <f t="shared" si="4"/>
        <v>19**年3月</v>
      </c>
    </row>
    <row r="9" spans="1:9" ht="33" customHeight="1">
      <c r="A9" s="47">
        <v>6</v>
      </c>
      <c r="B9" s="102" t="str">
        <f t="shared" si="0"/>
        <v>道路計画（D枠）</v>
      </c>
      <c r="C9" s="103" t="str">
        <f t="shared" si="1"/>
        <v>□川　×代</v>
      </c>
      <c r="D9" s="103" t="str">
        <f t="shared" si="2"/>
        <v>新宿プラニング</v>
      </c>
      <c r="E9" s="104">
        <f t="shared" si="5"/>
        <v>4</v>
      </c>
      <c r="F9" s="105" t="str">
        <f t="shared" si="3"/>
        <v>○○○○○○大学卒</v>
      </c>
      <c r="G9" s="155" t="str">
        <f t="shared" si="4"/>
        <v>200*年3月</v>
      </c>
    </row>
    <row r="10" spans="1:9" ht="33" hidden="1" customHeight="1" outlineLevel="1">
      <c r="A10" s="47"/>
      <c r="B10" s="102" t="str">
        <f t="shared" si="0"/>
        <v/>
      </c>
      <c r="C10" s="103" t="str">
        <f t="shared" si="1"/>
        <v/>
      </c>
      <c r="D10" s="103" t="str">
        <f t="shared" si="2"/>
        <v/>
      </c>
      <c r="E10" s="104" t="str">
        <f t="shared" si="5"/>
        <v/>
      </c>
      <c r="F10" s="105" t="str">
        <f t="shared" si="3"/>
        <v/>
      </c>
      <c r="G10" s="155" t="str">
        <f t="shared" si="4"/>
        <v/>
      </c>
    </row>
    <row r="11" spans="1:9" ht="33" hidden="1" customHeight="1" outlineLevel="1">
      <c r="A11" s="47"/>
      <c r="B11" s="102" t="str">
        <f t="shared" si="0"/>
        <v/>
      </c>
      <c r="C11" s="103" t="str">
        <f t="shared" si="1"/>
        <v/>
      </c>
      <c r="D11" s="103" t="str">
        <f t="shared" si="2"/>
        <v/>
      </c>
      <c r="E11" s="104" t="str">
        <f t="shared" si="5"/>
        <v/>
      </c>
      <c r="F11" s="105" t="str">
        <f t="shared" si="3"/>
        <v/>
      </c>
      <c r="G11" s="155" t="str">
        <f t="shared" si="4"/>
        <v/>
      </c>
    </row>
    <row r="12" spans="1:9" ht="33" hidden="1" customHeight="1" outlineLevel="1">
      <c r="A12" s="47"/>
      <c r="B12" s="102" t="str">
        <f t="shared" si="0"/>
        <v/>
      </c>
      <c r="C12" s="103" t="str">
        <f t="shared" si="1"/>
        <v/>
      </c>
      <c r="D12" s="103" t="str">
        <f t="shared" si="2"/>
        <v/>
      </c>
      <c r="E12" s="104" t="str">
        <f t="shared" si="5"/>
        <v/>
      </c>
      <c r="F12" s="105" t="str">
        <f t="shared" si="3"/>
        <v/>
      </c>
      <c r="G12" s="155" t="str">
        <f t="shared" si="4"/>
        <v/>
      </c>
    </row>
    <row r="13" spans="1:9" ht="33" hidden="1" customHeight="1" outlineLevel="1">
      <c r="A13" s="47"/>
      <c r="B13" s="102" t="str">
        <f t="shared" si="0"/>
        <v/>
      </c>
      <c r="C13" s="103" t="str">
        <f t="shared" si="1"/>
        <v/>
      </c>
      <c r="D13" s="103" t="str">
        <f t="shared" si="2"/>
        <v/>
      </c>
      <c r="E13" s="104" t="str">
        <f t="shared" si="5"/>
        <v/>
      </c>
      <c r="F13" s="105" t="str">
        <f t="shared" si="3"/>
        <v/>
      </c>
      <c r="G13" s="155" t="str">
        <f t="shared" si="4"/>
        <v/>
      </c>
    </row>
    <row r="14" spans="1:9" ht="33" hidden="1" customHeight="1" outlineLevel="1">
      <c r="A14" s="47"/>
      <c r="B14" s="102" t="str">
        <f t="shared" si="0"/>
        <v/>
      </c>
      <c r="C14" s="103" t="str">
        <f t="shared" si="1"/>
        <v/>
      </c>
      <c r="D14" s="103" t="str">
        <f t="shared" si="2"/>
        <v/>
      </c>
      <c r="E14" s="104" t="str">
        <f t="shared" si="5"/>
        <v/>
      </c>
      <c r="F14" s="105" t="str">
        <f t="shared" si="3"/>
        <v/>
      </c>
      <c r="G14" s="155" t="str">
        <f t="shared" si="4"/>
        <v/>
      </c>
    </row>
    <row r="15" spans="1:9" ht="33" hidden="1" customHeight="1" outlineLevel="1">
      <c r="A15" s="47"/>
      <c r="B15" s="102" t="str">
        <f t="shared" si="0"/>
        <v/>
      </c>
      <c r="C15" s="103" t="str">
        <f t="shared" si="1"/>
        <v/>
      </c>
      <c r="D15" s="103" t="str">
        <f t="shared" si="2"/>
        <v/>
      </c>
      <c r="E15" s="104" t="str">
        <f t="shared" si="5"/>
        <v/>
      </c>
      <c r="F15" s="105" t="str">
        <f t="shared" si="3"/>
        <v/>
      </c>
      <c r="G15" s="155" t="str">
        <f t="shared" si="4"/>
        <v/>
      </c>
    </row>
    <row r="16" spans="1:9" ht="33" hidden="1" customHeight="1" outlineLevel="1">
      <c r="A16" s="47"/>
      <c r="B16" s="102" t="str">
        <f t="shared" si="0"/>
        <v/>
      </c>
      <c r="C16" s="103" t="str">
        <f t="shared" si="1"/>
        <v/>
      </c>
      <c r="D16" s="103" t="str">
        <f t="shared" si="2"/>
        <v/>
      </c>
      <c r="E16" s="104" t="str">
        <f t="shared" si="5"/>
        <v/>
      </c>
      <c r="F16" s="105" t="str">
        <f t="shared" si="3"/>
        <v/>
      </c>
      <c r="G16" s="155" t="str">
        <f t="shared" si="4"/>
        <v/>
      </c>
    </row>
    <row r="17" spans="1:7" ht="33" hidden="1" customHeight="1" outlineLevel="1">
      <c r="A17" s="47"/>
      <c r="B17" s="102" t="str">
        <f t="shared" si="0"/>
        <v/>
      </c>
      <c r="C17" s="103" t="str">
        <f t="shared" si="1"/>
        <v/>
      </c>
      <c r="D17" s="103" t="str">
        <f t="shared" si="2"/>
        <v/>
      </c>
      <c r="E17" s="104" t="str">
        <f t="shared" si="5"/>
        <v/>
      </c>
      <c r="F17" s="105" t="str">
        <f t="shared" si="3"/>
        <v/>
      </c>
      <c r="G17" s="155" t="str">
        <f t="shared" si="4"/>
        <v/>
      </c>
    </row>
    <row r="18" spans="1:7" ht="33" hidden="1" customHeight="1" outlineLevel="1">
      <c r="A18" s="47"/>
      <c r="B18" s="102" t="str">
        <f t="shared" si="0"/>
        <v/>
      </c>
      <c r="C18" s="103" t="str">
        <f t="shared" si="1"/>
        <v/>
      </c>
      <c r="D18" s="103" t="str">
        <f t="shared" si="2"/>
        <v/>
      </c>
      <c r="E18" s="104" t="str">
        <f t="shared" si="5"/>
        <v/>
      </c>
      <c r="F18" s="105" t="str">
        <f t="shared" si="3"/>
        <v/>
      </c>
      <c r="G18" s="155" t="str">
        <f t="shared" si="4"/>
        <v/>
      </c>
    </row>
    <row r="19" spans="1:7" ht="33" hidden="1" customHeight="1" outlineLevel="1">
      <c r="A19" s="47"/>
      <c r="B19" s="102" t="str">
        <f t="shared" si="0"/>
        <v/>
      </c>
      <c r="C19" s="103" t="str">
        <f t="shared" si="1"/>
        <v/>
      </c>
      <c r="D19" s="103" t="str">
        <f t="shared" si="2"/>
        <v/>
      </c>
      <c r="E19" s="104" t="str">
        <f t="shared" si="5"/>
        <v/>
      </c>
      <c r="F19" s="105" t="str">
        <f t="shared" si="3"/>
        <v/>
      </c>
      <c r="G19" s="155" t="str">
        <f t="shared" si="4"/>
        <v/>
      </c>
    </row>
    <row r="20" spans="1:7" ht="33" hidden="1" customHeight="1" outlineLevel="1">
      <c r="A20" s="47"/>
      <c r="B20" s="102" t="str">
        <f t="shared" si="0"/>
        <v/>
      </c>
      <c r="C20" s="103" t="str">
        <f t="shared" si="1"/>
        <v/>
      </c>
      <c r="D20" s="103" t="str">
        <f t="shared" si="2"/>
        <v/>
      </c>
      <c r="E20" s="104" t="str">
        <f t="shared" si="5"/>
        <v/>
      </c>
      <c r="F20" s="105" t="str">
        <f t="shared" si="3"/>
        <v/>
      </c>
      <c r="G20" s="155" t="str">
        <f t="shared" si="4"/>
        <v/>
      </c>
    </row>
    <row r="21" spans="1:7" ht="33" hidden="1" customHeight="1" outlineLevel="1">
      <c r="A21" s="47"/>
      <c r="B21" s="102" t="str">
        <f t="shared" si="0"/>
        <v/>
      </c>
      <c r="C21" s="103" t="str">
        <f t="shared" si="1"/>
        <v/>
      </c>
      <c r="D21" s="103" t="str">
        <f t="shared" si="2"/>
        <v/>
      </c>
      <c r="E21" s="104" t="str">
        <f t="shared" si="5"/>
        <v/>
      </c>
      <c r="F21" s="105" t="str">
        <f t="shared" si="3"/>
        <v/>
      </c>
      <c r="G21" s="155" t="str">
        <f t="shared" si="4"/>
        <v/>
      </c>
    </row>
    <row r="22" spans="1:7" ht="33" hidden="1" customHeight="1" outlineLevel="1">
      <c r="A22" s="47"/>
      <c r="B22" s="102" t="str">
        <f t="shared" si="0"/>
        <v/>
      </c>
      <c r="C22" s="103" t="str">
        <f t="shared" si="1"/>
        <v/>
      </c>
      <c r="D22" s="103" t="str">
        <f t="shared" si="2"/>
        <v/>
      </c>
      <c r="E22" s="104" t="str">
        <f t="shared" si="5"/>
        <v/>
      </c>
      <c r="F22" s="105" t="str">
        <f t="shared" si="3"/>
        <v/>
      </c>
      <c r="G22" s="155" t="str">
        <f t="shared" si="4"/>
        <v/>
      </c>
    </row>
    <row r="23" spans="1:7" ht="33" hidden="1" customHeight="1" outlineLevel="1">
      <c r="A23" s="47"/>
      <c r="B23" s="102" t="str">
        <f t="shared" si="0"/>
        <v/>
      </c>
      <c r="C23" s="103" t="str">
        <f t="shared" si="1"/>
        <v/>
      </c>
      <c r="D23" s="103" t="str">
        <f t="shared" si="2"/>
        <v/>
      </c>
      <c r="E23" s="104" t="str">
        <f t="shared" si="5"/>
        <v/>
      </c>
      <c r="F23" s="105" t="str">
        <f t="shared" si="3"/>
        <v/>
      </c>
      <c r="G23" s="155" t="str">
        <f t="shared" si="4"/>
        <v/>
      </c>
    </row>
    <row r="24" spans="1:7" ht="33" customHeight="1" collapsed="1" thickBot="1">
      <c r="A24" s="47">
        <v>20</v>
      </c>
      <c r="B24" s="76" t="str">
        <f t="shared" si="0"/>
        <v>法西　●子</v>
      </c>
      <c r="C24" s="73" t="str">
        <f t="shared" si="1"/>
        <v>通訳</v>
      </c>
      <c r="D24" s="73" t="str">
        <f t="shared" si="2"/>
        <v>通訳センター株式会社</v>
      </c>
      <c r="E24" s="74">
        <f t="shared" si="5"/>
        <v>4</v>
      </c>
      <c r="F24" s="105">
        <f t="shared" si="3"/>
        <v>0</v>
      </c>
      <c r="G24" s="155" t="str">
        <f t="shared" si="4"/>
        <v>19**年3月</v>
      </c>
    </row>
    <row r="25" spans="1:7" ht="53.25" customHeight="1">
      <c r="B25" s="439" t="s">
        <v>102</v>
      </c>
      <c r="C25" s="440"/>
      <c r="D25" s="440"/>
      <c r="E25" s="440"/>
      <c r="F25" s="440"/>
      <c r="G25" s="440"/>
    </row>
    <row r="26" spans="1:7" ht="18" customHeight="1">
      <c r="B26" s="11"/>
      <c r="C26" s="11"/>
      <c r="D26" s="11"/>
      <c r="E26" s="11"/>
      <c r="F26" s="11"/>
      <c r="G26" s="11"/>
    </row>
    <row r="27" spans="1:7" s="11" customFormat="1" ht="16.5" customHeight="1"/>
    <row r="28" spans="1:7" s="11" customFormat="1" ht="16.5" customHeight="1">
      <c r="B28" s="10"/>
      <c r="C28" s="10"/>
      <c r="D28" s="10"/>
      <c r="E28" s="10"/>
      <c r="F28" s="10"/>
      <c r="G28" s="10"/>
    </row>
    <row r="29" spans="1:7" ht="14"/>
  </sheetData>
  <mergeCells count="3">
    <mergeCell ref="B3:G3"/>
    <mergeCell ref="B2:G2"/>
    <mergeCell ref="B25:G25"/>
  </mergeCells>
  <phoneticPr fontId="1"/>
  <pageMargins left="0.70866141732283472" right="0.70866141732283472" top="0.74803149606299213" bottom="0.74803149606299213" header="0.31496062992125984" footer="0.31496062992125984"/>
  <pageSetup paperSize="9" scale="93" fitToHeight="0" orientation="landscape" r:id="rId1"/>
  <headerFooter>
    <oddHeader>&amp;R（2023.04版）</oddHead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pageSetUpPr fitToPage="1"/>
  </sheetPr>
  <dimension ref="A1:P22"/>
  <sheetViews>
    <sheetView view="pageBreakPreview" zoomScale="70" zoomScaleNormal="100" zoomScaleSheetLayoutView="70" workbookViewId="0"/>
  </sheetViews>
  <sheetFormatPr defaultColWidth="6.08203125" defaultRowHeight="14"/>
  <cols>
    <col min="1" max="1" width="10.83203125" style="12" customWidth="1"/>
    <col min="2" max="2" width="17.08203125" style="12" customWidth="1"/>
    <col min="3" max="3" width="4.33203125" style="12" customWidth="1"/>
    <col min="4" max="4" width="19" style="12" customWidth="1"/>
    <col min="5" max="5" width="3.33203125" style="12" customWidth="1"/>
    <col min="6" max="6" width="20.83203125" style="12" customWidth="1"/>
    <col min="7" max="7" width="3.58203125" style="12" customWidth="1"/>
    <col min="8" max="8" width="20.08203125" style="12" customWidth="1"/>
    <col min="9" max="9" width="3.58203125" style="12" customWidth="1"/>
    <col min="10" max="10" width="21.33203125" style="141" customWidth="1"/>
    <col min="11" max="11" width="16.58203125" style="12" customWidth="1"/>
    <col min="12" max="12" width="7.58203125" style="12" customWidth="1"/>
    <col min="13" max="13" width="10.83203125" style="12" customWidth="1"/>
    <col min="14" max="14" width="3.5" style="12" customWidth="1"/>
    <col min="15" max="15" width="6.08203125" style="12" customWidth="1"/>
    <col min="16" max="16" width="21.58203125" style="12" customWidth="1"/>
    <col min="17" max="16384" width="6.08203125" style="12"/>
  </cols>
  <sheetData>
    <row r="1" spans="1:16" ht="21" customHeight="1">
      <c r="A1" s="148"/>
      <c r="L1" s="17" t="s">
        <v>103</v>
      </c>
    </row>
    <row r="2" spans="1:16" ht="36" customHeight="1">
      <c r="A2" s="441" t="s">
        <v>104</v>
      </c>
      <c r="B2" s="441"/>
      <c r="C2" s="441"/>
      <c r="D2" s="441"/>
      <c r="E2" s="441"/>
      <c r="F2" s="441"/>
      <c r="G2" s="441"/>
      <c r="H2" s="441"/>
      <c r="I2" s="441"/>
      <c r="J2" s="441"/>
      <c r="K2" s="14"/>
      <c r="L2" s="14"/>
      <c r="M2" s="14"/>
      <c r="N2" s="14"/>
      <c r="O2" s="14"/>
      <c r="P2" s="14"/>
    </row>
    <row r="3" spans="1:16" ht="21" customHeight="1">
      <c r="A3" s="14"/>
      <c r="B3" s="14"/>
      <c r="C3" s="14"/>
      <c r="D3" s="14"/>
      <c r="E3" s="14"/>
      <c r="F3" s="14"/>
      <c r="G3" s="14"/>
      <c r="H3" s="14"/>
      <c r="I3" s="14"/>
      <c r="J3" s="142"/>
      <c r="K3" s="14"/>
      <c r="L3" s="14"/>
      <c r="M3" s="14"/>
      <c r="N3" s="14"/>
      <c r="O3" s="14"/>
      <c r="P3" s="14"/>
    </row>
    <row r="4" spans="1:16" ht="24.75" customHeight="1">
      <c r="A4" s="15" t="s">
        <v>105</v>
      </c>
      <c r="B4" s="59"/>
    </row>
    <row r="5" spans="1:16" ht="24.75" customHeight="1">
      <c r="A5" s="15"/>
      <c r="B5" s="19" t="s">
        <v>106</v>
      </c>
      <c r="D5" s="19" t="s">
        <v>107</v>
      </c>
      <c r="E5" s="19"/>
      <c r="F5" s="19"/>
      <c r="G5" s="19"/>
    </row>
    <row r="6" spans="1:16" s="13" customFormat="1" ht="30" customHeight="1">
      <c r="B6" s="310">
        <f>'様式６ 直接人件費明細書 '!H29</f>
        <v>0</v>
      </c>
      <c r="C6" s="19" t="s">
        <v>108</v>
      </c>
      <c r="D6" s="209">
        <v>0.35</v>
      </c>
      <c r="E6" s="210" t="s">
        <v>109</v>
      </c>
      <c r="F6" s="13" t="s">
        <v>110</v>
      </c>
      <c r="G6" s="13" t="s">
        <v>111</v>
      </c>
      <c r="H6" s="143">
        <f>B6*(D6/(1-D6))</f>
        <v>0</v>
      </c>
      <c r="I6" s="16" t="s">
        <v>112</v>
      </c>
    </row>
    <row r="7" spans="1:16" s="13" customFormat="1" ht="51" customHeight="1">
      <c r="A7" s="442" t="s">
        <v>113</v>
      </c>
      <c r="B7" s="442"/>
      <c r="C7" s="442"/>
      <c r="D7" s="442"/>
      <c r="E7" s="442"/>
      <c r="F7" s="17" t="s">
        <v>114</v>
      </c>
      <c r="G7" s="17"/>
      <c r="H7" s="143">
        <f>ROUNDDOWN(H6, -3)</f>
        <v>0</v>
      </c>
      <c r="I7" s="18" t="s">
        <v>112</v>
      </c>
    </row>
    <row r="8" spans="1:16" s="13" customFormat="1">
      <c r="I8" s="143"/>
    </row>
    <row r="9" spans="1:16" s="13" customFormat="1" ht="29.25" customHeight="1">
      <c r="F9" s="211" t="s">
        <v>115</v>
      </c>
      <c r="G9" s="211"/>
      <c r="H9" s="212">
        <f>H7</f>
        <v>0</v>
      </c>
      <c r="I9" s="217" t="s">
        <v>112</v>
      </c>
    </row>
    <row r="10" spans="1:16" s="13" customFormat="1" ht="40.5" customHeight="1">
      <c r="C10" s="19"/>
      <c r="D10" s="19"/>
      <c r="E10" s="19"/>
      <c r="F10" s="213"/>
      <c r="G10" s="213"/>
      <c r="H10" s="201"/>
      <c r="I10" s="201"/>
      <c r="J10" s="201"/>
    </row>
    <row r="11" spans="1:16" s="13" customFormat="1" ht="15" customHeight="1">
      <c r="C11" s="19"/>
      <c r="D11" s="19"/>
      <c r="E11" s="19"/>
      <c r="F11" s="19"/>
      <c r="G11" s="19"/>
      <c r="H11" s="19"/>
      <c r="I11" s="19"/>
      <c r="J11" s="145"/>
    </row>
    <row r="12" spans="1:16" s="13" customFormat="1" ht="16.5">
      <c r="H12" s="60"/>
      <c r="I12" s="60"/>
      <c r="J12" s="146"/>
    </row>
    <row r="13" spans="1:16" s="13" customFormat="1" ht="24.75" customHeight="1">
      <c r="A13" s="15" t="s">
        <v>116</v>
      </c>
      <c r="B13" s="59"/>
      <c r="C13" s="59"/>
      <c r="D13" s="59"/>
      <c r="E13" s="59"/>
      <c r="F13" s="59"/>
      <c r="G13" s="59"/>
      <c r="H13" s="59"/>
      <c r="I13" s="59"/>
      <c r="J13" s="147"/>
    </row>
    <row r="14" spans="1:16" s="13" customFormat="1" ht="24.75" customHeight="1">
      <c r="A14" s="15"/>
      <c r="B14" s="19" t="s">
        <v>106</v>
      </c>
      <c r="C14" s="59"/>
      <c r="D14" s="19" t="s">
        <v>117</v>
      </c>
      <c r="E14" s="59"/>
      <c r="F14" s="19" t="s">
        <v>118</v>
      </c>
      <c r="G14" s="19"/>
      <c r="H14" s="59" t="s">
        <v>119</v>
      </c>
      <c r="I14" s="59"/>
      <c r="J14" s="147"/>
    </row>
    <row r="15" spans="1:16" s="13" customFormat="1" ht="30.75" customHeight="1">
      <c r="A15" s="17" t="s">
        <v>120</v>
      </c>
      <c r="B15" s="310">
        <f>'様式６ 直接人件費明細書 '!H29</f>
        <v>0</v>
      </c>
      <c r="C15" s="19" t="s">
        <v>121</v>
      </c>
      <c r="D15" s="62"/>
      <c r="E15" s="19" t="s">
        <v>121</v>
      </c>
      <c r="F15" s="208">
        <f>H9</f>
        <v>0</v>
      </c>
      <c r="G15" s="16" t="s">
        <v>122</v>
      </c>
      <c r="H15" s="209"/>
      <c r="I15" s="210" t="s">
        <v>109</v>
      </c>
      <c r="J15" s="18" t="s">
        <v>123</v>
      </c>
      <c r="K15" s="214">
        <f>(B15+D15+F15)*(H15/(1-H15))</f>
        <v>0</v>
      </c>
      <c r="L15" s="18" t="s">
        <v>112</v>
      </c>
      <c r="N15" s="21"/>
    </row>
    <row r="16" spans="1:16" s="13" customFormat="1" ht="30.75" customHeight="1">
      <c r="A16" s="13" t="s">
        <v>124</v>
      </c>
      <c r="H16" s="207"/>
      <c r="I16" s="207"/>
      <c r="J16" s="17" t="s">
        <v>125</v>
      </c>
      <c r="K16" s="214">
        <f>ROUNDDOWN(K15, -3)</f>
        <v>0</v>
      </c>
      <c r="L16" s="18" t="s">
        <v>112</v>
      </c>
      <c r="N16" s="21"/>
    </row>
    <row r="17" spans="10:14" s="13" customFormat="1" ht="16.5" customHeight="1">
      <c r="J17" s="143"/>
      <c r="L17" s="17"/>
      <c r="N17" s="21"/>
    </row>
    <row r="18" spans="10:14" s="13" customFormat="1" ht="30" customHeight="1" thickBot="1">
      <c r="J18" s="215" t="s">
        <v>115</v>
      </c>
      <c r="K18" s="216">
        <f>K16</f>
        <v>0</v>
      </c>
      <c r="L18" s="217" t="s">
        <v>112</v>
      </c>
    </row>
    <row r="19" spans="10:14" s="13" customFormat="1">
      <c r="J19" s="144"/>
      <c r="K19" s="303"/>
      <c r="L19" s="20"/>
    </row>
    <row r="20" spans="10:14" s="13" customFormat="1">
      <c r="J20" s="144"/>
    </row>
    <row r="21" spans="10:14" s="13" customFormat="1">
      <c r="J21" s="144"/>
    </row>
    <row r="22" spans="10:14" s="13" customFormat="1">
      <c r="J22" s="144"/>
    </row>
  </sheetData>
  <mergeCells count="2">
    <mergeCell ref="A2:J2"/>
    <mergeCell ref="A7:E7"/>
  </mergeCells>
  <phoneticPr fontId="1"/>
  <pageMargins left="0.70866141732283472" right="0.70866141732283472" top="0.74803149606299213" bottom="0.74803149606299213" header="0.31496062992125984" footer="0.31496062992125984"/>
  <pageSetup paperSize="9" scale="83" fitToHeight="0" orientation="landscape" r:id="rId1"/>
  <headerFooter>
    <oddHeader>&amp;R（2023.04版）</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3">
    <pageSetUpPr fitToPage="1"/>
  </sheetPr>
  <dimension ref="A1:B14"/>
  <sheetViews>
    <sheetView workbookViewId="0"/>
  </sheetViews>
  <sheetFormatPr defaultColWidth="9" defaultRowHeight="14"/>
  <cols>
    <col min="1" max="1" width="31" style="22" customWidth="1"/>
    <col min="2" max="2" width="22.33203125" style="22" customWidth="1"/>
    <col min="3" max="16384" width="9" style="22"/>
  </cols>
  <sheetData>
    <row r="1" spans="1:2" ht="18" customHeight="1">
      <c r="B1" s="156" t="s">
        <v>191</v>
      </c>
    </row>
    <row r="2" spans="1:2" ht="24" customHeight="1">
      <c r="A2" s="443" t="s">
        <v>130</v>
      </c>
      <c r="B2" s="443"/>
    </row>
    <row r="3" spans="1:2" ht="34.75" customHeight="1" thickBot="1">
      <c r="B3" s="326" t="s">
        <v>179</v>
      </c>
    </row>
    <row r="4" spans="1:2" ht="24" customHeight="1">
      <c r="A4" s="444" t="s">
        <v>131</v>
      </c>
      <c r="B4" s="444" t="s">
        <v>132</v>
      </c>
    </row>
    <row r="5" spans="1:2" ht="24" customHeight="1" thickBot="1">
      <c r="A5" s="445"/>
      <c r="B5" s="445"/>
    </row>
    <row r="6" spans="1:2" ht="24" customHeight="1" thickTop="1">
      <c r="A6" s="218" t="s">
        <v>173</v>
      </c>
      <c r="B6" s="345"/>
    </row>
    <row r="7" spans="1:2" ht="24" customHeight="1">
      <c r="A7" s="218" t="s">
        <v>174</v>
      </c>
      <c r="B7" s="345"/>
    </row>
    <row r="8" spans="1:2" ht="24" customHeight="1">
      <c r="A8" s="218" t="s">
        <v>172</v>
      </c>
      <c r="B8" s="345"/>
    </row>
    <row r="9" spans="1:2" ht="24" customHeight="1">
      <c r="A9" s="218" t="s">
        <v>171</v>
      </c>
      <c r="B9" s="345"/>
    </row>
    <row r="10" spans="1:2" ht="24" customHeight="1" thickBot="1">
      <c r="A10" s="23" t="s">
        <v>133</v>
      </c>
      <c r="B10" s="346"/>
    </row>
    <row r="11" spans="1:2" ht="30" customHeight="1" thickBot="1">
      <c r="A11" s="324" t="s">
        <v>175</v>
      </c>
      <c r="B11" s="24">
        <f>SUM(B6:B10)</f>
        <v>0</v>
      </c>
    </row>
    <row r="12" spans="1:2" ht="30" customHeight="1" thickBot="1">
      <c r="A12" s="323" t="s">
        <v>176</v>
      </c>
      <c r="B12" s="24">
        <f>ROUNDDOWN(B11, -3)</f>
        <v>0</v>
      </c>
    </row>
    <row r="14" spans="1:2" ht="30" customHeight="1">
      <c r="A14" s="351" t="s">
        <v>134</v>
      </c>
      <c r="B14" s="351"/>
    </row>
  </sheetData>
  <mergeCells count="3">
    <mergeCell ref="A2:B2"/>
    <mergeCell ref="A4:A5"/>
    <mergeCell ref="B4:B5"/>
  </mergeCells>
  <phoneticPr fontId="1"/>
  <pageMargins left="0.70866141732283472" right="0.70866141732283472" top="0.74803149606299213" bottom="0.74803149606299213" header="0.31496062992125984" footer="0.31496062992125984"/>
  <pageSetup paperSize="9" fitToHeight="0" orientation="portrait" r:id="rId1"/>
  <headerFooter>
    <oddHeader>&amp;R（2023.04版）</oddHead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E36"/>
  <sheetViews>
    <sheetView workbookViewId="0"/>
  </sheetViews>
  <sheetFormatPr defaultColWidth="9" defaultRowHeight="14"/>
  <cols>
    <col min="1" max="1" width="8.58203125" style="189" customWidth="1"/>
    <col min="2" max="2" width="26.58203125" style="189" customWidth="1"/>
    <col min="3" max="3" width="8.58203125" style="189" customWidth="1"/>
    <col min="4" max="4" width="13.83203125" style="189" customWidth="1"/>
    <col min="5" max="5" width="24.58203125" style="189" customWidth="1"/>
    <col min="6" max="16384" width="9" style="149"/>
  </cols>
  <sheetData>
    <row r="1" spans="1:5" ht="18" customHeight="1">
      <c r="E1" s="190" t="s">
        <v>192</v>
      </c>
    </row>
    <row r="2" spans="1:5" ht="30" customHeight="1">
      <c r="A2" s="448" t="s">
        <v>136</v>
      </c>
      <c r="B2" s="448"/>
      <c r="C2" s="448"/>
      <c r="D2" s="448"/>
      <c r="E2" s="448"/>
    </row>
    <row r="3" spans="1:5" ht="30" customHeight="1" thickBot="1">
      <c r="A3" s="405" t="s">
        <v>178</v>
      </c>
      <c r="B3" s="157"/>
      <c r="C3" s="157"/>
      <c r="D3" s="157"/>
      <c r="E3" s="326" t="s">
        <v>179</v>
      </c>
    </row>
    <row r="4" spans="1:5" ht="18" customHeight="1">
      <c r="A4" s="449" t="s">
        <v>137</v>
      </c>
      <c r="B4" s="451" t="s">
        <v>138</v>
      </c>
      <c r="C4" s="453" t="s">
        <v>139</v>
      </c>
      <c r="D4" s="459" t="s">
        <v>182</v>
      </c>
      <c r="E4" s="455" t="s">
        <v>140</v>
      </c>
    </row>
    <row r="5" spans="1:5" ht="18" customHeight="1" thickBot="1">
      <c r="A5" s="450"/>
      <c r="B5" s="452"/>
      <c r="C5" s="454"/>
      <c r="D5" s="460"/>
      <c r="E5" s="456"/>
    </row>
    <row r="6" spans="1:5" ht="24" customHeight="1" thickTop="1">
      <c r="A6" s="179">
        <v>45018</v>
      </c>
      <c r="B6" s="158"/>
      <c r="C6" s="159"/>
      <c r="D6" s="160"/>
      <c r="E6" s="161"/>
    </row>
    <row r="7" spans="1:5" ht="24" customHeight="1">
      <c r="A7" s="179">
        <v>45019</v>
      </c>
      <c r="B7" s="162"/>
      <c r="C7" s="163"/>
      <c r="D7" s="164"/>
      <c r="E7" s="165"/>
    </row>
    <row r="8" spans="1:5" ht="24" customHeight="1">
      <c r="A8" s="179">
        <v>45020</v>
      </c>
      <c r="B8" s="162"/>
      <c r="C8" s="163"/>
      <c r="D8" s="164"/>
      <c r="E8" s="165"/>
    </row>
    <row r="9" spans="1:5" ht="24" customHeight="1">
      <c r="A9" s="179">
        <v>45021</v>
      </c>
      <c r="B9" s="162"/>
      <c r="C9" s="166"/>
      <c r="D9" s="164"/>
      <c r="E9" s="165"/>
    </row>
    <row r="10" spans="1:5" ht="24" customHeight="1">
      <c r="A10" s="180"/>
      <c r="B10" s="162"/>
      <c r="C10" s="166"/>
      <c r="D10" s="164"/>
      <c r="E10" s="165"/>
    </row>
    <row r="11" spans="1:5" ht="24" customHeight="1">
      <c r="A11" s="180"/>
      <c r="B11" s="162"/>
      <c r="C11" s="166"/>
      <c r="D11" s="164"/>
      <c r="E11" s="165"/>
    </row>
    <row r="12" spans="1:5" ht="24" customHeight="1">
      <c r="A12" s="180"/>
      <c r="B12" s="162"/>
      <c r="C12" s="166"/>
      <c r="D12" s="164"/>
      <c r="E12" s="165"/>
    </row>
    <row r="13" spans="1:5" ht="24" customHeight="1">
      <c r="A13" s="180"/>
      <c r="B13" s="162"/>
      <c r="C13" s="166"/>
      <c r="D13" s="164"/>
      <c r="E13" s="165"/>
    </row>
    <row r="14" spans="1:5" ht="24" customHeight="1">
      <c r="A14" s="180"/>
      <c r="B14" s="162"/>
      <c r="C14" s="166"/>
      <c r="D14" s="164"/>
      <c r="E14" s="165"/>
    </row>
    <row r="15" spans="1:5" ht="24" customHeight="1">
      <c r="A15" s="180"/>
      <c r="B15" s="162"/>
      <c r="C15" s="166"/>
      <c r="D15" s="164"/>
      <c r="E15" s="165"/>
    </row>
    <row r="16" spans="1:5" ht="24" customHeight="1">
      <c r="A16" s="180"/>
      <c r="B16" s="162"/>
      <c r="C16" s="163"/>
      <c r="D16" s="164"/>
      <c r="E16" s="165"/>
    </row>
    <row r="17" spans="1:5" ht="24" customHeight="1">
      <c r="A17" s="180"/>
      <c r="B17" s="162"/>
      <c r="C17" s="163"/>
      <c r="D17" s="164"/>
      <c r="E17" s="165"/>
    </row>
    <row r="18" spans="1:5" ht="24" customHeight="1">
      <c r="A18" s="180"/>
      <c r="B18" s="162"/>
      <c r="C18" s="163"/>
      <c r="D18" s="164"/>
      <c r="E18" s="165"/>
    </row>
    <row r="19" spans="1:5" ht="24" customHeight="1">
      <c r="A19" s="180"/>
      <c r="B19" s="162"/>
      <c r="C19" s="163"/>
      <c r="D19" s="164"/>
      <c r="E19" s="165"/>
    </row>
    <row r="20" spans="1:5" ht="24" customHeight="1">
      <c r="A20" s="180"/>
      <c r="B20" s="162"/>
      <c r="C20" s="166"/>
      <c r="D20" s="164"/>
      <c r="E20" s="165"/>
    </row>
    <row r="21" spans="1:5" ht="24" customHeight="1">
      <c r="A21" s="180"/>
      <c r="B21" s="162"/>
      <c r="C21" s="166"/>
      <c r="D21" s="164"/>
      <c r="E21" s="165"/>
    </row>
    <row r="22" spans="1:5" ht="24" customHeight="1">
      <c r="A22" s="180"/>
      <c r="B22" s="162"/>
      <c r="C22" s="166"/>
      <c r="D22" s="164"/>
      <c r="E22" s="165"/>
    </row>
    <row r="23" spans="1:5" ht="24" customHeight="1">
      <c r="A23" s="180"/>
      <c r="B23" s="162"/>
      <c r="C23" s="166"/>
      <c r="D23" s="164"/>
      <c r="E23" s="165"/>
    </row>
    <row r="24" spans="1:5" ht="24" customHeight="1">
      <c r="A24" s="180"/>
      <c r="B24" s="162"/>
      <c r="C24" s="166"/>
      <c r="D24" s="164"/>
      <c r="E24" s="165"/>
    </row>
    <row r="25" spans="1:5" ht="24" customHeight="1">
      <c r="A25" s="180"/>
      <c r="B25" s="162"/>
      <c r="C25" s="166"/>
      <c r="D25" s="164"/>
      <c r="E25" s="165"/>
    </row>
    <row r="26" spans="1:5" ht="24" customHeight="1">
      <c r="A26" s="180"/>
      <c r="B26" s="162"/>
      <c r="C26" s="166"/>
      <c r="D26" s="164"/>
      <c r="E26" s="165"/>
    </row>
    <row r="27" spans="1:5" ht="24" customHeight="1">
      <c r="A27" s="180"/>
      <c r="B27" s="162"/>
      <c r="C27" s="166"/>
      <c r="D27" s="164"/>
      <c r="E27" s="165"/>
    </row>
    <row r="28" spans="1:5" ht="24" customHeight="1" thickBot="1">
      <c r="A28" s="181"/>
      <c r="B28" s="167"/>
      <c r="C28" s="168"/>
      <c r="D28" s="169"/>
      <c r="E28" s="170"/>
    </row>
    <row r="29" spans="1:5" ht="41.4" customHeight="1" thickTop="1" thickBot="1">
      <c r="A29" s="457" t="str">
        <f>A3</f>
        <v>費目（小項目）名：　　　　　　　</v>
      </c>
      <c r="B29" s="458"/>
      <c r="C29" s="325" t="s">
        <v>177</v>
      </c>
      <c r="D29" s="321">
        <f>SUM(D6:D28)</f>
        <v>0</v>
      </c>
      <c r="E29" s="322"/>
    </row>
    <row r="30" spans="1:5" ht="16.5" customHeight="1">
      <c r="A30" s="182"/>
      <c r="B30" s="182"/>
      <c r="C30" s="182"/>
      <c r="D30" s="183"/>
      <c r="E30" s="184"/>
    </row>
    <row r="31" spans="1:5" s="28" customFormat="1" ht="18" customHeight="1">
      <c r="A31" s="26"/>
      <c r="B31" s="26"/>
      <c r="C31" s="27"/>
      <c r="D31" s="27"/>
      <c r="E31" s="26"/>
    </row>
    <row r="32" spans="1:5" s="28" customFormat="1" ht="18" customHeight="1">
      <c r="A32" s="26"/>
      <c r="B32" s="26"/>
      <c r="C32" s="26"/>
      <c r="D32" s="26"/>
      <c r="E32" s="26"/>
    </row>
    <row r="33" spans="1:5" s="28" customFormat="1" ht="100.25" customHeight="1">
      <c r="A33" s="446" t="s">
        <v>223</v>
      </c>
      <c r="B33" s="447"/>
      <c r="C33" s="447"/>
      <c r="D33" s="447"/>
      <c r="E33" s="447"/>
    </row>
    <row r="34" spans="1:5" s="28" customFormat="1" ht="18" customHeight="1">
      <c r="A34" s="27"/>
      <c r="B34" s="27"/>
      <c r="C34" s="27"/>
      <c r="D34" s="27"/>
      <c r="E34" s="27"/>
    </row>
    <row r="35" spans="1:5" ht="18" customHeight="1"/>
    <row r="36" spans="1:5" ht="18" customHeight="1"/>
  </sheetData>
  <mergeCells count="8">
    <mergeCell ref="A33:E33"/>
    <mergeCell ref="A2:E2"/>
    <mergeCell ref="A4:A5"/>
    <mergeCell ref="B4:B5"/>
    <mergeCell ref="C4:C5"/>
    <mergeCell ref="E4:E5"/>
    <mergeCell ref="A29:B29"/>
    <mergeCell ref="D4:D5"/>
  </mergeCells>
  <phoneticPr fontId="1"/>
  <pageMargins left="0.70866141732283472" right="0.70866141732283472" top="0.74803149606299213" bottom="0.74803149606299213" header="0.31496062992125984" footer="0.31496062992125984"/>
  <pageSetup paperSize="9" scale="90" fitToHeight="0" orientation="portrait" r:id="rId1"/>
  <headerFooter>
    <oddHeader>&amp;R（2023.04版）</oddHeader>
  </headerFooter>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CE9756-A273-4A96-A043-9EFB9F3CA823}">
  <sheetPr>
    <pageSetUpPr fitToPage="1"/>
  </sheetPr>
  <dimension ref="A1:F25"/>
  <sheetViews>
    <sheetView workbookViewId="0"/>
  </sheetViews>
  <sheetFormatPr defaultColWidth="9" defaultRowHeight="14"/>
  <cols>
    <col min="1" max="1" width="8.58203125" style="229" customWidth="1"/>
    <col min="2" max="2" width="27.5" style="229" customWidth="1"/>
    <col min="3" max="3" width="13.83203125" style="229" customWidth="1"/>
    <col min="4" max="4" width="8.58203125" style="229" customWidth="1"/>
    <col min="5" max="5" width="16.58203125" style="229" customWidth="1"/>
    <col min="6" max="6" width="28.58203125" style="229" customWidth="1"/>
    <col min="7" max="16384" width="9" style="229"/>
  </cols>
  <sheetData>
    <row r="1" spans="1:6" ht="18" customHeight="1">
      <c r="F1" s="347" t="s">
        <v>193</v>
      </c>
    </row>
    <row r="2" spans="1:6" ht="28.25" customHeight="1">
      <c r="A2" s="471" t="s">
        <v>189</v>
      </c>
      <c r="B2" s="471"/>
      <c r="C2" s="471"/>
      <c r="D2" s="471"/>
      <c r="E2" s="471"/>
      <c r="F2" s="471"/>
    </row>
    <row r="3" spans="1:6" ht="25.75" customHeight="1" thickBot="1">
      <c r="A3" s="230"/>
      <c r="B3" s="231"/>
      <c r="C3" s="231"/>
      <c r="D3" s="231"/>
      <c r="E3" s="328"/>
      <c r="F3" s="326" t="s">
        <v>179</v>
      </c>
    </row>
    <row r="4" spans="1:6" ht="33.65" customHeight="1" thickBot="1">
      <c r="A4" s="232" t="s">
        <v>137</v>
      </c>
      <c r="B4" s="329" t="s">
        <v>138</v>
      </c>
      <c r="C4" s="314" t="s">
        <v>127</v>
      </c>
      <c r="D4" s="233" t="s">
        <v>190</v>
      </c>
      <c r="E4" s="327" t="s">
        <v>183</v>
      </c>
      <c r="F4" s="234" t="s">
        <v>140</v>
      </c>
    </row>
    <row r="5" spans="1:6" ht="25.75" customHeight="1" thickTop="1">
      <c r="A5" s="235"/>
      <c r="B5" s="330"/>
      <c r="C5" s="331"/>
      <c r="D5" s="332"/>
      <c r="E5" s="333">
        <f>C5*D5</f>
        <v>0</v>
      </c>
      <c r="F5" s="236"/>
    </row>
    <row r="6" spans="1:6" ht="25.75" customHeight="1">
      <c r="A6" s="237"/>
      <c r="B6" s="334"/>
      <c r="C6" s="335"/>
      <c r="D6" s="336"/>
      <c r="E6" s="337">
        <f t="shared" ref="E6:E7" si="0">C6*D6</f>
        <v>0</v>
      </c>
      <c r="F6" s="238"/>
    </row>
    <row r="7" spans="1:6" ht="25.75" customHeight="1">
      <c r="A7" s="239"/>
      <c r="B7" s="334"/>
      <c r="C7" s="335"/>
      <c r="D7" s="338"/>
      <c r="E7" s="337">
        <f t="shared" si="0"/>
        <v>0</v>
      </c>
      <c r="F7" s="238"/>
    </row>
    <row r="8" spans="1:6" ht="25.75" customHeight="1">
      <c r="A8" s="239"/>
      <c r="B8" s="334"/>
      <c r="C8" s="335"/>
      <c r="D8" s="338"/>
      <c r="E8" s="337">
        <f>C8*D8</f>
        <v>0</v>
      </c>
      <c r="F8" s="238"/>
    </row>
    <row r="9" spans="1:6" ht="25.75" customHeight="1" thickBot="1">
      <c r="A9" s="240"/>
      <c r="B9" s="339"/>
      <c r="C9" s="340"/>
      <c r="D9" s="341"/>
      <c r="E9" s="342">
        <f>C9*D9</f>
        <v>0</v>
      </c>
      <c r="F9" s="241"/>
    </row>
    <row r="10" spans="1:6" ht="25.75" customHeight="1" thickBot="1">
      <c r="A10" s="461" t="s">
        <v>181</v>
      </c>
      <c r="B10" s="462"/>
      <c r="C10" s="462"/>
      <c r="D10" s="463"/>
      <c r="E10" s="244">
        <f>SUM(E5:E9)</f>
        <v>0</v>
      </c>
      <c r="F10" s="245"/>
    </row>
    <row r="11" spans="1:6" ht="25.75" customHeight="1" thickBot="1">
      <c r="A11" s="461" t="s">
        <v>141</v>
      </c>
      <c r="B11" s="462"/>
      <c r="C11" s="462"/>
      <c r="D11" s="463"/>
      <c r="E11" s="242">
        <f>ROUNDDOWN(E10, -3)</f>
        <v>0</v>
      </c>
      <c r="F11" s="243"/>
    </row>
    <row r="12" spans="1:6" ht="25.75" customHeight="1">
      <c r="A12" s="343"/>
      <c r="B12" s="343"/>
      <c r="C12" s="343"/>
      <c r="D12" s="343"/>
      <c r="E12" s="344"/>
      <c r="F12" s="243"/>
    </row>
    <row r="13" spans="1:6" ht="30" customHeight="1">
      <c r="A13" s="471" t="s">
        <v>142</v>
      </c>
      <c r="B13" s="471"/>
      <c r="C13" s="471"/>
      <c r="D13" s="471"/>
      <c r="E13" s="471"/>
      <c r="F13" s="471"/>
    </row>
    <row r="14" spans="1:6" ht="30" customHeight="1" thickBot="1">
      <c r="A14" s="230"/>
      <c r="B14" s="231"/>
      <c r="C14" s="231"/>
      <c r="D14" s="231"/>
      <c r="E14" s="246"/>
      <c r="F14" s="326" t="s">
        <v>179</v>
      </c>
    </row>
    <row r="15" spans="1:6" ht="30" customHeight="1" thickBot="1">
      <c r="A15" s="232" t="s">
        <v>137</v>
      </c>
      <c r="B15" s="472" t="s">
        <v>138</v>
      </c>
      <c r="C15" s="473"/>
      <c r="D15" s="233" t="s">
        <v>139</v>
      </c>
      <c r="E15" s="327" t="s">
        <v>183</v>
      </c>
      <c r="F15" s="234" t="s">
        <v>140</v>
      </c>
    </row>
    <row r="16" spans="1:6" ht="30" customHeight="1" thickTop="1">
      <c r="A16" s="235"/>
      <c r="B16" s="465"/>
      <c r="C16" s="466"/>
      <c r="D16" s="247"/>
      <c r="E16" s="244"/>
      <c r="F16" s="236"/>
    </row>
    <row r="17" spans="1:6" ht="30" customHeight="1">
      <c r="A17" s="237"/>
      <c r="B17" s="467"/>
      <c r="C17" s="468"/>
      <c r="D17" s="248"/>
      <c r="E17" s="249"/>
      <c r="F17" s="238"/>
    </row>
    <row r="18" spans="1:6" ht="30" customHeight="1">
      <c r="A18" s="239"/>
      <c r="B18" s="467"/>
      <c r="C18" s="468"/>
      <c r="D18" s="250"/>
      <c r="E18" s="249"/>
      <c r="F18" s="238"/>
    </row>
    <row r="19" spans="1:6" ht="30" customHeight="1">
      <c r="A19" s="239"/>
      <c r="B19" s="467"/>
      <c r="C19" s="468"/>
      <c r="D19" s="250"/>
      <c r="E19" s="249"/>
      <c r="F19" s="238"/>
    </row>
    <row r="20" spans="1:6" ht="30" customHeight="1" thickBot="1">
      <c r="A20" s="240"/>
      <c r="B20" s="469"/>
      <c r="C20" s="470"/>
      <c r="D20" s="251"/>
      <c r="E20" s="252"/>
      <c r="F20" s="241"/>
    </row>
    <row r="21" spans="1:6" s="253" customFormat="1" ht="30.65" customHeight="1" thickBot="1">
      <c r="A21" s="461" t="s">
        <v>181</v>
      </c>
      <c r="B21" s="462"/>
      <c r="C21" s="462"/>
      <c r="D21" s="463"/>
      <c r="E21" s="244"/>
      <c r="F21" s="245"/>
    </row>
    <row r="22" spans="1:6" s="253" customFormat="1" ht="30.65" customHeight="1" thickBot="1">
      <c r="A22" s="461" t="s">
        <v>141</v>
      </c>
      <c r="B22" s="462"/>
      <c r="C22" s="462"/>
      <c r="D22" s="463"/>
      <c r="E22" s="242">
        <f>ROUNDDOWN(E21, -3)</f>
        <v>0</v>
      </c>
      <c r="F22" s="243"/>
    </row>
    <row r="23" spans="1:6" ht="18" customHeight="1">
      <c r="A23" s="254"/>
      <c r="B23" s="254"/>
      <c r="C23" s="254"/>
      <c r="D23" s="254"/>
      <c r="E23" s="254"/>
      <c r="F23" s="254"/>
    </row>
    <row r="24" spans="1:6" ht="18" customHeight="1">
      <c r="A24" s="254"/>
      <c r="B24" s="254"/>
      <c r="C24" s="254"/>
      <c r="D24" s="254"/>
      <c r="E24" s="254"/>
      <c r="F24" s="254"/>
    </row>
    <row r="25" spans="1:6" ht="75" customHeight="1">
      <c r="A25" s="464" t="s">
        <v>180</v>
      </c>
      <c r="B25" s="464"/>
      <c r="C25" s="464"/>
      <c r="D25" s="464"/>
      <c r="E25" s="464"/>
      <c r="F25" s="464"/>
    </row>
  </sheetData>
  <mergeCells count="13">
    <mergeCell ref="A2:F2"/>
    <mergeCell ref="A10:D10"/>
    <mergeCell ref="A11:D11"/>
    <mergeCell ref="B15:C15"/>
    <mergeCell ref="A13:F13"/>
    <mergeCell ref="A21:D21"/>
    <mergeCell ref="A22:D22"/>
    <mergeCell ref="A25:F25"/>
    <mergeCell ref="B16:C16"/>
    <mergeCell ref="B17:C17"/>
    <mergeCell ref="B18:C18"/>
    <mergeCell ref="B19:C19"/>
    <mergeCell ref="B20:C20"/>
  </mergeCells>
  <phoneticPr fontId="1"/>
  <pageMargins left="0.70866141732283472" right="0.70866141732283472" top="0.74803149606299213" bottom="0.74803149606299213" header="0.31496062992125984" footer="0.31496062992125984"/>
  <pageSetup paperSize="9" scale="79" orientation="portrait" r:id="rId1"/>
  <headerFooter>
    <oddHeader>&amp;R（2023.04版）</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12</vt:i4>
      </vt:variant>
    </vt:vector>
  </HeadingPairs>
  <TitlesOfParts>
    <vt:vector size="25" baseType="lpstr">
      <vt:lpstr>従事者基礎情報</vt:lpstr>
      <vt:lpstr>様式４ 内訳書</vt:lpstr>
      <vt:lpstr>様式５ 流用明細</vt:lpstr>
      <vt:lpstr>様式６ 直接人件費明細書 </vt:lpstr>
      <vt:lpstr>様式７ 業務従事者名簿 </vt:lpstr>
      <vt:lpstr>様式８ その他原価及び管理費等</vt:lpstr>
      <vt:lpstr>様式9 一般業務費</vt:lpstr>
      <vt:lpstr>様式10一般業務費出納簿 </vt:lpstr>
      <vt:lpstr>様式11 通訳傭上費・報告書作成費</vt:lpstr>
      <vt:lpstr>様式12 機材費</vt:lpstr>
      <vt:lpstr>様式13国内再委託費</vt:lpstr>
      <vt:lpstr>様式1４ 国内業務費</vt:lpstr>
      <vt:lpstr>【参考】様式15証書添付台紙 </vt:lpstr>
      <vt:lpstr>'様式1４ 国内業務費'!at15cl2it1</vt:lpstr>
      <vt:lpstr>'【参考】様式15証書添付台紙 '!Print_Area</vt:lpstr>
      <vt:lpstr>'様式10一般業務費出納簿 '!Print_Area</vt:lpstr>
      <vt:lpstr>'様式12 機材費'!Print_Area</vt:lpstr>
      <vt:lpstr>様式13国内再委託費!Print_Area</vt:lpstr>
      <vt:lpstr>'様式1４ 国内業務費'!Print_Area</vt:lpstr>
      <vt:lpstr>'様式４ 内訳書'!Print_Area</vt:lpstr>
      <vt:lpstr>'様式６ 直接人件費明細書 '!Print_Area</vt:lpstr>
      <vt:lpstr>'様式７ 業務従事者名簿 '!Print_Area</vt:lpstr>
      <vt:lpstr>従事者基礎情報</vt:lpstr>
      <vt:lpstr>単価表</vt:lpstr>
      <vt:lpstr>年度毎月額単価表</vt:lpstr>
    </vt:vector>
  </TitlesOfParts>
  <Manager/>
  <Company>JICA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JICA</dc:creator>
  <cp:keywords/>
  <dc:description/>
  <cp:lastModifiedBy>Yoshizawa, Shinobu[芳沢 忍]</cp:lastModifiedBy>
  <cp:revision/>
  <cp:lastPrinted>2023-03-13T06:49:47Z</cp:lastPrinted>
  <dcterms:created xsi:type="dcterms:W3CDTF">2015-09-16T23:33:35Z</dcterms:created>
  <dcterms:modified xsi:type="dcterms:W3CDTF">2023-03-13T06:49:50Z</dcterms:modified>
  <cp:category/>
  <cp:contentStatus/>
</cp:coreProperties>
</file>