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0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1 検討中フォルダ\02 令和２事務年度\■202109_ISTAX一般\202105_GI\"/>
    </mc:Choice>
  </mc:AlternateContent>
  <xr:revisionPtr revIDLastSave="12" documentId="11_E79C8B5862CA1BA74DD5F55D5264B399319686B9" xr6:coauthVersionLast="47" xr6:coauthVersionMax="47" xr10:uidLastSave="{19019F1B-90BD-499A-AD21-982B2931945C}"/>
  <bookViews>
    <workbookView xWindow="240" yWindow="45" windowWidth="14940" windowHeight="8550" xr2:uid="{00000000-000D-0000-FFFF-FFFF00000000}"/>
  </bookViews>
  <sheets>
    <sheet name="ANNEX" sheetId="2" r:id="rId1"/>
  </sheets>
  <definedNames>
    <definedName name="_xlnm.Print_Area" localSheetId="0">ANNEX!$A$1:$G$124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2" l="1"/>
  <c r="F97" i="2"/>
  <c r="F13" i="2"/>
  <c r="F11" i="2"/>
  <c r="F9" i="2"/>
  <c r="F7" i="2"/>
  <c r="F12" i="2" l="1"/>
  <c r="F8" i="2"/>
  <c r="F24" i="2" l="1"/>
  <c r="F17" i="2"/>
  <c r="F16" i="2"/>
  <c r="F23" i="2"/>
  <c r="F22" i="2"/>
  <c r="F25" i="2"/>
  <c r="F18" i="2"/>
  <c r="F20" i="2" l="1"/>
  <c r="F27" i="2" s="1"/>
  <c r="F26" i="2" s="1"/>
</calcChain>
</file>

<file path=xl/sharedStrings.xml><?xml version="1.0" encoding="utf-8"?>
<sst xmlns="http://schemas.openxmlformats.org/spreadsheetml/2006/main" count="245" uniqueCount="152">
  <si>
    <t xml:space="preserve">ANNEXII                    Comparison Table of Tax System and Administration  </t>
  </si>
  <si>
    <t>JAPAN</t>
    <phoneticPr fontId="2"/>
  </si>
  <si>
    <t>Your Country</t>
    <phoneticPr fontId="2"/>
  </si>
  <si>
    <t>Official Homepage Address</t>
    <phoneticPr fontId="2"/>
  </si>
  <si>
    <t xml:space="preserve">www.nta.go.jp </t>
    <phoneticPr fontId="2"/>
  </si>
  <si>
    <r>
      <rPr>
        <b/>
        <sz val="10"/>
        <rFont val="ＭＳ Ｐゴシック"/>
        <family val="3"/>
        <charset val="128"/>
      </rPr>
      <t>Ⅰ</t>
    </r>
    <phoneticPr fontId="2"/>
  </si>
  <si>
    <t>GENERAL INFORMATION</t>
    <phoneticPr fontId="2"/>
  </si>
  <si>
    <t>FY2018</t>
    <phoneticPr fontId="2"/>
  </si>
  <si>
    <t>(April 2018-March 2019)</t>
    <phoneticPr fontId="2"/>
  </si>
  <si>
    <t xml:space="preserve"> </t>
    <phoneticPr fontId="2"/>
  </si>
  <si>
    <t xml:space="preserve">Tax Revenue </t>
    <phoneticPr fontId="2"/>
  </si>
  <si>
    <t>(100 million yen)</t>
  </si>
  <si>
    <t>(Million USD)</t>
    <phoneticPr fontId="2"/>
  </si>
  <si>
    <t>(1)</t>
    <phoneticPr fontId="2"/>
  </si>
  <si>
    <t>National Tax</t>
    <phoneticPr fontId="2"/>
  </si>
  <si>
    <t>百万円</t>
    <rPh sb="0" eb="3">
      <t>ヒャクマンエン</t>
    </rPh>
    <phoneticPr fontId="2"/>
  </si>
  <si>
    <t>(2)</t>
  </si>
  <si>
    <t>Other Tax</t>
    <phoneticPr fontId="2"/>
  </si>
  <si>
    <t>(3)</t>
  </si>
  <si>
    <t>Total</t>
    <phoneticPr fontId="2"/>
  </si>
  <si>
    <t>億円</t>
    <rPh sb="0" eb="2">
      <t>オクエン</t>
    </rPh>
    <phoneticPr fontId="2"/>
  </si>
  <si>
    <t>Tax Burden to National Income</t>
    <phoneticPr fontId="2"/>
  </si>
  <si>
    <t>National Tax Revenue Ratio</t>
    <phoneticPr fontId="2"/>
  </si>
  <si>
    <t>Direct Taxes (Major items)</t>
    <phoneticPr fontId="2"/>
  </si>
  <si>
    <r>
      <rPr>
        <sz val="10"/>
        <rFont val="ＭＳ Ｐゴシック"/>
        <family val="3"/>
        <charset val="128"/>
      </rPr>
      <t>①</t>
    </r>
    <phoneticPr fontId="2"/>
  </si>
  <si>
    <t>Individual Income Tax</t>
    <phoneticPr fontId="2"/>
  </si>
  <si>
    <r>
      <rPr>
        <sz val="10"/>
        <rFont val="ＭＳ Ｐゴシック"/>
        <family val="3"/>
        <charset val="128"/>
      </rPr>
      <t>②</t>
    </r>
    <phoneticPr fontId="2"/>
  </si>
  <si>
    <t>Corporation Income Tax</t>
    <phoneticPr fontId="2"/>
  </si>
  <si>
    <r>
      <rPr>
        <sz val="10"/>
        <rFont val="ＭＳ Ｐゴシック"/>
        <family val="3"/>
        <charset val="128"/>
      </rPr>
      <t>③</t>
    </r>
    <phoneticPr fontId="2"/>
  </si>
  <si>
    <t>Inheritance Tax</t>
    <phoneticPr fontId="2"/>
  </si>
  <si>
    <r>
      <rPr>
        <sz val="10"/>
        <rFont val="ＭＳ Ｐゴシック"/>
        <family val="3"/>
        <charset val="128"/>
      </rPr>
      <t>④</t>
    </r>
    <phoneticPr fontId="2"/>
  </si>
  <si>
    <t>Others</t>
    <phoneticPr fontId="2"/>
  </si>
  <si>
    <t>-</t>
    <phoneticPr fontId="2"/>
  </si>
  <si>
    <r>
      <rPr>
        <sz val="10"/>
        <rFont val="ＭＳ Ｐゴシック"/>
        <family val="3"/>
        <charset val="128"/>
      </rPr>
      <t>　　</t>
    </r>
    <r>
      <rPr>
        <sz val="10"/>
        <rFont val="Century"/>
        <family val="1"/>
      </rPr>
      <t xml:space="preserve">     Sub-Total</t>
    </r>
    <phoneticPr fontId="2"/>
  </si>
  <si>
    <t>(2)</t>
    <phoneticPr fontId="2"/>
  </si>
  <si>
    <r>
      <t>Indirect Taxes</t>
    </r>
    <r>
      <rPr>
        <sz val="10"/>
        <rFont val="ＭＳ Ｐ明朝"/>
        <family val="1"/>
        <charset val="128"/>
      </rPr>
      <t>　（</t>
    </r>
    <r>
      <rPr>
        <sz val="10"/>
        <rFont val="Century"/>
        <family val="1"/>
      </rPr>
      <t>Major items)</t>
    </r>
    <r>
      <rPr>
        <sz val="10"/>
        <rFont val="ＭＳ Ｐ明朝"/>
        <family val="1"/>
        <charset val="128"/>
      </rPr>
      <t>　</t>
    </r>
    <phoneticPr fontId="2"/>
  </si>
  <si>
    <t>Consumption Tax</t>
    <phoneticPr fontId="2"/>
  </si>
  <si>
    <t>Liquor Tax</t>
    <phoneticPr fontId="2"/>
  </si>
  <si>
    <t>Gasoline Tax</t>
    <phoneticPr fontId="2"/>
  </si>
  <si>
    <t>Stamps</t>
    <phoneticPr fontId="2"/>
  </si>
  <si>
    <r>
      <rPr>
        <sz val="10"/>
        <rFont val="ＭＳ Ｐゴシック"/>
        <family val="3"/>
        <charset val="128"/>
      </rPr>
      <t>⑤</t>
    </r>
    <phoneticPr fontId="2"/>
  </si>
  <si>
    <t xml:space="preserve">        Total</t>
    <phoneticPr fontId="2"/>
  </si>
  <si>
    <t>Number of Taxpayers</t>
    <phoneticPr fontId="2"/>
  </si>
  <si>
    <t>(thousand)</t>
    <phoneticPr fontId="2"/>
  </si>
  <si>
    <t>Self-assessment Income Tax</t>
    <phoneticPr fontId="2"/>
  </si>
  <si>
    <t>22,189 (CY 2018)</t>
    <phoneticPr fontId="2"/>
  </si>
  <si>
    <t>Corporation Tax</t>
    <phoneticPr fontId="2"/>
  </si>
  <si>
    <t>3,132 (FY 2018)</t>
    <phoneticPr fontId="2"/>
  </si>
  <si>
    <t>Withholding Income Tax</t>
    <phoneticPr fontId="2"/>
  </si>
  <si>
    <t>6,609 (As of the end of June, 2019)</t>
    <phoneticPr fontId="2"/>
  </si>
  <si>
    <t>(4)</t>
  </si>
  <si>
    <t xml:space="preserve">    Total</t>
    <phoneticPr fontId="2"/>
  </si>
  <si>
    <t>Delinquency of National Tax</t>
    <phoneticPr fontId="2"/>
  </si>
  <si>
    <t>(As of the end of FY 2018)</t>
    <phoneticPr fontId="2"/>
  </si>
  <si>
    <t>Number of tax delinquencies</t>
    <phoneticPr fontId="2"/>
  </si>
  <si>
    <r>
      <t>2,425</t>
    </r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thousand</t>
    </r>
    <r>
      <rPr>
        <sz val="11"/>
        <rFont val="ＭＳ Ｐゴシック"/>
        <family val="3"/>
        <charset val="128"/>
      </rPr>
      <t>）</t>
    </r>
    <phoneticPr fontId="2"/>
  </si>
  <si>
    <t>Amount of total tax arrears</t>
    <phoneticPr fontId="2"/>
  </si>
  <si>
    <t>812 (billion yen)</t>
    <phoneticPr fontId="2"/>
  </si>
  <si>
    <r>
      <rPr>
        <b/>
        <sz val="10"/>
        <rFont val="ＭＳ Ｐゴシック"/>
        <family val="3"/>
        <charset val="128"/>
      </rPr>
      <t>Ⅱ　</t>
    </r>
    <r>
      <rPr>
        <b/>
        <sz val="10"/>
        <rFont val="Century"/>
        <family val="1"/>
      </rPr>
      <t>INCOME TAX SYSTEM</t>
    </r>
    <phoneticPr fontId="2"/>
  </si>
  <si>
    <t>Method of Assessment</t>
    <phoneticPr fontId="2"/>
  </si>
  <si>
    <t>Self-Assessment</t>
  </si>
  <si>
    <t>Period of Taxation</t>
    <phoneticPr fontId="2"/>
  </si>
  <si>
    <t xml:space="preserve"> Individual</t>
    <phoneticPr fontId="2"/>
  </si>
  <si>
    <t>Calendar Year</t>
  </si>
  <si>
    <t>Corporation</t>
    <phoneticPr fontId="2"/>
  </si>
  <si>
    <t>Accounting Period</t>
  </si>
  <si>
    <t>Tax Rate</t>
    <phoneticPr fontId="2"/>
  </si>
  <si>
    <t>Individual</t>
    <phoneticPr fontId="2"/>
  </si>
  <si>
    <t>5%-45% (progressive)</t>
    <phoneticPr fontId="2"/>
  </si>
  <si>
    <t>15% (income not more than 8 million yen)</t>
    <phoneticPr fontId="2"/>
  </si>
  <si>
    <t>23.4% (income more than 8 million yen)</t>
    <phoneticPr fontId="2"/>
  </si>
  <si>
    <t>Due Date for Filing</t>
    <phoneticPr fontId="2"/>
  </si>
  <si>
    <t xml:space="preserve">March 15th  </t>
    <phoneticPr fontId="2"/>
  </si>
  <si>
    <t>Within two months after the close of accounting period</t>
  </si>
  <si>
    <t>Time Limit on Assessment</t>
    <phoneticPr fontId="2"/>
  </si>
  <si>
    <t>Deficient case</t>
    <phoneticPr fontId="2"/>
  </si>
  <si>
    <t>5 years</t>
    <phoneticPr fontId="2"/>
  </si>
  <si>
    <t>No filing case</t>
    <phoneticPr fontId="2"/>
  </si>
  <si>
    <t>5 years</t>
  </si>
  <si>
    <t>(3)</t>
    <phoneticPr fontId="2"/>
  </si>
  <si>
    <t>Fraud case</t>
    <phoneticPr fontId="2"/>
  </si>
  <si>
    <t>7 years</t>
  </si>
  <si>
    <t>Obligation of Book-keeping</t>
    <phoneticPr fontId="2"/>
  </si>
  <si>
    <t>Yes</t>
  </si>
  <si>
    <t>(Under certain conditions)</t>
  </si>
  <si>
    <t>Fine or imprisonment imposed in the case of evasion</t>
    <phoneticPr fontId="2"/>
  </si>
  <si>
    <t>Imprisonment not more than 10 years or fine not more than 10million yen, or both</t>
    <phoneticPr fontId="2"/>
  </si>
  <si>
    <t>Withholding system is applied to:</t>
    <phoneticPr fontId="2"/>
  </si>
  <si>
    <t>Interest, Dividend, Wages and Salaries, Remuneration, and Fee, etc.</t>
  </si>
  <si>
    <r>
      <rPr>
        <b/>
        <sz val="10"/>
        <rFont val="ＭＳ Ｐ明朝"/>
        <family val="1"/>
        <charset val="128"/>
      </rPr>
      <t>Ⅲ</t>
    </r>
    <phoneticPr fontId="2"/>
  </si>
  <si>
    <t>VALUE ADDED TAX SYSTEM</t>
    <phoneticPr fontId="2"/>
  </si>
  <si>
    <t>Taxpayer Registration System</t>
    <phoneticPr fontId="2"/>
  </si>
  <si>
    <t>Sole proprietor</t>
    <phoneticPr fontId="2"/>
  </si>
  <si>
    <t>10%(Standard tax rate)</t>
    <phoneticPr fontId="2"/>
  </si>
  <si>
    <t>8%(Reduced tax rate)</t>
    <phoneticPr fontId="2"/>
  </si>
  <si>
    <t>End of March</t>
  </si>
  <si>
    <t>Within two months after the close of  accounting period</t>
  </si>
  <si>
    <t>Time Limit on Assessment Tax</t>
    <phoneticPr fontId="2"/>
  </si>
  <si>
    <t>Imprisonment not more than 10 years or fine not more than 10 million yen, or both</t>
    <phoneticPr fontId="2"/>
  </si>
  <si>
    <r>
      <rPr>
        <b/>
        <sz val="10"/>
        <rFont val="ＭＳ Ｐ明朝"/>
        <family val="1"/>
        <charset val="128"/>
      </rPr>
      <t>Ⅳ</t>
    </r>
    <phoneticPr fontId="2"/>
  </si>
  <si>
    <t>TAX ADMINISTRATION</t>
    <phoneticPr fontId="2"/>
  </si>
  <si>
    <t>Organization Structure</t>
    <phoneticPr fontId="2"/>
  </si>
  <si>
    <t>(As of April 2020)</t>
    <phoneticPr fontId="2"/>
  </si>
  <si>
    <t>Outline of Organization</t>
    <phoneticPr fontId="2"/>
  </si>
  <si>
    <t>National Tax Agency</t>
    <phoneticPr fontId="2"/>
  </si>
  <si>
    <t xml:space="preserve"> 1 HQ(1)</t>
    <phoneticPr fontId="2"/>
  </si>
  <si>
    <r>
      <t xml:space="preserve"> 2 </t>
    </r>
    <r>
      <rPr>
        <sz val="8"/>
        <rFont val="Arial"/>
        <family val="2"/>
      </rPr>
      <t>Regional Taxation Bureaus</t>
    </r>
    <r>
      <rPr>
        <sz val="11"/>
        <rFont val="Arial"/>
        <family val="2"/>
      </rPr>
      <t xml:space="preserve"> (12)</t>
    </r>
    <phoneticPr fontId="2"/>
  </si>
  <si>
    <t xml:space="preserve"> 3 Tax Offices (524)</t>
  </si>
  <si>
    <t>The year of the establishment</t>
    <phoneticPr fontId="2"/>
  </si>
  <si>
    <t>Head of the organization</t>
    <phoneticPr fontId="2"/>
  </si>
  <si>
    <t>Commissioner, KABE Tetsuo (since July 2020)</t>
    <phoneticPr fontId="2"/>
  </si>
  <si>
    <t>Organization in charge of Tax Policy and Tax System</t>
    <phoneticPr fontId="2"/>
  </si>
  <si>
    <t>Tax Bureau, Ministry of Finance</t>
  </si>
  <si>
    <t>Number of Personnel</t>
    <phoneticPr fontId="2"/>
  </si>
  <si>
    <t>Regional Taxation Bureau and Tax Offices</t>
    <phoneticPr fontId="2"/>
  </si>
  <si>
    <t xml:space="preserve">     Total</t>
    <phoneticPr fontId="2"/>
  </si>
  <si>
    <t>Employment procedure</t>
    <phoneticPr fontId="2"/>
  </si>
  <si>
    <t>1 Entrance examination</t>
    <phoneticPr fontId="2"/>
  </si>
  <si>
    <t>2 Interview and writing an essay</t>
    <phoneticPr fontId="2"/>
  </si>
  <si>
    <t>Transfer system</t>
    <phoneticPr fontId="2"/>
  </si>
  <si>
    <t>July 10th every year</t>
  </si>
  <si>
    <t>Retirement age</t>
    <phoneticPr fontId="2"/>
  </si>
  <si>
    <t>60 (mandatory)</t>
    <phoneticPr fontId="2"/>
  </si>
  <si>
    <t>Existence of Audit System</t>
    <phoneticPr fontId="2"/>
  </si>
  <si>
    <t>Direct Taxes</t>
    <phoneticPr fontId="2"/>
  </si>
  <si>
    <r>
      <rPr>
        <sz val="10"/>
        <rFont val="ＭＳ Ｐ明朝"/>
        <family val="1"/>
        <charset val="128"/>
      </rPr>
      <t>①</t>
    </r>
    <phoneticPr fontId="2"/>
  </si>
  <si>
    <t>Field Examination</t>
    <phoneticPr fontId="2"/>
  </si>
  <si>
    <r>
      <rPr>
        <sz val="10"/>
        <rFont val="ＭＳ Ｐ明朝"/>
        <family val="1"/>
        <charset val="128"/>
      </rPr>
      <t>②</t>
    </r>
    <phoneticPr fontId="2"/>
  </si>
  <si>
    <t>Criminal Investigation</t>
    <phoneticPr fontId="2"/>
  </si>
  <si>
    <t>Indirect Taxes</t>
    <phoneticPr fontId="2"/>
  </si>
  <si>
    <t>International Taxation</t>
    <phoneticPr fontId="2"/>
  </si>
  <si>
    <t>Transfer pricing taxation</t>
    <phoneticPr fontId="2"/>
  </si>
  <si>
    <t>Tax treaties</t>
  </si>
  <si>
    <t>(As of April 2021)</t>
    <phoneticPr fontId="2"/>
  </si>
  <si>
    <t>79 treaties, 143 countries</t>
    <phoneticPr fontId="2"/>
  </si>
  <si>
    <t>Computer Processing System</t>
    <phoneticPr fontId="2"/>
  </si>
  <si>
    <t>The year Computer Processing System was introduced</t>
    <phoneticPr fontId="2"/>
  </si>
  <si>
    <t>The area Computer Processing System is applied to:</t>
    <phoneticPr fontId="2"/>
  </si>
  <si>
    <t xml:space="preserve">1 Clerical work on Income Tax, 
   Corporation Tax, Consumption
   Tax,  etc. </t>
    <phoneticPr fontId="2"/>
  </si>
  <si>
    <t>2 Calculation of the employee's wage, etc.</t>
    <phoneticPr fontId="2"/>
  </si>
  <si>
    <t>The year Electronic filing system was introduced</t>
    <phoneticPr fontId="2"/>
  </si>
  <si>
    <t>Organization or division of staff training</t>
    <phoneticPr fontId="2"/>
  </si>
  <si>
    <t xml:space="preserve">National Tax College </t>
    <phoneticPr fontId="2"/>
  </si>
  <si>
    <t>Tax professional</t>
    <phoneticPr fontId="2"/>
  </si>
  <si>
    <t>Certified Public Tax Accountant</t>
    <phoneticPr fontId="2"/>
  </si>
  <si>
    <t>Organization in charge of Tax Consultation System</t>
    <phoneticPr fontId="2"/>
  </si>
  <si>
    <t>1 Tax counsel office</t>
    <phoneticPr fontId="2"/>
  </si>
  <si>
    <t>2 Tax office</t>
    <phoneticPr fontId="2"/>
  </si>
  <si>
    <t>Outline of Appellate System</t>
    <phoneticPr fontId="2"/>
  </si>
  <si>
    <t>1 Tax Office</t>
  </si>
  <si>
    <t>2 National Tax Tribunal</t>
  </si>
  <si>
    <t>3 Court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</si>
</sst>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_ "/>
    <numFmt numFmtId="178" formatCode="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Century"/>
      <family val="1"/>
    </font>
    <font>
      <b/>
      <sz val="10"/>
      <name val="ＭＳ Ｐゴシック"/>
      <family val="3"/>
      <charset val="128"/>
    </font>
    <font>
      <b/>
      <sz val="10"/>
      <name val="Century"/>
      <family val="1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Century"/>
      <family val="1"/>
    </font>
    <font>
      <u/>
      <sz val="11"/>
      <color indexed="12"/>
      <name val="Arial"/>
      <family val="2"/>
    </font>
    <font>
      <u/>
      <sz val="11"/>
      <name val="Arial"/>
      <family val="2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49" fontId="4" fillId="0" borderId="0" xfId="0" applyNumberFormat="1" applyFont="1">
      <alignment vertical="center"/>
    </xf>
    <xf numFmtId="49" fontId="4" fillId="0" borderId="2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49" fontId="4" fillId="0" borderId="14" xfId="0" applyNumberFormat="1" applyFont="1" applyBorder="1">
      <alignment vertical="center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33" xfId="0" applyFont="1" applyBorder="1">
      <alignment vertical="center"/>
    </xf>
    <xf numFmtId="38" fontId="0" fillId="0" borderId="0" xfId="2" applyFont="1" applyAlignment="1">
      <alignment vertical="center"/>
    </xf>
    <xf numFmtId="38" fontId="0" fillId="0" borderId="49" xfId="2" applyFont="1" applyBorder="1" applyAlignment="1">
      <alignment vertical="center"/>
    </xf>
    <xf numFmtId="176" fontId="0" fillId="0" borderId="49" xfId="0" applyNumberFormat="1" applyBorder="1" applyAlignment="1">
      <alignment horizontal="left" vertical="center" wrapText="1"/>
    </xf>
    <xf numFmtId="0" fontId="4" fillId="0" borderId="7" xfId="0" applyFont="1" applyBorder="1">
      <alignment vertical="center"/>
    </xf>
    <xf numFmtId="0" fontId="4" fillId="0" borderId="2" xfId="0" applyFont="1" applyBorder="1">
      <alignment vertical="center"/>
    </xf>
    <xf numFmtId="0" fontId="11" fillId="3" borderId="20" xfId="0" applyFont="1" applyFill="1" applyBorder="1" applyAlignment="1">
      <alignment horizontal="center" vertical="center"/>
    </xf>
    <xf numFmtId="3" fontId="11" fillId="0" borderId="20" xfId="0" applyNumberFormat="1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176" fontId="11" fillId="3" borderId="28" xfId="0" applyNumberFormat="1" applyFont="1" applyFill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10" fontId="11" fillId="0" borderId="27" xfId="0" applyNumberFormat="1" applyFont="1" applyBorder="1" applyAlignment="1">
      <alignment horizontal="left" vertical="center" wrapText="1"/>
    </xf>
    <xf numFmtId="16" fontId="11" fillId="0" borderId="20" xfId="0" applyNumberFormat="1" applyFont="1" applyBorder="1" applyAlignment="1">
      <alignment horizontal="left" vertical="center" wrapText="1"/>
    </xf>
    <xf numFmtId="16" fontId="12" fillId="0" borderId="20" xfId="0" applyNumberFormat="1" applyFont="1" applyBorder="1" applyAlignment="1">
      <alignment horizontal="left" vertical="center" wrapText="1"/>
    </xf>
    <xf numFmtId="9" fontId="11" fillId="0" borderId="26" xfId="0" applyNumberFormat="1" applyFont="1" applyBorder="1" applyAlignment="1">
      <alignment horizontal="left" vertical="center" wrapText="1"/>
    </xf>
    <xf numFmtId="14" fontId="11" fillId="0" borderId="20" xfId="0" applyNumberFormat="1" applyFont="1" applyBorder="1" applyAlignment="1">
      <alignment horizontal="left" vertical="center" wrapText="1"/>
    </xf>
    <xf numFmtId="14" fontId="12" fillId="0" borderId="20" xfId="0" applyNumberFormat="1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3" borderId="31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shrinkToFit="1"/>
    </xf>
    <xf numFmtId="0" fontId="12" fillId="0" borderId="20" xfId="0" applyFont="1" applyBorder="1" applyAlignment="1">
      <alignment horizontal="left" vertical="center" wrapText="1" shrinkToFit="1"/>
    </xf>
    <xf numFmtId="0" fontId="11" fillId="0" borderId="26" xfId="0" applyFont="1" applyBorder="1" applyAlignment="1">
      <alignment horizontal="left" vertical="center" wrapText="1" shrinkToFit="1"/>
    </xf>
    <xf numFmtId="0" fontId="11" fillId="0" borderId="20" xfId="0" applyFont="1" applyBorder="1" applyAlignment="1">
      <alignment horizontal="left" vertical="center" wrapText="1" shrinkToFit="1"/>
    </xf>
    <xf numFmtId="4" fontId="11" fillId="0" borderId="26" xfId="0" applyNumberFormat="1" applyFont="1" applyBorder="1" applyAlignment="1">
      <alignment horizontal="left" vertical="center" wrapText="1"/>
    </xf>
    <xf numFmtId="3" fontId="11" fillId="0" borderId="26" xfId="0" applyNumberFormat="1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/>
    </xf>
    <xf numFmtId="176" fontId="11" fillId="0" borderId="20" xfId="0" applyNumberFormat="1" applyFont="1" applyBorder="1" applyAlignment="1">
      <alignment horizontal="left" vertical="center" wrapText="1"/>
    </xf>
    <xf numFmtId="176" fontId="11" fillId="3" borderId="20" xfId="0" applyNumberFormat="1" applyFont="1" applyFill="1" applyBorder="1" applyAlignment="1">
      <alignment horizontal="left" vertical="center" wrapText="1"/>
    </xf>
    <xf numFmtId="3" fontId="11" fillId="3" borderId="20" xfId="0" applyNumberFormat="1" applyFont="1" applyFill="1" applyBorder="1" applyAlignment="1">
      <alignment horizontal="left" vertical="center" wrapText="1"/>
    </xf>
    <xf numFmtId="176" fontId="11" fillId="0" borderId="26" xfId="0" applyNumberFormat="1" applyFont="1" applyBorder="1" applyAlignment="1">
      <alignment horizontal="left" vertical="center" wrapText="1"/>
    </xf>
    <xf numFmtId="178" fontId="11" fillId="0" borderId="20" xfId="0" applyNumberFormat="1" applyFont="1" applyBorder="1" applyAlignment="1">
      <alignment horizontal="left" vertical="center" wrapText="1"/>
    </xf>
    <xf numFmtId="177" fontId="11" fillId="0" borderId="20" xfId="0" applyNumberFormat="1" applyFont="1" applyBorder="1" applyAlignment="1">
      <alignment horizontal="left" vertical="center" wrapText="1"/>
    </xf>
    <xf numFmtId="9" fontId="11" fillId="0" borderId="20" xfId="0" applyNumberFormat="1" applyFont="1" applyBorder="1" applyAlignment="1">
      <alignment horizontal="left" vertical="center" wrapText="1"/>
    </xf>
    <xf numFmtId="3" fontId="11" fillId="0" borderId="20" xfId="0" applyNumberFormat="1" applyFont="1" applyBorder="1" applyAlignment="1">
      <alignment horizontal="left" vertical="center" wrapText="1" shrinkToFit="1"/>
    </xf>
    <xf numFmtId="0" fontId="10" fillId="0" borderId="16" xfId="0" applyFont="1" applyBorder="1" applyAlignment="1">
      <alignment horizontal="center" vertical="center"/>
    </xf>
    <xf numFmtId="0" fontId="16" fillId="0" borderId="18" xfId="1" applyFont="1" applyFill="1" applyBorder="1" applyAlignment="1" applyProtection="1">
      <alignment horizontal="center" vertical="center"/>
    </xf>
    <xf numFmtId="0" fontId="6" fillId="2" borderId="3" xfId="0" applyFont="1" applyFill="1" applyBorder="1">
      <alignment vertical="center"/>
    </xf>
    <xf numFmtId="0" fontId="6" fillId="2" borderId="11" xfId="0" applyFont="1" applyFill="1" applyBorder="1">
      <alignment vertical="center"/>
    </xf>
    <xf numFmtId="0" fontId="10" fillId="0" borderId="17" xfId="0" applyFont="1" applyBorder="1" applyAlignment="1">
      <alignment horizontal="center" vertical="center"/>
    </xf>
    <xf numFmtId="0" fontId="17" fillId="0" borderId="19" xfId="1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176" fontId="11" fillId="0" borderId="6" xfId="0" applyNumberFormat="1" applyFont="1" applyBorder="1" applyAlignment="1">
      <alignment horizontal="left" vertical="center" wrapText="1"/>
    </xf>
    <xf numFmtId="3" fontId="11" fillId="0" borderId="6" xfId="0" applyNumberFormat="1" applyFont="1" applyBorder="1" applyAlignment="1">
      <alignment horizontal="left" vertical="center" wrapText="1"/>
    </xf>
    <xf numFmtId="176" fontId="11" fillId="0" borderId="8" xfId="0" applyNumberFormat="1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176" fontId="11" fillId="2" borderId="6" xfId="0" applyNumberFormat="1" applyFont="1" applyFill="1" applyBorder="1" applyAlignment="1">
      <alignment horizontal="left" vertical="center" wrapText="1"/>
    </xf>
    <xf numFmtId="3" fontId="11" fillId="2" borderId="6" xfId="0" applyNumberFormat="1" applyFont="1" applyFill="1" applyBorder="1" applyAlignment="1">
      <alignment horizontal="left" vertical="center" wrapText="1"/>
    </xf>
    <xf numFmtId="176" fontId="11" fillId="0" borderId="5" xfId="0" applyNumberFormat="1" applyFont="1" applyBorder="1" applyAlignment="1">
      <alignment horizontal="left" vertical="center" wrapText="1"/>
    </xf>
    <xf numFmtId="178" fontId="11" fillId="0" borderId="6" xfId="0" applyNumberFormat="1" applyFont="1" applyBorder="1" applyAlignment="1">
      <alignment horizontal="left" vertical="center" wrapText="1"/>
    </xf>
    <xf numFmtId="176" fontId="11" fillId="2" borderId="9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9" fontId="11" fillId="0" borderId="6" xfId="0" applyNumberFormat="1" applyFont="1" applyBorder="1" applyAlignment="1">
      <alignment horizontal="left" vertical="center" wrapText="1"/>
    </xf>
    <xf numFmtId="10" fontId="11" fillId="0" borderId="8" xfId="0" applyNumberFormat="1" applyFont="1" applyBorder="1" applyAlignment="1">
      <alignment horizontal="left" vertical="center" wrapText="1"/>
    </xf>
    <xf numFmtId="16" fontId="11" fillId="0" borderId="6" xfId="0" applyNumberFormat="1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2" borderId="12" xfId="0" applyFont="1" applyFill="1" applyBorder="1" applyAlignment="1">
      <alignment horizontal="left" vertical="center" wrapText="1"/>
    </xf>
    <xf numFmtId="3" fontId="11" fillId="0" borderId="5" xfId="0" applyNumberFormat="1" applyFont="1" applyBorder="1" applyAlignment="1">
      <alignment horizontal="left" vertical="center" wrapText="1"/>
    </xf>
    <xf numFmtId="4" fontId="11" fillId="0" borderId="5" xfId="0" applyNumberFormat="1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176" fontId="11" fillId="0" borderId="27" xfId="0" applyNumberFormat="1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5" fillId="0" borderId="0" xfId="0" applyFont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15" fillId="0" borderId="0" xfId="0" applyFont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1" fillId="0" borderId="26" xfId="0" applyFont="1" applyBorder="1" applyAlignment="1">
      <alignment horizontal="left" vertical="center" wrapText="1"/>
    </xf>
    <xf numFmtId="0" fontId="4" fillId="0" borderId="50" xfId="0" applyFont="1" applyBorder="1">
      <alignment vertical="center"/>
    </xf>
    <xf numFmtId="0" fontId="4" fillId="0" borderId="51" xfId="0" applyFont="1" applyBorder="1">
      <alignment vertical="center"/>
    </xf>
    <xf numFmtId="0" fontId="4" fillId="0" borderId="51" xfId="0" applyFont="1" applyBorder="1" applyAlignment="1">
      <alignment vertical="center" wrapText="1"/>
    </xf>
    <xf numFmtId="0" fontId="4" fillId="0" borderId="52" xfId="0" applyFont="1" applyBorder="1">
      <alignment vertical="center"/>
    </xf>
    <xf numFmtId="0" fontId="11" fillId="3" borderId="46" xfId="0" applyFont="1" applyFill="1" applyBorder="1" applyAlignment="1">
      <alignment horizontal="left" vertical="center" wrapText="1"/>
    </xf>
    <xf numFmtId="0" fontId="11" fillId="2" borderId="47" xfId="0" applyFont="1" applyFill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21" xfId="0" applyFont="1" applyBorder="1">
      <alignment vertical="center"/>
    </xf>
    <xf numFmtId="0" fontId="4" fillId="0" borderId="0" xfId="0" applyFont="1">
      <alignment vertical="center"/>
    </xf>
    <xf numFmtId="0" fontId="13" fillId="0" borderId="20" xfId="0" applyFont="1" applyBorder="1" applyAlignment="1">
      <alignment horizontal="left" vertical="center" wrapText="1"/>
    </xf>
    <xf numFmtId="0" fontId="4" fillId="0" borderId="34" xfId="0" applyFont="1" applyBorder="1">
      <alignment vertical="center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18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21" xfId="0" applyFont="1" applyBorder="1" applyAlignment="1">
      <alignment vertical="center" shrinkToFit="1"/>
    </xf>
    <xf numFmtId="0" fontId="4" fillId="0" borderId="25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21" xfId="0" applyFont="1" applyBorder="1" applyAlignment="1">
      <alignment vertical="top"/>
    </xf>
    <xf numFmtId="0" fontId="13" fillId="0" borderId="26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6" fillId="2" borderId="43" xfId="0" applyFont="1" applyFill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6" fillId="2" borderId="41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2" borderId="44" xfId="0" applyFont="1" applyFill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45" xfId="0" applyFont="1" applyBorder="1" applyAlignment="1">
      <alignment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ta.g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4"/>
  <sheetViews>
    <sheetView tabSelected="1" zoomScaleNormal="100" zoomScaleSheetLayoutView="115" workbookViewId="0">
      <selection activeCell="I1" sqref="I1:I1048576"/>
    </sheetView>
  </sheetViews>
  <sheetFormatPr defaultColWidth="9" defaultRowHeight="13.5"/>
  <cols>
    <col min="1" max="1" width="3.25" bestFit="1" customWidth="1"/>
    <col min="2" max="2" width="3" customWidth="1"/>
    <col min="3" max="3" width="3.375" bestFit="1" customWidth="1"/>
    <col min="4" max="4" width="3.125" bestFit="1" customWidth="1"/>
    <col min="5" max="5" width="39.125" style="11" customWidth="1"/>
    <col min="6" max="6" width="25" customWidth="1"/>
    <col min="7" max="7" width="26.625" customWidth="1"/>
    <col min="8" max="8" width="12.25" style="15" hidden="1" customWidth="1"/>
    <col min="9" max="9" width="9" hidden="1" customWidth="1"/>
  </cols>
  <sheetData>
    <row r="1" spans="1:9" ht="26.25" customHeight="1">
      <c r="A1" s="107" t="s">
        <v>0</v>
      </c>
      <c r="B1" s="107"/>
      <c r="C1" s="107"/>
      <c r="D1" s="107"/>
      <c r="E1" s="107"/>
      <c r="F1" s="107"/>
      <c r="G1" s="107"/>
    </row>
    <row r="2" spans="1:9" ht="15.75">
      <c r="A2" s="137"/>
      <c r="B2" s="138"/>
      <c r="C2" s="138"/>
      <c r="D2" s="138"/>
      <c r="E2" s="138"/>
      <c r="F2" s="49" t="s">
        <v>1</v>
      </c>
      <c r="G2" s="53" t="s">
        <v>2</v>
      </c>
    </row>
    <row r="3" spans="1:9" ht="14.25">
      <c r="A3" s="131" t="s">
        <v>3</v>
      </c>
      <c r="B3" s="139"/>
      <c r="C3" s="139"/>
      <c r="D3" s="139"/>
      <c r="E3" s="140"/>
      <c r="F3" s="50" t="s">
        <v>4</v>
      </c>
      <c r="G3" s="54"/>
    </row>
    <row r="4" spans="1:9" ht="14.25">
      <c r="A4" s="51" t="s">
        <v>5</v>
      </c>
      <c r="B4" s="141" t="s">
        <v>6</v>
      </c>
      <c r="C4" s="132"/>
      <c r="D4" s="132"/>
      <c r="E4" s="133"/>
      <c r="F4" s="20" t="s">
        <v>7</v>
      </c>
      <c r="G4" s="55"/>
    </row>
    <row r="5" spans="1:9" ht="14.25">
      <c r="A5" s="142"/>
      <c r="B5" s="143"/>
      <c r="C5" s="143"/>
      <c r="D5" s="143"/>
      <c r="E5" s="144"/>
      <c r="F5" s="20" t="s">
        <v>8</v>
      </c>
      <c r="G5" s="55" t="s">
        <v>9</v>
      </c>
    </row>
    <row r="6" spans="1:9" ht="14.25">
      <c r="A6" s="3"/>
      <c r="B6" s="92">
        <v>1</v>
      </c>
      <c r="C6" s="108" t="s">
        <v>10</v>
      </c>
      <c r="D6" s="145"/>
      <c r="E6" s="146"/>
      <c r="F6" s="85" t="s">
        <v>11</v>
      </c>
      <c r="G6" s="56" t="s">
        <v>12</v>
      </c>
    </row>
    <row r="7" spans="1:9" ht="14.25">
      <c r="A7" s="4"/>
      <c r="B7" s="95"/>
      <c r="C7" s="1" t="s">
        <v>13</v>
      </c>
      <c r="D7" s="106" t="s">
        <v>14</v>
      </c>
      <c r="E7" s="147"/>
      <c r="F7" s="21">
        <f>ROUND(H7/100,0)</f>
        <v>642241</v>
      </c>
      <c r="G7" s="57"/>
      <c r="H7" s="16">
        <v>64224124</v>
      </c>
      <c r="I7" t="s">
        <v>15</v>
      </c>
    </row>
    <row r="8" spans="1:9" ht="14.25">
      <c r="A8" s="4"/>
      <c r="B8" s="95"/>
      <c r="C8" s="1" t="s">
        <v>16</v>
      </c>
      <c r="D8" s="106" t="s">
        <v>17</v>
      </c>
      <c r="E8" s="147"/>
      <c r="F8" s="21">
        <f>F9-F7</f>
        <v>407514</v>
      </c>
      <c r="G8" s="57"/>
    </row>
    <row r="9" spans="1:9" ht="14.25">
      <c r="A9" s="4"/>
      <c r="B9" s="95"/>
      <c r="C9" s="1" t="s">
        <v>18</v>
      </c>
      <c r="D9" s="106" t="s">
        <v>19</v>
      </c>
      <c r="E9" s="147"/>
      <c r="F9" s="21">
        <f>H9</f>
        <v>1049755</v>
      </c>
      <c r="G9" s="58"/>
      <c r="H9" s="16">
        <v>1049755</v>
      </c>
      <c r="I9" t="s">
        <v>20</v>
      </c>
    </row>
    <row r="10" spans="1:9" ht="14.25">
      <c r="A10" s="3"/>
      <c r="B10" s="92">
        <v>2</v>
      </c>
      <c r="C10" s="108" t="s">
        <v>21</v>
      </c>
      <c r="D10" s="145"/>
      <c r="E10" s="146"/>
      <c r="F10" s="85"/>
      <c r="G10" s="56"/>
    </row>
    <row r="11" spans="1:9" ht="14.25">
      <c r="A11" s="4"/>
      <c r="B11" s="95"/>
      <c r="C11" s="1" t="s">
        <v>13</v>
      </c>
      <c r="D11" s="106" t="s">
        <v>14</v>
      </c>
      <c r="E11" s="147"/>
      <c r="F11" s="41">
        <f>H11</f>
        <v>0.159</v>
      </c>
      <c r="G11" s="57"/>
      <c r="H11" s="17">
        <v>0.159</v>
      </c>
    </row>
    <row r="12" spans="1:9" ht="14.25">
      <c r="A12" s="4"/>
      <c r="B12" s="95"/>
      <c r="C12" s="1" t="s">
        <v>16</v>
      </c>
      <c r="D12" s="106" t="s">
        <v>17</v>
      </c>
      <c r="E12" s="147"/>
      <c r="F12" s="41">
        <f>F13-F11</f>
        <v>0.10100000000000001</v>
      </c>
      <c r="G12" s="57"/>
    </row>
    <row r="13" spans="1:9" ht="14.25">
      <c r="A13" s="18"/>
      <c r="B13" s="19"/>
      <c r="C13" s="2" t="s">
        <v>18</v>
      </c>
      <c r="D13" s="134" t="s">
        <v>19</v>
      </c>
      <c r="E13" s="148"/>
      <c r="F13" s="78">
        <f>H13</f>
        <v>0.26</v>
      </c>
      <c r="G13" s="59"/>
      <c r="H13" s="17">
        <v>0.26</v>
      </c>
    </row>
    <row r="14" spans="1:9" ht="14.25">
      <c r="A14" s="3"/>
      <c r="B14" s="92">
        <v>3</v>
      </c>
      <c r="C14" s="108" t="s">
        <v>22</v>
      </c>
      <c r="D14" s="145"/>
      <c r="E14" s="146"/>
      <c r="F14" s="85"/>
      <c r="G14" s="56"/>
    </row>
    <row r="15" spans="1:9" ht="14.25">
      <c r="A15" s="4"/>
      <c r="B15" s="95"/>
      <c r="C15" s="1" t="s">
        <v>13</v>
      </c>
      <c r="D15" s="106" t="s">
        <v>23</v>
      </c>
      <c r="E15" s="147"/>
      <c r="F15" s="77"/>
      <c r="G15" s="60"/>
      <c r="H15" s="16">
        <f>H7</f>
        <v>64224124</v>
      </c>
      <c r="I15" t="s">
        <v>15</v>
      </c>
    </row>
    <row r="16" spans="1:9" ht="14.25">
      <c r="A16" s="4"/>
      <c r="B16" s="95"/>
      <c r="C16" s="1"/>
      <c r="D16" s="95" t="s">
        <v>24</v>
      </c>
      <c r="E16" s="8" t="s">
        <v>25</v>
      </c>
      <c r="F16" s="41">
        <f>ROUND(H16/$H$15,3)</f>
        <v>0.31</v>
      </c>
      <c r="G16" s="57"/>
      <c r="H16" s="16">
        <v>19900578</v>
      </c>
      <c r="I16" t="s">
        <v>15</v>
      </c>
    </row>
    <row r="17" spans="1:9" ht="14.25">
      <c r="A17" s="4"/>
      <c r="B17" s="95"/>
      <c r="C17" s="1"/>
      <c r="D17" s="95" t="s">
        <v>26</v>
      </c>
      <c r="E17" s="8" t="s">
        <v>27</v>
      </c>
      <c r="F17" s="41">
        <f>ROUND(H17/$H$15,3)</f>
        <v>0.192</v>
      </c>
      <c r="G17" s="57"/>
      <c r="H17" s="16">
        <v>12318027</v>
      </c>
      <c r="I17" t="s">
        <v>15</v>
      </c>
    </row>
    <row r="18" spans="1:9" ht="14.25">
      <c r="A18" s="4"/>
      <c r="B18" s="95"/>
      <c r="C18" s="1"/>
      <c r="D18" s="95" t="s">
        <v>28</v>
      </c>
      <c r="E18" s="8" t="s">
        <v>29</v>
      </c>
      <c r="F18" s="41">
        <f>ROUND(H18/$H$15,3)</f>
        <v>3.5999999999999997E-2</v>
      </c>
      <c r="G18" s="57"/>
      <c r="H18" s="16">
        <v>2333324</v>
      </c>
      <c r="I18" t="s">
        <v>15</v>
      </c>
    </row>
    <row r="19" spans="1:9" ht="14.25">
      <c r="A19" s="4"/>
      <c r="B19" s="95"/>
      <c r="C19" s="1"/>
      <c r="D19" s="95" t="s">
        <v>30</v>
      </c>
      <c r="E19" s="8" t="s">
        <v>31</v>
      </c>
      <c r="F19" s="41" t="s">
        <v>32</v>
      </c>
      <c r="G19" s="57"/>
    </row>
    <row r="20" spans="1:9" ht="14.25">
      <c r="A20" s="4"/>
      <c r="B20" s="95"/>
      <c r="C20" s="1"/>
      <c r="D20" s="130" t="s">
        <v>33</v>
      </c>
      <c r="E20" s="149"/>
      <c r="F20" s="42">
        <f>SUM(F16:F18)</f>
        <v>0.53800000000000003</v>
      </c>
      <c r="G20" s="61"/>
    </row>
    <row r="21" spans="1:9" ht="14.25">
      <c r="A21" s="4"/>
      <c r="B21" s="95"/>
      <c r="C21" s="1" t="s">
        <v>34</v>
      </c>
      <c r="D21" s="106" t="s">
        <v>35</v>
      </c>
      <c r="E21" s="147"/>
      <c r="F21" s="41"/>
      <c r="G21" s="57"/>
    </row>
    <row r="22" spans="1:9" ht="14.25">
      <c r="A22" s="4"/>
      <c r="B22" s="95"/>
      <c r="C22" s="1"/>
      <c r="D22" s="95" t="s">
        <v>24</v>
      </c>
      <c r="E22" s="8" t="s">
        <v>36</v>
      </c>
      <c r="F22" s="41">
        <f>ROUND(H22/$H$15,3)</f>
        <v>0.27500000000000002</v>
      </c>
      <c r="G22" s="57"/>
      <c r="H22" s="16">
        <v>17680881</v>
      </c>
      <c r="I22" t="s">
        <v>15</v>
      </c>
    </row>
    <row r="23" spans="1:9" ht="14.25">
      <c r="A23" s="4"/>
      <c r="B23" s="95"/>
      <c r="C23" s="1"/>
      <c r="D23" s="95" t="s">
        <v>26</v>
      </c>
      <c r="E23" s="8" t="s">
        <v>37</v>
      </c>
      <c r="F23" s="41">
        <f>ROUND(H23/$H$15,3)</f>
        <v>0.02</v>
      </c>
      <c r="G23" s="57"/>
      <c r="H23" s="16">
        <v>1275127</v>
      </c>
      <c r="I23" t="s">
        <v>15</v>
      </c>
    </row>
    <row r="24" spans="1:9" ht="14.25">
      <c r="A24" s="4"/>
      <c r="B24" s="95"/>
      <c r="C24" s="1"/>
      <c r="D24" s="95" t="s">
        <v>28</v>
      </c>
      <c r="E24" s="8" t="s">
        <v>38</v>
      </c>
      <c r="F24" s="41">
        <f>ROUND(H24/$H$15,3)</f>
        <v>3.6999999999999998E-2</v>
      </c>
      <c r="G24" s="57"/>
      <c r="H24" s="16">
        <v>2347842</v>
      </c>
      <c r="I24" t="s">
        <v>15</v>
      </c>
    </row>
    <row r="25" spans="1:9" ht="14.25">
      <c r="A25" s="4"/>
      <c r="B25" s="95"/>
      <c r="C25" s="1"/>
      <c r="D25" s="95" t="s">
        <v>30</v>
      </c>
      <c r="E25" s="8" t="s">
        <v>39</v>
      </c>
      <c r="F25" s="41">
        <f>ROUND(H25/$H$15,3)</f>
        <v>1.7000000000000001E-2</v>
      </c>
      <c r="G25" s="57"/>
      <c r="H25" s="16">
        <v>1072909</v>
      </c>
      <c r="I25" t="s">
        <v>15</v>
      </c>
    </row>
    <row r="26" spans="1:9" ht="14.25">
      <c r="A26" s="4"/>
      <c r="B26" s="95"/>
      <c r="C26" s="1"/>
      <c r="D26" s="95" t="s">
        <v>40</v>
      </c>
      <c r="E26" s="8" t="s">
        <v>31</v>
      </c>
      <c r="F26" s="41">
        <f>F27-F22-F23-F24-F25</f>
        <v>0.11299999999999995</v>
      </c>
      <c r="G26" s="57"/>
    </row>
    <row r="27" spans="1:9" ht="14.25">
      <c r="A27" s="4"/>
      <c r="B27" s="95"/>
      <c r="C27" s="1"/>
      <c r="D27" s="130" t="s">
        <v>33</v>
      </c>
      <c r="E27" s="149"/>
      <c r="F27" s="42">
        <f>1-F20</f>
        <v>0.46199999999999997</v>
      </c>
      <c r="G27" s="61"/>
    </row>
    <row r="28" spans="1:9" ht="14.25">
      <c r="A28" s="4"/>
      <c r="B28" s="95"/>
      <c r="C28" s="106" t="s">
        <v>41</v>
      </c>
      <c r="D28" s="150"/>
      <c r="E28" s="147"/>
      <c r="F28" s="41">
        <v>1</v>
      </c>
      <c r="G28" s="57"/>
    </row>
    <row r="29" spans="1:9" ht="14.25">
      <c r="A29" s="3"/>
      <c r="B29" s="92">
        <v>4</v>
      </c>
      <c r="C29" s="108" t="s">
        <v>42</v>
      </c>
      <c r="D29" s="145"/>
      <c r="E29" s="146"/>
      <c r="F29" s="85" t="s">
        <v>43</v>
      </c>
      <c r="G29" s="56"/>
    </row>
    <row r="30" spans="1:9" ht="14.25">
      <c r="A30" s="4"/>
      <c r="B30" s="95"/>
      <c r="C30" s="1" t="s">
        <v>13</v>
      </c>
      <c r="D30" s="106" t="s">
        <v>44</v>
      </c>
      <c r="E30" s="147"/>
      <c r="F30" s="21" t="s">
        <v>45</v>
      </c>
      <c r="G30" s="58"/>
    </row>
    <row r="31" spans="1:9" ht="14.25">
      <c r="A31" s="4"/>
      <c r="B31" s="95"/>
      <c r="C31" s="1" t="s">
        <v>16</v>
      </c>
      <c r="D31" s="106" t="s">
        <v>46</v>
      </c>
      <c r="E31" s="147"/>
      <c r="F31" s="21" t="s">
        <v>47</v>
      </c>
      <c r="G31" s="58"/>
    </row>
    <row r="32" spans="1:9" ht="28.5">
      <c r="A32" s="4"/>
      <c r="B32" s="95"/>
      <c r="C32" s="1" t="s">
        <v>18</v>
      </c>
      <c r="D32" s="106" t="s">
        <v>48</v>
      </c>
      <c r="E32" s="147"/>
      <c r="F32" s="48" t="s">
        <v>49</v>
      </c>
      <c r="G32" s="58"/>
    </row>
    <row r="33" spans="1:7" ht="14.25">
      <c r="A33" s="4"/>
      <c r="B33" s="95"/>
      <c r="C33" s="1" t="s">
        <v>50</v>
      </c>
      <c r="D33" s="106" t="s">
        <v>31</v>
      </c>
      <c r="E33" s="147"/>
      <c r="F33" s="21" t="s">
        <v>32</v>
      </c>
      <c r="G33" s="58"/>
    </row>
    <row r="34" spans="1:7" ht="14.25">
      <c r="A34" s="4"/>
      <c r="B34" s="95"/>
      <c r="C34" s="130" t="s">
        <v>51</v>
      </c>
      <c r="D34" s="151"/>
      <c r="E34" s="149"/>
      <c r="F34" s="43">
        <v>31664</v>
      </c>
      <c r="G34" s="62"/>
    </row>
    <row r="35" spans="1:7" ht="14.25">
      <c r="A35" s="3"/>
      <c r="B35" s="92">
        <v>5</v>
      </c>
      <c r="C35" s="108" t="s">
        <v>52</v>
      </c>
      <c r="D35" s="145"/>
      <c r="E35" s="146"/>
      <c r="F35" s="44" t="s">
        <v>53</v>
      </c>
      <c r="G35" s="63"/>
    </row>
    <row r="36" spans="1:7" ht="14.25">
      <c r="A36" s="4"/>
      <c r="B36" s="95"/>
      <c r="C36" s="1" t="s">
        <v>13</v>
      </c>
      <c r="D36" s="106" t="s">
        <v>54</v>
      </c>
      <c r="E36" s="147"/>
      <c r="F36" s="45" t="s">
        <v>55</v>
      </c>
      <c r="G36" s="64"/>
    </row>
    <row r="37" spans="1:7" ht="14.25">
      <c r="A37" s="4"/>
      <c r="B37" s="95"/>
      <c r="C37" s="1" t="s">
        <v>16</v>
      </c>
      <c r="D37" s="106" t="s">
        <v>56</v>
      </c>
      <c r="E37" s="147"/>
      <c r="F37" s="46" t="s">
        <v>57</v>
      </c>
      <c r="G37" s="57"/>
    </row>
    <row r="38" spans="1:7" ht="14.25">
      <c r="A38" s="129" t="s">
        <v>58</v>
      </c>
      <c r="B38" s="152"/>
      <c r="C38" s="152"/>
      <c r="D38" s="152"/>
      <c r="E38" s="153"/>
      <c r="F38" s="23"/>
      <c r="G38" s="65"/>
    </row>
    <row r="39" spans="1:7" ht="14.25">
      <c r="A39" s="4"/>
      <c r="B39" s="95">
        <v>1</v>
      </c>
      <c r="C39" s="106" t="s">
        <v>59</v>
      </c>
      <c r="D39" s="150"/>
      <c r="E39" s="147"/>
      <c r="F39" s="24" t="s">
        <v>60</v>
      </c>
      <c r="G39" s="66"/>
    </row>
    <row r="40" spans="1:7" ht="14.25">
      <c r="A40" s="4"/>
      <c r="B40" s="95"/>
      <c r="C40" s="93"/>
      <c r="D40" s="95"/>
      <c r="E40" s="8"/>
      <c r="F40" s="77"/>
      <c r="G40" s="60"/>
    </row>
    <row r="41" spans="1:7" ht="14.25">
      <c r="A41" s="3"/>
      <c r="B41" s="92">
        <v>2</v>
      </c>
      <c r="C41" s="108" t="s">
        <v>61</v>
      </c>
      <c r="D41" s="145"/>
      <c r="E41" s="146"/>
      <c r="F41" s="85"/>
      <c r="G41" s="56"/>
    </row>
    <row r="42" spans="1:7" ht="14.25">
      <c r="A42" s="4"/>
      <c r="B42" s="95"/>
      <c r="C42" s="1" t="s">
        <v>13</v>
      </c>
      <c r="D42" s="106" t="s">
        <v>62</v>
      </c>
      <c r="E42" s="147"/>
      <c r="F42" s="77" t="s">
        <v>63</v>
      </c>
      <c r="G42" s="60"/>
    </row>
    <row r="43" spans="1:7" ht="14.25">
      <c r="A43" s="4"/>
      <c r="B43" s="95"/>
      <c r="C43" s="1" t="s">
        <v>34</v>
      </c>
      <c r="D43" s="106" t="s">
        <v>64</v>
      </c>
      <c r="E43" s="147"/>
      <c r="F43" s="77" t="s">
        <v>65</v>
      </c>
      <c r="G43" s="60"/>
    </row>
    <row r="44" spans="1:7" ht="14.25">
      <c r="A44" s="3"/>
      <c r="B44" s="92">
        <v>3</v>
      </c>
      <c r="C44" s="108" t="s">
        <v>66</v>
      </c>
      <c r="D44" s="145"/>
      <c r="E44" s="146"/>
      <c r="F44" s="85"/>
      <c r="G44" s="56"/>
    </row>
    <row r="45" spans="1:7" ht="14.25">
      <c r="A45" s="4"/>
      <c r="B45" s="95"/>
      <c r="C45" s="1" t="s">
        <v>13</v>
      </c>
      <c r="D45" s="106" t="s">
        <v>67</v>
      </c>
      <c r="E45" s="147"/>
      <c r="F45" s="77" t="s">
        <v>68</v>
      </c>
      <c r="G45" s="60"/>
    </row>
    <row r="46" spans="1:7" ht="28.5">
      <c r="A46" s="4"/>
      <c r="B46" s="95"/>
      <c r="C46" s="1" t="s">
        <v>34</v>
      </c>
      <c r="D46" s="106" t="s">
        <v>64</v>
      </c>
      <c r="E46" s="147"/>
      <c r="F46" s="47" t="s">
        <v>69</v>
      </c>
      <c r="G46" s="67"/>
    </row>
    <row r="47" spans="1:7" ht="28.5">
      <c r="A47" s="4"/>
      <c r="B47" s="95"/>
      <c r="C47" s="1"/>
      <c r="D47" s="95"/>
      <c r="E47" s="8"/>
      <c r="F47" s="25" t="s">
        <v>70</v>
      </c>
      <c r="G47" s="68"/>
    </row>
    <row r="48" spans="1:7" ht="14.25">
      <c r="A48" s="3"/>
      <c r="B48" s="92">
        <v>4</v>
      </c>
      <c r="C48" s="108" t="s">
        <v>71</v>
      </c>
      <c r="D48" s="145"/>
      <c r="E48" s="146"/>
      <c r="F48" s="85"/>
      <c r="G48" s="56"/>
    </row>
    <row r="49" spans="1:7" ht="14.25">
      <c r="A49" s="4"/>
      <c r="B49" s="95"/>
      <c r="C49" s="1" t="s">
        <v>13</v>
      </c>
      <c r="D49" s="106" t="s">
        <v>67</v>
      </c>
      <c r="E49" s="147"/>
      <c r="F49" s="26" t="s">
        <v>72</v>
      </c>
      <c r="G49" s="69"/>
    </row>
    <row r="50" spans="1:7" ht="25.5">
      <c r="A50" s="4"/>
      <c r="B50" s="95"/>
      <c r="C50" s="1" t="s">
        <v>34</v>
      </c>
      <c r="D50" s="106" t="s">
        <v>64</v>
      </c>
      <c r="E50" s="147"/>
      <c r="F50" s="27" t="s">
        <v>73</v>
      </c>
      <c r="G50" s="69"/>
    </row>
    <row r="51" spans="1:7" ht="14.25">
      <c r="A51" s="3"/>
      <c r="B51" s="92">
        <v>5</v>
      </c>
      <c r="C51" s="108" t="s">
        <v>74</v>
      </c>
      <c r="D51" s="145"/>
      <c r="E51" s="146"/>
      <c r="F51" s="85"/>
      <c r="G51" s="56"/>
    </row>
    <row r="52" spans="1:7" ht="14.25">
      <c r="A52" s="4"/>
      <c r="B52" s="95"/>
      <c r="C52" s="1" t="s">
        <v>13</v>
      </c>
      <c r="D52" s="106" t="s">
        <v>75</v>
      </c>
      <c r="E52" s="147"/>
      <c r="F52" s="77" t="s">
        <v>76</v>
      </c>
      <c r="G52" s="60"/>
    </row>
    <row r="53" spans="1:7" ht="14.25">
      <c r="A53" s="4"/>
      <c r="B53" s="95"/>
      <c r="C53" s="1" t="s">
        <v>34</v>
      </c>
      <c r="D53" s="106" t="s">
        <v>77</v>
      </c>
      <c r="E53" s="147"/>
      <c r="F53" s="77" t="s">
        <v>78</v>
      </c>
      <c r="G53" s="60"/>
    </row>
    <row r="54" spans="1:7" ht="14.25">
      <c r="A54" s="4"/>
      <c r="B54" s="95"/>
      <c r="C54" s="1" t="s">
        <v>79</v>
      </c>
      <c r="D54" s="106" t="s">
        <v>80</v>
      </c>
      <c r="E54" s="147"/>
      <c r="F54" s="77" t="s">
        <v>81</v>
      </c>
      <c r="G54" s="60"/>
    </row>
    <row r="55" spans="1:7" ht="14.25">
      <c r="A55" s="3"/>
      <c r="B55" s="92">
        <v>6</v>
      </c>
      <c r="C55" s="108" t="s">
        <v>82</v>
      </c>
      <c r="D55" s="145"/>
      <c r="E55" s="146"/>
      <c r="F55" s="85" t="s">
        <v>83</v>
      </c>
      <c r="G55" s="56"/>
    </row>
    <row r="56" spans="1:7" ht="14.25">
      <c r="A56" s="4"/>
      <c r="B56" s="95"/>
      <c r="C56" s="1"/>
      <c r="D56" s="95"/>
      <c r="E56" s="8"/>
      <c r="F56" s="22" t="s">
        <v>84</v>
      </c>
      <c r="G56" s="70"/>
    </row>
    <row r="57" spans="1:7" ht="13.5" customHeight="1">
      <c r="A57" s="3"/>
      <c r="B57" s="92">
        <v>7</v>
      </c>
      <c r="C57" s="101" t="s">
        <v>85</v>
      </c>
      <c r="D57" s="101"/>
      <c r="E57" s="102"/>
      <c r="F57" s="118" t="s">
        <v>86</v>
      </c>
      <c r="G57" s="122"/>
    </row>
    <row r="58" spans="1:7" ht="13.5" customHeight="1">
      <c r="A58" s="4"/>
      <c r="B58" s="95"/>
      <c r="C58" s="83"/>
      <c r="D58" s="83"/>
      <c r="E58" s="84"/>
      <c r="F58" s="119"/>
      <c r="G58" s="123"/>
    </row>
    <row r="59" spans="1:7" ht="14.25">
      <c r="A59" s="4"/>
      <c r="B59" s="95"/>
      <c r="C59" s="1"/>
      <c r="D59" s="95"/>
      <c r="E59" s="8"/>
      <c r="F59" s="119"/>
      <c r="G59" s="60"/>
    </row>
    <row r="60" spans="1:7" ht="13.5" customHeight="1">
      <c r="A60" s="14"/>
      <c r="B60" s="97">
        <v>8</v>
      </c>
      <c r="C60" s="121" t="s">
        <v>87</v>
      </c>
      <c r="D60" s="154"/>
      <c r="E60" s="155"/>
      <c r="F60" s="127" t="s">
        <v>88</v>
      </c>
      <c r="G60" s="124"/>
    </row>
    <row r="61" spans="1:7" ht="13.5" customHeight="1">
      <c r="A61" s="4"/>
      <c r="B61" s="95"/>
      <c r="C61" s="93"/>
      <c r="D61" s="95"/>
      <c r="E61" s="94"/>
      <c r="F61" s="119"/>
      <c r="G61" s="125"/>
    </row>
    <row r="62" spans="1:7" ht="13.5" customHeight="1">
      <c r="A62" s="86"/>
      <c r="B62" s="87"/>
      <c r="C62" s="88"/>
      <c r="D62" s="87"/>
      <c r="E62" s="89"/>
      <c r="F62" s="128"/>
      <c r="G62" s="126"/>
    </row>
    <row r="63" spans="1:7" ht="14.25">
      <c r="A63" s="52" t="s">
        <v>89</v>
      </c>
      <c r="B63" s="120" t="s">
        <v>90</v>
      </c>
      <c r="C63" s="152"/>
      <c r="D63" s="152"/>
      <c r="E63" s="153"/>
      <c r="F63" s="90"/>
      <c r="G63" s="91"/>
    </row>
    <row r="64" spans="1:7" ht="14.25">
      <c r="A64" s="4"/>
      <c r="B64" s="95">
        <v>1</v>
      </c>
      <c r="C64" s="106" t="s">
        <v>91</v>
      </c>
      <c r="D64" s="150"/>
      <c r="E64" s="147"/>
      <c r="F64" s="85" t="s">
        <v>83</v>
      </c>
      <c r="G64" s="71"/>
    </row>
    <row r="65" spans="1:7" ht="14.25">
      <c r="A65" s="4"/>
      <c r="B65" s="95"/>
      <c r="C65" s="1"/>
      <c r="D65" s="95"/>
      <c r="E65" s="8"/>
      <c r="F65" s="22"/>
      <c r="G65" s="72"/>
    </row>
    <row r="66" spans="1:7" ht="14.25">
      <c r="A66" s="3"/>
      <c r="B66" s="92">
        <v>2</v>
      </c>
      <c r="C66" s="108" t="s">
        <v>59</v>
      </c>
      <c r="D66" s="145"/>
      <c r="E66" s="146"/>
      <c r="F66" s="85" t="s">
        <v>60</v>
      </c>
      <c r="G66" s="72"/>
    </row>
    <row r="67" spans="1:7" ht="14.25">
      <c r="A67" s="18"/>
      <c r="B67" s="19"/>
      <c r="C67" s="2"/>
      <c r="D67" s="19"/>
      <c r="E67" s="9"/>
      <c r="F67" s="22"/>
      <c r="G67" s="72"/>
    </row>
    <row r="68" spans="1:7" ht="14.25">
      <c r="A68" s="4"/>
      <c r="B68" s="95">
        <v>3</v>
      </c>
      <c r="C68" s="106" t="s">
        <v>61</v>
      </c>
      <c r="D68" s="150"/>
      <c r="E68" s="147"/>
      <c r="F68" s="85"/>
      <c r="G68" s="72"/>
    </row>
    <row r="69" spans="1:7" ht="14.25">
      <c r="A69" s="4"/>
      <c r="B69" s="95"/>
      <c r="C69" s="1" t="s">
        <v>13</v>
      </c>
      <c r="D69" s="106" t="s">
        <v>92</v>
      </c>
      <c r="E69" s="147"/>
      <c r="F69" s="77" t="s">
        <v>63</v>
      </c>
      <c r="G69" s="72"/>
    </row>
    <row r="70" spans="1:7" ht="14.25" customHeight="1">
      <c r="A70" s="4"/>
      <c r="B70" s="95"/>
      <c r="C70" s="1" t="s">
        <v>34</v>
      </c>
      <c r="D70" s="95" t="s">
        <v>64</v>
      </c>
      <c r="E70" s="8"/>
      <c r="F70" s="22" t="s">
        <v>65</v>
      </c>
      <c r="G70" s="72"/>
    </row>
    <row r="71" spans="1:7" ht="14.25">
      <c r="A71" s="3"/>
      <c r="B71" s="92">
        <v>4</v>
      </c>
      <c r="C71" s="108" t="s">
        <v>66</v>
      </c>
      <c r="D71" s="145"/>
      <c r="E71" s="146"/>
      <c r="F71" s="28" t="s">
        <v>93</v>
      </c>
      <c r="G71" s="72"/>
    </row>
    <row r="72" spans="1:7" ht="14.25">
      <c r="A72" s="4"/>
      <c r="B72" s="95"/>
      <c r="C72" s="1"/>
      <c r="D72" s="95"/>
      <c r="E72" s="8"/>
      <c r="F72" s="22" t="s">
        <v>94</v>
      </c>
      <c r="G72" s="72"/>
    </row>
    <row r="73" spans="1:7" ht="14.25">
      <c r="A73" s="3"/>
      <c r="B73" s="92">
        <v>5</v>
      </c>
      <c r="C73" s="108" t="s">
        <v>71</v>
      </c>
      <c r="D73" s="145"/>
      <c r="E73" s="146"/>
      <c r="F73" s="85"/>
      <c r="G73" s="72"/>
    </row>
    <row r="74" spans="1:7" ht="14.25">
      <c r="A74" s="4"/>
      <c r="B74" s="95"/>
      <c r="C74" s="1" t="s">
        <v>13</v>
      </c>
      <c r="D74" s="106" t="s">
        <v>92</v>
      </c>
      <c r="E74" s="147"/>
      <c r="F74" s="29" t="s">
        <v>95</v>
      </c>
      <c r="G74" s="72"/>
    </row>
    <row r="75" spans="1:7" ht="25.5">
      <c r="A75" s="4"/>
      <c r="B75" s="95"/>
      <c r="C75" s="1" t="s">
        <v>34</v>
      </c>
      <c r="D75" s="106" t="s">
        <v>64</v>
      </c>
      <c r="E75" s="147"/>
      <c r="F75" s="30" t="s">
        <v>96</v>
      </c>
      <c r="G75" s="72"/>
    </row>
    <row r="76" spans="1:7" ht="14.25">
      <c r="A76" s="3"/>
      <c r="B76" s="92">
        <v>6</v>
      </c>
      <c r="C76" s="108" t="s">
        <v>97</v>
      </c>
      <c r="D76" s="145"/>
      <c r="E76" s="146"/>
      <c r="F76" s="85"/>
      <c r="G76" s="72"/>
    </row>
    <row r="77" spans="1:7" ht="14.25">
      <c r="A77" s="4"/>
      <c r="B77" s="95"/>
      <c r="C77" s="1" t="s">
        <v>13</v>
      </c>
      <c r="D77" s="106" t="s">
        <v>75</v>
      </c>
      <c r="E77" s="147"/>
      <c r="F77" s="77" t="s">
        <v>76</v>
      </c>
      <c r="G77" s="72"/>
    </row>
    <row r="78" spans="1:7" ht="14.25">
      <c r="A78" s="4"/>
      <c r="B78" s="95"/>
      <c r="C78" s="1" t="s">
        <v>34</v>
      </c>
      <c r="D78" s="106" t="s">
        <v>77</v>
      </c>
      <c r="E78" s="147"/>
      <c r="F78" s="77" t="s">
        <v>78</v>
      </c>
      <c r="G78" s="72"/>
    </row>
    <row r="79" spans="1:7" ht="14.25">
      <c r="A79" s="4"/>
      <c r="B79" s="95"/>
      <c r="C79" s="1" t="s">
        <v>18</v>
      </c>
      <c r="D79" s="106" t="s">
        <v>80</v>
      </c>
      <c r="E79" s="147"/>
      <c r="F79" s="77" t="s">
        <v>81</v>
      </c>
      <c r="G79" s="72"/>
    </row>
    <row r="80" spans="1:7" ht="14.25">
      <c r="A80" s="3"/>
      <c r="B80" s="92">
        <v>7</v>
      </c>
      <c r="C80" s="108" t="s">
        <v>82</v>
      </c>
      <c r="D80" s="145"/>
      <c r="E80" s="146"/>
      <c r="F80" s="31" t="s">
        <v>83</v>
      </c>
      <c r="G80" s="72"/>
    </row>
    <row r="81" spans="1:7" ht="14.25">
      <c r="A81" s="4"/>
      <c r="B81" s="95"/>
      <c r="C81" s="1"/>
      <c r="D81" s="95"/>
      <c r="E81" s="8"/>
      <c r="F81" s="22" t="s">
        <v>84</v>
      </c>
      <c r="G81" s="72"/>
    </row>
    <row r="82" spans="1:7" ht="13.5" customHeight="1">
      <c r="A82" s="3"/>
      <c r="B82" s="92">
        <v>8</v>
      </c>
      <c r="C82" s="103" t="s">
        <v>85</v>
      </c>
      <c r="D82" s="103"/>
      <c r="E82" s="104"/>
      <c r="F82" s="118" t="s">
        <v>98</v>
      </c>
      <c r="G82" s="72"/>
    </row>
    <row r="83" spans="1:7" ht="21" customHeight="1">
      <c r="A83" s="4"/>
      <c r="B83" s="95"/>
      <c r="C83" s="81"/>
      <c r="D83" s="81"/>
      <c r="E83" s="82"/>
      <c r="F83" s="119"/>
      <c r="G83" s="72"/>
    </row>
    <row r="84" spans="1:7" ht="14.25">
      <c r="A84" s="52" t="s">
        <v>99</v>
      </c>
      <c r="B84" s="120" t="s">
        <v>100</v>
      </c>
      <c r="C84" s="152"/>
      <c r="D84" s="152"/>
      <c r="E84" s="153"/>
      <c r="F84" s="32"/>
      <c r="G84" s="73"/>
    </row>
    <row r="85" spans="1:7" ht="14.25">
      <c r="A85" s="4"/>
      <c r="B85" s="95">
        <v>1</v>
      </c>
      <c r="C85" s="106" t="s">
        <v>101</v>
      </c>
      <c r="D85" s="150"/>
      <c r="E85" s="147"/>
      <c r="F85" s="85" t="s">
        <v>102</v>
      </c>
      <c r="G85" s="60"/>
    </row>
    <row r="86" spans="1:7" ht="14.25">
      <c r="A86" s="4"/>
      <c r="B86" s="95"/>
      <c r="C86" s="1" t="s">
        <v>13</v>
      </c>
      <c r="D86" s="106" t="s">
        <v>103</v>
      </c>
      <c r="E86" s="147"/>
      <c r="F86" s="77" t="s">
        <v>104</v>
      </c>
      <c r="G86" s="60"/>
    </row>
    <row r="87" spans="1:7" ht="14.25">
      <c r="A87" s="4"/>
      <c r="B87" s="95"/>
      <c r="C87" s="1"/>
      <c r="D87" s="93"/>
      <c r="E87" s="8"/>
      <c r="F87" s="40" t="s">
        <v>105</v>
      </c>
      <c r="G87" s="60"/>
    </row>
    <row r="88" spans="1:7" ht="14.25">
      <c r="A88" s="4"/>
      <c r="B88" s="95"/>
      <c r="C88" s="1"/>
      <c r="D88" s="93"/>
      <c r="E88" s="8"/>
      <c r="F88" s="40" t="s">
        <v>106</v>
      </c>
      <c r="G88" s="60"/>
    </row>
    <row r="89" spans="1:7" ht="14.25">
      <c r="A89" s="4"/>
      <c r="B89" s="95"/>
      <c r="C89" s="1"/>
      <c r="D89" s="93"/>
      <c r="E89" s="8"/>
      <c r="F89" s="40" t="s">
        <v>107</v>
      </c>
      <c r="G89" s="60"/>
    </row>
    <row r="90" spans="1:7" ht="14.25">
      <c r="A90" s="4"/>
      <c r="B90" s="95"/>
      <c r="C90" s="1" t="s">
        <v>34</v>
      </c>
      <c r="D90" s="106" t="s">
        <v>108</v>
      </c>
      <c r="E90" s="147"/>
      <c r="F90" s="77">
        <v>1949</v>
      </c>
      <c r="G90" s="60"/>
    </row>
    <row r="91" spans="1:7" ht="25.5">
      <c r="A91" s="4"/>
      <c r="B91" s="95"/>
      <c r="C91" s="1" t="s">
        <v>18</v>
      </c>
      <c r="D91" s="106" t="s">
        <v>109</v>
      </c>
      <c r="E91" s="147"/>
      <c r="F91" s="34" t="s">
        <v>110</v>
      </c>
      <c r="G91" s="60"/>
    </row>
    <row r="92" spans="1:7" ht="14.25">
      <c r="A92" s="4"/>
      <c r="B92" s="95"/>
      <c r="C92" s="1" t="s">
        <v>50</v>
      </c>
      <c r="D92" s="109" t="s">
        <v>111</v>
      </c>
      <c r="E92" s="110"/>
      <c r="F92" s="33" t="s">
        <v>112</v>
      </c>
      <c r="G92" s="60"/>
    </row>
    <row r="93" spans="1:7" ht="14.25">
      <c r="A93" s="3"/>
      <c r="B93" s="92">
        <v>2</v>
      </c>
      <c r="C93" s="108" t="s">
        <v>113</v>
      </c>
      <c r="D93" s="145"/>
      <c r="E93" s="146"/>
      <c r="F93" s="85" t="s">
        <v>102</v>
      </c>
      <c r="G93" s="74"/>
    </row>
    <row r="94" spans="1:7" ht="14.25">
      <c r="A94" s="4"/>
      <c r="B94" s="95"/>
      <c r="C94" s="1" t="s">
        <v>13</v>
      </c>
      <c r="D94" s="106" t="s">
        <v>104</v>
      </c>
      <c r="E94" s="147"/>
      <c r="F94" s="21">
        <v>1013</v>
      </c>
      <c r="G94" s="58"/>
    </row>
    <row r="95" spans="1:7" ht="14.25">
      <c r="A95" s="4"/>
      <c r="B95" s="95"/>
      <c r="C95" s="1" t="s">
        <v>34</v>
      </c>
      <c r="D95" s="150" t="s">
        <v>114</v>
      </c>
      <c r="E95" s="147"/>
      <c r="F95" s="21">
        <v>53920</v>
      </c>
      <c r="G95" s="58"/>
    </row>
    <row r="96" spans="1:7" ht="14.25">
      <c r="A96" s="4"/>
      <c r="B96" s="95"/>
      <c r="C96" s="1" t="s">
        <v>18</v>
      </c>
      <c r="D96" s="106" t="s">
        <v>31</v>
      </c>
      <c r="E96" s="147"/>
      <c r="F96" s="21">
        <v>800</v>
      </c>
      <c r="G96" s="58"/>
    </row>
    <row r="97" spans="1:7" ht="14.25">
      <c r="A97" s="4"/>
      <c r="B97" s="95"/>
      <c r="C97" s="106" t="s">
        <v>115</v>
      </c>
      <c r="D97" s="150"/>
      <c r="E97" s="147"/>
      <c r="F97" s="21">
        <f>SUM(F94:F96)</f>
        <v>55733</v>
      </c>
      <c r="G97" s="58"/>
    </row>
    <row r="98" spans="1:7" ht="14.25">
      <c r="A98" s="3"/>
      <c r="B98" s="92">
        <v>3</v>
      </c>
      <c r="C98" s="108" t="s">
        <v>116</v>
      </c>
      <c r="D98" s="145"/>
      <c r="E98" s="146"/>
      <c r="F98" s="35" t="s">
        <v>117</v>
      </c>
      <c r="G98" s="98"/>
    </row>
    <row r="99" spans="1:7" ht="28.5">
      <c r="A99" s="4"/>
      <c r="B99" s="95"/>
      <c r="C99" s="1"/>
      <c r="D99" s="95"/>
      <c r="E99" s="8"/>
      <c r="F99" s="36" t="s">
        <v>118</v>
      </c>
      <c r="G99" s="99"/>
    </row>
    <row r="100" spans="1:7" ht="14.25">
      <c r="A100" s="3"/>
      <c r="B100" s="92">
        <v>4</v>
      </c>
      <c r="C100" s="108" t="s">
        <v>119</v>
      </c>
      <c r="D100" s="145"/>
      <c r="E100" s="146"/>
      <c r="F100" s="37" t="s">
        <v>120</v>
      </c>
      <c r="G100" s="75"/>
    </row>
    <row r="101" spans="1:7" ht="14.25">
      <c r="A101" s="3"/>
      <c r="B101" s="92">
        <v>5</v>
      </c>
      <c r="C101" s="108" t="s">
        <v>121</v>
      </c>
      <c r="D101" s="145"/>
      <c r="E101" s="146"/>
      <c r="F101" s="38" t="s">
        <v>122</v>
      </c>
      <c r="G101" s="74"/>
    </row>
    <row r="102" spans="1:7" ht="14.25">
      <c r="A102" s="3"/>
      <c r="B102" s="92">
        <v>6</v>
      </c>
      <c r="C102" s="108" t="s">
        <v>123</v>
      </c>
      <c r="D102" s="145"/>
      <c r="E102" s="146"/>
      <c r="F102" s="85"/>
      <c r="G102" s="56"/>
    </row>
    <row r="103" spans="1:7" ht="14.25">
      <c r="A103" s="4"/>
      <c r="B103" s="95"/>
      <c r="C103" s="1" t="s">
        <v>13</v>
      </c>
      <c r="D103" s="106" t="s">
        <v>124</v>
      </c>
      <c r="E103" s="147"/>
      <c r="F103" s="77"/>
      <c r="G103" s="60"/>
    </row>
    <row r="104" spans="1:7" ht="14.25">
      <c r="A104" s="4"/>
      <c r="B104" s="95"/>
      <c r="C104" s="1"/>
      <c r="D104" s="95" t="s">
        <v>125</v>
      </c>
      <c r="E104" s="8" t="s">
        <v>126</v>
      </c>
      <c r="F104" s="77" t="s">
        <v>83</v>
      </c>
      <c r="G104" s="60"/>
    </row>
    <row r="105" spans="1:7" ht="14.25">
      <c r="A105" s="4"/>
      <c r="B105" s="95"/>
      <c r="C105" s="1"/>
      <c r="D105" s="95" t="s">
        <v>127</v>
      </c>
      <c r="E105" s="8" t="s">
        <v>128</v>
      </c>
      <c r="F105" s="77" t="s">
        <v>83</v>
      </c>
      <c r="G105" s="60"/>
    </row>
    <row r="106" spans="1:7" ht="14.25">
      <c r="A106" s="4"/>
      <c r="B106" s="95"/>
      <c r="C106" s="1" t="s">
        <v>34</v>
      </c>
      <c r="D106" s="106" t="s">
        <v>129</v>
      </c>
      <c r="E106" s="147"/>
      <c r="F106" s="77"/>
      <c r="G106" s="60"/>
    </row>
    <row r="107" spans="1:7" ht="14.25">
      <c r="A107" s="4"/>
      <c r="B107" s="95"/>
      <c r="C107" s="1"/>
      <c r="D107" s="95" t="s">
        <v>125</v>
      </c>
      <c r="E107" s="8" t="s">
        <v>126</v>
      </c>
      <c r="F107" s="77" t="s">
        <v>83</v>
      </c>
      <c r="G107" s="60"/>
    </row>
    <row r="108" spans="1:7" ht="14.25">
      <c r="A108" s="4"/>
      <c r="B108" s="95"/>
      <c r="C108" s="1"/>
      <c r="D108" s="95" t="s">
        <v>127</v>
      </c>
      <c r="E108" s="8" t="s">
        <v>128</v>
      </c>
      <c r="F108" s="77" t="s">
        <v>83</v>
      </c>
      <c r="G108" s="60"/>
    </row>
    <row r="109" spans="1:7" ht="14.25">
      <c r="A109" s="3"/>
      <c r="B109" s="92">
        <v>7</v>
      </c>
      <c r="C109" s="108" t="s">
        <v>130</v>
      </c>
      <c r="D109" s="145"/>
      <c r="E109" s="146"/>
      <c r="F109" s="85"/>
      <c r="G109" s="56"/>
    </row>
    <row r="110" spans="1:7" ht="14.25">
      <c r="A110" s="4"/>
      <c r="B110" s="95"/>
      <c r="C110" s="1" t="s">
        <v>13</v>
      </c>
      <c r="D110" s="106" t="s">
        <v>131</v>
      </c>
      <c r="E110" s="147"/>
      <c r="F110" s="77" t="s">
        <v>83</v>
      </c>
      <c r="G110" s="60"/>
    </row>
    <row r="111" spans="1:7" ht="13.5" customHeight="1">
      <c r="A111" s="4"/>
      <c r="B111" s="95"/>
      <c r="C111" s="1" t="s">
        <v>16</v>
      </c>
      <c r="D111" s="135" t="s">
        <v>132</v>
      </c>
      <c r="E111" s="136"/>
      <c r="F111" s="77" t="s">
        <v>133</v>
      </c>
      <c r="G111" s="60"/>
    </row>
    <row r="112" spans="1:7" ht="14.25">
      <c r="A112" s="4"/>
      <c r="B112" s="95"/>
      <c r="C112" s="1"/>
      <c r="D112" s="106"/>
      <c r="E112" s="147"/>
      <c r="F112" s="77" t="s">
        <v>134</v>
      </c>
      <c r="G112" s="60"/>
    </row>
    <row r="113" spans="1:7" ht="14.25">
      <c r="A113" s="3"/>
      <c r="B113" s="92">
        <v>8</v>
      </c>
      <c r="C113" s="108" t="s">
        <v>135</v>
      </c>
      <c r="D113" s="145"/>
      <c r="E113" s="146"/>
      <c r="F113" s="85"/>
      <c r="G113" s="56"/>
    </row>
    <row r="114" spans="1:7" ht="14.25">
      <c r="A114" s="4"/>
      <c r="B114" s="95"/>
      <c r="C114" s="1" t="s">
        <v>13</v>
      </c>
      <c r="D114" s="109" t="s">
        <v>136</v>
      </c>
      <c r="E114" s="110"/>
      <c r="F114" s="77">
        <v>1965</v>
      </c>
      <c r="G114" s="60"/>
    </row>
    <row r="115" spans="1:7" ht="36">
      <c r="A115" s="4"/>
      <c r="B115" s="95"/>
      <c r="C115" s="105" t="s">
        <v>34</v>
      </c>
      <c r="D115" s="109" t="s">
        <v>137</v>
      </c>
      <c r="E115" s="110"/>
      <c r="F115" s="96" t="s">
        <v>138</v>
      </c>
      <c r="G115" s="60"/>
    </row>
    <row r="116" spans="1:7" ht="24">
      <c r="A116" s="4"/>
      <c r="B116" s="95"/>
      <c r="C116" s="105"/>
      <c r="D116" s="111"/>
      <c r="E116" s="112"/>
      <c r="F116" s="96" t="s">
        <v>139</v>
      </c>
      <c r="G116" s="60"/>
    </row>
    <row r="117" spans="1:7" ht="14.25">
      <c r="A117" s="4"/>
      <c r="B117" s="95"/>
      <c r="C117" s="1" t="s">
        <v>79</v>
      </c>
      <c r="D117" s="150" t="s">
        <v>140</v>
      </c>
      <c r="E117" s="147"/>
      <c r="F117" s="77">
        <v>2004</v>
      </c>
      <c r="G117" s="60"/>
    </row>
    <row r="118" spans="1:7" ht="20.25" customHeight="1">
      <c r="A118" s="12"/>
      <c r="B118" s="13">
        <v>9</v>
      </c>
      <c r="C118" s="113" t="s">
        <v>141</v>
      </c>
      <c r="D118" s="113"/>
      <c r="E118" s="114"/>
      <c r="F118" s="85" t="s">
        <v>142</v>
      </c>
      <c r="G118" s="56"/>
    </row>
    <row r="119" spans="1:7" ht="28.5">
      <c r="A119" s="4"/>
      <c r="B119" s="100">
        <v>10</v>
      </c>
      <c r="C119" s="115" t="s">
        <v>143</v>
      </c>
      <c r="D119" s="116"/>
      <c r="E119" s="117"/>
      <c r="F119" s="35" t="s">
        <v>144</v>
      </c>
      <c r="G119" s="56"/>
    </row>
    <row r="120" spans="1:7" ht="14.25" customHeight="1">
      <c r="A120" s="3"/>
      <c r="B120" s="92">
        <v>11</v>
      </c>
      <c r="C120" s="101" t="s">
        <v>145</v>
      </c>
      <c r="D120" s="101"/>
      <c r="E120" s="102"/>
      <c r="F120" s="85" t="s">
        <v>146</v>
      </c>
      <c r="G120" s="56"/>
    </row>
    <row r="121" spans="1:7" ht="14.25">
      <c r="A121" s="18"/>
      <c r="B121" s="19"/>
      <c r="C121" s="79"/>
      <c r="D121" s="79"/>
      <c r="E121" s="80"/>
      <c r="F121" s="22" t="s">
        <v>147</v>
      </c>
      <c r="G121" s="70"/>
    </row>
    <row r="122" spans="1:7" ht="14.25">
      <c r="A122" s="4"/>
      <c r="B122" s="95">
        <v>12</v>
      </c>
      <c r="C122" s="106" t="s">
        <v>148</v>
      </c>
      <c r="D122" s="150"/>
      <c r="E122" s="147"/>
      <c r="F122" s="85" t="s">
        <v>149</v>
      </c>
      <c r="G122" s="56"/>
    </row>
    <row r="123" spans="1:7" ht="14.25">
      <c r="A123" s="4"/>
      <c r="B123" s="95"/>
      <c r="C123" s="1"/>
      <c r="D123" s="95"/>
      <c r="E123" s="8"/>
      <c r="F123" s="77" t="s">
        <v>150</v>
      </c>
      <c r="G123" s="60"/>
    </row>
    <row r="124" spans="1:7" ht="14.25">
      <c r="A124" s="5"/>
      <c r="B124" s="6"/>
      <c r="C124" s="7"/>
      <c r="D124" s="6"/>
      <c r="E124" s="10"/>
      <c r="F124" s="39" t="s">
        <v>151</v>
      </c>
      <c r="G124" s="76"/>
    </row>
  </sheetData>
  <mergeCells count="96">
    <mergeCell ref="D111:E111"/>
    <mergeCell ref="C6:E6"/>
    <mergeCell ref="D7:E7"/>
    <mergeCell ref="D8:E8"/>
    <mergeCell ref="D9:E9"/>
    <mergeCell ref="C14:E14"/>
    <mergeCell ref="D15:E15"/>
    <mergeCell ref="D20:E20"/>
    <mergeCell ref="D30:E30"/>
    <mergeCell ref="D31:E31"/>
    <mergeCell ref="D32:E32"/>
    <mergeCell ref="D33:E33"/>
    <mergeCell ref="D21:E21"/>
    <mergeCell ref="D27:E27"/>
    <mergeCell ref="C28:E28"/>
    <mergeCell ref="C29:E29"/>
    <mergeCell ref="A2:E2"/>
    <mergeCell ref="A3:E3"/>
    <mergeCell ref="B4:E4"/>
    <mergeCell ref="A5:E5"/>
    <mergeCell ref="D13:E13"/>
    <mergeCell ref="C10:E10"/>
    <mergeCell ref="D11:E11"/>
    <mergeCell ref="D12:E12"/>
    <mergeCell ref="A38:E38"/>
    <mergeCell ref="C39:E39"/>
    <mergeCell ref="C41:E41"/>
    <mergeCell ref="D42:E42"/>
    <mergeCell ref="C34:E34"/>
    <mergeCell ref="C35:E35"/>
    <mergeCell ref="D36:E36"/>
    <mergeCell ref="D37:E37"/>
    <mergeCell ref="D43:E43"/>
    <mergeCell ref="C44:E44"/>
    <mergeCell ref="D45:E45"/>
    <mergeCell ref="F57:F59"/>
    <mergeCell ref="D46:E46"/>
    <mergeCell ref="C48:E48"/>
    <mergeCell ref="D49:E49"/>
    <mergeCell ref="D50:E50"/>
    <mergeCell ref="C51:E51"/>
    <mergeCell ref="D52:E52"/>
    <mergeCell ref="D53:E53"/>
    <mergeCell ref="D54:E54"/>
    <mergeCell ref="C55:E55"/>
    <mergeCell ref="C60:E60"/>
    <mergeCell ref="G57:G58"/>
    <mergeCell ref="G60:G62"/>
    <mergeCell ref="C57:E57"/>
    <mergeCell ref="F60:F62"/>
    <mergeCell ref="B63:E63"/>
    <mergeCell ref="C64:E64"/>
    <mergeCell ref="C66:E66"/>
    <mergeCell ref="C71:E71"/>
    <mergeCell ref="C68:E68"/>
    <mergeCell ref="D69:E69"/>
    <mergeCell ref="D77:E77"/>
    <mergeCell ref="D78:E78"/>
    <mergeCell ref="D79:E79"/>
    <mergeCell ref="C80:E80"/>
    <mergeCell ref="C73:E73"/>
    <mergeCell ref="D74:E74"/>
    <mergeCell ref="D75:E75"/>
    <mergeCell ref="C76:E76"/>
    <mergeCell ref="D110:E110"/>
    <mergeCell ref="C101:E101"/>
    <mergeCell ref="D94:E94"/>
    <mergeCell ref="F82:F83"/>
    <mergeCell ref="B84:E84"/>
    <mergeCell ref="C85:E85"/>
    <mergeCell ref="D86:E86"/>
    <mergeCell ref="D90:E90"/>
    <mergeCell ref="D91:E91"/>
    <mergeCell ref="D92:E92"/>
    <mergeCell ref="C93:E93"/>
    <mergeCell ref="C98:E98"/>
    <mergeCell ref="C100:E100"/>
    <mergeCell ref="D103:E103"/>
    <mergeCell ref="D106:E106"/>
    <mergeCell ref="C109:E109"/>
    <mergeCell ref="C120:E120"/>
    <mergeCell ref="C82:E82"/>
    <mergeCell ref="C115:C116"/>
    <mergeCell ref="C122:E122"/>
    <mergeCell ref="A1:G1"/>
    <mergeCell ref="D112:E112"/>
    <mergeCell ref="C113:E113"/>
    <mergeCell ref="D114:E114"/>
    <mergeCell ref="D115:E116"/>
    <mergeCell ref="D117:E117"/>
    <mergeCell ref="C118:E118"/>
    <mergeCell ref="C102:E102"/>
    <mergeCell ref="C119:E119"/>
    <mergeCell ref="D95:E95"/>
    <mergeCell ref="D96:E96"/>
    <mergeCell ref="C97:E97"/>
  </mergeCells>
  <phoneticPr fontId="2"/>
  <hyperlinks>
    <hyperlink ref="F3" r:id="rId1" xr:uid="{00000000-0004-0000-0000-000000000000}"/>
  </hyperlinks>
  <pageMargins left="0.70866141732283472" right="0.51181102362204722" top="0.74803149606299213" bottom="0.35433070866141736" header="0.31496062992125984" footer="0.31496062992125984"/>
  <pageSetup paperSize="9" scale="85" orientation="portrait" r:id="rId2"/>
  <headerFooter>
    <oddHeader>&amp;L&amp;"Century,標準"(10) Comparison Table</oddHeader>
  </headerFooter>
  <rowBreaks count="1" manualBreakCount="1">
    <brk id="62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74D59EDC528F4095149DEACBF33E10" ma:contentTypeVersion="13" ma:contentTypeDescription="Create a new document." ma:contentTypeScope="" ma:versionID="cb808e3a6d13fcabea17168f010880ca">
  <xsd:schema xmlns:xsd="http://www.w3.org/2001/XMLSchema" xmlns:xs="http://www.w3.org/2001/XMLSchema" xmlns:p="http://schemas.microsoft.com/office/2006/metadata/properties" xmlns:ns2="952e5d6e-f4b7-4a78-8f8b-3bc26e97d763" xmlns:ns3="2e513109-422d-43bb-92b4-59d04f316eca" targetNamespace="http://schemas.microsoft.com/office/2006/metadata/properties" ma:root="true" ma:fieldsID="5a2f8386c7f172a176cc78fc3944cd43" ns2:_="" ns3:_="">
    <xsd:import namespace="952e5d6e-f4b7-4a78-8f8b-3bc26e97d763"/>
    <xsd:import namespace="2e513109-422d-43bb-92b4-59d04f316e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e5d6e-f4b7-4a78-8f8b-3bc26e97d7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13109-422d-43bb-92b4-59d04f316ec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CA1F0D-AF97-4339-8CEE-27690D025652}"/>
</file>

<file path=customXml/itemProps2.xml><?xml version="1.0" encoding="utf-8"?>
<ds:datastoreItem xmlns:ds="http://schemas.openxmlformats.org/officeDocument/2006/customXml" ds:itemID="{2C5C0666-D472-491F-BE73-152588F10944}"/>
</file>

<file path=customXml/itemProps3.xml><?xml version="1.0" encoding="utf-8"?>
<ds:datastoreItem xmlns:ds="http://schemas.openxmlformats.org/officeDocument/2006/customXml" ds:itemID="{AA41CD19-AC90-4D2E-83A8-742F212B01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税務大学校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和光校舎</dc:creator>
  <cp:keywords/>
  <dc:description/>
  <cp:lastModifiedBy>勝山 慎也_税大_和光_研究</cp:lastModifiedBy>
  <cp:revision/>
  <dcterms:created xsi:type="dcterms:W3CDTF">2006-08-01T05:32:50Z</dcterms:created>
  <dcterms:modified xsi:type="dcterms:W3CDTF">2021-05-12T04:27:21Z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0x0101007974D59EDC528F4095149DEACBF33E10</vt:lpwstr>
  </property>
</Properties>
</file>