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2"/>
  <workbookPr/>
  <mc:AlternateContent xmlns:mc="http://schemas.openxmlformats.org/markup-compatibility/2006">
    <mc:Choice Requires="x15">
      <x15ac:absPath xmlns:x15ac="http://schemas.microsoft.com/office/spreadsheetml/2010/11/ac" url="C:\Users\20596\Desktop\協力隊健康判定業務\意見招請\意見招請用原稿\"/>
    </mc:Choice>
  </mc:AlternateContent>
  <xr:revisionPtr revIDLastSave="0" documentId="8_{E0C793A4-C2AA-451E-A04D-912E96CCFD8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積算表（下見積書）" sheetId="1" r:id="rId1"/>
  </sheets>
  <definedNames>
    <definedName name="_xlnm.Print_Area" localSheetId="0">'積算表（下見積書）'!$A$1:$L$38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I29" i="1" l="1"/>
  <c r="H29" i="1"/>
  <c r="G29" i="1"/>
  <c r="F29" i="1"/>
  <c r="E29" i="1"/>
  <c r="J28" i="1"/>
  <c r="J27" i="1"/>
  <c r="J26" i="1"/>
  <c r="J29" i="1" s="1"/>
  <c r="I24" i="1"/>
  <c r="I31" i="1" s="1"/>
  <c r="H24" i="1"/>
  <c r="G24" i="1"/>
  <c r="F24" i="1"/>
  <c r="E24" i="1"/>
  <c r="E31" i="1" s="1"/>
  <c r="J23" i="1"/>
  <c r="J22" i="1"/>
  <c r="J21" i="1"/>
  <c r="J24" i="1" s="1"/>
  <c r="E16" i="1"/>
  <c r="E15" i="1"/>
  <c r="E14" i="1"/>
  <c r="E18" i="1" s="1"/>
  <c r="K11" i="1"/>
  <c r="F35" i="1" s="1"/>
  <c r="F11" i="1"/>
  <c r="E11" i="1"/>
  <c r="D11" i="1"/>
  <c r="C11" i="1"/>
  <c r="G10" i="1"/>
  <c r="H10" i="1" s="1"/>
  <c r="I10" i="1" s="1"/>
  <c r="B10" i="1"/>
  <c r="G9" i="1"/>
  <c r="B9" i="1"/>
  <c r="G8" i="1"/>
  <c r="H8" i="1" s="1"/>
  <c r="I8" i="1" s="1"/>
  <c r="B8" i="1"/>
  <c r="G7" i="1"/>
  <c r="G11" i="1" s="1"/>
  <c r="B7" i="1"/>
  <c r="F31" i="1" l="1"/>
  <c r="J7" i="1" s="1"/>
  <c r="G31" i="1"/>
  <c r="H31" i="1"/>
  <c r="J9" i="1" s="1"/>
  <c r="J10" i="1"/>
  <c r="L10" i="1" s="1"/>
  <c r="J31" i="1"/>
  <c r="H7" i="1"/>
  <c r="I7" i="1" s="1"/>
  <c r="H9" i="1"/>
  <c r="I9" i="1" s="1"/>
  <c r="L9" i="1" s="1"/>
  <c r="L7" i="1" l="1"/>
  <c r="J8" i="1"/>
  <c r="L8" i="1" s="1"/>
  <c r="H11" i="1"/>
  <c r="J11" i="1" l="1"/>
  <c r="L11" i="1"/>
  <c r="I11" i="1"/>
  <c r="F34" i="1" s="1"/>
  <c r="F36" i="1" s="1"/>
</calcChain>
</file>

<file path=xl/sharedStrings.xml><?xml version="1.0" encoding="utf-8"?>
<sst xmlns="http://schemas.openxmlformats.org/spreadsheetml/2006/main" count="58" uniqueCount="48">
  <si>
    <t>期間：2023年3月～2026年3月31日</t>
  </si>
  <si>
    <t>（引継ぎ期間：2023年3月）</t>
    <phoneticPr fontId="4"/>
  </si>
  <si>
    <t>黄色セル部分が入力セル。（2-1）積算内訳詳細は別紙を添付または記入のこと。</t>
    <rPh sb="0" eb="2">
      <t>キイロ</t>
    </rPh>
    <rPh sb="4" eb="6">
      <t>ブブン</t>
    </rPh>
    <rPh sb="7" eb="9">
      <t>ニュウリョク</t>
    </rPh>
    <rPh sb="17" eb="19">
      <t>セキサン</t>
    </rPh>
    <rPh sb="19" eb="21">
      <t>ウチワケ</t>
    </rPh>
    <rPh sb="21" eb="23">
      <t>ショウサイ</t>
    </rPh>
    <rPh sb="24" eb="26">
      <t>ベッシ</t>
    </rPh>
    <rPh sb="27" eb="29">
      <t>テンプ</t>
    </rPh>
    <rPh sb="32" eb="34">
      <t>キニュウ</t>
    </rPh>
    <phoneticPr fontId="4"/>
  </si>
  <si>
    <t>全体概算及び年度別内訳</t>
    <rPh sb="0" eb="2">
      <t>ゼンタイ</t>
    </rPh>
    <rPh sb="2" eb="4">
      <t>ガイサン</t>
    </rPh>
    <rPh sb="4" eb="5">
      <t>オヨ</t>
    </rPh>
    <rPh sb="6" eb="8">
      <t>ネンド</t>
    </rPh>
    <rPh sb="8" eb="9">
      <t>ベツ</t>
    </rPh>
    <rPh sb="9" eb="11">
      <t>ウチワケ</t>
    </rPh>
    <phoneticPr fontId="7"/>
  </si>
  <si>
    <t>管理費率：</t>
    <rPh sb="0" eb="3">
      <t>カンリヒ</t>
    </rPh>
    <rPh sb="3" eb="4">
      <t>リツ</t>
    </rPh>
    <phoneticPr fontId="4"/>
  </si>
  <si>
    <t>←例：20％の場合、0.2を入力。</t>
    <rPh sb="1" eb="2">
      <t>レイ</t>
    </rPh>
    <rPh sb="7" eb="9">
      <t>バアイ</t>
    </rPh>
    <rPh sb="14" eb="16">
      <t>ニュウリョク</t>
    </rPh>
    <phoneticPr fontId="4"/>
  </si>
  <si>
    <t>年度</t>
    <rPh sb="0" eb="2">
      <t>ネンド</t>
    </rPh>
    <phoneticPr fontId="7"/>
  </si>
  <si>
    <t>合計（人日)</t>
    <rPh sb="0" eb="2">
      <t>ゴウケイ</t>
    </rPh>
    <rPh sb="3" eb="5">
      <t>ニンニチ</t>
    </rPh>
    <phoneticPr fontId="7"/>
  </si>
  <si>
    <t>人日内訳</t>
    <rPh sb="0" eb="2">
      <t>ニンニチ</t>
    </rPh>
    <phoneticPr fontId="7"/>
  </si>
  <si>
    <t>人件費</t>
    <rPh sb="0" eb="3">
      <t>ジンケンヒ</t>
    </rPh>
    <phoneticPr fontId="7"/>
  </si>
  <si>
    <t>直接経費</t>
    <rPh sb="0" eb="2">
      <t>チョクセツ</t>
    </rPh>
    <rPh sb="2" eb="4">
      <t>ケイヒ</t>
    </rPh>
    <phoneticPr fontId="7"/>
  </si>
  <si>
    <t>消費税(10%）</t>
    <rPh sb="0" eb="2">
      <t>ショウヒ</t>
    </rPh>
    <rPh sb="2" eb="3">
      <t>ゼイ</t>
    </rPh>
    <phoneticPr fontId="7"/>
  </si>
  <si>
    <t>合計</t>
    <rPh sb="0" eb="2">
      <t>ゴウケイ</t>
    </rPh>
    <phoneticPr fontId="7"/>
  </si>
  <si>
    <t>総括</t>
    <rPh sb="0" eb="2">
      <t>ソウカツ</t>
    </rPh>
    <phoneticPr fontId="7"/>
  </si>
  <si>
    <t>業務従事者①</t>
    <rPh sb="0" eb="5">
      <t>ギョウムジュウジシャ</t>
    </rPh>
    <phoneticPr fontId="4"/>
  </si>
  <si>
    <t>業務従事者②</t>
    <rPh sb="0" eb="5">
      <t>ギョウムジュウジシャ</t>
    </rPh>
    <phoneticPr fontId="4"/>
  </si>
  <si>
    <t>直接人件費</t>
    <rPh sb="0" eb="1">
      <t>チョク</t>
    </rPh>
    <rPh sb="1" eb="2">
      <t>セツ</t>
    </rPh>
    <rPh sb="2" eb="5">
      <t>ジンケンヒ</t>
    </rPh>
    <phoneticPr fontId="7"/>
  </si>
  <si>
    <t>管理費</t>
    <rPh sb="0" eb="3">
      <t>カンリヒ</t>
    </rPh>
    <phoneticPr fontId="7"/>
  </si>
  <si>
    <t>人件費計</t>
    <rPh sb="0" eb="3">
      <t>ジンケンヒ</t>
    </rPh>
    <rPh sb="3" eb="4">
      <t>ケイ</t>
    </rPh>
    <phoneticPr fontId="7"/>
  </si>
  <si>
    <t>2022年度(1か月間）</t>
  </si>
  <si>
    <t>2023年度(12か月）</t>
  </si>
  <si>
    <t>2024年度(12か月）</t>
  </si>
  <si>
    <t>2025年度(12か月）</t>
  </si>
  <si>
    <r>
      <t>(1-1）人件費内訳</t>
    </r>
    <r>
      <rPr>
        <b/>
        <sz val="12"/>
        <rFont val="ＭＳ ゴシック"/>
        <family val="3"/>
        <charset val="128"/>
      </rPr>
      <t>（競争対象。精算対象外）</t>
    </r>
    <rPh sb="5" eb="8">
      <t>ジンケンヒ</t>
    </rPh>
    <rPh sb="8" eb="10">
      <t>ウチワケ</t>
    </rPh>
    <rPh sb="16" eb="18">
      <t>セイサン</t>
    </rPh>
    <rPh sb="18" eb="21">
      <t>タイショウガイ</t>
    </rPh>
    <phoneticPr fontId="7"/>
  </si>
  <si>
    <t>単価</t>
    <rPh sb="0" eb="2">
      <t>タンカ</t>
    </rPh>
    <phoneticPr fontId="7"/>
  </si>
  <si>
    <t>人日</t>
    <rPh sb="0" eb="2">
      <t>ニンニチ</t>
    </rPh>
    <phoneticPr fontId="7"/>
  </si>
  <si>
    <t>金額</t>
    <rPh sb="0" eb="2">
      <t>キンガク</t>
    </rPh>
    <phoneticPr fontId="7"/>
  </si>
  <si>
    <t>業務従事者①(判定医）</t>
    <rPh sb="0" eb="5">
      <t>ギョウムジュウジシャ</t>
    </rPh>
    <rPh sb="7" eb="10">
      <t>ハンテイイ</t>
    </rPh>
    <phoneticPr fontId="7"/>
  </si>
  <si>
    <t>業務従事者②(問診票確認・連絡・ﾃﾞｰﾀ入力)</t>
    <rPh sb="0" eb="5">
      <t>ギョウムジュウジシャ</t>
    </rPh>
    <rPh sb="7" eb="10">
      <t>モンシンヒョウ</t>
    </rPh>
    <rPh sb="10" eb="12">
      <t>カクニン</t>
    </rPh>
    <rPh sb="13" eb="15">
      <t>レンラク</t>
    </rPh>
    <rPh sb="20" eb="22">
      <t>ニュウリョク</t>
    </rPh>
    <phoneticPr fontId="4"/>
  </si>
  <si>
    <r>
      <rPr>
        <sz val="12"/>
        <color rgb="FF000000"/>
        <rFont val="ＭＳ ゴシック"/>
        <family val="3"/>
        <charset val="128"/>
      </rPr>
      <t>（2-1）直接経費内訳</t>
    </r>
    <r>
      <rPr>
        <b/>
        <sz val="12"/>
        <color rgb="FF000000"/>
        <rFont val="ＭＳ ゴシック"/>
        <family val="3"/>
        <charset val="128"/>
      </rPr>
      <t>（価格競争対象かつ精算対象）</t>
    </r>
    <r>
      <rPr>
        <sz val="12"/>
        <color rgb="FF000000"/>
        <rFont val="ＭＳ ゴシック"/>
        <family val="3"/>
        <charset val="128"/>
      </rPr>
      <t xml:space="preserve">　
</t>
    </r>
    <r>
      <rPr>
        <sz val="12"/>
        <color rgb="FFFF0000"/>
        <rFont val="ＭＳ ゴシック"/>
        <family val="3"/>
        <charset val="128"/>
      </rPr>
      <t xml:space="preserve"> 健康判定行うために再委託経費がある場合(上記の人件費以外）に計上
</t>
    </r>
    <r>
      <rPr>
        <sz val="12"/>
        <color rgb="FF000000"/>
        <rFont val="ＭＳ ゴシック"/>
        <family val="3"/>
        <charset val="128"/>
      </rPr>
      <t>　　　　　　　　　　　　
　　　　　　　　　　　　　　　</t>
    </r>
  </si>
  <si>
    <t>2022年3月（引継ぎ）</t>
  </si>
  <si>
    <t xml:space="preserve">2023年年度
</t>
  </si>
  <si>
    <t xml:space="preserve">2024年年度
</t>
  </si>
  <si>
    <t xml:space="preserve">2025年年度
</t>
  </si>
  <si>
    <t>合計</t>
    <rPh sb="0" eb="2">
      <t>ゴウケイ</t>
    </rPh>
    <phoneticPr fontId="4"/>
  </si>
  <si>
    <t>①</t>
    <phoneticPr fontId="7"/>
  </si>
  <si>
    <t>②　</t>
    <phoneticPr fontId="4"/>
  </si>
  <si>
    <t>③　</t>
    <phoneticPr fontId="4"/>
  </si>
  <si>
    <r>
      <t>（2-2）直接経費</t>
    </r>
    <r>
      <rPr>
        <b/>
        <sz val="12"/>
        <rFont val="ＭＳ ゴシック"/>
        <family val="3"/>
        <charset val="128"/>
      </rPr>
      <t>（価格競争対象外。精算対象）</t>
    </r>
    <rPh sb="5" eb="7">
      <t>チョクセツ</t>
    </rPh>
    <rPh sb="7" eb="9">
      <t>ケイヒ</t>
    </rPh>
    <rPh sb="10" eb="12">
      <t>カカク</t>
    </rPh>
    <rPh sb="12" eb="14">
      <t>キョウソウ</t>
    </rPh>
    <rPh sb="14" eb="16">
      <t>タイショウ</t>
    </rPh>
    <rPh sb="16" eb="17">
      <t>ソト</t>
    </rPh>
    <rPh sb="18" eb="20">
      <t>セイサン</t>
    </rPh>
    <rPh sb="20" eb="22">
      <t>タイショウ</t>
    </rPh>
    <phoneticPr fontId="7"/>
  </si>
  <si>
    <t>①　判定作業に必要な執務スペース料、資料保管料、事務用品費</t>
    <rPh sb="2" eb="4">
      <t>ハンテイ</t>
    </rPh>
    <rPh sb="4" eb="6">
      <t>サギョウ</t>
    </rPh>
    <rPh sb="7" eb="9">
      <t>ヒツヨウ</t>
    </rPh>
    <rPh sb="10" eb="12">
      <t>シツム</t>
    </rPh>
    <rPh sb="16" eb="17">
      <t>リョウ</t>
    </rPh>
    <rPh sb="18" eb="20">
      <t>シリョウ</t>
    </rPh>
    <rPh sb="20" eb="23">
      <t>ホカンリョウ</t>
    </rPh>
    <rPh sb="24" eb="26">
      <t>ジム</t>
    </rPh>
    <rPh sb="26" eb="28">
      <t>ヨウヒン</t>
    </rPh>
    <rPh sb="28" eb="29">
      <t>ヒ</t>
    </rPh>
    <phoneticPr fontId="7"/>
  </si>
  <si>
    <t>②　通信費・印刷費・郵送料（私書箱の設置費用を含む）</t>
    <rPh sb="2" eb="5">
      <t>ツウシンヒ</t>
    </rPh>
    <rPh sb="6" eb="8">
      <t>インサツ</t>
    </rPh>
    <rPh sb="8" eb="9">
      <t>ヒ</t>
    </rPh>
    <rPh sb="10" eb="13">
      <t>ユウソウリョウ</t>
    </rPh>
    <rPh sb="14" eb="17">
      <t>シショバコ</t>
    </rPh>
    <rPh sb="18" eb="20">
      <t>セッチ</t>
    </rPh>
    <rPh sb="20" eb="22">
      <t>ヒヨウ</t>
    </rPh>
    <rPh sb="23" eb="24">
      <t>フク</t>
    </rPh>
    <phoneticPr fontId="7"/>
  </si>
  <si>
    <t>③　交通費・内国旅費</t>
    <rPh sb="2" eb="5">
      <t>コウツウヒ</t>
    </rPh>
    <rPh sb="6" eb="8">
      <t>ナイコク</t>
    </rPh>
    <rPh sb="8" eb="10">
      <t>リョヒ</t>
    </rPh>
    <phoneticPr fontId="4"/>
  </si>
  <si>
    <t>　直接経費合計（2-1+2-2）　　　　　　　</t>
    <rPh sb="1" eb="3">
      <t>チョクセツ</t>
    </rPh>
    <rPh sb="3" eb="5">
      <t>ケイヒ</t>
    </rPh>
    <rPh sb="5" eb="7">
      <t>ゴウケイ</t>
    </rPh>
    <phoneticPr fontId="4"/>
  </si>
  <si>
    <t>(3)全体（人件費+直接経費）</t>
    <rPh sb="3" eb="5">
      <t>ゼンタイ</t>
    </rPh>
    <rPh sb="6" eb="9">
      <t>ジンケンヒ</t>
    </rPh>
    <rPh sb="10" eb="12">
      <t>チョクセツ</t>
    </rPh>
    <rPh sb="12" eb="14">
      <t>ケイヒ</t>
    </rPh>
    <phoneticPr fontId="4"/>
  </si>
  <si>
    <t>人件費（管理費込）+直接経費</t>
    <rPh sb="0" eb="3">
      <t>ジンケンヒ</t>
    </rPh>
    <rPh sb="4" eb="7">
      <t>カンリヒ</t>
    </rPh>
    <rPh sb="7" eb="8">
      <t>コミ</t>
    </rPh>
    <rPh sb="10" eb="12">
      <t>チョクセツ</t>
    </rPh>
    <rPh sb="12" eb="14">
      <t>ケイヒ</t>
    </rPh>
    <phoneticPr fontId="4"/>
  </si>
  <si>
    <t>消費税（10％）</t>
    <rPh sb="0" eb="3">
      <t>ショウヒゼイ</t>
    </rPh>
    <phoneticPr fontId="4"/>
  </si>
  <si>
    <t>人件費（管理費込）+直接経費+消費税</t>
    <rPh sb="15" eb="18">
      <t>ショウヒゼイ</t>
    </rPh>
    <phoneticPr fontId="4"/>
  </si>
  <si>
    <t>注）振込手数料は直接経費として計上できません。</t>
    <rPh sb="0" eb="1">
      <t>チュウ</t>
    </rPh>
    <rPh sb="2" eb="4">
      <t>フリコミ</t>
    </rPh>
    <rPh sb="4" eb="7">
      <t>テスウリョウ</t>
    </rPh>
    <rPh sb="8" eb="10">
      <t>チョクセツ</t>
    </rPh>
    <rPh sb="10" eb="12">
      <t>ケイヒ</t>
    </rPh>
    <rPh sb="15" eb="17">
      <t>ケイジョウ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</si>
</sst>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_ "/>
    <numFmt numFmtId="177" formatCode="#,##0_ "/>
    <numFmt numFmtId="178" formatCode="#,##0.00_ "/>
    <numFmt numFmtId="179" formatCode="#,##0_);[Red]\(#,##0\)"/>
    <numFmt numFmtId="180" formatCode="#,##0.0_ "/>
    <numFmt numFmtId="181" formatCode="0.0_ "/>
    <numFmt numFmtId="182" formatCode="0.00_);[Red]\(0.00\)"/>
  </numFmts>
  <fonts count="12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ゴシック"/>
      <family val="2"/>
      <charset val="128"/>
    </font>
    <font>
      <sz val="1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b/>
      <sz val="12"/>
      <color rgb="FF00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2" borderId="0" xfId="2" applyFont="1" applyFill="1">
      <alignment vertical="center"/>
    </xf>
    <xf numFmtId="3" fontId="5" fillId="2" borderId="0" xfId="2" applyNumberFormat="1" applyFont="1" applyFill="1">
      <alignment vertical="center"/>
    </xf>
    <xf numFmtId="0" fontId="2" fillId="0" borderId="0" xfId="2">
      <alignment vertical="center"/>
    </xf>
    <xf numFmtId="38" fontId="2" fillId="0" borderId="0" xfId="1" applyFont="1">
      <alignment vertical="center"/>
    </xf>
    <xf numFmtId="0" fontId="6" fillId="3" borderId="0" xfId="2" applyFont="1" applyFill="1">
      <alignment vertical="center"/>
    </xf>
    <xf numFmtId="0" fontId="2" fillId="2" borderId="0" xfId="2" applyFill="1">
      <alignment vertical="center"/>
    </xf>
    <xf numFmtId="0" fontId="2" fillId="3" borderId="0" xfId="2" applyFill="1" applyAlignment="1">
      <alignment horizontal="right" vertical="center"/>
    </xf>
    <xf numFmtId="176" fontId="2" fillId="3" borderId="0" xfId="2" applyNumberFormat="1" applyFill="1">
      <alignment vertical="center"/>
    </xf>
    <xf numFmtId="0" fontId="2" fillId="2" borderId="5" xfId="2" applyFill="1" applyBorder="1" applyAlignment="1">
      <alignment horizontal="center" vertical="center"/>
    </xf>
    <xf numFmtId="38" fontId="2" fillId="0" borderId="0" xfId="1" applyFont="1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2" borderId="1" xfId="2" applyFill="1" applyBorder="1">
      <alignment vertical="center"/>
    </xf>
    <xf numFmtId="38" fontId="2" fillId="2" borderId="0" xfId="1" applyFont="1" applyFill="1">
      <alignment vertical="center"/>
    </xf>
    <xf numFmtId="176" fontId="2" fillId="4" borderId="1" xfId="2" applyNumberFormat="1" applyFill="1" applyBorder="1">
      <alignment vertical="center"/>
    </xf>
    <xf numFmtId="178" fontId="2" fillId="4" borderId="1" xfId="2" applyNumberFormat="1" applyFill="1" applyBorder="1">
      <alignment vertical="center"/>
    </xf>
    <xf numFmtId="0" fontId="2" fillId="2" borderId="1" xfId="2" applyFill="1" applyBorder="1" applyAlignment="1">
      <alignment horizontal="center" vertical="center"/>
    </xf>
    <xf numFmtId="0" fontId="2" fillId="2" borderId="6" xfId="2" applyFill="1" applyBorder="1" applyAlignment="1">
      <alignment horizontal="center" vertical="center"/>
    </xf>
    <xf numFmtId="3" fontId="2" fillId="3" borderId="1" xfId="2" applyNumberFormat="1" applyFill="1" applyBorder="1">
      <alignment vertical="center"/>
    </xf>
    <xf numFmtId="177" fontId="2" fillId="2" borderId="1" xfId="2" applyNumberFormat="1" applyFill="1" applyBorder="1">
      <alignment vertical="center"/>
    </xf>
    <xf numFmtId="0" fontId="2" fillId="4" borderId="6" xfId="2" applyFill="1" applyBorder="1">
      <alignment vertical="center"/>
    </xf>
    <xf numFmtId="0" fontId="2" fillId="4" borderId="8" xfId="2" applyFill="1" applyBorder="1">
      <alignment vertical="center"/>
    </xf>
    <xf numFmtId="38" fontId="2" fillId="4" borderId="8" xfId="3" applyFont="1" applyFill="1" applyBorder="1" applyAlignment="1">
      <alignment horizontal="right" vertical="center"/>
    </xf>
    <xf numFmtId="176" fontId="2" fillId="4" borderId="8" xfId="2" applyNumberFormat="1" applyFill="1" applyBorder="1">
      <alignment vertical="center"/>
    </xf>
    <xf numFmtId="177" fontId="2" fillId="4" borderId="7" xfId="2" applyNumberFormat="1" applyFill="1" applyBorder="1">
      <alignment vertical="center"/>
    </xf>
    <xf numFmtId="0" fontId="2" fillId="2" borderId="0" xfId="2" applyFill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5" fillId="2" borderId="0" xfId="2" applyFont="1" applyFill="1" applyAlignment="1">
      <alignment wrapText="1"/>
    </xf>
    <xf numFmtId="0" fontId="5" fillId="2" borderId="0" xfId="2" applyFont="1" applyFill="1" applyAlignment="1">
      <alignment horizontal="center"/>
    </xf>
    <xf numFmtId="38" fontId="2" fillId="2" borderId="6" xfId="1" applyFont="1" applyFill="1" applyBorder="1" applyAlignment="1">
      <alignment horizontal="left" vertical="center"/>
    </xf>
    <xf numFmtId="38" fontId="2" fillId="2" borderId="8" xfId="1" applyFont="1" applyFill="1" applyBorder="1" applyAlignment="1">
      <alignment horizontal="left" vertical="center"/>
    </xf>
    <xf numFmtId="38" fontId="2" fillId="3" borderId="1" xfId="1" applyFont="1" applyFill="1" applyBorder="1" applyAlignment="1">
      <alignment vertical="center" wrapText="1"/>
    </xf>
    <xf numFmtId="38" fontId="2" fillId="2" borderId="1" xfId="1" applyFont="1" applyFill="1" applyBorder="1" applyAlignment="1">
      <alignment vertical="center"/>
    </xf>
    <xf numFmtId="38" fontId="2" fillId="2" borderId="6" xfId="1" applyFont="1" applyFill="1" applyBorder="1" applyAlignment="1">
      <alignment vertical="center"/>
    </xf>
    <xf numFmtId="38" fontId="2" fillId="2" borderId="8" xfId="1" applyFont="1" applyFill="1" applyBorder="1" applyAlignment="1">
      <alignment vertical="center"/>
    </xf>
    <xf numFmtId="38" fontId="2" fillId="3" borderId="1" xfId="1" applyFont="1" applyFill="1" applyBorder="1" applyAlignment="1">
      <alignment vertical="center"/>
    </xf>
    <xf numFmtId="38" fontId="2" fillId="4" borderId="6" xfId="1" applyFont="1" applyFill="1" applyBorder="1" applyAlignment="1">
      <alignment vertical="center"/>
    </xf>
    <xf numFmtId="38" fontId="2" fillId="4" borderId="8" xfId="1" applyFont="1" applyFill="1" applyBorder="1" applyAlignment="1">
      <alignment vertical="center"/>
    </xf>
    <xf numFmtId="38" fontId="2" fillId="4" borderId="1" xfId="1" applyFont="1" applyFill="1" applyBorder="1" applyAlignment="1">
      <alignment vertical="center"/>
    </xf>
    <xf numFmtId="38" fontId="2" fillId="4" borderId="1" xfId="1" applyFont="1" applyFill="1" applyBorder="1" applyAlignment="1">
      <alignment vertical="center" wrapText="1"/>
    </xf>
    <xf numFmtId="38" fontId="2" fillId="0" borderId="0" xfId="1" applyFont="1" applyAlignment="1">
      <alignment horizontal="right" vertical="center"/>
    </xf>
    <xf numFmtId="0" fontId="2" fillId="2" borderId="0" xfId="2" applyFill="1" applyAlignment="1">
      <alignment horizontal="left" vertical="center"/>
    </xf>
    <xf numFmtId="38" fontId="2" fillId="0" borderId="0" xfId="1" applyFont="1" applyBorder="1">
      <alignment vertical="center"/>
    </xf>
    <xf numFmtId="0" fontId="2" fillId="2" borderId="6" xfId="2" applyFill="1" applyBorder="1">
      <alignment vertical="center"/>
    </xf>
    <xf numFmtId="0" fontId="2" fillId="2" borderId="8" xfId="2" applyFill="1" applyBorder="1">
      <alignment vertical="center"/>
    </xf>
    <xf numFmtId="38" fontId="2" fillId="2" borderId="1" xfId="1" applyFont="1" applyFill="1" applyBorder="1" applyAlignment="1">
      <alignment horizontal="right" vertical="center" wrapText="1"/>
    </xf>
    <xf numFmtId="38" fontId="2" fillId="2" borderId="1" xfId="1" applyFont="1" applyFill="1" applyBorder="1" applyAlignment="1">
      <alignment vertical="center" wrapText="1"/>
    </xf>
    <xf numFmtId="38" fontId="2" fillId="4" borderId="1" xfId="2" applyNumberFormat="1" applyFill="1" applyBorder="1">
      <alignment vertical="center"/>
    </xf>
    <xf numFmtId="38" fontId="2" fillId="4" borderId="1" xfId="1" applyFont="1" applyFill="1" applyBorder="1" applyAlignment="1">
      <alignment horizontal="right" vertical="center" wrapText="1"/>
    </xf>
    <xf numFmtId="179" fontId="2" fillId="2" borderId="0" xfId="2" applyNumberFormat="1" applyFill="1">
      <alignment vertical="center"/>
    </xf>
    <xf numFmtId="3" fontId="2" fillId="2" borderId="0" xfId="2" applyNumberFormat="1" applyFill="1">
      <alignment vertical="center"/>
    </xf>
    <xf numFmtId="176" fontId="2" fillId="2" borderId="0" xfId="2" applyNumberFormat="1" applyFill="1">
      <alignment vertical="center"/>
    </xf>
    <xf numFmtId="177" fontId="2" fillId="2" borderId="0" xfId="2" applyNumberFormat="1" applyFill="1">
      <alignment vertical="center"/>
    </xf>
    <xf numFmtId="38" fontId="2" fillId="4" borderId="1" xfId="2" applyNumberFormat="1" applyFill="1" applyBorder="1" applyAlignment="1">
      <alignment horizontal="right" vertical="center"/>
    </xf>
    <xf numFmtId="0" fontId="2" fillId="2" borderId="0" xfId="2" applyFill="1" applyAlignment="1">
      <alignment horizontal="right" vertical="center"/>
    </xf>
    <xf numFmtId="0" fontId="2" fillId="2" borderId="0" xfId="2" applyFill="1" applyAlignment="1">
      <alignment horizontal="center" vertical="center" wrapText="1"/>
    </xf>
    <xf numFmtId="0" fontId="2" fillId="2" borderId="0" xfId="2" applyFill="1" applyAlignment="1">
      <alignment horizontal="center" vertical="center"/>
    </xf>
    <xf numFmtId="176" fontId="2" fillId="0" borderId="0" xfId="2" applyNumberFormat="1">
      <alignment vertical="center"/>
    </xf>
    <xf numFmtId="0" fontId="2" fillId="0" borderId="0" xfId="2" applyAlignment="1">
      <alignment horizontal="left" vertical="center"/>
    </xf>
    <xf numFmtId="176" fontId="2" fillId="2" borderId="6" xfId="2" applyNumberFormat="1" applyFill="1" applyBorder="1">
      <alignment vertical="center"/>
    </xf>
    <xf numFmtId="176" fontId="2" fillId="0" borderId="8" xfId="2" applyNumberFormat="1" applyBorder="1">
      <alignment vertical="center"/>
    </xf>
    <xf numFmtId="0" fontId="2" fillId="0" borderId="7" xfId="2" applyBorder="1">
      <alignment vertical="center"/>
    </xf>
    <xf numFmtId="177" fontId="2" fillId="0" borderId="7" xfId="2" applyNumberFormat="1" applyBorder="1" applyAlignment="1">
      <alignment horizontal="right" vertical="center"/>
    </xf>
    <xf numFmtId="0" fontId="2" fillId="0" borderId="9" xfId="2" applyBorder="1">
      <alignment vertical="center"/>
    </xf>
    <xf numFmtId="0" fontId="2" fillId="0" borderId="10" xfId="2" applyBorder="1">
      <alignment vertical="center"/>
    </xf>
    <xf numFmtId="0" fontId="2" fillId="0" borderId="6" xfId="2" applyBorder="1">
      <alignment vertical="center"/>
    </xf>
    <xf numFmtId="0" fontId="2" fillId="0" borderId="7" xfId="2" applyBorder="1" applyAlignment="1">
      <alignment horizontal="left" vertical="center"/>
    </xf>
    <xf numFmtId="0" fontId="6" fillId="0" borderId="0" xfId="2" applyFont="1">
      <alignment vertical="center"/>
    </xf>
    <xf numFmtId="178" fontId="2" fillId="2" borderId="0" xfId="2" applyNumberFormat="1" applyFill="1">
      <alignment vertical="center"/>
    </xf>
    <xf numFmtId="180" fontId="2" fillId="2" borderId="0" xfId="2" applyNumberFormat="1" applyFill="1">
      <alignment vertical="center"/>
    </xf>
    <xf numFmtId="181" fontId="9" fillId="2" borderId="0" xfId="2" applyNumberFormat="1" applyFont="1" applyFill="1">
      <alignment vertical="center"/>
    </xf>
    <xf numFmtId="182" fontId="2" fillId="2" borderId="0" xfId="2" applyNumberFormat="1" applyFill="1" applyAlignment="1">
      <alignment horizontal="left" vertical="center"/>
    </xf>
    <xf numFmtId="38" fontId="2" fillId="0" borderId="0" xfId="1" applyFont="1" applyFill="1">
      <alignment vertical="center"/>
    </xf>
    <xf numFmtId="182" fontId="2" fillId="0" borderId="0" xfId="2" applyNumberFormat="1" applyAlignment="1">
      <alignment horizontal="left" vertical="center"/>
    </xf>
    <xf numFmtId="176" fontId="2" fillId="0" borderId="0" xfId="2" applyNumberFormat="1" applyAlignment="1">
      <alignment horizontal="left" vertical="center"/>
    </xf>
    <xf numFmtId="177" fontId="2" fillId="2" borderId="5" xfId="2" applyNumberFormat="1" applyFill="1" applyBorder="1" applyAlignment="1">
      <alignment horizontal="right" vertical="center"/>
    </xf>
    <xf numFmtId="38" fontId="2" fillId="0" borderId="1" xfId="1" applyFont="1" applyBorder="1">
      <alignment vertical="center"/>
    </xf>
    <xf numFmtId="177" fontId="2" fillId="4" borderId="1" xfId="2" applyNumberFormat="1" applyFill="1" applyBorder="1">
      <alignment vertical="center"/>
    </xf>
    <xf numFmtId="181" fontId="2" fillId="3" borderId="1" xfId="2" applyNumberFormat="1" applyFill="1" applyBorder="1">
      <alignment vertical="center"/>
    </xf>
    <xf numFmtId="181" fontId="2" fillId="2" borderId="4" xfId="2" applyNumberFormat="1" applyFill="1" applyBorder="1" applyAlignment="1">
      <alignment horizontal="right" vertical="center"/>
    </xf>
    <xf numFmtId="181" fontId="2" fillId="2" borderId="1" xfId="2" applyNumberFormat="1" applyFill="1" applyBorder="1">
      <alignment vertical="center"/>
    </xf>
    <xf numFmtId="180" fontId="2" fillId="4" borderId="1" xfId="2" applyNumberFormat="1" applyFill="1" applyBorder="1">
      <alignment vertical="center"/>
    </xf>
    <xf numFmtId="0" fontId="2" fillId="2" borderId="0" xfId="2" applyFill="1" applyAlignment="1">
      <alignment horizontal="center" vertical="center" wrapText="1"/>
    </xf>
    <xf numFmtId="0" fontId="2" fillId="2" borderId="1" xfId="2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4" xfId="2" applyFill="1" applyBorder="1" applyAlignment="1">
      <alignment horizontal="center" vertical="center"/>
    </xf>
    <xf numFmtId="0" fontId="2" fillId="2" borderId="3" xfId="2" applyFill="1" applyBorder="1" applyAlignment="1">
      <alignment horizontal="center" vertical="center"/>
    </xf>
    <xf numFmtId="0" fontId="2" fillId="2" borderId="5" xfId="2" applyFill="1" applyBorder="1" applyAlignment="1">
      <alignment horizontal="center" vertical="center"/>
    </xf>
    <xf numFmtId="0" fontId="2" fillId="2" borderId="6" xfId="2" applyFill="1" applyBorder="1" applyAlignment="1">
      <alignment horizontal="center" vertical="center"/>
    </xf>
    <xf numFmtId="0" fontId="2" fillId="2" borderId="7" xfId="2" applyFill="1" applyBorder="1" applyAlignment="1">
      <alignment horizontal="center" vertical="center"/>
    </xf>
    <xf numFmtId="0" fontId="2" fillId="2" borderId="6" xfId="2" applyFill="1" applyBorder="1" applyAlignment="1">
      <alignment horizontal="left" vertical="center"/>
    </xf>
    <xf numFmtId="0" fontId="2" fillId="2" borderId="7" xfId="2" applyFill="1" applyBorder="1" applyAlignment="1">
      <alignment horizontal="left" vertical="center"/>
    </xf>
    <xf numFmtId="0" fontId="2" fillId="2" borderId="4" xfId="2" applyFill="1" applyBorder="1" applyAlignment="1">
      <alignment horizontal="left" vertical="top" wrapText="1"/>
    </xf>
    <xf numFmtId="0" fontId="2" fillId="2" borderId="4" xfId="2" applyFont="1" applyFill="1" applyBorder="1" applyAlignment="1">
      <alignment horizontal="left" vertical="top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  <pageSetUpPr fitToPage="1"/>
  </sheetPr>
  <dimension ref="A1:Q81"/>
  <sheetViews>
    <sheetView tabSelected="1" view="pageBreakPreview" zoomScale="75" zoomScaleNormal="75" zoomScaleSheetLayoutView="75" workbookViewId="0">
      <selection activeCell="H16" sqref="H16"/>
    </sheetView>
  </sheetViews>
  <sheetFormatPr defaultColWidth="8.625" defaultRowHeight="14.1"/>
  <cols>
    <col min="1" max="1" width="29" style="3" customWidth="1"/>
    <col min="2" max="2" width="13.875" style="3" customWidth="1"/>
    <col min="3" max="3" width="23.125" style="3" customWidth="1"/>
    <col min="4" max="4" width="20.125" style="3" customWidth="1"/>
    <col min="5" max="5" width="20.5" style="3" customWidth="1"/>
    <col min="6" max="6" width="17.125" style="3" customWidth="1"/>
    <col min="7" max="7" width="18.625" style="3" customWidth="1"/>
    <col min="8" max="12" width="17.125" style="3" customWidth="1"/>
    <col min="13" max="16" width="11.625" style="4" bestFit="1" customWidth="1"/>
    <col min="17" max="17" width="10.625" style="4" bestFit="1" customWidth="1"/>
    <col min="18" max="16384" width="8.625" style="3"/>
  </cols>
  <sheetData>
    <row r="1" spans="1:17" ht="33.6" customHeight="1">
      <c r="A1" s="1"/>
      <c r="B1" s="2"/>
      <c r="D1" s="3" t="s">
        <v>0</v>
      </c>
      <c r="F1" s="3" t="s">
        <v>1</v>
      </c>
    </row>
    <row r="2" spans="1:17" ht="26.45" customHeight="1">
      <c r="G2" s="5" t="s">
        <v>2</v>
      </c>
      <c r="H2" s="5"/>
      <c r="I2" s="5"/>
      <c r="J2" s="5"/>
      <c r="K2" s="5"/>
    </row>
    <row r="3" spans="1:17" ht="17.45" customHeight="1">
      <c r="A3" s="1"/>
      <c r="B3" s="2"/>
      <c r="C3" s="82"/>
      <c r="D3" s="82"/>
      <c r="E3" s="82"/>
      <c r="F3" s="2"/>
      <c r="G3" s="2"/>
      <c r="H3" s="6"/>
      <c r="I3" s="6"/>
      <c r="J3" s="6"/>
      <c r="K3" s="6"/>
      <c r="L3" s="6"/>
    </row>
    <row r="4" spans="1:17" ht="29.1" customHeight="1">
      <c r="A4" s="6" t="s">
        <v>3</v>
      </c>
      <c r="B4" s="6"/>
      <c r="C4" s="82"/>
      <c r="D4" s="82"/>
      <c r="E4" s="82"/>
      <c r="F4" s="6"/>
      <c r="G4" s="7" t="s">
        <v>4</v>
      </c>
      <c r="H4" s="8"/>
      <c r="I4" s="6" t="s">
        <v>5</v>
      </c>
      <c r="J4" s="6"/>
      <c r="K4" s="6"/>
      <c r="L4" s="6"/>
    </row>
    <row r="5" spans="1:17">
      <c r="A5" s="83" t="s">
        <v>6</v>
      </c>
      <c r="B5" s="84" t="s">
        <v>7</v>
      </c>
      <c r="C5" s="83" t="s">
        <v>8</v>
      </c>
      <c r="D5" s="83"/>
      <c r="E5" s="83"/>
      <c r="F5" s="83"/>
      <c r="G5" s="83" t="s">
        <v>9</v>
      </c>
      <c r="H5" s="83"/>
      <c r="I5" s="83"/>
      <c r="J5" s="86" t="s">
        <v>10</v>
      </c>
      <c r="K5" s="86" t="s">
        <v>11</v>
      </c>
      <c r="L5" s="86" t="s">
        <v>12</v>
      </c>
    </row>
    <row r="6" spans="1:17" s="11" customFormat="1" ht="30.75" customHeight="1">
      <c r="A6" s="83"/>
      <c r="B6" s="85"/>
      <c r="C6" s="9" t="s">
        <v>13</v>
      </c>
      <c r="D6" s="9" t="s">
        <v>14</v>
      </c>
      <c r="E6" s="9" t="s">
        <v>15</v>
      </c>
      <c r="F6" s="9"/>
      <c r="G6" s="9" t="s">
        <v>16</v>
      </c>
      <c r="H6" s="9" t="s">
        <v>17</v>
      </c>
      <c r="I6" s="9" t="s">
        <v>18</v>
      </c>
      <c r="J6" s="87"/>
      <c r="K6" s="87"/>
      <c r="L6" s="87"/>
      <c r="M6" s="10"/>
      <c r="N6" s="10"/>
      <c r="O6" s="10"/>
      <c r="P6" s="10"/>
      <c r="Q6" s="10"/>
    </row>
    <row r="7" spans="1:17" s="6" customFormat="1" ht="21.6" customHeight="1">
      <c r="A7" s="12" t="s">
        <v>19</v>
      </c>
      <c r="B7" s="79">
        <f>C7+D7+E7+F7</f>
        <v>0</v>
      </c>
      <c r="C7" s="78">
        <v>0</v>
      </c>
      <c r="D7" s="78">
        <v>0</v>
      </c>
      <c r="E7" s="78">
        <v>0</v>
      </c>
      <c r="F7" s="78">
        <v>0</v>
      </c>
      <c r="G7" s="19">
        <f>C7*C14+D7*C15+E7*C16+F7*C17</f>
        <v>0</v>
      </c>
      <c r="H7" s="75">
        <f>G7*H4</f>
        <v>0</v>
      </c>
      <c r="I7" s="19">
        <f>G7+H7</f>
        <v>0</v>
      </c>
      <c r="J7" s="76">
        <f>F31</f>
        <v>200000</v>
      </c>
      <c r="K7" s="75"/>
      <c r="L7" s="75">
        <f>I7+J7+K7</f>
        <v>200000</v>
      </c>
      <c r="M7" s="13"/>
      <c r="N7" s="13"/>
      <c r="O7" s="13"/>
      <c r="P7" s="13"/>
      <c r="Q7" s="13"/>
    </row>
    <row r="8" spans="1:17" s="6" customFormat="1" ht="21.6" customHeight="1">
      <c r="A8" s="12" t="s">
        <v>20</v>
      </c>
      <c r="B8" s="79">
        <f t="shared" ref="B8:B10" si="0">C8+D8+E8+F8</f>
        <v>0</v>
      </c>
      <c r="C8" s="78">
        <v>0</v>
      </c>
      <c r="D8" s="78">
        <v>0</v>
      </c>
      <c r="E8" s="78">
        <v>0</v>
      </c>
      <c r="F8" s="78">
        <v>0</v>
      </c>
      <c r="G8" s="19">
        <f>C8*C14+D8*C15+E8*C16+F8*C17</f>
        <v>0</v>
      </c>
      <c r="H8" s="75">
        <f>G8*H4</f>
        <v>0</v>
      </c>
      <c r="I8" s="19">
        <f t="shared" ref="I8" si="1">G8+H8</f>
        <v>0</v>
      </c>
      <c r="J8" s="76">
        <f>G31</f>
        <v>1400000</v>
      </c>
      <c r="K8" s="75"/>
      <c r="L8" s="75">
        <f>I8+J8+K8</f>
        <v>1400000</v>
      </c>
      <c r="M8" s="13"/>
      <c r="N8" s="13"/>
      <c r="O8" s="13"/>
      <c r="P8" s="13"/>
      <c r="Q8" s="13"/>
    </row>
    <row r="9" spans="1:17" s="6" customFormat="1" ht="21.6" customHeight="1">
      <c r="A9" s="12" t="s">
        <v>21</v>
      </c>
      <c r="B9" s="79">
        <f t="shared" si="0"/>
        <v>0</v>
      </c>
      <c r="C9" s="78">
        <v>0</v>
      </c>
      <c r="D9" s="78">
        <v>0</v>
      </c>
      <c r="E9" s="78">
        <v>0</v>
      </c>
      <c r="F9" s="78">
        <v>0</v>
      </c>
      <c r="G9" s="19">
        <f>C9*C14+D9*C15+E9*C16+F9*C17</f>
        <v>0</v>
      </c>
      <c r="H9" s="75">
        <f>G9*H4</f>
        <v>0</v>
      </c>
      <c r="I9" s="19">
        <f>G9+H9</f>
        <v>0</v>
      </c>
      <c r="J9" s="76">
        <f>H31</f>
        <v>1400000</v>
      </c>
      <c r="K9" s="75"/>
      <c r="L9" s="19">
        <f>I9+J9+K9</f>
        <v>1400000</v>
      </c>
      <c r="M9" s="13"/>
      <c r="N9" s="13"/>
      <c r="O9" s="13"/>
      <c r="P9" s="13"/>
      <c r="Q9" s="13"/>
    </row>
    <row r="10" spans="1:17" s="6" customFormat="1" ht="21.6" customHeight="1">
      <c r="A10" s="12" t="s">
        <v>22</v>
      </c>
      <c r="B10" s="79">
        <f t="shared" si="0"/>
        <v>0</v>
      </c>
      <c r="C10" s="78">
        <v>0</v>
      </c>
      <c r="D10" s="78">
        <v>0</v>
      </c>
      <c r="E10" s="78">
        <v>0</v>
      </c>
      <c r="F10" s="78">
        <v>0</v>
      </c>
      <c r="G10" s="19">
        <f>C10*C14+C15*D10+E10*C16+F10*C17</f>
        <v>0</v>
      </c>
      <c r="H10" s="75">
        <f>G10*H4</f>
        <v>0</v>
      </c>
      <c r="I10" s="19">
        <f>G10+H10</f>
        <v>0</v>
      </c>
      <c r="J10" s="76">
        <f>I31</f>
        <v>1400000</v>
      </c>
      <c r="K10" s="75"/>
      <c r="L10" s="19">
        <f>I10+J10+K10</f>
        <v>1400000</v>
      </c>
      <c r="M10" s="13"/>
      <c r="N10" s="13"/>
      <c r="O10" s="13"/>
      <c r="P10" s="13"/>
      <c r="Q10" s="13"/>
    </row>
    <row r="11" spans="1:17" ht="21.6" customHeight="1">
      <c r="A11" s="14" t="s">
        <v>12</v>
      </c>
      <c r="B11" s="15"/>
      <c r="C11" s="81">
        <f t="shared" ref="C11:L11" si="2">SUM(C7:C10)</f>
        <v>0</v>
      </c>
      <c r="D11" s="81">
        <f t="shared" si="2"/>
        <v>0</v>
      </c>
      <c r="E11" s="81">
        <f t="shared" si="2"/>
        <v>0</v>
      </c>
      <c r="F11" s="81">
        <f t="shared" si="2"/>
        <v>0</v>
      </c>
      <c r="G11" s="77">
        <f t="shared" si="2"/>
        <v>0</v>
      </c>
      <c r="H11" s="77">
        <f t="shared" si="2"/>
        <v>0</v>
      </c>
      <c r="I11" s="77">
        <f t="shared" si="2"/>
        <v>0</v>
      </c>
      <c r="J11" s="77">
        <f t="shared" si="2"/>
        <v>4400000</v>
      </c>
      <c r="K11" s="77">
        <f t="shared" si="2"/>
        <v>0</v>
      </c>
      <c r="L11" s="77">
        <f t="shared" si="2"/>
        <v>4400000</v>
      </c>
    </row>
    <row r="12" spans="1:17" ht="27.6" customHeight="1">
      <c r="A12" s="3" t="s">
        <v>23</v>
      </c>
      <c r="D12" s="6"/>
      <c r="E12" s="4"/>
      <c r="H12" s="6"/>
      <c r="I12" s="6"/>
      <c r="J12" s="6"/>
      <c r="K12" s="6"/>
      <c r="L12" s="6"/>
    </row>
    <row r="13" spans="1:17" s="4" customFormat="1">
      <c r="A13" s="88"/>
      <c r="B13" s="89"/>
      <c r="C13" s="16" t="s">
        <v>24</v>
      </c>
      <c r="D13" s="17" t="s">
        <v>25</v>
      </c>
      <c r="E13" s="16" t="s">
        <v>26</v>
      </c>
      <c r="F13" s="3"/>
      <c r="G13" s="3"/>
      <c r="H13" s="3"/>
      <c r="I13" s="3"/>
      <c r="J13" s="3"/>
      <c r="K13" s="3"/>
      <c r="L13" s="6"/>
    </row>
    <row r="14" spans="1:17" s="4" customFormat="1">
      <c r="A14" s="90" t="s">
        <v>13</v>
      </c>
      <c r="B14" s="91"/>
      <c r="C14" s="18">
        <v>0</v>
      </c>
      <c r="D14" s="80">
        <v>0</v>
      </c>
      <c r="E14" s="19">
        <f>C14*D14</f>
        <v>0</v>
      </c>
      <c r="F14" s="3"/>
      <c r="G14" s="3"/>
      <c r="H14" s="3"/>
      <c r="I14" s="3"/>
      <c r="J14" s="3"/>
      <c r="K14" s="3"/>
      <c r="L14" s="6"/>
    </row>
    <row r="15" spans="1:17" s="4" customFormat="1">
      <c r="A15" s="90" t="s">
        <v>27</v>
      </c>
      <c r="B15" s="91"/>
      <c r="C15" s="18">
        <v>0</v>
      </c>
      <c r="D15" s="80">
        <v>0</v>
      </c>
      <c r="E15" s="19">
        <f>C15*D15</f>
        <v>0</v>
      </c>
      <c r="F15" s="3"/>
      <c r="G15" s="3"/>
      <c r="H15" s="3"/>
      <c r="I15" s="3"/>
      <c r="J15" s="3"/>
      <c r="K15" s="3"/>
      <c r="L15" s="6"/>
    </row>
    <row r="16" spans="1:17" s="4" customFormat="1">
      <c r="A16" s="4" t="s">
        <v>28</v>
      </c>
      <c r="C16" s="18">
        <v>0</v>
      </c>
      <c r="D16" s="80">
        <v>0</v>
      </c>
      <c r="E16" s="19">
        <f>C16*D16</f>
        <v>0</v>
      </c>
      <c r="F16" s="3"/>
      <c r="G16" s="3"/>
      <c r="H16" s="3"/>
      <c r="I16" s="3"/>
      <c r="J16" s="3"/>
      <c r="K16" s="3"/>
      <c r="L16" s="6"/>
    </row>
    <row r="17" spans="1:12" s="4" customFormat="1">
      <c r="A17" s="90"/>
      <c r="B17" s="91"/>
      <c r="C17" s="18">
        <v>0</v>
      </c>
      <c r="D17" s="80">
        <v>0</v>
      </c>
      <c r="E17" s="19">
        <f>C17*D17</f>
        <v>0</v>
      </c>
      <c r="F17" s="3"/>
      <c r="G17" s="3"/>
      <c r="H17" s="3"/>
      <c r="I17" s="3"/>
      <c r="J17" s="3"/>
      <c r="K17" s="3"/>
      <c r="L17" s="6"/>
    </row>
    <row r="18" spans="1:12" s="4" customFormat="1" ht="19.350000000000001" customHeight="1">
      <c r="A18" s="20"/>
      <c r="B18" s="21"/>
      <c r="C18" s="22" t="s">
        <v>12</v>
      </c>
      <c r="D18" s="23"/>
      <c r="E18" s="24">
        <f>SUM(E14:E17)</f>
        <v>0</v>
      </c>
      <c r="F18" s="3"/>
      <c r="G18" s="3"/>
      <c r="H18" s="3"/>
      <c r="I18" s="3"/>
      <c r="J18" s="3"/>
      <c r="K18" s="3"/>
      <c r="L18" s="6"/>
    </row>
    <row r="19" spans="1:12" s="4" customFormat="1" ht="14.45" customHeight="1">
      <c r="A19" s="6"/>
      <c r="B19" s="6"/>
      <c r="C19" s="6"/>
      <c r="D19" s="6"/>
      <c r="E19" s="25"/>
      <c r="F19" s="25"/>
      <c r="G19" s="25"/>
      <c r="H19" s="25"/>
      <c r="I19" s="3"/>
      <c r="J19" s="6"/>
      <c r="K19" s="6"/>
      <c r="L19" s="6"/>
    </row>
    <row r="20" spans="1:12" s="4" customFormat="1" ht="34.35" customHeight="1">
      <c r="A20" s="93" t="s">
        <v>29</v>
      </c>
      <c r="B20" s="92"/>
      <c r="C20" s="92"/>
      <c r="D20" s="92"/>
      <c r="F20" s="26" t="s">
        <v>30</v>
      </c>
      <c r="G20" s="27" t="s">
        <v>31</v>
      </c>
      <c r="H20" s="27" t="s">
        <v>32</v>
      </c>
      <c r="I20" s="27" t="s">
        <v>33</v>
      </c>
      <c r="J20" s="28" t="s">
        <v>34</v>
      </c>
    </row>
    <row r="21" spans="1:12" s="4" customFormat="1" ht="15" customHeight="1">
      <c r="A21" s="29" t="s">
        <v>35</v>
      </c>
      <c r="B21" s="30"/>
      <c r="C21" s="30"/>
      <c r="D21" s="30"/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2">
        <f t="shared" ref="J21:J23" si="3">SUM(E21,F21,G21,H21,I21)</f>
        <v>0</v>
      </c>
    </row>
    <row r="22" spans="1:12" s="4" customFormat="1">
      <c r="A22" s="33" t="s">
        <v>36</v>
      </c>
      <c r="B22" s="34"/>
      <c r="C22" s="34"/>
      <c r="D22" s="34"/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2">
        <f t="shared" si="3"/>
        <v>0</v>
      </c>
    </row>
    <row r="23" spans="1:12" s="4" customFormat="1">
      <c r="A23" s="33" t="s">
        <v>37</v>
      </c>
      <c r="B23" s="34"/>
      <c r="C23" s="34"/>
      <c r="D23" s="34"/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2">
        <f t="shared" si="3"/>
        <v>0</v>
      </c>
    </row>
    <row r="24" spans="1:12" s="40" customFormat="1" ht="18.600000000000001" customHeight="1">
      <c r="A24" s="36" t="s">
        <v>34</v>
      </c>
      <c r="B24" s="37"/>
      <c r="C24" s="37"/>
      <c r="D24" s="37"/>
      <c r="E24" s="38">
        <f>SUM(E21:E23)</f>
        <v>0</v>
      </c>
      <c r="F24" s="39">
        <f t="shared" ref="F24:I24" si="4">SUM(F21:F23)</f>
        <v>0</v>
      </c>
      <c r="G24" s="39">
        <f t="shared" si="4"/>
        <v>0</v>
      </c>
      <c r="H24" s="39">
        <f t="shared" si="4"/>
        <v>0</v>
      </c>
      <c r="I24" s="39">
        <f t="shared" si="4"/>
        <v>0</v>
      </c>
      <c r="J24" s="38">
        <f>SUM(J21:J23)</f>
        <v>0</v>
      </c>
    </row>
    <row r="25" spans="1:12" s="42" customFormat="1" ht="36.6" customHeight="1">
      <c r="A25" s="6" t="s">
        <v>38</v>
      </c>
      <c r="B25" s="6"/>
      <c r="C25" s="41"/>
      <c r="D25" s="6"/>
      <c r="F25" s="26" t="s">
        <v>30</v>
      </c>
      <c r="G25" s="27" t="s">
        <v>31</v>
      </c>
      <c r="H25" s="27" t="s">
        <v>32</v>
      </c>
      <c r="I25" s="27" t="s">
        <v>33</v>
      </c>
      <c r="J25" s="28" t="s">
        <v>34</v>
      </c>
    </row>
    <row r="26" spans="1:12" s="4" customFormat="1">
      <c r="A26" s="43" t="s">
        <v>39</v>
      </c>
      <c r="B26" s="44"/>
      <c r="C26" s="44"/>
      <c r="D26" s="44"/>
      <c r="E26" s="35">
        <v>0</v>
      </c>
      <c r="F26" s="45">
        <v>0</v>
      </c>
      <c r="G26" s="45">
        <v>800000</v>
      </c>
      <c r="H26" s="45">
        <v>800000</v>
      </c>
      <c r="I26" s="45">
        <v>800000</v>
      </c>
      <c r="J26" s="32">
        <f>SUM(E26,F26,G26,H26,I26)</f>
        <v>2400000</v>
      </c>
    </row>
    <row r="27" spans="1:12" s="4" customFormat="1">
      <c r="A27" s="33" t="s">
        <v>40</v>
      </c>
      <c r="B27" s="34"/>
      <c r="C27" s="34"/>
      <c r="D27" s="34"/>
      <c r="E27" s="35">
        <v>0</v>
      </c>
      <c r="F27" s="46">
        <v>100000</v>
      </c>
      <c r="G27" s="46">
        <v>300000</v>
      </c>
      <c r="H27" s="46">
        <v>300000</v>
      </c>
      <c r="I27" s="46">
        <v>300000</v>
      </c>
      <c r="J27" s="32">
        <f>SUM(E27,F27,G27,H27,I27)</f>
        <v>1000000</v>
      </c>
    </row>
    <row r="28" spans="1:12" s="4" customFormat="1">
      <c r="A28" s="33" t="s">
        <v>41</v>
      </c>
      <c r="B28" s="34"/>
      <c r="C28" s="34"/>
      <c r="D28" s="34"/>
      <c r="E28" s="35">
        <v>0</v>
      </c>
      <c r="F28" s="45">
        <v>100000</v>
      </c>
      <c r="G28" s="45">
        <v>300000</v>
      </c>
      <c r="H28" s="45">
        <v>300000</v>
      </c>
      <c r="I28" s="45">
        <v>300000</v>
      </c>
      <c r="J28" s="32">
        <f>SUM(E28,F28,G28,H28,I28)</f>
        <v>1000000</v>
      </c>
    </row>
    <row r="29" spans="1:12" s="4" customFormat="1" ht="18.600000000000001" customHeight="1">
      <c r="A29" s="20" t="s">
        <v>34</v>
      </c>
      <c r="B29" s="21"/>
      <c r="C29" s="21"/>
      <c r="D29" s="21"/>
      <c r="E29" s="47">
        <f>SUM(E26:E28)</f>
        <v>0</v>
      </c>
      <c r="F29" s="48">
        <f>SUM(F26:F28)</f>
        <v>200000</v>
      </c>
      <c r="G29" s="48">
        <f>SUM(G26:G28)</f>
        <v>1400000</v>
      </c>
      <c r="H29" s="48">
        <f>SUM(H26:H28)</f>
        <v>1400000</v>
      </c>
      <c r="I29" s="48">
        <f>SUM(I26:I28)</f>
        <v>1400000</v>
      </c>
      <c r="J29" s="38">
        <f t="shared" ref="J29" si="5">SUM(J26:J28)</f>
        <v>4400000</v>
      </c>
    </row>
    <row r="30" spans="1:12" s="4" customFormat="1" ht="15" customHeight="1">
      <c r="A30" s="6"/>
      <c r="B30" s="6"/>
      <c r="C30" s="25"/>
      <c r="D30" s="25"/>
      <c r="E30" s="41"/>
      <c r="F30" s="41"/>
      <c r="G30" s="49"/>
      <c r="H30" s="50"/>
      <c r="I30" s="51"/>
      <c r="J30" s="52"/>
      <c r="K30" s="6"/>
    </row>
    <row r="31" spans="1:12" s="4" customFormat="1" ht="15.6" customHeight="1">
      <c r="A31" s="20" t="s">
        <v>42</v>
      </c>
      <c r="B31" s="21"/>
      <c r="C31" s="21"/>
      <c r="D31" s="21"/>
      <c r="E31" s="47">
        <f>E29+E24</f>
        <v>0</v>
      </c>
      <c r="F31" s="53">
        <f>F29+F24</f>
        <v>200000</v>
      </c>
      <c r="G31" s="53">
        <f>G29+G24</f>
        <v>1400000</v>
      </c>
      <c r="H31" s="53">
        <f>H29+H24</f>
        <v>1400000</v>
      </c>
      <c r="I31" s="53">
        <f t="shared" ref="I31:J31" si="6">I29+I24</f>
        <v>1400000</v>
      </c>
      <c r="J31" s="53">
        <f t="shared" si="6"/>
        <v>4400000</v>
      </c>
    </row>
    <row r="32" spans="1:12" s="13" customFormat="1" ht="15.6" customHeight="1">
      <c r="A32" s="54"/>
      <c r="B32" s="54"/>
      <c r="C32" s="54"/>
      <c r="D32" s="54"/>
      <c r="E32" s="41"/>
      <c r="F32" s="41"/>
      <c r="G32" s="41"/>
      <c r="H32" s="49"/>
      <c r="I32" s="50"/>
      <c r="J32" s="51"/>
      <c r="K32" s="52"/>
      <c r="L32" s="6"/>
    </row>
    <row r="33" spans="1:12" s="4" customFormat="1" ht="18" customHeight="1">
      <c r="A33" s="55"/>
      <c r="B33" s="56"/>
      <c r="C33" s="51" t="s">
        <v>43</v>
      </c>
      <c r="D33" s="57"/>
      <c r="E33" s="58"/>
      <c r="F33" s="58"/>
      <c r="G33" s="58"/>
      <c r="H33" s="3"/>
      <c r="I33" s="56"/>
      <c r="J33" s="51"/>
      <c r="K33" s="52"/>
      <c r="L33" s="6"/>
    </row>
    <row r="34" spans="1:12" s="4" customFormat="1" ht="18" customHeight="1">
      <c r="A34" s="55"/>
      <c r="B34" s="56"/>
      <c r="C34" s="59" t="s">
        <v>44</v>
      </c>
      <c r="D34" s="60"/>
      <c r="E34" s="61"/>
      <c r="F34" s="62">
        <f>I11+J11</f>
        <v>4400000</v>
      </c>
      <c r="G34" s="58"/>
      <c r="H34" s="3"/>
      <c r="I34" s="56"/>
      <c r="J34" s="51"/>
      <c r="K34" s="52"/>
      <c r="L34" s="6"/>
    </row>
    <row r="35" spans="1:12" s="4" customFormat="1" ht="18" customHeight="1">
      <c r="A35" s="82"/>
      <c r="B35" s="6"/>
      <c r="C35" s="63" t="s">
        <v>45</v>
      </c>
      <c r="D35" s="57"/>
      <c r="E35" s="64"/>
      <c r="F35" s="62">
        <f>K11</f>
        <v>0</v>
      </c>
      <c r="G35" s="58"/>
      <c r="H35" s="3"/>
      <c r="I35" s="50"/>
      <c r="J35" s="51"/>
      <c r="K35" s="52"/>
      <c r="L35" s="6"/>
    </row>
    <row r="36" spans="1:12" s="4" customFormat="1" ht="18" customHeight="1">
      <c r="A36" s="82"/>
      <c r="B36" s="6"/>
      <c r="C36" s="65" t="s">
        <v>46</v>
      </c>
      <c r="D36" s="60"/>
      <c r="E36" s="66"/>
      <c r="F36" s="62">
        <f>F35+F34</f>
        <v>4400000</v>
      </c>
      <c r="G36" s="58"/>
      <c r="H36" s="3"/>
      <c r="I36" s="50"/>
      <c r="J36" s="51"/>
      <c r="K36" s="52"/>
      <c r="L36" s="6"/>
    </row>
    <row r="37" spans="1:12" s="4" customFormat="1" ht="14.25" customHeight="1">
      <c r="A37" s="82"/>
      <c r="B37" s="6"/>
      <c r="C37" s="67" t="s">
        <v>47</v>
      </c>
      <c r="D37" s="57"/>
      <c r="E37" s="58"/>
      <c r="F37" s="58"/>
      <c r="G37" s="58"/>
      <c r="H37" s="3"/>
      <c r="I37" s="50"/>
      <c r="J37" s="51"/>
      <c r="K37" s="52"/>
      <c r="L37" s="6"/>
    </row>
    <row r="38" spans="1:12" s="4" customFormat="1" ht="15" customHeight="1">
      <c r="A38" s="82"/>
      <c r="B38" s="56"/>
      <c r="C38" s="57"/>
      <c r="D38" s="57"/>
      <c r="E38" s="58"/>
      <c r="F38" s="58"/>
      <c r="G38" s="58"/>
      <c r="H38" s="3"/>
      <c r="I38" s="50"/>
      <c r="J38" s="51"/>
      <c r="K38" s="52"/>
      <c r="L38" s="6"/>
    </row>
    <row r="39" spans="1:12" s="4" customFormat="1">
      <c r="A39" s="82"/>
      <c r="B39" s="6"/>
      <c r="C39" s="57"/>
      <c r="D39" s="57"/>
      <c r="E39" s="58"/>
      <c r="F39" s="58"/>
      <c r="G39" s="58"/>
      <c r="H39" s="3"/>
      <c r="I39" s="50"/>
      <c r="J39" s="51"/>
      <c r="K39" s="52"/>
      <c r="L39" s="6"/>
    </row>
    <row r="40" spans="1:12" s="4" customFormat="1" ht="14.25" customHeight="1">
      <c r="A40" s="82"/>
      <c r="B40" s="6"/>
      <c r="C40" s="57"/>
      <c r="D40" s="57"/>
      <c r="E40" s="58"/>
      <c r="F40" s="58"/>
      <c r="G40" s="58"/>
      <c r="H40" s="3"/>
      <c r="I40" s="6"/>
      <c r="J40" s="51"/>
      <c r="K40" s="52"/>
      <c r="L40" s="6"/>
    </row>
    <row r="41" spans="1:12" s="4" customFormat="1" ht="21" customHeight="1">
      <c r="A41" s="82"/>
      <c r="B41" s="6"/>
      <c r="C41" s="57"/>
      <c r="D41" s="57"/>
      <c r="E41" s="58"/>
      <c r="F41" s="58"/>
      <c r="G41" s="58"/>
      <c r="H41" s="3"/>
      <c r="I41" s="6"/>
      <c r="J41" s="6"/>
      <c r="K41" s="6"/>
      <c r="L41" s="6"/>
    </row>
    <row r="42" spans="1:12" s="4" customFormat="1">
      <c r="A42" s="82"/>
      <c r="B42" s="56"/>
      <c r="C42" s="57"/>
      <c r="D42" s="57"/>
      <c r="E42" s="58"/>
      <c r="F42" s="58"/>
      <c r="G42" s="58"/>
      <c r="H42" s="3"/>
      <c r="I42" s="6"/>
      <c r="J42" s="6"/>
      <c r="K42" s="6"/>
      <c r="L42" s="6"/>
    </row>
    <row r="43" spans="1:12" s="4" customFormat="1" ht="15.75" customHeight="1">
      <c r="A43" s="82"/>
      <c r="B43" s="6"/>
      <c r="C43" s="57"/>
      <c r="D43" s="51"/>
      <c r="E43" s="52"/>
      <c r="F43" s="6"/>
      <c r="G43" s="6"/>
      <c r="H43" s="6"/>
      <c r="I43" s="6"/>
      <c r="J43" s="6"/>
      <c r="K43" s="6"/>
      <c r="L43" s="6"/>
    </row>
    <row r="44" spans="1:12" s="4" customFormat="1">
      <c r="A44" s="82"/>
      <c r="B44" s="6"/>
      <c r="C44" s="57"/>
      <c r="D44" s="51"/>
      <c r="E44" s="52"/>
      <c r="F44" s="6"/>
      <c r="G44" s="6"/>
      <c r="H44" s="6"/>
      <c r="I44" s="56"/>
      <c r="J44" s="56"/>
      <c r="K44" s="56"/>
      <c r="L44" s="6"/>
    </row>
    <row r="45" spans="1:12" s="4" customFormat="1">
      <c r="A45" s="82"/>
      <c r="B45" s="6"/>
      <c r="C45" s="50"/>
      <c r="D45" s="68"/>
      <c r="E45" s="69"/>
      <c r="F45" s="6"/>
      <c r="G45" s="6"/>
      <c r="H45" s="56"/>
      <c r="I45" s="50"/>
      <c r="J45" s="51"/>
      <c r="K45" s="52"/>
      <c r="L45" s="3"/>
    </row>
    <row r="46" spans="1:12" s="4" customFormat="1" ht="14.25" customHeight="1">
      <c r="A46" s="82"/>
      <c r="B46" s="56"/>
      <c r="C46" s="50"/>
      <c r="D46" s="70"/>
      <c r="E46" s="6"/>
      <c r="F46" s="6"/>
      <c r="G46" s="6"/>
      <c r="H46" s="6"/>
      <c r="I46" s="50"/>
      <c r="J46" s="51"/>
      <c r="K46" s="52"/>
      <c r="L46" s="3"/>
    </row>
    <row r="47" spans="1:12" s="4" customFormat="1">
      <c r="A47" s="6"/>
      <c r="B47" s="6"/>
      <c r="C47" s="6"/>
      <c r="D47" s="3"/>
      <c r="E47" s="3"/>
      <c r="F47" s="3"/>
      <c r="G47" s="3"/>
      <c r="H47" s="3"/>
      <c r="I47" s="50"/>
      <c r="J47" s="51"/>
      <c r="K47" s="52"/>
      <c r="L47" s="3"/>
    </row>
    <row r="48" spans="1:12" s="4" customFormat="1">
      <c r="A48" s="6"/>
      <c r="B48" s="51"/>
      <c r="C48" s="71"/>
      <c r="D48" s="3"/>
      <c r="E48" s="3"/>
      <c r="F48" s="3"/>
      <c r="G48" s="3"/>
      <c r="H48" s="3"/>
      <c r="I48" s="6"/>
      <c r="J48" s="51"/>
      <c r="K48" s="52"/>
      <c r="L48" s="3"/>
    </row>
    <row r="49" spans="1:17" s="4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7" s="4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7" s="4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7" s="4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7" s="4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7" s="4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7" s="4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9" spans="1:17">
      <c r="M59" s="72"/>
      <c r="N59" s="72"/>
      <c r="O59" s="72"/>
      <c r="P59" s="72"/>
      <c r="Q59" s="72"/>
    </row>
    <row r="60" spans="1:17">
      <c r="M60" s="72"/>
      <c r="N60" s="72"/>
      <c r="O60" s="72"/>
      <c r="P60" s="72"/>
      <c r="Q60" s="72"/>
    </row>
    <row r="61" spans="1:17">
      <c r="I61" s="57"/>
      <c r="J61" s="73"/>
      <c r="M61" s="72"/>
      <c r="N61" s="72"/>
      <c r="O61" s="72"/>
      <c r="P61" s="72"/>
      <c r="Q61" s="72"/>
    </row>
    <row r="62" spans="1:17">
      <c r="I62" s="57"/>
      <c r="J62" s="73"/>
      <c r="M62" s="72"/>
      <c r="N62" s="72"/>
      <c r="O62" s="72"/>
      <c r="P62" s="72"/>
      <c r="Q62" s="72"/>
    </row>
    <row r="63" spans="1:17">
      <c r="J63" s="73"/>
      <c r="M63" s="72"/>
      <c r="N63" s="72"/>
      <c r="O63" s="72"/>
      <c r="P63" s="72"/>
      <c r="Q63" s="72"/>
    </row>
    <row r="64" spans="1:17">
      <c r="A64" s="11"/>
      <c r="I64" s="57"/>
      <c r="J64" s="57"/>
      <c r="M64" s="72"/>
      <c r="N64" s="72"/>
      <c r="O64" s="72"/>
      <c r="P64" s="72"/>
      <c r="Q64" s="72"/>
    </row>
    <row r="65" spans="1:17">
      <c r="A65" s="11"/>
      <c r="M65" s="72"/>
      <c r="N65" s="72"/>
      <c r="O65" s="72"/>
      <c r="P65" s="72"/>
      <c r="Q65" s="72"/>
    </row>
    <row r="66" spans="1:17">
      <c r="M66" s="72"/>
      <c r="N66" s="72"/>
      <c r="O66" s="72"/>
      <c r="P66" s="72"/>
      <c r="Q66" s="72"/>
    </row>
    <row r="67" spans="1:17" ht="15" customHeight="1">
      <c r="D67" s="57"/>
      <c r="E67" s="74"/>
    </row>
    <row r="68" spans="1:17">
      <c r="D68" s="57"/>
      <c r="E68" s="74"/>
    </row>
    <row r="69" spans="1:17">
      <c r="D69" s="57"/>
      <c r="E69" s="74"/>
    </row>
    <row r="70" spans="1:17">
      <c r="E70" s="74"/>
    </row>
    <row r="71" spans="1:17">
      <c r="D71" s="57"/>
      <c r="E71" s="57"/>
    </row>
    <row r="80" spans="1:17">
      <c r="F80" s="11"/>
    </row>
    <row r="81" spans="6:6">
      <c r="F81" s="11"/>
    </row>
  </sheetData>
  <mergeCells count="16">
    <mergeCell ref="A20:D20"/>
    <mergeCell ref="A35:A38"/>
    <mergeCell ref="A39:A42"/>
    <mergeCell ref="A43:A46"/>
    <mergeCell ref="K5:K6"/>
    <mergeCell ref="A17:B17"/>
    <mergeCell ref="L5:L6"/>
    <mergeCell ref="A13:B13"/>
    <mergeCell ref="A14:B14"/>
    <mergeCell ref="A15:B15"/>
    <mergeCell ref="J5:J6"/>
    <mergeCell ref="C3:E4"/>
    <mergeCell ref="A5:A6"/>
    <mergeCell ref="B5:B6"/>
    <mergeCell ref="C5:F5"/>
    <mergeCell ref="G5:I5"/>
  </mergeCells>
  <phoneticPr fontId="4"/>
  <pageMargins left="0.31496062992125984" right="0.31496062992125984" top="0.9055118110236221" bottom="0.55118110236220474" header="0.51181102362204722" footer="0.51181102362204722"/>
  <pageSetup paperSize="9" scale="58" orientation="landscape" r:id="rId1"/>
  <headerFooter alignWithMargins="0">
    <oddHeader>&amp;R添付１　積算表（下見積書）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2019-06-12T06:35:17Z</dcterms:created>
  <dcterms:modified xsi:type="dcterms:W3CDTF">2022-08-08T02:42:50Z</dcterms:modified>
  <cp:category/>
  <cp:contentStatus/>
</cp:coreProperties>
</file>