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AB55932-4301-4F44-8D4C-3A05C4BB69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見積様式(1期目)" sheetId="1" r:id="rId1"/>
    <sheet name="見積様式 (※参考 2期目)" sheetId="2" r:id="rId2"/>
    <sheet name="見積様式 (※参考 3期目)" sheetId="3" r:id="rId3"/>
  </sheets>
  <definedNames>
    <definedName name="_xlnm.Print_Area" localSheetId="1">'見積様式 (※参考 2期目)'!$A$1:$J$52</definedName>
    <definedName name="_xlnm.Print_Area" localSheetId="2">'見積様式 (※参考 3期目)'!$A$1:$J$52</definedName>
    <definedName name="_xlnm.Print_Area" localSheetId="0">'見積様式(1期目)'!$A$1:$J$52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8" i="3" s="1"/>
  <c r="H37" i="3"/>
  <c r="H36" i="3"/>
  <c r="H35" i="3"/>
  <c r="H34" i="3"/>
  <c r="H33" i="3"/>
  <c r="H32" i="3"/>
  <c r="H31" i="3"/>
  <c r="H29" i="3"/>
  <c r="H28" i="3"/>
  <c r="H27" i="3"/>
  <c r="H26" i="3" s="1"/>
  <c r="H25" i="3"/>
  <c r="H24" i="3"/>
  <c r="H23" i="3"/>
  <c r="H19" i="3" s="1"/>
  <c r="H22" i="3"/>
  <c r="H21" i="3"/>
  <c r="H20" i="3"/>
  <c r="H16" i="3"/>
  <c r="H11" i="3"/>
  <c r="J10" i="3"/>
  <c r="H10" i="3"/>
  <c r="J9" i="3"/>
  <c r="H9" i="3"/>
  <c r="H8" i="3"/>
  <c r="H5" i="3" s="1"/>
  <c r="H12" i="3" s="1"/>
  <c r="H7" i="3"/>
  <c r="H6" i="3"/>
  <c r="H39" i="2"/>
  <c r="H38" i="2" s="1"/>
  <c r="H37" i="2"/>
  <c r="H36" i="2"/>
  <c r="H35" i="2"/>
  <c r="H34" i="2"/>
  <c r="H33" i="2"/>
  <c r="H32" i="2"/>
  <c r="H26" i="2" s="1"/>
  <c r="H31" i="2"/>
  <c r="H29" i="2"/>
  <c r="H28" i="2"/>
  <c r="H27" i="2"/>
  <c r="H25" i="2"/>
  <c r="H24" i="2"/>
  <c r="H23" i="2"/>
  <c r="H19" i="2" s="1"/>
  <c r="H22" i="2"/>
  <c r="H21" i="2"/>
  <c r="H20" i="2"/>
  <c r="H16" i="2"/>
  <c r="H11" i="2"/>
  <c r="H10" i="2"/>
  <c r="J9" i="2"/>
  <c r="J10" i="2" s="1"/>
  <c r="H9" i="2"/>
  <c r="H8" i="2"/>
  <c r="H7" i="2"/>
  <c r="H6" i="2"/>
  <c r="H5" i="2" s="1"/>
  <c r="H12" i="2" s="1"/>
  <c r="H21" i="1"/>
  <c r="H40" i="3" l="1"/>
  <c r="H44" i="3" s="1"/>
  <c r="H47" i="3" s="1"/>
  <c r="H50" i="3" s="1"/>
  <c r="H40" i="2"/>
  <c r="H44" i="2" s="1"/>
  <c r="H37" i="1"/>
  <c r="H29" i="1"/>
  <c r="H35" i="1"/>
  <c r="H34" i="1"/>
  <c r="H39" i="1"/>
  <c r="H32" i="1"/>
  <c r="H28" i="1"/>
  <c r="H31" i="1"/>
  <c r="H27" i="1"/>
  <c r="H25" i="1"/>
  <c r="H22" i="1"/>
  <c r="H23" i="1"/>
  <c r="H24" i="1"/>
  <c r="H20" i="1"/>
  <c r="H8" i="1"/>
  <c r="H7" i="1"/>
  <c r="H9" i="1"/>
  <c r="H10" i="1"/>
  <c r="H11" i="1"/>
  <c r="H6" i="1"/>
  <c r="H47" i="2" l="1"/>
  <c r="H50" i="2" s="1"/>
  <c r="H26" i="1"/>
  <c r="H19" i="1"/>
  <c r="H38" i="1"/>
  <c r="H33" i="1"/>
  <c r="H36" i="1"/>
  <c r="H16" i="1" l="1"/>
  <c r="H40" i="1" s="1"/>
  <c r="J9" i="1"/>
  <c r="J10" i="1" s="1"/>
  <c r="H5" i="1"/>
  <c r="H12" i="1" s="1"/>
  <c r="H44" i="1" l="1"/>
  <c r="H47" i="1" s="1"/>
  <c r="H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2022年度-2023年度ではないでしょうか。
以下、同様です。（竹田）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3" authorId="0" shapeId="0" xr:uid="{62A7480C-5797-48F3-861F-00B4708C147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2022年度-2023年度ではないでしょうか。
以下、同様です。（竹田）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3" authorId="0" shapeId="0" xr:uid="{9D99BC0F-1894-4FF8-A396-1795CCD7535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2022年度-2023年度ではないでしょうか。
以下、同様です。（竹田）</t>
        </r>
      </text>
    </comment>
  </commentList>
</comments>
</file>

<file path=xl/sharedStrings.xml><?xml version="1.0" encoding="utf-8"?>
<sst xmlns="http://schemas.openxmlformats.org/spreadsheetml/2006/main" count="264" uniqueCount="75">
  <si>
    <t>１　報酬</t>
    <rPh sb="2" eb="4">
      <t>ホウシュウ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</si>
  <si>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</si>
  <si>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</si>
  <si>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</si>
  <si>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</si>
  <si>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報酬</t>
    <rPh sb="0" eb="2">
      <t>ホウシュウ</t>
    </rPh>
    <phoneticPr fontId="1"/>
  </si>
  <si>
    <t>（ア）総括／SUエコシステム強化（業務管理全般及び報告書、提言取りまとめ等）</t>
    <rPh sb="14" eb="16">
      <t>キョウカ</t>
    </rPh>
    <phoneticPr fontId="1"/>
  </si>
  <si>
    <t>人日</t>
    <rPh sb="0" eb="2">
      <t>ニンニチ</t>
    </rPh>
    <phoneticPr fontId="1"/>
  </si>
  <si>
    <t>（イ）LAC-日本イノベーションネットワーク構築（中南米エコシステム連携及びサポートプログラム連携統括）</t>
    <phoneticPr fontId="1"/>
  </si>
  <si>
    <t>　</t>
    <phoneticPr fontId="1"/>
  </si>
  <si>
    <t>（ウ）LAC-日本イノベーションネットワーク構築（国内エコシステム連携及びOIC連携統括）</t>
  </si>
  <si>
    <t>（エ）事業評価・分析（調査報告書の作成）</t>
    <rPh sb="11" eb="16">
      <t>チョウサホウコクショ</t>
    </rPh>
    <rPh sb="17" eb="19">
      <t>サクセイ</t>
    </rPh>
    <phoneticPr fontId="1"/>
  </si>
  <si>
    <t>（オ）プログラム運営・広報（OICの企画・実施全般、及び広報業務全般）</t>
  </si>
  <si>
    <t>（カ）企業サポート（サポートプログラムの設計及び運営）</t>
  </si>
  <si>
    <t>合計</t>
    <rPh sb="0" eb="2">
      <t>ゴウケイ</t>
    </rPh>
    <phoneticPr fontId="1"/>
  </si>
  <si>
    <t>２　直接経費</t>
    <rPh sb="2" eb="6">
      <t>チョクセツケイヒ</t>
    </rPh>
    <phoneticPr fontId="1"/>
  </si>
  <si>
    <t>（１）旅費</t>
    <rPh sb="3" eb="5">
      <t>リョヒ</t>
    </rPh>
    <phoneticPr fontId="1"/>
  </si>
  <si>
    <t>旅費（採択企業現地渡航分）</t>
    <rPh sb="0" eb="2">
      <t>リョヒ</t>
    </rPh>
    <rPh sb="3" eb="5">
      <t>サイタク</t>
    </rPh>
    <rPh sb="5" eb="7">
      <t>キギョウ</t>
    </rPh>
    <rPh sb="7" eb="9">
      <t>ゲンチ</t>
    </rPh>
    <rPh sb="9" eb="11">
      <t>トコウ</t>
    </rPh>
    <rPh sb="11" eb="12">
      <t>ブン</t>
    </rPh>
    <phoneticPr fontId="1"/>
  </si>
  <si>
    <t>式</t>
    <rPh sb="0" eb="1">
      <t>シキ</t>
    </rPh>
    <phoneticPr fontId="1"/>
  </si>
  <si>
    <t>6,800千円を定額計上
1期につき5から6社を想定。今期のみ2021年度TSUBASA参加企業6社+2022年度採択企業5社の計11社を想定</t>
    <rPh sb="14" eb="15">
      <t>キ</t>
    </rPh>
    <rPh sb="22" eb="23">
      <t>シャ</t>
    </rPh>
    <rPh sb="24" eb="26">
      <t>ソウテイ</t>
    </rPh>
    <rPh sb="27" eb="29">
      <t>コンキ</t>
    </rPh>
    <rPh sb="35" eb="36">
      <t>ネン</t>
    </rPh>
    <rPh sb="36" eb="37">
      <t>ド</t>
    </rPh>
    <rPh sb="44" eb="48">
      <t>サンカキギョウ</t>
    </rPh>
    <rPh sb="49" eb="50">
      <t>シャ</t>
    </rPh>
    <rPh sb="55" eb="57">
      <t>ネンド</t>
    </rPh>
    <rPh sb="57" eb="59">
      <t>サイタク</t>
    </rPh>
    <rPh sb="59" eb="61">
      <t>キギョウ</t>
    </rPh>
    <rPh sb="62" eb="63">
      <t>シャ</t>
    </rPh>
    <rPh sb="64" eb="65">
      <t>ケイ</t>
    </rPh>
    <rPh sb="67" eb="68">
      <t>シャ</t>
    </rPh>
    <rPh sb="69" eb="71">
      <t>ソウテイ</t>
    </rPh>
    <phoneticPr fontId="1"/>
  </si>
  <si>
    <t>旅費（調査団同行分）</t>
    <phoneticPr fontId="1"/>
  </si>
  <si>
    <t>8,200千円を定額計上</t>
    <phoneticPr fontId="1"/>
  </si>
  <si>
    <t>（２）オープンイノベーションチャレンジ（OIC）の企画・実施</t>
    <rPh sb="25" eb="27">
      <t>キカク</t>
    </rPh>
    <rPh sb="28" eb="30">
      <t>ジッシ</t>
    </rPh>
    <phoneticPr fontId="1"/>
  </si>
  <si>
    <t>広報・PR費</t>
    <rPh sb="0" eb="2">
      <t>コウホウ</t>
    </rPh>
    <rPh sb="5" eb="6">
      <t>ヒ</t>
    </rPh>
    <phoneticPr fontId="1"/>
  </si>
  <si>
    <t>外部公開用動画制作費を含む。</t>
    <rPh sb="0" eb="5">
      <t>ガイブコウカイヨウ</t>
    </rPh>
    <rPh sb="5" eb="9">
      <t>ドウガセイサク</t>
    </rPh>
    <rPh sb="9" eb="10">
      <t>ヒ</t>
    </rPh>
    <rPh sb="11" eb="12">
      <t>フク</t>
    </rPh>
    <phoneticPr fontId="1"/>
  </si>
  <si>
    <t>会場等使用料</t>
    <phoneticPr fontId="1"/>
  </si>
  <si>
    <t>可能な限りJICA施設等、会場費の安価な場所を活用。</t>
    <rPh sb="0" eb="2">
      <t>カノウ</t>
    </rPh>
    <rPh sb="3" eb="4">
      <t>カギ</t>
    </rPh>
    <rPh sb="9" eb="11">
      <t>シセツ</t>
    </rPh>
    <rPh sb="11" eb="12">
      <t>ナド</t>
    </rPh>
    <rPh sb="13" eb="16">
      <t>カイジョウヒ</t>
    </rPh>
    <rPh sb="17" eb="19">
      <t>アンカ</t>
    </rPh>
    <rPh sb="20" eb="22">
      <t>バショ</t>
    </rPh>
    <rPh sb="23" eb="25">
      <t>カツヨウ</t>
    </rPh>
    <phoneticPr fontId="1"/>
  </si>
  <si>
    <t>機材借用費／必要備品購入費</t>
    <phoneticPr fontId="1"/>
  </si>
  <si>
    <t>キックオフイベント及びOIC運営費</t>
    <rPh sb="9" eb="10">
      <t>オヨ</t>
    </rPh>
    <rPh sb="14" eb="17">
      <t>ウンエイヒ</t>
    </rPh>
    <phoneticPr fontId="1"/>
  </si>
  <si>
    <t>キックオフイベントゲストスピーカー謝礼</t>
    <phoneticPr fontId="1"/>
  </si>
  <si>
    <t>1名の想定。</t>
    <rPh sb="1" eb="2">
      <t>メイ</t>
    </rPh>
    <rPh sb="3" eb="5">
      <t>ソウテイ</t>
    </rPh>
    <phoneticPr fontId="1"/>
  </si>
  <si>
    <t>OICゲスト審査員謝礼</t>
    <rPh sb="6" eb="9">
      <t>シンサイン</t>
    </rPh>
    <rPh sb="9" eb="11">
      <t>シャレイ</t>
    </rPh>
    <phoneticPr fontId="1"/>
  </si>
  <si>
    <t>OIC1回につきゲスト審査員3名の想定。</t>
    <rPh sb="11" eb="14">
      <t>シンサイン</t>
    </rPh>
    <phoneticPr fontId="1"/>
  </si>
  <si>
    <t>（３）サポートプログラム実施</t>
    <rPh sb="12" eb="14">
      <t>ジッシ</t>
    </rPh>
    <phoneticPr fontId="1"/>
  </si>
  <si>
    <t>広報・PR費（事後PR）</t>
    <rPh sb="0" eb="2">
      <t>コウホウ</t>
    </rPh>
    <rPh sb="5" eb="6">
      <t>ヒ</t>
    </rPh>
    <rPh sb="7" eb="9">
      <t>ジゴ</t>
    </rPh>
    <phoneticPr fontId="1"/>
  </si>
  <si>
    <t>会場等使用料（ネットワーキングイベント）</t>
    <rPh sb="0" eb="3">
      <t>カイジョウトウ</t>
    </rPh>
    <rPh sb="3" eb="6">
      <t>シヨウリョウ</t>
    </rPh>
    <phoneticPr fontId="1"/>
  </si>
  <si>
    <t>当日運営費（ネットワーキングイベント）</t>
    <phoneticPr fontId="1"/>
  </si>
  <si>
    <t>現地傭人費</t>
  </si>
  <si>
    <t>式</t>
  </si>
  <si>
    <t>通訳費（国内、採択企業のオンラインミーティング等）</t>
    <rPh sb="0" eb="2">
      <t>ツウヤク</t>
    </rPh>
    <rPh sb="2" eb="3">
      <t>ヒ</t>
    </rPh>
    <rPh sb="4" eb="6">
      <t>コクナイ</t>
    </rPh>
    <rPh sb="7" eb="11">
      <t>サイタクキギョウ</t>
    </rPh>
    <rPh sb="23" eb="24">
      <t>ナド</t>
    </rPh>
    <phoneticPr fontId="1"/>
  </si>
  <si>
    <t>最大10社をサポート対象</t>
  </si>
  <si>
    <t>資料等翻訳費（採択企業のプレゼン資料等の翻訳）</t>
    <rPh sb="0" eb="2">
      <t>シリョウ</t>
    </rPh>
    <rPh sb="2" eb="3">
      <t>トウ</t>
    </rPh>
    <rPh sb="3" eb="6">
      <t>ホンヤクヒ</t>
    </rPh>
    <rPh sb="7" eb="11">
      <t>サイタクキギョウ</t>
    </rPh>
    <rPh sb="16" eb="18">
      <t>シリョウ</t>
    </rPh>
    <rPh sb="18" eb="19">
      <t>トウ</t>
    </rPh>
    <rPh sb="20" eb="22">
      <t>ホンヤク</t>
    </rPh>
    <phoneticPr fontId="1"/>
  </si>
  <si>
    <t>（４）特設サイト運営</t>
    <rPh sb="3" eb="5">
      <t>トクセツ</t>
    </rPh>
    <rPh sb="8" eb="10">
      <t>ウンエイ</t>
    </rPh>
    <phoneticPr fontId="1"/>
  </si>
  <si>
    <t>サイト運営・メンテナンス費</t>
    <rPh sb="3" eb="5">
      <t>ウンエイ</t>
    </rPh>
    <rPh sb="12" eb="13">
      <t>ヒ</t>
    </rPh>
    <phoneticPr fontId="1"/>
  </si>
  <si>
    <t>コンテンツ作成費</t>
    <rPh sb="5" eb="7">
      <t>サクセイ</t>
    </rPh>
    <rPh sb="7" eb="8">
      <t>ヒ</t>
    </rPh>
    <phoneticPr fontId="1"/>
  </si>
  <si>
    <t>（５）通訳傭上費</t>
    <rPh sb="3" eb="5">
      <t>ツウヤク</t>
    </rPh>
    <rPh sb="5" eb="7">
      <t>ヨウジョウ</t>
    </rPh>
    <rPh sb="7" eb="8">
      <t>ヒ</t>
    </rPh>
    <phoneticPr fontId="1"/>
  </si>
  <si>
    <t>通訳費（採択企業現地渡航時）</t>
    <rPh sb="0" eb="3">
      <t>ツウヤクヒ</t>
    </rPh>
    <rPh sb="4" eb="8">
      <t>サイタクキギョウ</t>
    </rPh>
    <rPh sb="8" eb="12">
      <t>ゲンチトコウ</t>
    </rPh>
    <rPh sb="12" eb="13">
      <t>ジ</t>
    </rPh>
    <phoneticPr fontId="1"/>
  </si>
  <si>
    <t>各サポートプログラムにつき、5から6社が現地渡航することを想定。また、2021年度調査の採択企業のうち6社についても現地渡航を支援予定。</t>
  </si>
  <si>
    <t>（６）報告書作成費</t>
    <rPh sb="3" eb="8">
      <t>ホウコクショサクセイ</t>
    </rPh>
    <rPh sb="8" eb="9">
      <t>ヒ</t>
    </rPh>
    <phoneticPr fontId="1"/>
  </si>
  <si>
    <t>報告書作成費</t>
    <rPh sb="0" eb="5">
      <t>ホウコクショサクセイ</t>
    </rPh>
    <rPh sb="5" eb="6">
      <t>ヒ</t>
    </rPh>
    <phoneticPr fontId="1"/>
  </si>
  <si>
    <t>第1期の報告書については、データ送付のみとする。</t>
    <rPh sb="0" eb="1">
      <t>ダイ</t>
    </rPh>
    <rPh sb="2" eb="3">
      <t>キ</t>
    </rPh>
    <phoneticPr fontId="1"/>
  </si>
  <si>
    <t>３　2022－2023年度総計（税抜）</t>
    <phoneticPr fontId="1"/>
  </si>
  <si>
    <t>　　　2022－2023年度総計（１+２）</t>
    <phoneticPr fontId="1"/>
  </si>
  <si>
    <t>４　2022－2023年度総計（消費税相当）　</t>
    <rPh sb="11" eb="13">
      <t>ネンド</t>
    </rPh>
    <rPh sb="13" eb="15">
      <t>ソウケイ</t>
    </rPh>
    <rPh sb="16" eb="19">
      <t>ショウヒゼイ</t>
    </rPh>
    <rPh sb="19" eb="21">
      <t>ソウトウ</t>
    </rPh>
    <phoneticPr fontId="1"/>
  </si>
  <si>
    <t>　　　2022－2023年度総計（３の消費税（10％）相当）</t>
    <rPh sb="19" eb="22">
      <t>ショウヒゼイ</t>
    </rPh>
    <rPh sb="27" eb="29">
      <t>ソウトウ</t>
    </rPh>
    <phoneticPr fontId="1"/>
  </si>
  <si>
    <t>５　2022‐2023年度総計（税込）</t>
    <rPh sb="11" eb="13">
      <t>ネンド</t>
    </rPh>
    <rPh sb="13" eb="15">
      <t>ソウケイ</t>
    </rPh>
    <rPh sb="16" eb="18">
      <t>ゼイコミ</t>
    </rPh>
    <phoneticPr fontId="1"/>
  </si>
  <si>
    <t>　　　2022－2023年度総計（３＋４）</t>
    <phoneticPr fontId="1"/>
  </si>
  <si>
    <t>３　2023－2024年度総計（税抜）</t>
  </si>
  <si>
    <t>　　　2023－2024年度総計（１+２）</t>
  </si>
  <si>
    <t>４　2023－2024年度総計（消費税相当）　</t>
    <rPh sb="11" eb="13">
      <t>ネンド</t>
    </rPh>
    <rPh sb="13" eb="15">
      <t>ソウケイ</t>
    </rPh>
    <rPh sb="16" eb="19">
      <t>ショウヒゼイ</t>
    </rPh>
    <rPh sb="19" eb="21">
      <t>ソウトウ</t>
    </rPh>
    <phoneticPr fontId="1"/>
  </si>
  <si>
    <t>　　　2023－2024年度総計（３の消費税（10％）相当）</t>
    <rPh sb="19" eb="22">
      <t>ショウヒゼイ</t>
    </rPh>
    <rPh sb="27" eb="29">
      <t>ソウトウ</t>
    </rPh>
    <phoneticPr fontId="1"/>
  </si>
  <si>
    <t>５　2023‐2024年度総計（税込）</t>
    <rPh sb="11" eb="13">
      <t>ネンド</t>
    </rPh>
    <rPh sb="13" eb="15">
      <t>ソウケイ</t>
    </rPh>
    <rPh sb="16" eb="18">
      <t>ゼイコミ</t>
    </rPh>
    <phoneticPr fontId="1"/>
  </si>
  <si>
    <t>　　　2023－2024年度総計（３＋４）</t>
  </si>
  <si>
    <t>各サポートプログラムにつき、5から6社が現地渡航することを想定。</t>
    <phoneticPr fontId="1"/>
  </si>
  <si>
    <t>第2期の報告書については、データ送付のみとする。</t>
    <rPh sb="0" eb="1">
      <t>ダイ</t>
    </rPh>
    <rPh sb="2" eb="3">
      <t>キ</t>
    </rPh>
    <phoneticPr fontId="1"/>
  </si>
  <si>
    <t>4,000千円を定額計上
5から6社を想定。</t>
    <rPh sb="17" eb="18">
      <t>シャ</t>
    </rPh>
    <rPh sb="19" eb="21">
      <t>ソウテイ</t>
    </rPh>
    <phoneticPr fontId="1"/>
  </si>
  <si>
    <t>10,000千円を定額計上
5から6社を想定。</t>
    <phoneticPr fontId="1"/>
  </si>
  <si>
    <t>ファイナル・レポート①及び②（和文・英文）：各3部　　　　　エグゼクティブ・サマリー（和文・英文）25部
CD-R5部 (ファイナル・レポート①（和文・英文)、ファイナル・レポート②（和文・英文)、エグゼクティブ・サマリー）
他報告書については、データ送付とする。</t>
    <phoneticPr fontId="1"/>
  </si>
  <si>
    <t>３　2024－2025年度総計（税抜）</t>
  </si>
  <si>
    <t>　　　2024－2025年度総計（１+２）</t>
  </si>
  <si>
    <t>４　2024－2025年度総計（消費税相当）　</t>
    <rPh sb="11" eb="13">
      <t>ネンド</t>
    </rPh>
    <rPh sb="13" eb="15">
      <t>ソウケイ</t>
    </rPh>
    <rPh sb="16" eb="19">
      <t>ショウヒゼイ</t>
    </rPh>
    <rPh sb="19" eb="21">
      <t>ソウトウ</t>
    </rPh>
    <phoneticPr fontId="1"/>
  </si>
  <si>
    <t>　　　2024－2025年度総計（３の消費税（10％）相当）</t>
    <rPh sb="19" eb="22">
      <t>ショウヒゼイ</t>
    </rPh>
    <rPh sb="27" eb="29">
      <t>ソウトウ</t>
    </rPh>
    <phoneticPr fontId="1"/>
  </si>
  <si>
    <t>５　2024‐2025年度総計（税込）</t>
    <rPh sb="11" eb="13">
      <t>ネンド</t>
    </rPh>
    <rPh sb="13" eb="15">
      <t>ソウケイ</t>
    </rPh>
    <rPh sb="16" eb="18">
      <t>ゼイコミ</t>
    </rPh>
    <phoneticPr fontId="1"/>
  </si>
  <si>
    <t>　　　2024－2025年度総計（３＋４）</t>
  </si>
  <si>
    <t>　別紙1：見積書様式</t>
    <rPh sb="1" eb="3">
      <t>ベッシ</t>
    </rPh>
    <rPh sb="5" eb="8">
      <t>ミツモリショ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</si>
</sst>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2" fillId="3" borderId="1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3" fillId="0" borderId="31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23" xfId="0" applyNumberFormat="1" applyFont="1" applyBorder="1" applyAlignment="1">
      <alignment vertical="center" wrapText="1"/>
    </xf>
    <xf numFmtId="0" fontId="2" fillId="0" borderId="4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0" fillId="0" borderId="39" xfId="0" applyBorder="1">
      <alignment vertical="center"/>
    </xf>
    <xf numFmtId="176" fontId="2" fillId="0" borderId="40" xfId="0" applyNumberFormat="1" applyFont="1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2" fillId="0" borderId="41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3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tabSelected="1" zoomScaleNormal="100" zoomScaleSheetLayoutView="55" workbookViewId="0">
      <selection activeCell="H2" sqref="H2"/>
    </sheetView>
  </sheetViews>
  <sheetFormatPr defaultRowHeight="14.4"/>
  <cols>
    <col min="1" max="1" width="4.5" customWidth="1"/>
    <col min="3" max="3" width="75.5" customWidth="1"/>
    <col min="7" max="7" width="11.5" bestFit="1" customWidth="1"/>
    <col min="8" max="9" width="19.19921875" style="1" customWidth="1"/>
    <col min="10" max="10" width="22.296875" customWidth="1"/>
  </cols>
  <sheetData>
    <row r="1" spans="2:10" ht="22.5" customHeight="1">
      <c r="H1" s="93" t="s">
        <v>74</v>
      </c>
      <c r="I1" s="94"/>
      <c r="J1" s="95"/>
    </row>
    <row r="2" spans="2:10" ht="15" thickBot="1"/>
    <row r="3" spans="2:10">
      <c r="B3" s="2"/>
      <c r="C3" s="2"/>
      <c r="D3" s="2"/>
      <c r="E3" s="2"/>
      <c r="F3" s="2"/>
      <c r="G3" s="2"/>
      <c r="H3" s="96"/>
      <c r="I3" s="97"/>
      <c r="J3" s="98"/>
    </row>
    <row r="4" spans="2:10">
      <c r="B4" s="3" t="s">
        <v>0</v>
      </c>
      <c r="C4" s="4"/>
      <c r="D4" s="93" t="s">
        <v>1</v>
      </c>
      <c r="E4" s="95"/>
      <c r="F4" s="5"/>
      <c r="G4" s="6" t="s">
        <v>2</v>
      </c>
      <c r="H4" s="7" t="s">
        <v>3</v>
      </c>
      <c r="I4" s="8"/>
      <c r="J4" s="9" t="s">
        <v>4</v>
      </c>
    </row>
    <row r="5" spans="2:10">
      <c r="B5" s="10" t="s">
        <v>5</v>
      </c>
      <c r="C5" s="11"/>
      <c r="D5" s="5"/>
      <c r="E5" s="5"/>
      <c r="F5" s="5"/>
      <c r="G5" s="5"/>
      <c r="H5" s="12">
        <f>SUM(H6:H11)</f>
        <v>0</v>
      </c>
      <c r="I5" s="13"/>
      <c r="J5" s="14"/>
    </row>
    <row r="6" spans="2:10">
      <c r="B6" s="15"/>
      <c r="C6" s="16" t="s">
        <v>6</v>
      </c>
      <c r="D6" s="17"/>
      <c r="E6" s="18" t="s">
        <v>7</v>
      </c>
      <c r="F6" s="18"/>
      <c r="G6" s="83"/>
      <c r="H6" s="19">
        <f>G6*D6</f>
        <v>0</v>
      </c>
      <c r="I6" s="20"/>
      <c r="J6" s="21"/>
    </row>
    <row r="7" spans="2:10" ht="28.8">
      <c r="B7" s="22"/>
      <c r="C7" s="63" t="s">
        <v>8</v>
      </c>
      <c r="D7" s="24"/>
      <c r="E7" s="18" t="s">
        <v>7</v>
      </c>
      <c r="F7" s="25"/>
      <c r="G7" s="83"/>
      <c r="H7" s="19">
        <f t="shared" ref="H7:H11" si="0">G7*D7</f>
        <v>0</v>
      </c>
      <c r="I7" s="27"/>
      <c r="J7" s="28" t="s">
        <v>9</v>
      </c>
    </row>
    <row r="8" spans="2:10" ht="28.8">
      <c r="B8" s="22"/>
      <c r="C8" s="63" t="s">
        <v>10</v>
      </c>
      <c r="D8" s="24"/>
      <c r="E8" s="18" t="s">
        <v>7</v>
      </c>
      <c r="F8" s="25"/>
      <c r="G8" s="83"/>
      <c r="H8" s="19">
        <f t="shared" si="0"/>
        <v>0</v>
      </c>
      <c r="I8" s="27"/>
      <c r="J8" s="28"/>
    </row>
    <row r="9" spans="2:10">
      <c r="B9" s="22"/>
      <c r="C9" s="23" t="s">
        <v>11</v>
      </c>
      <c r="D9" s="24"/>
      <c r="E9" s="18" t="s">
        <v>7</v>
      </c>
      <c r="F9" s="25"/>
      <c r="G9" s="84"/>
      <c r="H9" s="19">
        <f t="shared" si="0"/>
        <v>0</v>
      </c>
      <c r="I9" s="27"/>
      <c r="J9" s="28" t="str">
        <f>J7</f>
        <v>　</v>
      </c>
    </row>
    <row r="10" spans="2:10">
      <c r="B10" s="22"/>
      <c r="C10" s="23" t="s">
        <v>12</v>
      </c>
      <c r="D10" s="24"/>
      <c r="E10" s="18" t="s">
        <v>7</v>
      </c>
      <c r="F10" s="25"/>
      <c r="G10" s="84"/>
      <c r="H10" s="19">
        <f t="shared" si="0"/>
        <v>0</v>
      </c>
      <c r="I10" s="27"/>
      <c r="J10" s="28" t="str">
        <f>J9</f>
        <v>　</v>
      </c>
    </row>
    <row r="11" spans="2:10" ht="15" thickBot="1">
      <c r="B11" s="22"/>
      <c r="C11" s="23" t="s">
        <v>13</v>
      </c>
      <c r="D11" s="24"/>
      <c r="E11" s="18" t="s">
        <v>7</v>
      </c>
      <c r="F11" s="25"/>
      <c r="G11" s="84"/>
      <c r="H11" s="19">
        <f t="shared" si="0"/>
        <v>0</v>
      </c>
      <c r="I11" s="27"/>
      <c r="J11" s="28"/>
    </row>
    <row r="12" spans="2:10" s="1" customFormat="1" ht="15.6" thickTop="1" thickBot="1">
      <c r="B12" s="99" t="s">
        <v>14</v>
      </c>
      <c r="C12" s="100"/>
      <c r="D12" s="38"/>
      <c r="E12" s="38"/>
      <c r="F12" s="38"/>
      <c r="G12" s="38"/>
      <c r="H12" s="39">
        <f>H5</f>
        <v>0</v>
      </c>
      <c r="I12" s="40"/>
      <c r="J12" s="41"/>
    </row>
    <row r="13" spans="2:10">
      <c r="J13" s="1"/>
    </row>
    <row r="14" spans="2:10" ht="18.75" customHeight="1" thickBot="1">
      <c r="J14" s="1"/>
    </row>
    <row r="15" spans="2:10">
      <c r="B15" s="47" t="s">
        <v>15</v>
      </c>
      <c r="C15" s="48"/>
      <c r="D15" s="93" t="s">
        <v>1</v>
      </c>
      <c r="E15" s="95"/>
      <c r="F15" s="5"/>
      <c r="G15" s="6" t="s">
        <v>2</v>
      </c>
      <c r="H15" s="56" t="s">
        <v>3</v>
      </c>
      <c r="I15" s="57"/>
      <c r="J15" s="58" t="s">
        <v>4</v>
      </c>
    </row>
    <row r="16" spans="2:10">
      <c r="B16" s="10" t="s">
        <v>16</v>
      </c>
      <c r="C16" s="11"/>
      <c r="D16" s="5"/>
      <c r="E16" s="5"/>
      <c r="F16" s="5"/>
      <c r="G16" s="5"/>
      <c r="H16" s="12">
        <f>SUM(H17:H18)</f>
        <v>15000000</v>
      </c>
      <c r="I16" s="13"/>
      <c r="J16" s="49"/>
    </row>
    <row r="17" spans="2:10" ht="86.4">
      <c r="B17" s="22"/>
      <c r="C17" s="23" t="s">
        <v>17</v>
      </c>
      <c r="D17" s="24">
        <v>1</v>
      </c>
      <c r="E17" s="25" t="s">
        <v>18</v>
      </c>
      <c r="F17" s="25"/>
      <c r="G17" s="25"/>
      <c r="H17" s="26">
        <v>6800000</v>
      </c>
      <c r="I17" s="27"/>
      <c r="J17" s="69" t="s">
        <v>19</v>
      </c>
    </row>
    <row r="18" spans="2:10">
      <c r="B18" s="22"/>
      <c r="C18" s="23" t="s">
        <v>20</v>
      </c>
      <c r="D18" s="24">
        <v>1</v>
      </c>
      <c r="E18" s="25" t="s">
        <v>18</v>
      </c>
      <c r="F18" s="25"/>
      <c r="G18" s="25"/>
      <c r="H18" s="26">
        <v>8200000</v>
      </c>
      <c r="I18" s="27"/>
      <c r="J18" s="37" t="s">
        <v>21</v>
      </c>
    </row>
    <row r="19" spans="2:10">
      <c r="B19" s="10" t="s">
        <v>22</v>
      </c>
      <c r="C19" s="11"/>
      <c r="D19" s="5"/>
      <c r="E19" s="5"/>
      <c r="F19" s="5"/>
      <c r="G19" s="5"/>
      <c r="H19" s="12">
        <f>SUM(H20:H25)</f>
        <v>0</v>
      </c>
      <c r="I19" s="13"/>
      <c r="J19" s="49"/>
    </row>
    <row r="20" spans="2:10" ht="28.8">
      <c r="B20" s="22"/>
      <c r="C20" s="23" t="s">
        <v>23</v>
      </c>
      <c r="D20" s="24">
        <v>1</v>
      </c>
      <c r="E20" s="25" t="s">
        <v>18</v>
      </c>
      <c r="F20" s="25"/>
      <c r="G20" s="84"/>
      <c r="H20" s="26">
        <f>G20*D20</f>
        <v>0</v>
      </c>
      <c r="I20" s="27"/>
      <c r="J20" s="69" t="s">
        <v>24</v>
      </c>
    </row>
    <row r="21" spans="2:10" ht="43.2">
      <c r="B21" s="22"/>
      <c r="C21" s="23" t="s">
        <v>25</v>
      </c>
      <c r="D21" s="24">
        <v>1</v>
      </c>
      <c r="E21" s="25" t="s">
        <v>18</v>
      </c>
      <c r="F21" s="25"/>
      <c r="G21" s="84"/>
      <c r="H21" s="26">
        <f t="shared" ref="H21:H25" si="1">G21*D21</f>
        <v>0</v>
      </c>
      <c r="I21" s="27"/>
      <c r="J21" s="69" t="s">
        <v>26</v>
      </c>
    </row>
    <row r="22" spans="2:10">
      <c r="B22" s="22"/>
      <c r="C22" s="23" t="s">
        <v>27</v>
      </c>
      <c r="D22" s="24">
        <v>1</v>
      </c>
      <c r="E22" s="25" t="s">
        <v>18</v>
      </c>
      <c r="F22" s="25"/>
      <c r="G22" s="84"/>
      <c r="H22" s="26">
        <f t="shared" si="1"/>
        <v>0</v>
      </c>
      <c r="I22" s="27"/>
      <c r="J22" s="37"/>
    </row>
    <row r="23" spans="2:10">
      <c r="B23" s="22"/>
      <c r="C23" s="23" t="s">
        <v>28</v>
      </c>
      <c r="D23" s="24">
        <v>1</v>
      </c>
      <c r="E23" s="25" t="s">
        <v>18</v>
      </c>
      <c r="F23" s="25"/>
      <c r="G23" s="84"/>
      <c r="H23" s="26">
        <f t="shared" si="1"/>
        <v>0</v>
      </c>
      <c r="I23" s="27"/>
      <c r="J23" s="37"/>
    </row>
    <row r="24" spans="2:10">
      <c r="B24" s="76"/>
      <c r="C24" s="78" t="s">
        <v>29</v>
      </c>
      <c r="D24" s="64">
        <v>1</v>
      </c>
      <c r="E24" s="24" t="s">
        <v>18</v>
      </c>
      <c r="F24" s="80"/>
      <c r="G24" s="85"/>
      <c r="H24" s="26">
        <f t="shared" si="1"/>
        <v>0</v>
      </c>
      <c r="I24" s="77"/>
      <c r="J24" s="82" t="s">
        <v>30</v>
      </c>
    </row>
    <row r="25" spans="2:10" ht="28.8">
      <c r="B25" s="76"/>
      <c r="C25" s="78" t="s">
        <v>31</v>
      </c>
      <c r="D25" s="64">
        <v>1</v>
      </c>
      <c r="E25" s="79" t="s">
        <v>18</v>
      </c>
      <c r="F25" s="81"/>
      <c r="G25" s="85"/>
      <c r="H25" s="26">
        <f t="shared" si="1"/>
        <v>0</v>
      </c>
      <c r="I25" s="77"/>
      <c r="J25" s="82" t="s">
        <v>32</v>
      </c>
    </row>
    <row r="26" spans="2:10">
      <c r="B26" s="10" t="s">
        <v>33</v>
      </c>
      <c r="C26" s="11"/>
      <c r="D26" s="11"/>
      <c r="E26" s="11"/>
      <c r="F26" s="11"/>
      <c r="G26" s="11"/>
      <c r="H26" s="29">
        <f>SUM(H27:H32)</f>
        <v>0</v>
      </c>
      <c r="I26" s="30"/>
      <c r="J26" s="50"/>
    </row>
    <row r="27" spans="2:10" s="1" customFormat="1">
      <c r="B27" s="42"/>
      <c r="C27" s="43" t="s">
        <v>34</v>
      </c>
      <c r="D27" s="44">
        <v>1</v>
      </c>
      <c r="E27" s="71" t="s">
        <v>18</v>
      </c>
      <c r="F27" s="45"/>
      <c r="G27" s="86"/>
      <c r="H27" s="31">
        <f>G27*D28</f>
        <v>0</v>
      </c>
      <c r="I27" s="32"/>
      <c r="J27" s="33"/>
    </row>
    <row r="28" spans="2:10" s="1" customFormat="1">
      <c r="B28" s="51"/>
      <c r="C28" s="70" t="s">
        <v>35</v>
      </c>
      <c r="D28" s="52">
        <v>1</v>
      </c>
      <c r="E28" s="72" t="s">
        <v>18</v>
      </c>
      <c r="F28" s="53"/>
      <c r="G28" s="87"/>
      <c r="H28" s="31">
        <f t="shared" ref="H28:H31" si="2">G28*D29</f>
        <v>0</v>
      </c>
      <c r="I28" s="36"/>
      <c r="J28" s="37"/>
    </row>
    <row r="29" spans="2:10" s="1" customFormat="1">
      <c r="B29" s="51"/>
      <c r="C29" s="70" t="s">
        <v>36</v>
      </c>
      <c r="D29" s="52">
        <v>1</v>
      </c>
      <c r="E29" s="72" t="s">
        <v>18</v>
      </c>
      <c r="F29" s="52"/>
      <c r="G29" s="88"/>
      <c r="H29" s="31">
        <f>G29*D29</f>
        <v>0</v>
      </c>
      <c r="I29" s="36"/>
      <c r="J29" s="37"/>
    </row>
    <row r="30" spans="2:10" s="1" customFormat="1">
      <c r="B30" s="65"/>
      <c r="C30" s="75" t="s">
        <v>37</v>
      </c>
      <c r="D30" s="66">
        <v>1</v>
      </c>
      <c r="E30" s="74" t="s">
        <v>38</v>
      </c>
      <c r="F30" s="66"/>
      <c r="G30" s="89"/>
      <c r="H30" s="31">
        <v>0</v>
      </c>
      <c r="I30" s="34"/>
      <c r="J30" s="35"/>
    </row>
    <row r="31" spans="2:10" s="1" customFormat="1">
      <c r="B31" s="65"/>
      <c r="C31" s="75" t="s">
        <v>39</v>
      </c>
      <c r="D31" s="66">
        <v>10</v>
      </c>
      <c r="E31" s="74" t="s">
        <v>18</v>
      </c>
      <c r="F31" s="66"/>
      <c r="G31" s="89"/>
      <c r="H31" s="31">
        <f t="shared" si="2"/>
        <v>0</v>
      </c>
      <c r="I31" s="34"/>
      <c r="J31" s="35" t="s">
        <v>40</v>
      </c>
    </row>
    <row r="32" spans="2:10" s="1" customFormat="1">
      <c r="B32" s="67"/>
      <c r="C32" s="1" t="s">
        <v>41</v>
      </c>
      <c r="D32" s="66">
        <v>10</v>
      </c>
      <c r="E32" s="74" t="s">
        <v>18</v>
      </c>
      <c r="F32" s="73"/>
      <c r="G32" s="90"/>
      <c r="H32" s="31">
        <f>G32*D32</f>
        <v>0</v>
      </c>
      <c r="I32" s="68"/>
      <c r="J32" s="35" t="s">
        <v>40</v>
      </c>
    </row>
    <row r="33" spans="2:10">
      <c r="B33" s="10" t="s">
        <v>42</v>
      </c>
      <c r="C33" s="11"/>
      <c r="D33" s="5"/>
      <c r="E33" s="5"/>
      <c r="F33" s="5"/>
      <c r="G33" s="5"/>
      <c r="H33" s="12">
        <f>SUM(H34:H35)</f>
        <v>0</v>
      </c>
      <c r="I33" s="13"/>
      <c r="J33" s="49"/>
    </row>
    <row r="34" spans="2:10">
      <c r="B34" s="22"/>
      <c r="C34" s="23" t="s">
        <v>43</v>
      </c>
      <c r="D34" s="24">
        <v>1</v>
      </c>
      <c r="E34" s="25" t="s">
        <v>18</v>
      </c>
      <c r="F34" s="25"/>
      <c r="G34" s="84"/>
      <c r="H34" s="26">
        <f>G34*D34</f>
        <v>0</v>
      </c>
      <c r="I34" s="27"/>
      <c r="J34" s="37"/>
    </row>
    <row r="35" spans="2:10">
      <c r="B35" s="22"/>
      <c r="C35" s="23" t="s">
        <v>44</v>
      </c>
      <c r="D35" s="24">
        <v>1</v>
      </c>
      <c r="E35" s="25" t="s">
        <v>18</v>
      </c>
      <c r="F35" s="25"/>
      <c r="G35" s="84"/>
      <c r="H35" s="26">
        <f>G35*D35</f>
        <v>0</v>
      </c>
      <c r="I35" s="27"/>
      <c r="J35" s="37"/>
    </row>
    <row r="36" spans="2:10">
      <c r="B36" s="10" t="s">
        <v>45</v>
      </c>
      <c r="C36" s="11"/>
      <c r="D36" s="46"/>
      <c r="E36" s="5"/>
      <c r="F36" s="5"/>
      <c r="G36" s="5"/>
      <c r="H36" s="12">
        <f>SUM(H37:H37)</f>
        <v>0</v>
      </c>
      <c r="I36" s="13"/>
      <c r="J36" s="49"/>
    </row>
    <row r="37" spans="2:10" ht="100.8">
      <c r="B37" s="22"/>
      <c r="C37" s="23" t="s">
        <v>46</v>
      </c>
      <c r="D37" s="24">
        <v>11</v>
      </c>
      <c r="E37" s="25" t="s">
        <v>18</v>
      </c>
      <c r="F37" s="25"/>
      <c r="G37" s="84"/>
      <c r="H37" s="26">
        <f>G37*D37</f>
        <v>0</v>
      </c>
      <c r="I37" s="27"/>
      <c r="J37" s="69" t="s">
        <v>47</v>
      </c>
    </row>
    <row r="38" spans="2:10">
      <c r="B38" s="10" t="s">
        <v>48</v>
      </c>
      <c r="C38" s="11"/>
      <c r="D38" s="5"/>
      <c r="E38" s="5"/>
      <c r="F38" s="5"/>
      <c r="G38" s="5"/>
      <c r="H38" s="12">
        <f>SUM(H39)</f>
        <v>0</v>
      </c>
      <c r="I38" s="13"/>
      <c r="J38" s="49"/>
    </row>
    <row r="39" spans="2:10" ht="43.2">
      <c r="B39" s="22"/>
      <c r="C39" s="23" t="s">
        <v>49</v>
      </c>
      <c r="D39" s="24">
        <v>1</v>
      </c>
      <c r="E39" s="25" t="s">
        <v>18</v>
      </c>
      <c r="F39" s="25"/>
      <c r="G39" s="84"/>
      <c r="H39" s="26">
        <f>G39*D39</f>
        <v>0</v>
      </c>
      <c r="I39" s="27"/>
      <c r="J39" s="69" t="s">
        <v>50</v>
      </c>
    </row>
    <row r="40" spans="2:10" s="1" customFormat="1" ht="15.6" thickTop="1" thickBot="1">
      <c r="B40" s="99" t="s">
        <v>14</v>
      </c>
      <c r="C40" s="100"/>
      <c r="D40" s="100"/>
      <c r="E40" s="100"/>
      <c r="F40" s="100"/>
      <c r="G40" s="104"/>
      <c r="H40" s="39">
        <f>SUM(H19,H38,H36,H33,H26,H16)</f>
        <v>15000000</v>
      </c>
      <c r="I40" s="40"/>
      <c r="J40" s="41"/>
    </row>
    <row r="41" spans="2:10">
      <c r="D41" s="64"/>
      <c r="E41" s="64"/>
      <c r="F41" s="64"/>
      <c r="G41" s="64"/>
      <c r="H41" s="54"/>
      <c r="I41" s="54"/>
      <c r="J41" s="55"/>
    </row>
    <row r="42" spans="2:10" ht="15" thickBot="1"/>
    <row r="43" spans="2:10">
      <c r="B43" s="101" t="s">
        <v>51</v>
      </c>
      <c r="C43" s="102"/>
      <c r="D43" s="102"/>
      <c r="E43" s="102"/>
      <c r="F43" s="102"/>
      <c r="G43" s="103"/>
      <c r="H43" s="59" t="s">
        <v>3</v>
      </c>
      <c r="I43" s="60"/>
    </row>
    <row r="44" spans="2:10" ht="15" thickBot="1">
      <c r="B44" s="10" t="s">
        <v>52</v>
      </c>
      <c r="C44" s="11"/>
      <c r="D44" s="5"/>
      <c r="E44" s="5"/>
      <c r="F44" s="5"/>
      <c r="G44" s="5"/>
      <c r="H44" s="61">
        <f>H12+H40</f>
        <v>15000000</v>
      </c>
      <c r="I44" s="62"/>
    </row>
    <row r="45" spans="2:10" ht="15" thickBot="1"/>
    <row r="46" spans="2:10">
      <c r="B46" s="101" t="s">
        <v>53</v>
      </c>
      <c r="C46" s="102"/>
      <c r="D46" s="102"/>
      <c r="E46" s="102"/>
      <c r="F46" s="102"/>
      <c r="G46" s="103"/>
      <c r="H46" s="59" t="s">
        <v>3</v>
      </c>
      <c r="I46" s="60"/>
    </row>
    <row r="47" spans="2:10" ht="15" thickBot="1">
      <c r="B47" s="10" t="s">
        <v>54</v>
      </c>
      <c r="C47" s="11"/>
      <c r="D47" s="5"/>
      <c r="E47" s="5"/>
      <c r="F47" s="5"/>
      <c r="G47" s="5"/>
      <c r="H47" s="61">
        <f>H44*0.1</f>
        <v>1500000</v>
      </c>
      <c r="I47" s="62"/>
    </row>
    <row r="48" spans="2:10" ht="15" thickBot="1"/>
    <row r="49" spans="2:9">
      <c r="B49" s="101" t="s">
        <v>55</v>
      </c>
      <c r="C49" s="102"/>
      <c r="D49" s="102"/>
      <c r="E49" s="102"/>
      <c r="F49" s="102"/>
      <c r="G49" s="103"/>
      <c r="H49" s="59" t="s">
        <v>3</v>
      </c>
      <c r="I49" s="60"/>
    </row>
    <row r="50" spans="2:9" ht="15" thickBot="1">
      <c r="B50" s="10" t="s">
        <v>56</v>
      </c>
      <c r="C50" s="11"/>
      <c r="D50" s="5"/>
      <c r="E50" s="5"/>
      <c r="F50" s="5"/>
      <c r="G50" s="5"/>
      <c r="H50" s="61">
        <f>H44+H47</f>
        <v>16500000</v>
      </c>
      <c r="I50" s="62"/>
    </row>
  </sheetData>
  <mergeCells count="9">
    <mergeCell ref="H1:J1"/>
    <mergeCell ref="H3:J3"/>
    <mergeCell ref="D4:E4"/>
    <mergeCell ref="B12:C12"/>
    <mergeCell ref="B49:G49"/>
    <mergeCell ref="D15:E15"/>
    <mergeCell ref="B40:G40"/>
    <mergeCell ref="B43:G43"/>
    <mergeCell ref="B46:G46"/>
  </mergeCells>
  <phoneticPr fontId="1"/>
  <pageMargins left="0.7" right="0.7" top="0.75" bottom="0.75" header="0.3" footer="0.3"/>
  <pageSetup paperSize="8" scale="6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00D0-9275-4401-8CED-0F1BCC2DD2A1}">
  <sheetPr>
    <pageSetUpPr fitToPage="1"/>
  </sheetPr>
  <dimension ref="B1:J50"/>
  <sheetViews>
    <sheetView view="pageBreakPreview" zoomScale="70" zoomScaleNormal="100" zoomScaleSheetLayoutView="70" workbookViewId="0">
      <selection activeCell="H2" sqref="H2"/>
    </sheetView>
  </sheetViews>
  <sheetFormatPr defaultRowHeight="14.4"/>
  <cols>
    <col min="1" max="1" width="4.5" customWidth="1"/>
    <col min="3" max="3" width="75.5" customWidth="1"/>
    <col min="7" max="7" width="11.5" bestFit="1" customWidth="1"/>
    <col min="8" max="9" width="19.19921875" style="1" customWidth="1"/>
    <col min="10" max="10" width="22.296875" customWidth="1"/>
  </cols>
  <sheetData>
    <row r="1" spans="2:10" ht="22.5" customHeight="1">
      <c r="H1" s="93" t="s">
        <v>74</v>
      </c>
      <c r="I1" s="94"/>
      <c r="J1" s="95"/>
    </row>
    <row r="2" spans="2:10" ht="15" thickBot="1"/>
    <row r="3" spans="2:10">
      <c r="B3" s="2"/>
      <c r="C3" s="2"/>
      <c r="D3" s="2"/>
      <c r="E3" s="2"/>
      <c r="F3" s="2"/>
      <c r="G3" s="2"/>
      <c r="H3" s="96"/>
      <c r="I3" s="97"/>
      <c r="J3" s="98"/>
    </row>
    <row r="4" spans="2:10">
      <c r="B4" s="3" t="s">
        <v>0</v>
      </c>
      <c r="C4" s="4"/>
      <c r="D4" s="93" t="s">
        <v>1</v>
      </c>
      <c r="E4" s="95"/>
      <c r="F4" s="92"/>
      <c r="G4" s="91" t="s">
        <v>2</v>
      </c>
      <c r="H4" s="7" t="s">
        <v>3</v>
      </c>
      <c r="I4" s="8"/>
      <c r="J4" s="9" t="s">
        <v>4</v>
      </c>
    </row>
    <row r="5" spans="2:10">
      <c r="B5" s="10" t="s">
        <v>5</v>
      </c>
      <c r="C5" s="11"/>
      <c r="D5" s="92"/>
      <c r="E5" s="92"/>
      <c r="F5" s="92"/>
      <c r="G5" s="92"/>
      <c r="H5" s="12">
        <f>SUM(H6:H11)</f>
        <v>0</v>
      </c>
      <c r="I5" s="13"/>
      <c r="J5" s="14"/>
    </row>
    <row r="6" spans="2:10">
      <c r="B6" s="15"/>
      <c r="C6" s="16" t="s">
        <v>6</v>
      </c>
      <c r="D6" s="17"/>
      <c r="E6" s="18" t="s">
        <v>7</v>
      </c>
      <c r="F6" s="18"/>
      <c r="G6" s="83"/>
      <c r="H6" s="19">
        <f>G6*D6</f>
        <v>0</v>
      </c>
      <c r="I6" s="20"/>
      <c r="J6" s="21"/>
    </row>
    <row r="7" spans="2:10" ht="28.8">
      <c r="B7" s="22"/>
      <c r="C7" s="63" t="s">
        <v>8</v>
      </c>
      <c r="D7" s="24"/>
      <c r="E7" s="18" t="s">
        <v>7</v>
      </c>
      <c r="F7" s="25"/>
      <c r="G7" s="83"/>
      <c r="H7" s="19">
        <f t="shared" ref="H7:H11" si="0">G7*D7</f>
        <v>0</v>
      </c>
      <c r="I7" s="27"/>
      <c r="J7" s="28" t="s">
        <v>9</v>
      </c>
    </row>
    <row r="8" spans="2:10" ht="28.8">
      <c r="B8" s="22"/>
      <c r="C8" s="63" t="s">
        <v>10</v>
      </c>
      <c r="D8" s="24"/>
      <c r="E8" s="18" t="s">
        <v>7</v>
      </c>
      <c r="F8" s="25"/>
      <c r="G8" s="83"/>
      <c r="H8" s="19">
        <f t="shared" si="0"/>
        <v>0</v>
      </c>
      <c r="I8" s="27"/>
      <c r="J8" s="28"/>
    </row>
    <row r="9" spans="2:10">
      <c r="B9" s="22"/>
      <c r="C9" s="23" t="s">
        <v>11</v>
      </c>
      <c r="D9" s="24"/>
      <c r="E9" s="18" t="s">
        <v>7</v>
      </c>
      <c r="F9" s="25"/>
      <c r="G9" s="84"/>
      <c r="H9" s="19">
        <f t="shared" si="0"/>
        <v>0</v>
      </c>
      <c r="I9" s="27"/>
      <c r="J9" s="28" t="str">
        <f>J7</f>
        <v>　</v>
      </c>
    </row>
    <row r="10" spans="2:10">
      <c r="B10" s="22"/>
      <c r="C10" s="23" t="s">
        <v>12</v>
      </c>
      <c r="D10" s="24"/>
      <c r="E10" s="18" t="s">
        <v>7</v>
      </c>
      <c r="F10" s="25"/>
      <c r="G10" s="84"/>
      <c r="H10" s="19">
        <f t="shared" si="0"/>
        <v>0</v>
      </c>
      <c r="I10" s="27"/>
      <c r="J10" s="28" t="str">
        <f>J9</f>
        <v>　</v>
      </c>
    </row>
    <row r="11" spans="2:10" ht="15" thickBot="1">
      <c r="B11" s="22"/>
      <c r="C11" s="23" t="s">
        <v>13</v>
      </c>
      <c r="D11" s="24"/>
      <c r="E11" s="18" t="s">
        <v>7</v>
      </c>
      <c r="F11" s="25"/>
      <c r="G11" s="84"/>
      <c r="H11" s="19">
        <f t="shared" si="0"/>
        <v>0</v>
      </c>
      <c r="I11" s="27"/>
      <c r="J11" s="28"/>
    </row>
    <row r="12" spans="2:10" s="1" customFormat="1" ht="15.6" thickTop="1" thickBot="1">
      <c r="B12" s="99" t="s">
        <v>14</v>
      </c>
      <c r="C12" s="100"/>
      <c r="D12" s="38"/>
      <c r="E12" s="38"/>
      <c r="F12" s="38"/>
      <c r="G12" s="38"/>
      <c r="H12" s="39">
        <f>H5</f>
        <v>0</v>
      </c>
      <c r="I12" s="40"/>
      <c r="J12" s="41"/>
    </row>
    <row r="13" spans="2:10">
      <c r="J13" s="1"/>
    </row>
    <row r="14" spans="2:10" ht="18.75" customHeight="1" thickBot="1">
      <c r="J14" s="1"/>
    </row>
    <row r="15" spans="2:10">
      <c r="B15" s="47" t="s">
        <v>15</v>
      </c>
      <c r="C15" s="48"/>
      <c r="D15" s="93" t="s">
        <v>1</v>
      </c>
      <c r="E15" s="95"/>
      <c r="F15" s="92"/>
      <c r="G15" s="91" t="s">
        <v>2</v>
      </c>
      <c r="H15" s="56" t="s">
        <v>3</v>
      </c>
      <c r="I15" s="57"/>
      <c r="J15" s="58" t="s">
        <v>4</v>
      </c>
    </row>
    <row r="16" spans="2:10">
      <c r="B16" s="10" t="s">
        <v>16</v>
      </c>
      <c r="C16" s="11"/>
      <c r="D16" s="92"/>
      <c r="E16" s="92"/>
      <c r="F16" s="92"/>
      <c r="G16" s="92"/>
      <c r="H16" s="12">
        <f>SUM(H17:H18)</f>
        <v>14000000</v>
      </c>
      <c r="I16" s="13"/>
      <c r="J16" s="49"/>
    </row>
    <row r="17" spans="2:10" ht="28.8">
      <c r="B17" s="22"/>
      <c r="C17" s="23" t="s">
        <v>17</v>
      </c>
      <c r="D17" s="24">
        <v>1</v>
      </c>
      <c r="E17" s="25" t="s">
        <v>18</v>
      </c>
      <c r="F17" s="25"/>
      <c r="G17" s="25"/>
      <c r="H17" s="26">
        <v>4000000</v>
      </c>
      <c r="I17" s="27"/>
      <c r="J17" s="69" t="s">
        <v>65</v>
      </c>
    </row>
    <row r="18" spans="2:10" ht="28.8">
      <c r="B18" s="22"/>
      <c r="C18" s="23" t="s">
        <v>20</v>
      </c>
      <c r="D18" s="24">
        <v>1</v>
      </c>
      <c r="E18" s="25" t="s">
        <v>18</v>
      </c>
      <c r="F18" s="25"/>
      <c r="G18" s="25"/>
      <c r="H18" s="26">
        <v>10000000</v>
      </c>
      <c r="I18" s="27"/>
      <c r="J18" s="69" t="s">
        <v>66</v>
      </c>
    </row>
    <row r="19" spans="2:10">
      <c r="B19" s="10" t="s">
        <v>22</v>
      </c>
      <c r="C19" s="11"/>
      <c r="D19" s="92"/>
      <c r="E19" s="92"/>
      <c r="F19" s="92"/>
      <c r="G19" s="92"/>
      <c r="H19" s="12">
        <f>SUM(H20:H25)</f>
        <v>0</v>
      </c>
      <c r="I19" s="13"/>
      <c r="J19" s="49"/>
    </row>
    <row r="20" spans="2:10" ht="28.8">
      <c r="B20" s="22"/>
      <c r="C20" s="23" t="s">
        <v>23</v>
      </c>
      <c r="D20" s="24">
        <v>1</v>
      </c>
      <c r="E20" s="25" t="s">
        <v>18</v>
      </c>
      <c r="F20" s="25"/>
      <c r="G20" s="84"/>
      <c r="H20" s="26">
        <f>G20*D20</f>
        <v>0</v>
      </c>
      <c r="I20" s="27"/>
      <c r="J20" s="69" t="s">
        <v>24</v>
      </c>
    </row>
    <row r="21" spans="2:10" ht="43.2">
      <c r="B21" s="22"/>
      <c r="C21" s="23" t="s">
        <v>25</v>
      </c>
      <c r="D21" s="24">
        <v>1</v>
      </c>
      <c r="E21" s="25" t="s">
        <v>18</v>
      </c>
      <c r="F21" s="25"/>
      <c r="G21" s="84"/>
      <c r="H21" s="26">
        <f t="shared" ref="H21:H25" si="1">G21*D21</f>
        <v>0</v>
      </c>
      <c r="I21" s="27"/>
      <c r="J21" s="69" t="s">
        <v>26</v>
      </c>
    </row>
    <row r="22" spans="2:10">
      <c r="B22" s="22"/>
      <c r="C22" s="23" t="s">
        <v>27</v>
      </c>
      <c r="D22" s="24">
        <v>1</v>
      </c>
      <c r="E22" s="25" t="s">
        <v>18</v>
      </c>
      <c r="F22" s="25"/>
      <c r="G22" s="84"/>
      <c r="H22" s="26">
        <f t="shared" si="1"/>
        <v>0</v>
      </c>
      <c r="I22" s="27"/>
      <c r="J22" s="37"/>
    </row>
    <row r="23" spans="2:10">
      <c r="B23" s="22"/>
      <c r="C23" s="23" t="s">
        <v>28</v>
      </c>
      <c r="D23" s="24">
        <v>1</v>
      </c>
      <c r="E23" s="25" t="s">
        <v>18</v>
      </c>
      <c r="F23" s="25"/>
      <c r="G23" s="84"/>
      <c r="H23" s="26">
        <f t="shared" si="1"/>
        <v>0</v>
      </c>
      <c r="I23" s="27"/>
      <c r="J23" s="37"/>
    </row>
    <row r="24" spans="2:10">
      <c r="B24" s="76"/>
      <c r="C24" s="78" t="s">
        <v>29</v>
      </c>
      <c r="D24" s="64">
        <v>1</v>
      </c>
      <c r="E24" s="24" t="s">
        <v>18</v>
      </c>
      <c r="F24" s="80"/>
      <c r="G24" s="85"/>
      <c r="H24" s="26">
        <f t="shared" si="1"/>
        <v>0</v>
      </c>
      <c r="I24" s="77"/>
      <c r="J24" s="82" t="s">
        <v>30</v>
      </c>
    </row>
    <row r="25" spans="2:10" ht="28.8">
      <c r="B25" s="76"/>
      <c r="C25" s="78" t="s">
        <v>31</v>
      </c>
      <c r="D25" s="64">
        <v>1</v>
      </c>
      <c r="E25" s="79" t="s">
        <v>18</v>
      </c>
      <c r="F25" s="81"/>
      <c r="G25" s="85"/>
      <c r="H25" s="26">
        <f t="shared" si="1"/>
        <v>0</v>
      </c>
      <c r="I25" s="77"/>
      <c r="J25" s="82" t="s">
        <v>32</v>
      </c>
    </row>
    <row r="26" spans="2:10">
      <c r="B26" s="10" t="s">
        <v>33</v>
      </c>
      <c r="C26" s="11"/>
      <c r="D26" s="11"/>
      <c r="E26" s="11"/>
      <c r="F26" s="11"/>
      <c r="G26" s="11"/>
      <c r="H26" s="29">
        <f>SUM(H27:H32)</f>
        <v>0</v>
      </c>
      <c r="I26" s="30"/>
      <c r="J26" s="50"/>
    </row>
    <row r="27" spans="2:10" s="1" customFormat="1">
      <c r="B27" s="42"/>
      <c r="C27" s="43" t="s">
        <v>34</v>
      </c>
      <c r="D27" s="44">
        <v>1</v>
      </c>
      <c r="E27" s="71" t="s">
        <v>18</v>
      </c>
      <c r="F27" s="45"/>
      <c r="G27" s="86"/>
      <c r="H27" s="31">
        <f>G27*D28</f>
        <v>0</v>
      </c>
      <c r="I27" s="32"/>
      <c r="J27" s="33"/>
    </row>
    <row r="28" spans="2:10" s="1" customFormat="1">
      <c r="B28" s="51"/>
      <c r="C28" s="70" t="s">
        <v>35</v>
      </c>
      <c r="D28" s="52">
        <v>1</v>
      </c>
      <c r="E28" s="72" t="s">
        <v>18</v>
      </c>
      <c r="F28" s="53"/>
      <c r="G28" s="87"/>
      <c r="H28" s="31">
        <f t="shared" ref="H28:H31" si="2">G28*D29</f>
        <v>0</v>
      </c>
      <c r="I28" s="36"/>
      <c r="J28" s="37"/>
    </row>
    <row r="29" spans="2:10" s="1" customFormat="1">
      <c r="B29" s="51"/>
      <c r="C29" s="70" t="s">
        <v>36</v>
      </c>
      <c r="D29" s="52">
        <v>1</v>
      </c>
      <c r="E29" s="72" t="s">
        <v>18</v>
      </c>
      <c r="F29" s="52"/>
      <c r="G29" s="88"/>
      <c r="H29" s="31">
        <f>G29*D29</f>
        <v>0</v>
      </c>
      <c r="I29" s="36"/>
      <c r="J29" s="37"/>
    </row>
    <row r="30" spans="2:10" s="1" customFormat="1">
      <c r="B30" s="65"/>
      <c r="C30" s="75" t="s">
        <v>37</v>
      </c>
      <c r="D30" s="66">
        <v>1</v>
      </c>
      <c r="E30" s="74" t="s">
        <v>38</v>
      </c>
      <c r="F30" s="66"/>
      <c r="G30" s="89"/>
      <c r="H30" s="31">
        <v>0</v>
      </c>
      <c r="I30" s="34"/>
      <c r="J30" s="35"/>
    </row>
    <row r="31" spans="2:10" s="1" customFormat="1">
      <c r="B31" s="65"/>
      <c r="C31" s="75" t="s">
        <v>39</v>
      </c>
      <c r="D31" s="66">
        <v>10</v>
      </c>
      <c r="E31" s="74" t="s">
        <v>18</v>
      </c>
      <c r="F31" s="66"/>
      <c r="G31" s="89"/>
      <c r="H31" s="31">
        <f t="shared" si="2"/>
        <v>0</v>
      </c>
      <c r="I31" s="34"/>
      <c r="J31" s="35" t="s">
        <v>40</v>
      </c>
    </row>
    <row r="32" spans="2:10" s="1" customFormat="1">
      <c r="B32" s="67"/>
      <c r="C32" s="1" t="s">
        <v>41</v>
      </c>
      <c r="D32" s="66">
        <v>10</v>
      </c>
      <c r="E32" s="74" t="s">
        <v>18</v>
      </c>
      <c r="F32" s="73"/>
      <c r="G32" s="90"/>
      <c r="H32" s="31">
        <f>G32*D32</f>
        <v>0</v>
      </c>
      <c r="I32" s="68"/>
      <c r="J32" s="35" t="s">
        <v>40</v>
      </c>
    </row>
    <row r="33" spans="2:10">
      <c r="B33" s="10" t="s">
        <v>42</v>
      </c>
      <c r="C33" s="11"/>
      <c r="D33" s="92"/>
      <c r="E33" s="92"/>
      <c r="F33" s="92"/>
      <c r="G33" s="92"/>
      <c r="H33" s="12">
        <f>SUM(H34:H35)</f>
        <v>0</v>
      </c>
      <c r="I33" s="13"/>
      <c r="J33" s="49"/>
    </row>
    <row r="34" spans="2:10">
      <c r="B34" s="22"/>
      <c r="C34" s="23" t="s">
        <v>43</v>
      </c>
      <c r="D34" s="24">
        <v>1</v>
      </c>
      <c r="E34" s="25" t="s">
        <v>18</v>
      </c>
      <c r="F34" s="25"/>
      <c r="G34" s="84"/>
      <c r="H34" s="26">
        <f>G34*D34</f>
        <v>0</v>
      </c>
      <c r="I34" s="27"/>
      <c r="J34" s="37"/>
    </row>
    <row r="35" spans="2:10">
      <c r="B35" s="22"/>
      <c r="C35" s="23" t="s">
        <v>44</v>
      </c>
      <c r="D35" s="24">
        <v>1</v>
      </c>
      <c r="E35" s="25" t="s">
        <v>18</v>
      </c>
      <c r="F35" s="25"/>
      <c r="G35" s="84"/>
      <c r="H35" s="26">
        <f>G35*D35</f>
        <v>0</v>
      </c>
      <c r="I35" s="27"/>
      <c r="J35" s="37"/>
    </row>
    <row r="36" spans="2:10">
      <c r="B36" s="10" t="s">
        <v>45</v>
      </c>
      <c r="C36" s="11"/>
      <c r="D36" s="46"/>
      <c r="E36" s="92"/>
      <c r="F36" s="92"/>
      <c r="G36" s="92"/>
      <c r="H36" s="12">
        <f>SUM(H37:H37)</f>
        <v>0</v>
      </c>
      <c r="I36" s="13"/>
      <c r="J36" s="49"/>
    </row>
    <row r="37" spans="2:10" ht="57.6">
      <c r="B37" s="22"/>
      <c r="C37" s="23" t="s">
        <v>46</v>
      </c>
      <c r="D37" s="24">
        <v>11</v>
      </c>
      <c r="E37" s="25" t="s">
        <v>18</v>
      </c>
      <c r="F37" s="25"/>
      <c r="G37" s="84"/>
      <c r="H37" s="26">
        <f>G37*D37</f>
        <v>0</v>
      </c>
      <c r="I37" s="27"/>
      <c r="J37" s="69" t="s">
        <v>63</v>
      </c>
    </row>
    <row r="38" spans="2:10">
      <c r="B38" s="10" t="s">
        <v>48</v>
      </c>
      <c r="C38" s="11"/>
      <c r="D38" s="92"/>
      <c r="E38" s="92"/>
      <c r="F38" s="92"/>
      <c r="G38" s="92"/>
      <c r="H38" s="12">
        <f>SUM(H39)</f>
        <v>0</v>
      </c>
      <c r="I38" s="13"/>
      <c r="J38" s="49"/>
    </row>
    <row r="39" spans="2:10" ht="43.8" thickBot="1">
      <c r="B39" s="22"/>
      <c r="C39" s="23" t="s">
        <v>49</v>
      </c>
      <c r="D39" s="24">
        <v>1</v>
      </c>
      <c r="E39" s="25" t="s">
        <v>18</v>
      </c>
      <c r="F39" s="25"/>
      <c r="G39" s="84"/>
      <c r="H39" s="26">
        <f>G39*D39</f>
        <v>0</v>
      </c>
      <c r="I39" s="27"/>
      <c r="J39" s="69" t="s">
        <v>64</v>
      </c>
    </row>
    <row r="40" spans="2:10" s="1" customFormat="1" ht="15.6" thickTop="1" thickBot="1">
      <c r="B40" s="99" t="s">
        <v>14</v>
      </c>
      <c r="C40" s="100"/>
      <c r="D40" s="100"/>
      <c r="E40" s="100"/>
      <c r="F40" s="100"/>
      <c r="G40" s="104"/>
      <c r="H40" s="39">
        <f>SUM(H19,H38,H36,H33,H26,H16)</f>
        <v>14000000</v>
      </c>
      <c r="I40" s="40"/>
      <c r="J40" s="41"/>
    </row>
    <row r="41" spans="2:10">
      <c r="D41" s="64"/>
      <c r="E41" s="64"/>
      <c r="F41" s="64"/>
      <c r="G41" s="64"/>
      <c r="H41" s="54"/>
      <c r="I41" s="54"/>
      <c r="J41" s="55"/>
    </row>
    <row r="42" spans="2:10" ht="15" thickBot="1"/>
    <row r="43" spans="2:10">
      <c r="B43" s="101" t="s">
        <v>57</v>
      </c>
      <c r="C43" s="102"/>
      <c r="D43" s="102"/>
      <c r="E43" s="102"/>
      <c r="F43" s="102"/>
      <c r="G43" s="103"/>
      <c r="H43" s="59" t="s">
        <v>3</v>
      </c>
      <c r="I43" s="60"/>
    </row>
    <row r="44" spans="2:10" ht="15" thickBot="1">
      <c r="B44" s="10" t="s">
        <v>58</v>
      </c>
      <c r="C44" s="11"/>
      <c r="D44" s="92"/>
      <c r="E44" s="92"/>
      <c r="F44" s="92"/>
      <c r="G44" s="92"/>
      <c r="H44" s="61">
        <f>H12+H40</f>
        <v>14000000</v>
      </c>
      <c r="I44" s="62"/>
    </row>
    <row r="45" spans="2:10" ht="15" thickBot="1"/>
    <row r="46" spans="2:10">
      <c r="B46" s="101" t="s">
        <v>59</v>
      </c>
      <c r="C46" s="102"/>
      <c r="D46" s="102"/>
      <c r="E46" s="102"/>
      <c r="F46" s="102"/>
      <c r="G46" s="103"/>
      <c r="H46" s="59" t="s">
        <v>3</v>
      </c>
      <c r="I46" s="60"/>
    </row>
    <row r="47" spans="2:10" ht="15" thickBot="1">
      <c r="B47" s="10" t="s">
        <v>60</v>
      </c>
      <c r="C47" s="11"/>
      <c r="D47" s="92"/>
      <c r="E47" s="92"/>
      <c r="F47" s="92"/>
      <c r="G47" s="92"/>
      <c r="H47" s="61">
        <f>H44*0.1</f>
        <v>1400000</v>
      </c>
      <c r="I47" s="62"/>
    </row>
    <row r="48" spans="2:10" ht="15" thickBot="1"/>
    <row r="49" spans="2:9">
      <c r="B49" s="101" t="s">
        <v>61</v>
      </c>
      <c r="C49" s="102"/>
      <c r="D49" s="102"/>
      <c r="E49" s="102"/>
      <c r="F49" s="102"/>
      <c r="G49" s="103"/>
      <c r="H49" s="59" t="s">
        <v>3</v>
      </c>
      <c r="I49" s="60"/>
    </row>
    <row r="50" spans="2:9" ht="15" thickBot="1">
      <c r="B50" s="10" t="s">
        <v>62</v>
      </c>
      <c r="C50" s="11"/>
      <c r="D50" s="92"/>
      <c r="E50" s="92"/>
      <c r="F50" s="92"/>
      <c r="G50" s="92"/>
      <c r="H50" s="61">
        <f>H44+H47</f>
        <v>15400000</v>
      </c>
      <c r="I50" s="62"/>
    </row>
  </sheetData>
  <mergeCells count="9">
    <mergeCell ref="B43:G43"/>
    <mergeCell ref="B46:G46"/>
    <mergeCell ref="B49:G49"/>
    <mergeCell ref="H1:J1"/>
    <mergeCell ref="H3:J3"/>
    <mergeCell ref="D4:E4"/>
    <mergeCell ref="B12:C12"/>
    <mergeCell ref="D15:E15"/>
    <mergeCell ref="B40:G40"/>
  </mergeCells>
  <phoneticPr fontId="1"/>
  <pageMargins left="0.7" right="0.7" top="0.75" bottom="0.75" header="0.3" footer="0.3"/>
  <pageSetup paperSize="8"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07DF-B8D1-4251-86D4-C2362574C929}">
  <sheetPr>
    <pageSetUpPr fitToPage="1"/>
  </sheetPr>
  <dimension ref="B1:J50"/>
  <sheetViews>
    <sheetView view="pageBreakPreview" zoomScale="70" zoomScaleNormal="100" zoomScaleSheetLayoutView="70" workbookViewId="0">
      <selection activeCell="H2" sqref="H2"/>
    </sheetView>
  </sheetViews>
  <sheetFormatPr defaultRowHeight="14.4"/>
  <cols>
    <col min="1" max="1" width="4.5" customWidth="1"/>
    <col min="3" max="3" width="75.5" customWidth="1"/>
    <col min="7" max="7" width="11.5" bestFit="1" customWidth="1"/>
    <col min="8" max="9" width="19.19921875" style="1" customWidth="1"/>
    <col min="10" max="10" width="22.296875" customWidth="1"/>
  </cols>
  <sheetData>
    <row r="1" spans="2:10" ht="22.5" customHeight="1">
      <c r="H1" s="93" t="s">
        <v>74</v>
      </c>
      <c r="I1" s="94"/>
      <c r="J1" s="95"/>
    </row>
    <row r="2" spans="2:10" ht="15" thickBot="1"/>
    <row r="3" spans="2:10">
      <c r="B3" s="2"/>
      <c r="C3" s="2"/>
      <c r="D3" s="2"/>
      <c r="E3" s="2"/>
      <c r="F3" s="2"/>
      <c r="G3" s="2"/>
      <c r="H3" s="96"/>
      <c r="I3" s="97"/>
      <c r="J3" s="98"/>
    </row>
    <row r="4" spans="2:10">
      <c r="B4" s="3" t="s">
        <v>0</v>
      </c>
      <c r="C4" s="4"/>
      <c r="D4" s="93" t="s">
        <v>1</v>
      </c>
      <c r="E4" s="95"/>
      <c r="F4" s="92"/>
      <c r="G4" s="91" t="s">
        <v>2</v>
      </c>
      <c r="H4" s="7" t="s">
        <v>3</v>
      </c>
      <c r="I4" s="8"/>
      <c r="J4" s="9" t="s">
        <v>4</v>
      </c>
    </row>
    <row r="5" spans="2:10">
      <c r="B5" s="10" t="s">
        <v>5</v>
      </c>
      <c r="C5" s="11"/>
      <c r="D5" s="92"/>
      <c r="E5" s="92"/>
      <c r="F5" s="92"/>
      <c r="G5" s="92"/>
      <c r="H5" s="12">
        <f>SUM(H6:H11)</f>
        <v>0</v>
      </c>
      <c r="I5" s="13"/>
      <c r="J5" s="14"/>
    </row>
    <row r="6" spans="2:10">
      <c r="B6" s="15"/>
      <c r="C6" s="16" t="s">
        <v>6</v>
      </c>
      <c r="D6" s="17"/>
      <c r="E6" s="18" t="s">
        <v>7</v>
      </c>
      <c r="F6" s="18"/>
      <c r="G6" s="83"/>
      <c r="H6" s="19">
        <f>G6*D6</f>
        <v>0</v>
      </c>
      <c r="I6" s="20"/>
      <c r="J6" s="21"/>
    </row>
    <row r="7" spans="2:10" ht="28.8">
      <c r="B7" s="22"/>
      <c r="C7" s="63" t="s">
        <v>8</v>
      </c>
      <c r="D7" s="24"/>
      <c r="E7" s="18" t="s">
        <v>7</v>
      </c>
      <c r="F7" s="25"/>
      <c r="G7" s="83"/>
      <c r="H7" s="19">
        <f t="shared" ref="H7:H11" si="0">G7*D7</f>
        <v>0</v>
      </c>
      <c r="I7" s="27"/>
      <c r="J7" s="28" t="s">
        <v>9</v>
      </c>
    </row>
    <row r="8" spans="2:10" ht="28.8">
      <c r="B8" s="22"/>
      <c r="C8" s="63" t="s">
        <v>10</v>
      </c>
      <c r="D8" s="24"/>
      <c r="E8" s="18" t="s">
        <v>7</v>
      </c>
      <c r="F8" s="25"/>
      <c r="G8" s="83"/>
      <c r="H8" s="19">
        <f t="shared" si="0"/>
        <v>0</v>
      </c>
      <c r="I8" s="27"/>
      <c r="J8" s="28"/>
    </row>
    <row r="9" spans="2:10">
      <c r="B9" s="22"/>
      <c r="C9" s="23" t="s">
        <v>11</v>
      </c>
      <c r="D9" s="24"/>
      <c r="E9" s="18" t="s">
        <v>7</v>
      </c>
      <c r="F9" s="25"/>
      <c r="G9" s="84"/>
      <c r="H9" s="19">
        <f t="shared" si="0"/>
        <v>0</v>
      </c>
      <c r="I9" s="27"/>
      <c r="J9" s="28" t="str">
        <f>J7</f>
        <v>　</v>
      </c>
    </row>
    <row r="10" spans="2:10">
      <c r="B10" s="22"/>
      <c r="C10" s="23" t="s">
        <v>12</v>
      </c>
      <c r="D10" s="24"/>
      <c r="E10" s="18" t="s">
        <v>7</v>
      </c>
      <c r="F10" s="25"/>
      <c r="G10" s="84"/>
      <c r="H10" s="19">
        <f t="shared" si="0"/>
        <v>0</v>
      </c>
      <c r="I10" s="27"/>
      <c r="J10" s="28" t="str">
        <f>J9</f>
        <v>　</v>
      </c>
    </row>
    <row r="11" spans="2:10" ht="15" thickBot="1">
      <c r="B11" s="22"/>
      <c r="C11" s="23" t="s">
        <v>13</v>
      </c>
      <c r="D11" s="24"/>
      <c r="E11" s="18" t="s">
        <v>7</v>
      </c>
      <c r="F11" s="25"/>
      <c r="G11" s="84"/>
      <c r="H11" s="19">
        <f t="shared" si="0"/>
        <v>0</v>
      </c>
      <c r="I11" s="27"/>
      <c r="J11" s="28"/>
    </row>
    <row r="12" spans="2:10" s="1" customFormat="1" ht="15.6" thickTop="1" thickBot="1">
      <c r="B12" s="99" t="s">
        <v>14</v>
      </c>
      <c r="C12" s="100"/>
      <c r="D12" s="38"/>
      <c r="E12" s="38"/>
      <c r="F12" s="38"/>
      <c r="G12" s="38"/>
      <c r="H12" s="39">
        <f>H5</f>
        <v>0</v>
      </c>
      <c r="I12" s="40"/>
      <c r="J12" s="41"/>
    </row>
    <row r="13" spans="2:10">
      <c r="J13" s="1"/>
    </row>
    <row r="14" spans="2:10" ht="18.75" customHeight="1" thickBot="1">
      <c r="J14" s="1"/>
    </row>
    <row r="15" spans="2:10">
      <c r="B15" s="47" t="s">
        <v>15</v>
      </c>
      <c r="C15" s="48"/>
      <c r="D15" s="93" t="s">
        <v>1</v>
      </c>
      <c r="E15" s="95"/>
      <c r="F15" s="92"/>
      <c r="G15" s="91" t="s">
        <v>2</v>
      </c>
      <c r="H15" s="56" t="s">
        <v>3</v>
      </c>
      <c r="I15" s="57"/>
      <c r="J15" s="58" t="s">
        <v>4</v>
      </c>
    </row>
    <row r="16" spans="2:10">
      <c r="B16" s="10" t="s">
        <v>16</v>
      </c>
      <c r="C16" s="11"/>
      <c r="D16" s="92"/>
      <c r="E16" s="92"/>
      <c r="F16" s="92"/>
      <c r="G16" s="92"/>
      <c r="H16" s="12">
        <f>SUM(H17:H18)</f>
        <v>14000000</v>
      </c>
      <c r="I16" s="13"/>
      <c r="J16" s="49"/>
    </row>
    <row r="17" spans="2:10" ht="28.8">
      <c r="B17" s="22"/>
      <c r="C17" s="23" t="s">
        <v>17</v>
      </c>
      <c r="D17" s="24">
        <v>1</v>
      </c>
      <c r="E17" s="25" t="s">
        <v>18</v>
      </c>
      <c r="F17" s="25"/>
      <c r="G17" s="25"/>
      <c r="H17" s="26">
        <v>4000000</v>
      </c>
      <c r="I17" s="27"/>
      <c r="J17" s="69" t="s">
        <v>65</v>
      </c>
    </row>
    <row r="18" spans="2:10" ht="28.8">
      <c r="B18" s="22"/>
      <c r="C18" s="23" t="s">
        <v>20</v>
      </c>
      <c r="D18" s="24">
        <v>1</v>
      </c>
      <c r="E18" s="25" t="s">
        <v>18</v>
      </c>
      <c r="F18" s="25"/>
      <c r="G18" s="25"/>
      <c r="H18" s="26">
        <v>10000000</v>
      </c>
      <c r="I18" s="27"/>
      <c r="J18" s="69" t="s">
        <v>66</v>
      </c>
    </row>
    <row r="19" spans="2:10">
      <c r="B19" s="10" t="s">
        <v>22</v>
      </c>
      <c r="C19" s="11"/>
      <c r="D19" s="92"/>
      <c r="E19" s="92"/>
      <c r="F19" s="92"/>
      <c r="G19" s="92"/>
      <c r="H19" s="12">
        <f>SUM(H20:H25)</f>
        <v>0</v>
      </c>
      <c r="I19" s="13"/>
      <c r="J19" s="49"/>
    </row>
    <row r="20" spans="2:10" ht="28.8">
      <c r="B20" s="22"/>
      <c r="C20" s="23" t="s">
        <v>23</v>
      </c>
      <c r="D20" s="24">
        <v>1</v>
      </c>
      <c r="E20" s="25" t="s">
        <v>18</v>
      </c>
      <c r="F20" s="25"/>
      <c r="G20" s="84"/>
      <c r="H20" s="26">
        <f>G20*D20</f>
        <v>0</v>
      </c>
      <c r="I20" s="27"/>
      <c r="J20" s="69" t="s">
        <v>24</v>
      </c>
    </row>
    <row r="21" spans="2:10" ht="43.2">
      <c r="B21" s="22"/>
      <c r="C21" s="23" t="s">
        <v>25</v>
      </c>
      <c r="D21" s="24">
        <v>1</v>
      </c>
      <c r="E21" s="25" t="s">
        <v>18</v>
      </c>
      <c r="F21" s="25"/>
      <c r="G21" s="84"/>
      <c r="H21" s="26">
        <f t="shared" ref="H21:H25" si="1">G21*D21</f>
        <v>0</v>
      </c>
      <c r="I21" s="27"/>
      <c r="J21" s="69" t="s">
        <v>26</v>
      </c>
    </row>
    <row r="22" spans="2:10">
      <c r="B22" s="22"/>
      <c r="C22" s="23" t="s">
        <v>27</v>
      </c>
      <c r="D22" s="24">
        <v>1</v>
      </c>
      <c r="E22" s="25" t="s">
        <v>18</v>
      </c>
      <c r="F22" s="25"/>
      <c r="G22" s="84"/>
      <c r="H22" s="26">
        <f t="shared" si="1"/>
        <v>0</v>
      </c>
      <c r="I22" s="27"/>
      <c r="J22" s="37"/>
    </row>
    <row r="23" spans="2:10">
      <c r="B23" s="22"/>
      <c r="C23" s="23" t="s">
        <v>28</v>
      </c>
      <c r="D23" s="24">
        <v>1</v>
      </c>
      <c r="E23" s="25" t="s">
        <v>18</v>
      </c>
      <c r="F23" s="25"/>
      <c r="G23" s="84"/>
      <c r="H23" s="26">
        <f t="shared" si="1"/>
        <v>0</v>
      </c>
      <c r="I23" s="27"/>
      <c r="J23" s="37"/>
    </row>
    <row r="24" spans="2:10">
      <c r="B24" s="76"/>
      <c r="C24" s="78" t="s">
        <v>29</v>
      </c>
      <c r="D24" s="64">
        <v>1</v>
      </c>
      <c r="E24" s="24" t="s">
        <v>18</v>
      </c>
      <c r="F24" s="80"/>
      <c r="G24" s="85"/>
      <c r="H24" s="26">
        <f t="shared" si="1"/>
        <v>0</v>
      </c>
      <c r="I24" s="77"/>
      <c r="J24" s="82" t="s">
        <v>30</v>
      </c>
    </row>
    <row r="25" spans="2:10" ht="28.8">
      <c r="B25" s="76"/>
      <c r="C25" s="78" t="s">
        <v>31</v>
      </c>
      <c r="D25" s="64">
        <v>1</v>
      </c>
      <c r="E25" s="79" t="s">
        <v>18</v>
      </c>
      <c r="F25" s="81"/>
      <c r="G25" s="85"/>
      <c r="H25" s="26">
        <f t="shared" si="1"/>
        <v>0</v>
      </c>
      <c r="I25" s="77"/>
      <c r="J25" s="82" t="s">
        <v>32</v>
      </c>
    </row>
    <row r="26" spans="2:10">
      <c r="B26" s="10" t="s">
        <v>33</v>
      </c>
      <c r="C26" s="11"/>
      <c r="D26" s="11"/>
      <c r="E26" s="11"/>
      <c r="F26" s="11"/>
      <c r="G26" s="11"/>
      <c r="H26" s="29">
        <f>SUM(H27:H32)</f>
        <v>0</v>
      </c>
      <c r="I26" s="30"/>
      <c r="J26" s="50"/>
    </row>
    <row r="27" spans="2:10" s="1" customFormat="1">
      <c r="B27" s="42"/>
      <c r="C27" s="43" t="s">
        <v>34</v>
      </c>
      <c r="D27" s="44">
        <v>1</v>
      </c>
      <c r="E27" s="71" t="s">
        <v>18</v>
      </c>
      <c r="F27" s="45"/>
      <c r="G27" s="86"/>
      <c r="H27" s="31">
        <f>G27*D28</f>
        <v>0</v>
      </c>
      <c r="I27" s="32"/>
      <c r="J27" s="33"/>
    </row>
    <row r="28" spans="2:10" s="1" customFormat="1">
      <c r="B28" s="51"/>
      <c r="C28" s="70" t="s">
        <v>35</v>
      </c>
      <c r="D28" s="52">
        <v>1</v>
      </c>
      <c r="E28" s="72" t="s">
        <v>18</v>
      </c>
      <c r="F28" s="53"/>
      <c r="G28" s="87"/>
      <c r="H28" s="31">
        <f t="shared" ref="H28:H31" si="2">G28*D29</f>
        <v>0</v>
      </c>
      <c r="I28" s="36"/>
      <c r="J28" s="37"/>
    </row>
    <row r="29" spans="2:10" s="1" customFormat="1">
      <c r="B29" s="51"/>
      <c r="C29" s="70" t="s">
        <v>36</v>
      </c>
      <c r="D29" s="52">
        <v>1</v>
      </c>
      <c r="E29" s="72" t="s">
        <v>18</v>
      </c>
      <c r="F29" s="52"/>
      <c r="G29" s="88"/>
      <c r="H29" s="31">
        <f>G29*D29</f>
        <v>0</v>
      </c>
      <c r="I29" s="36"/>
      <c r="J29" s="37"/>
    </row>
    <row r="30" spans="2:10" s="1" customFormat="1">
      <c r="B30" s="65"/>
      <c r="C30" s="75" t="s">
        <v>37</v>
      </c>
      <c r="D30" s="66">
        <v>1</v>
      </c>
      <c r="E30" s="74" t="s">
        <v>38</v>
      </c>
      <c r="F30" s="66"/>
      <c r="G30" s="89"/>
      <c r="H30" s="31">
        <v>0</v>
      </c>
      <c r="I30" s="34"/>
      <c r="J30" s="35"/>
    </row>
    <row r="31" spans="2:10" s="1" customFormat="1">
      <c r="B31" s="65"/>
      <c r="C31" s="75" t="s">
        <v>39</v>
      </c>
      <c r="D31" s="66">
        <v>10</v>
      </c>
      <c r="E31" s="74" t="s">
        <v>18</v>
      </c>
      <c r="F31" s="66"/>
      <c r="G31" s="89"/>
      <c r="H31" s="31">
        <f t="shared" si="2"/>
        <v>0</v>
      </c>
      <c r="I31" s="34"/>
      <c r="J31" s="35" t="s">
        <v>40</v>
      </c>
    </row>
    <row r="32" spans="2:10" s="1" customFormat="1">
      <c r="B32" s="67"/>
      <c r="C32" s="1" t="s">
        <v>41</v>
      </c>
      <c r="D32" s="66">
        <v>10</v>
      </c>
      <c r="E32" s="74" t="s">
        <v>18</v>
      </c>
      <c r="F32" s="73"/>
      <c r="G32" s="90"/>
      <c r="H32" s="31">
        <f>G32*D32</f>
        <v>0</v>
      </c>
      <c r="I32" s="68"/>
      <c r="J32" s="35" t="s">
        <v>40</v>
      </c>
    </row>
    <row r="33" spans="2:10">
      <c r="B33" s="10" t="s">
        <v>42</v>
      </c>
      <c r="C33" s="11"/>
      <c r="D33" s="92"/>
      <c r="E33" s="92"/>
      <c r="F33" s="92"/>
      <c r="G33" s="92"/>
      <c r="H33" s="12">
        <f>SUM(H34:H35)</f>
        <v>0</v>
      </c>
      <c r="I33" s="13"/>
      <c r="J33" s="49"/>
    </row>
    <row r="34" spans="2:10">
      <c r="B34" s="22"/>
      <c r="C34" s="23" t="s">
        <v>43</v>
      </c>
      <c r="D34" s="24">
        <v>1</v>
      </c>
      <c r="E34" s="25" t="s">
        <v>18</v>
      </c>
      <c r="F34" s="25"/>
      <c r="G34" s="84"/>
      <c r="H34" s="26">
        <f>G34*D34</f>
        <v>0</v>
      </c>
      <c r="I34" s="27"/>
      <c r="J34" s="37"/>
    </row>
    <row r="35" spans="2:10">
      <c r="B35" s="22"/>
      <c r="C35" s="23" t="s">
        <v>44</v>
      </c>
      <c r="D35" s="24">
        <v>1</v>
      </c>
      <c r="E35" s="25" t="s">
        <v>18</v>
      </c>
      <c r="F35" s="25"/>
      <c r="G35" s="84"/>
      <c r="H35" s="26">
        <f>G35*D35</f>
        <v>0</v>
      </c>
      <c r="I35" s="27"/>
      <c r="J35" s="37"/>
    </row>
    <row r="36" spans="2:10">
      <c r="B36" s="10" t="s">
        <v>45</v>
      </c>
      <c r="C36" s="11"/>
      <c r="D36" s="46"/>
      <c r="E36" s="92"/>
      <c r="F36" s="92"/>
      <c r="G36" s="92"/>
      <c r="H36" s="12">
        <f>SUM(H37:H37)</f>
        <v>0</v>
      </c>
      <c r="I36" s="13"/>
      <c r="J36" s="49"/>
    </row>
    <row r="37" spans="2:10" ht="57.6">
      <c r="B37" s="22"/>
      <c r="C37" s="23" t="s">
        <v>46</v>
      </c>
      <c r="D37" s="24">
        <v>11</v>
      </c>
      <c r="E37" s="25" t="s">
        <v>18</v>
      </c>
      <c r="F37" s="25"/>
      <c r="G37" s="84"/>
      <c r="H37" s="26">
        <f>G37*D37</f>
        <v>0</v>
      </c>
      <c r="I37" s="27"/>
      <c r="J37" s="69" t="s">
        <v>63</v>
      </c>
    </row>
    <row r="38" spans="2:10">
      <c r="B38" s="10" t="s">
        <v>48</v>
      </c>
      <c r="C38" s="11"/>
      <c r="D38" s="92"/>
      <c r="E38" s="92"/>
      <c r="F38" s="92"/>
      <c r="G38" s="92"/>
      <c r="H38" s="12">
        <f>SUM(H39)</f>
        <v>0</v>
      </c>
      <c r="I38" s="13"/>
      <c r="J38" s="49"/>
    </row>
    <row r="39" spans="2:10" ht="202.2" thickBot="1">
      <c r="B39" s="22"/>
      <c r="C39" s="23" t="s">
        <v>49</v>
      </c>
      <c r="D39" s="24">
        <v>1</v>
      </c>
      <c r="E39" s="25" t="s">
        <v>18</v>
      </c>
      <c r="F39" s="25"/>
      <c r="G39" s="84"/>
      <c r="H39" s="26">
        <f>G39*D39</f>
        <v>0</v>
      </c>
      <c r="I39" s="27"/>
      <c r="J39" s="69" t="s">
        <v>67</v>
      </c>
    </row>
    <row r="40" spans="2:10" s="1" customFormat="1" ht="15.6" thickTop="1" thickBot="1">
      <c r="B40" s="99" t="s">
        <v>14</v>
      </c>
      <c r="C40" s="100"/>
      <c r="D40" s="100"/>
      <c r="E40" s="100"/>
      <c r="F40" s="100"/>
      <c r="G40" s="104"/>
      <c r="H40" s="39">
        <f>SUM(H19,H38,H36,H33,H26,H16)</f>
        <v>14000000</v>
      </c>
      <c r="I40" s="40"/>
      <c r="J40" s="41"/>
    </row>
    <row r="41" spans="2:10">
      <c r="D41" s="64"/>
      <c r="E41" s="64"/>
      <c r="F41" s="64"/>
      <c r="G41" s="64"/>
      <c r="H41" s="54"/>
      <c r="I41" s="54"/>
      <c r="J41" s="55"/>
    </row>
    <row r="42" spans="2:10" ht="15" thickBot="1"/>
    <row r="43" spans="2:10">
      <c r="B43" s="101" t="s">
        <v>68</v>
      </c>
      <c r="C43" s="102"/>
      <c r="D43" s="102"/>
      <c r="E43" s="102"/>
      <c r="F43" s="102"/>
      <c r="G43" s="103"/>
      <c r="H43" s="59" t="s">
        <v>3</v>
      </c>
      <c r="I43" s="60"/>
    </row>
    <row r="44" spans="2:10" ht="15" thickBot="1">
      <c r="B44" s="10" t="s">
        <v>69</v>
      </c>
      <c r="C44" s="11"/>
      <c r="D44" s="92"/>
      <c r="E44" s="92"/>
      <c r="F44" s="92"/>
      <c r="G44" s="92"/>
      <c r="H44" s="61">
        <f>H12+H40</f>
        <v>14000000</v>
      </c>
      <c r="I44" s="62"/>
    </row>
    <row r="45" spans="2:10" ht="15" thickBot="1"/>
    <row r="46" spans="2:10">
      <c r="B46" s="101" t="s">
        <v>70</v>
      </c>
      <c r="C46" s="102"/>
      <c r="D46" s="102"/>
      <c r="E46" s="102"/>
      <c r="F46" s="102"/>
      <c r="G46" s="103"/>
      <c r="H46" s="59" t="s">
        <v>3</v>
      </c>
      <c r="I46" s="60"/>
    </row>
    <row r="47" spans="2:10" ht="15" thickBot="1">
      <c r="B47" s="10" t="s">
        <v>71</v>
      </c>
      <c r="C47" s="11"/>
      <c r="D47" s="92"/>
      <c r="E47" s="92"/>
      <c r="F47" s="92"/>
      <c r="G47" s="92"/>
      <c r="H47" s="61">
        <f>H44*0.1</f>
        <v>1400000</v>
      </c>
      <c r="I47" s="62"/>
    </row>
    <row r="48" spans="2:10" ht="15" thickBot="1"/>
    <row r="49" spans="2:9">
      <c r="B49" s="101" t="s">
        <v>72</v>
      </c>
      <c r="C49" s="102"/>
      <c r="D49" s="102"/>
      <c r="E49" s="102"/>
      <c r="F49" s="102"/>
      <c r="G49" s="103"/>
      <c r="H49" s="59" t="s">
        <v>3</v>
      </c>
      <c r="I49" s="60"/>
    </row>
    <row r="50" spans="2:9" ht="15" thickBot="1">
      <c r="B50" s="10" t="s">
        <v>73</v>
      </c>
      <c r="C50" s="11"/>
      <c r="D50" s="92"/>
      <c r="E50" s="92"/>
      <c r="F50" s="92"/>
      <c r="G50" s="92"/>
      <c r="H50" s="61">
        <f>H44+H47</f>
        <v>15400000</v>
      </c>
      <c r="I50" s="62"/>
    </row>
  </sheetData>
  <mergeCells count="9">
    <mergeCell ref="B43:G43"/>
    <mergeCell ref="B46:G46"/>
    <mergeCell ref="B49:G49"/>
    <mergeCell ref="H1:J1"/>
    <mergeCell ref="H3:J3"/>
    <mergeCell ref="D4:E4"/>
    <mergeCell ref="B12:C12"/>
    <mergeCell ref="D15:E15"/>
    <mergeCell ref="B40:G40"/>
  </mergeCells>
  <phoneticPr fontId="1"/>
  <pageMargins left="0.7" right="0.7" top="0.75" bottom="0.75" header="0.3" footer="0.3"/>
  <pageSetup paperSize="8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見積様式(1期目)</vt:lpstr>
      <vt:lpstr>見積様式 (※参考 2期目)</vt:lpstr>
      <vt:lpstr>見積様式 (※参考 3期目)</vt:lpstr>
      <vt:lpstr>'見積様式 (※参考 2期目)'!Print_Area</vt:lpstr>
      <vt:lpstr>'見積様式 (※参考 3期目)'!Print_Area</vt:lpstr>
      <vt:lpstr>'見積様式(1期目)'!Print_Area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2022-08-30T05:58:39Z</dcterms:created>
  <dcterms:modified xsi:type="dcterms:W3CDTF">2022-08-30T05:58:47Z</dcterms:modified>
  <cp:category/>
  <cp:contentStatus/>
</cp:coreProperties>
</file>