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showInkAnnotation="0"/>
  <xr:revisionPtr revIDLastSave="0" documentId="13_ncr:1_{F282B1F4-05A0-4C96-97C0-6D719ECE42EE}" xr6:coauthVersionLast="47" xr6:coauthVersionMax="47" xr10:uidLastSave="{00000000-0000-0000-0000-000000000000}"/>
  <bookViews>
    <workbookView xWindow="-28920" yWindow="-120" windowWidth="29040" windowHeight="15990" tabRatio="835" xr2:uid="{00000000-000D-0000-FFFF-FFFF00000000}"/>
  </bookViews>
  <sheets>
    <sheet name="経費内訳書 (駒ヶ根)" sheetId="2" r:id="rId1"/>
  </sheets>
  <externalReferences>
    <externalReference r:id="rId2"/>
  </externalReferences>
  <definedNames>
    <definedName name="訓練所">[1]訓練所!$A$1:$B$212</definedName>
    <definedName name="合格者氏名">[1]職種担当入力用!$A$2:$W$1000</definedName>
    <definedName name="二次">[1]職種担当入力用!$B$2:$W$1000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E32" i="2"/>
  <c r="C32" i="2"/>
  <c r="G62" i="2"/>
  <c r="G8" i="2" s="1"/>
  <c r="E62" i="2"/>
  <c r="C62" i="2"/>
  <c r="I61" i="2"/>
  <c r="I60" i="2"/>
  <c r="G55" i="2"/>
  <c r="E55" i="2"/>
  <c r="C55" i="2"/>
  <c r="H54" i="2"/>
  <c r="F54" i="2"/>
  <c r="D54" i="2"/>
  <c r="H53" i="2"/>
  <c r="F53" i="2"/>
  <c r="F55" i="2" s="1"/>
  <c r="D53" i="2"/>
  <c r="G52" i="2"/>
  <c r="E52" i="2"/>
  <c r="C52" i="2"/>
  <c r="H51" i="2"/>
  <c r="H52" i="2" s="1"/>
  <c r="F51" i="2"/>
  <c r="F52" i="2" s="1"/>
  <c r="D51" i="2"/>
  <c r="G45" i="2"/>
  <c r="E45" i="2"/>
  <c r="C45" i="2"/>
  <c r="H44" i="2"/>
  <c r="F44" i="2"/>
  <c r="D44" i="2"/>
  <c r="H43" i="2"/>
  <c r="F43" i="2"/>
  <c r="D43" i="2"/>
  <c r="H42" i="2"/>
  <c r="F42" i="2"/>
  <c r="D42" i="2"/>
  <c r="G41" i="2"/>
  <c r="E41" i="2"/>
  <c r="C41" i="2"/>
  <c r="H40" i="2"/>
  <c r="H41" i="2" s="1"/>
  <c r="F40" i="2"/>
  <c r="F41" i="2" s="1"/>
  <c r="D40" i="2"/>
  <c r="D41" i="2" s="1"/>
  <c r="G39" i="2"/>
  <c r="E39" i="2"/>
  <c r="C39" i="2"/>
  <c r="H38" i="2"/>
  <c r="H39" i="2" s="1"/>
  <c r="F38" i="2"/>
  <c r="F39" i="2" s="1"/>
  <c r="D38" i="2"/>
  <c r="I38" i="2" s="1"/>
  <c r="H30" i="2"/>
  <c r="F30" i="2"/>
  <c r="D30" i="2"/>
  <c r="H29" i="2"/>
  <c r="F29" i="2"/>
  <c r="D29" i="2"/>
  <c r="H28" i="2"/>
  <c r="F28" i="2"/>
  <c r="D28" i="2"/>
  <c r="H27" i="2"/>
  <c r="F27" i="2"/>
  <c r="D27" i="2"/>
  <c r="H26" i="2"/>
  <c r="F26" i="2"/>
  <c r="D26" i="2"/>
  <c r="H25" i="2"/>
  <c r="F25" i="2"/>
  <c r="D25" i="2"/>
  <c r="H24" i="2"/>
  <c r="F24" i="2"/>
  <c r="D24" i="2"/>
  <c r="H23" i="2"/>
  <c r="F23" i="2"/>
  <c r="D23" i="2"/>
  <c r="H22" i="2"/>
  <c r="F22" i="2"/>
  <c r="D22" i="2"/>
  <c r="H21" i="2"/>
  <c r="F21" i="2"/>
  <c r="D21" i="2"/>
  <c r="G20" i="2"/>
  <c r="E20" i="2"/>
  <c r="C20" i="2"/>
  <c r="H19" i="2"/>
  <c r="F19" i="2"/>
  <c r="D19" i="2"/>
  <c r="H18" i="2"/>
  <c r="F18" i="2"/>
  <c r="D18" i="2"/>
  <c r="D20" i="2" s="1"/>
  <c r="G17" i="2"/>
  <c r="E17" i="2"/>
  <c r="C17" i="2"/>
  <c r="H16" i="2"/>
  <c r="H17" i="2" s="1"/>
  <c r="F16" i="2"/>
  <c r="F17" i="2" s="1"/>
  <c r="D16" i="2"/>
  <c r="E8" i="2"/>
  <c r="C8" i="2"/>
  <c r="H31" i="2" l="1"/>
  <c r="H32" i="2" s="1"/>
  <c r="F31" i="2"/>
  <c r="D31" i="2"/>
  <c r="E33" i="2"/>
  <c r="E56" i="2"/>
  <c r="I26" i="2"/>
  <c r="I51" i="2"/>
  <c r="I18" i="2"/>
  <c r="I16" i="2"/>
  <c r="H20" i="2"/>
  <c r="I24" i="2"/>
  <c r="I19" i="2"/>
  <c r="C56" i="2"/>
  <c r="C46" i="2"/>
  <c r="C33" i="2"/>
  <c r="E46" i="2"/>
  <c r="G46" i="2"/>
  <c r="G33" i="2"/>
  <c r="F32" i="2"/>
  <c r="I27" i="2"/>
  <c r="I28" i="2"/>
  <c r="G56" i="2"/>
  <c r="I8" i="2"/>
  <c r="I62" i="2"/>
  <c r="H55" i="2"/>
  <c r="H56" i="2" s="1"/>
  <c r="G7" i="2" s="1"/>
  <c r="I54" i="2"/>
  <c r="D55" i="2"/>
  <c r="I44" i="2"/>
  <c r="D45" i="2"/>
  <c r="I43" i="2"/>
  <c r="F45" i="2"/>
  <c r="F46" i="2" s="1"/>
  <c r="E6" i="2" s="1"/>
  <c r="H45" i="2"/>
  <c r="H46" i="2"/>
  <c r="G6" i="2" s="1"/>
  <c r="D32" i="2"/>
  <c r="I23" i="2"/>
  <c r="I25" i="2"/>
  <c r="I29" i="2"/>
  <c r="I30" i="2"/>
  <c r="I41" i="2"/>
  <c r="F56" i="2"/>
  <c r="E7" i="2" s="1"/>
  <c r="D17" i="2"/>
  <c r="I21" i="2"/>
  <c r="D39" i="2"/>
  <c r="D52" i="2"/>
  <c r="F20" i="2"/>
  <c r="I40" i="2"/>
  <c r="I53" i="2"/>
  <c r="I22" i="2"/>
  <c r="I42" i="2"/>
  <c r="I31" i="2" l="1"/>
  <c r="H33" i="2"/>
  <c r="G5" i="2" s="1"/>
  <c r="I55" i="2"/>
  <c r="F33" i="2"/>
  <c r="E5" i="2" s="1"/>
  <c r="I45" i="2"/>
  <c r="E9" i="2"/>
  <c r="E10" i="2" s="1"/>
  <c r="E11" i="2" s="1"/>
  <c r="G9" i="2"/>
  <c r="G10" i="2" s="1"/>
  <c r="G11" i="2" s="1"/>
  <c r="I32" i="2"/>
  <c r="D33" i="2"/>
  <c r="I17" i="2"/>
  <c r="D56" i="2"/>
  <c r="I52" i="2"/>
  <c r="D46" i="2"/>
  <c r="I39" i="2"/>
  <c r="I20" i="2"/>
  <c r="C7" i="2" l="1"/>
  <c r="I7" i="2" s="1"/>
  <c r="I56" i="2"/>
  <c r="I46" i="2"/>
  <c r="C6" i="2"/>
  <c r="I6" i="2" s="1"/>
  <c r="C5" i="2"/>
  <c r="I33" i="2"/>
  <c r="I5" i="2" l="1"/>
  <c r="C9" i="2"/>
  <c r="C10" i="2" l="1"/>
  <c r="I10" i="2" s="1"/>
  <c r="I9" i="2"/>
  <c r="C11" i="2" l="1"/>
  <c r="I11" i="2" s="1"/>
</calcChain>
</file>

<file path=xl/sharedStrings.xml><?xml version="1.0" encoding="utf-8"?>
<sst xmlns="http://schemas.openxmlformats.org/spreadsheetml/2006/main" count="78" uniqueCount="32">
  <si>
    <t>(1)総括表</t>
    <rPh sb="3" eb="6">
      <t>ソウカツヒョウ</t>
    </rPh>
    <phoneticPr fontId="4"/>
  </si>
  <si>
    <t>費目</t>
    <rPh sb="0" eb="2">
      <t>ヒモク</t>
    </rPh>
    <phoneticPr fontId="4"/>
  </si>
  <si>
    <t>2023年度</t>
    <rPh sb="4" eb="6">
      <t>ネンド</t>
    </rPh>
    <phoneticPr fontId="4"/>
  </si>
  <si>
    <t>2024年度</t>
    <rPh sb="4" eb="6">
      <t>ネンド</t>
    </rPh>
    <phoneticPr fontId="4"/>
  </si>
  <si>
    <t>2025年度</t>
    <rPh sb="4" eb="6">
      <t>ネンド</t>
    </rPh>
    <phoneticPr fontId="4"/>
  </si>
  <si>
    <t>合計(円)</t>
    <rPh sb="0" eb="2">
      <t>ゴウケイ</t>
    </rPh>
    <rPh sb="3" eb="4">
      <t>エン</t>
    </rPh>
    <phoneticPr fontId="4"/>
  </si>
  <si>
    <t>1)直接人件費(派遣前訓練(長期)）</t>
    <rPh sb="2" eb="4">
      <t>チョクセツ</t>
    </rPh>
    <rPh sb="4" eb="7">
      <t>ジンケンヒ</t>
    </rPh>
    <rPh sb="8" eb="10">
      <t>ハケン</t>
    </rPh>
    <rPh sb="10" eb="11">
      <t>ゼン</t>
    </rPh>
    <rPh sb="11" eb="13">
      <t>クンレン</t>
    </rPh>
    <rPh sb="14" eb="16">
      <t>チョウキ</t>
    </rPh>
    <phoneticPr fontId="4"/>
  </si>
  <si>
    <t>2)直接人件費(派遣前訓練(短期)）</t>
    <rPh sb="4" eb="7">
      <t>ジンケンヒ</t>
    </rPh>
    <rPh sb="8" eb="10">
      <t>ハケン</t>
    </rPh>
    <rPh sb="10" eb="11">
      <t>ゼン</t>
    </rPh>
    <rPh sb="11" eb="13">
      <t>クンレン</t>
    </rPh>
    <rPh sb="14" eb="16">
      <t>タンキ</t>
    </rPh>
    <phoneticPr fontId="4"/>
  </si>
  <si>
    <t>3)直接人件費(ボランティア理解促進のための派遣前訓練体験プログラム)</t>
    <phoneticPr fontId="4"/>
  </si>
  <si>
    <t>4)直接経費(実費積算分)</t>
    <rPh sb="2" eb="4">
      <t>チョクセツ</t>
    </rPh>
    <rPh sb="4" eb="6">
      <t>ケイヒ</t>
    </rPh>
    <rPh sb="7" eb="9">
      <t>ジッピ</t>
    </rPh>
    <rPh sb="9" eb="11">
      <t>セキサン</t>
    </rPh>
    <rPh sb="11" eb="12">
      <t>ブン</t>
    </rPh>
    <phoneticPr fontId="4"/>
  </si>
  <si>
    <t>合計</t>
    <rPh sb="0" eb="2">
      <t>ゴウケイ</t>
    </rPh>
    <phoneticPr fontId="4"/>
  </si>
  <si>
    <t>消費税(10％)</t>
    <rPh sb="0" eb="3">
      <t>ショウヒゼイ</t>
    </rPh>
    <phoneticPr fontId="4"/>
  </si>
  <si>
    <t>総計</t>
    <rPh sb="0" eb="2">
      <t>ソウケイ</t>
    </rPh>
    <phoneticPr fontId="4"/>
  </si>
  <si>
    <t>1)直接人件費(派遣前訓練(長期)）内訳</t>
    <rPh sb="2" eb="4">
      <t>チョクセツ</t>
    </rPh>
    <rPh sb="4" eb="7">
      <t>ジンケンヒ</t>
    </rPh>
    <rPh sb="8" eb="10">
      <t>ハケン</t>
    </rPh>
    <rPh sb="10" eb="11">
      <t>マエ</t>
    </rPh>
    <rPh sb="11" eb="13">
      <t>クンレン</t>
    </rPh>
    <rPh sb="14" eb="16">
      <t>チョウキ</t>
    </rPh>
    <rPh sb="18" eb="20">
      <t>ウチワケ</t>
    </rPh>
    <phoneticPr fontId="4"/>
  </si>
  <si>
    <t>単価</t>
    <rPh sb="0" eb="2">
      <t>タンカ</t>
    </rPh>
    <phoneticPr fontId="4"/>
  </si>
  <si>
    <t>人日</t>
    <rPh sb="0" eb="2">
      <t>ニンニチ</t>
    </rPh>
    <phoneticPr fontId="4"/>
  </si>
  <si>
    <t>金額（円）</t>
    <rPh sb="0" eb="2">
      <t>キンガク</t>
    </rPh>
    <rPh sb="3" eb="4">
      <t>エン</t>
    </rPh>
    <phoneticPr fontId="4"/>
  </si>
  <si>
    <t>金額（円）</t>
  </si>
  <si>
    <t>業務総括者</t>
    <rPh sb="0" eb="4">
      <t>ギョウムソウカツ</t>
    </rPh>
    <rPh sb="4" eb="5">
      <t>シャ</t>
    </rPh>
    <phoneticPr fontId="4"/>
  </si>
  <si>
    <t>計</t>
    <rPh sb="0" eb="1">
      <t>ケイ</t>
    </rPh>
    <phoneticPr fontId="4"/>
  </si>
  <si>
    <t>業務従事者（主任）2名</t>
  </si>
  <si>
    <t>業務従事者（候補者支援）（11名）</t>
    <rPh sb="0" eb="2">
      <t>ギョウム</t>
    </rPh>
    <rPh sb="2" eb="5">
      <t>ジュウジシャ</t>
    </rPh>
    <rPh sb="6" eb="9">
      <t>コウホシャ</t>
    </rPh>
    <rPh sb="9" eb="11">
      <t>シエン</t>
    </rPh>
    <rPh sb="15" eb="16">
      <t>メイ</t>
    </rPh>
    <phoneticPr fontId="4"/>
  </si>
  <si>
    <t>2)直接人件費(派遣前訓練(短期)）内訳</t>
    <rPh sb="2" eb="4">
      <t>チョクセツ</t>
    </rPh>
    <rPh sb="4" eb="7">
      <t>ジンケンヒ</t>
    </rPh>
    <rPh sb="8" eb="10">
      <t>ハケン</t>
    </rPh>
    <rPh sb="10" eb="11">
      <t>マエ</t>
    </rPh>
    <rPh sb="11" eb="13">
      <t>クンレン</t>
    </rPh>
    <rPh sb="14" eb="16">
      <t>タンキ</t>
    </rPh>
    <rPh sb="18" eb="20">
      <t>ウチワケ</t>
    </rPh>
    <phoneticPr fontId="4"/>
  </si>
  <si>
    <t>業務総括者</t>
    <phoneticPr fontId="4"/>
  </si>
  <si>
    <t>業務従事者（主任）1名</t>
    <rPh sb="0" eb="2">
      <t>ギョウム</t>
    </rPh>
    <rPh sb="2" eb="5">
      <t>ジュウジシャ</t>
    </rPh>
    <rPh sb="6" eb="8">
      <t>シュニン</t>
    </rPh>
    <rPh sb="10" eb="11">
      <t>メイ</t>
    </rPh>
    <phoneticPr fontId="4"/>
  </si>
  <si>
    <t>業務従事者（候補者支援）（3名）</t>
    <rPh sb="0" eb="2">
      <t>ギョウム</t>
    </rPh>
    <rPh sb="2" eb="5">
      <t>ジュウジシャ</t>
    </rPh>
    <rPh sb="6" eb="9">
      <t>コウホシャ</t>
    </rPh>
    <rPh sb="9" eb="11">
      <t>シエン</t>
    </rPh>
    <rPh sb="14" eb="15">
      <t>メイ</t>
    </rPh>
    <phoneticPr fontId="4"/>
  </si>
  <si>
    <t>3)直接人件費(ボランティア理解促進のための派遣前訓練体験プログラム）内訳</t>
    <rPh sb="2" eb="4">
      <t>チョクセツ</t>
    </rPh>
    <rPh sb="4" eb="7">
      <t>ジンケンヒ</t>
    </rPh>
    <rPh sb="14" eb="16">
      <t>リカイ</t>
    </rPh>
    <rPh sb="16" eb="18">
      <t>ソクシン</t>
    </rPh>
    <rPh sb="22" eb="24">
      <t>ハケン</t>
    </rPh>
    <rPh sb="24" eb="25">
      <t>マエ</t>
    </rPh>
    <rPh sb="25" eb="27">
      <t>クンレン</t>
    </rPh>
    <rPh sb="27" eb="29">
      <t>タイケン</t>
    </rPh>
    <rPh sb="35" eb="37">
      <t>ウチワケ</t>
    </rPh>
    <phoneticPr fontId="4"/>
  </si>
  <si>
    <t>業務従事者（候補者支援）（2名）</t>
  </si>
  <si>
    <t>長期</t>
    <rPh sb="0" eb="2">
      <t>チョウキ</t>
    </rPh>
    <phoneticPr fontId="4"/>
  </si>
  <si>
    <t>短期</t>
    <rPh sb="0" eb="2">
      <t>タンキ</t>
    </rPh>
    <phoneticPr fontId="4"/>
  </si>
  <si>
    <t>4)直接経費(実費精算分)</t>
    <rPh sb="2" eb="4">
      <t>チョクセツ</t>
    </rPh>
    <rPh sb="4" eb="6">
      <t>ケイヒ</t>
    </rPh>
    <rPh sb="7" eb="9">
      <t>ジッピ</t>
    </rPh>
    <rPh sb="9" eb="11">
      <t>セイサン</t>
    </rPh>
    <rPh sb="11" eb="12">
      <t>ブン</t>
    </rPh>
    <phoneticPr fontId="4"/>
  </si>
  <si>
    <t>契約金額積算表（駒ヶ根）</t>
    <rPh sb="0" eb="7">
      <t>ケイヤクキンガクセキサンヒョウ</t>
    </rPh>
    <rPh sb="8" eb="11">
      <t>コマガネ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</si>
</sst>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.00_);[Red]\(0.00\)"/>
    <numFmt numFmtId="178" formatCode="0.0"/>
    <numFmt numFmtId="179" formatCode="0.00_ "/>
    <numFmt numFmtId="180" formatCode="#,##0.00_ ;[Red]\-#,##0.00\ "/>
    <numFmt numFmtId="181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38" fontId="9" fillId="0" borderId="1" xfId="0" applyNumberFormat="1" applyFont="1" applyBorder="1">
      <alignment vertical="center"/>
    </xf>
    <xf numFmtId="38" fontId="9" fillId="0" borderId="1" xfId="0" applyNumberFormat="1" applyFont="1" applyBorder="1" applyAlignment="1">
      <alignment horizontal="right" vertical="center"/>
    </xf>
    <xf numFmtId="38" fontId="9" fillId="0" borderId="10" xfId="1" applyFont="1" applyFill="1" applyBorder="1">
      <alignment vertical="center"/>
    </xf>
    <xf numFmtId="38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40" fontId="9" fillId="0" borderId="0" xfId="0" applyNumberFormat="1" applyFont="1">
      <alignment vertical="center"/>
    </xf>
    <xf numFmtId="38" fontId="9" fillId="0" borderId="1" xfId="1" applyFont="1" applyFill="1" applyBorder="1" applyAlignment="1">
      <alignment horizontal="right" vertical="center"/>
    </xf>
    <xf numFmtId="40" fontId="9" fillId="0" borderId="3" xfId="1" applyNumberFormat="1" applyFont="1" applyFill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Fill="1" applyBorder="1">
      <alignment vertical="center"/>
    </xf>
    <xf numFmtId="40" fontId="5" fillId="0" borderId="0" xfId="0" applyNumberFormat="1" applyFont="1">
      <alignment vertical="center"/>
    </xf>
    <xf numFmtId="38" fontId="8" fillId="2" borderId="16" xfId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horizontal="right" vertical="center"/>
    </xf>
    <xf numFmtId="38" fontId="8" fillId="2" borderId="9" xfId="1" applyFont="1" applyFill="1" applyBorder="1">
      <alignment vertical="center"/>
    </xf>
    <xf numFmtId="177" fontId="12" fillId="4" borderId="1" xfId="0" applyNumberFormat="1" applyFont="1" applyFill="1" applyBorder="1" applyAlignment="1">
      <alignment horizontal="center" vertical="center"/>
    </xf>
    <xf numFmtId="180" fontId="5" fillId="0" borderId="0" xfId="0" applyNumberFormat="1" applyFont="1">
      <alignment vertical="center"/>
    </xf>
    <xf numFmtId="38" fontId="8" fillId="3" borderId="1" xfId="1" applyFont="1" applyFill="1" applyBorder="1" applyAlignment="1">
      <alignment horizontal="right" vertical="center"/>
    </xf>
    <xf numFmtId="40" fontId="8" fillId="3" borderId="1" xfId="1" applyNumberFormat="1" applyFont="1" applyFill="1" applyBorder="1" applyAlignment="1">
      <alignment horizontal="right" vertical="center"/>
    </xf>
    <xf numFmtId="177" fontId="8" fillId="3" borderId="1" xfId="0" applyNumberFormat="1" applyFont="1" applyFill="1" applyBorder="1" applyAlignment="1">
      <alignment horizontal="right" vertical="center"/>
    </xf>
    <xf numFmtId="38" fontId="8" fillId="5" borderId="11" xfId="0" applyNumberFormat="1" applyFont="1" applyFill="1" applyBorder="1">
      <alignment vertical="center"/>
    </xf>
    <xf numFmtId="38" fontId="8" fillId="2" borderId="11" xfId="1" applyFont="1" applyFill="1" applyBorder="1" applyAlignment="1">
      <alignment horizontal="right" vertical="center"/>
    </xf>
    <xf numFmtId="179" fontId="8" fillId="2" borderId="11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38" fontId="9" fillId="6" borderId="1" xfId="1" applyFont="1" applyFill="1" applyBorder="1" applyAlignment="1">
      <alignment horizontal="right" vertical="center"/>
    </xf>
    <xf numFmtId="179" fontId="5" fillId="0" borderId="0" xfId="0" applyNumberFormat="1" applyFont="1">
      <alignment vertical="center"/>
    </xf>
    <xf numFmtId="181" fontId="9" fillId="0" borderId="1" xfId="1" applyNumberFormat="1" applyFont="1" applyFill="1" applyBorder="1" applyAlignment="1">
      <alignment horizontal="right" vertical="center"/>
    </xf>
    <xf numFmtId="181" fontId="9" fillId="0" borderId="1" xfId="0" applyNumberFormat="1" applyFont="1" applyBorder="1" applyAlignment="1">
      <alignment horizontal="right" vertical="center"/>
    </xf>
    <xf numFmtId="181" fontId="8" fillId="3" borderId="1" xfId="1" applyNumberFormat="1" applyFont="1" applyFill="1" applyBorder="1" applyAlignment="1">
      <alignment horizontal="right" vertical="center"/>
    </xf>
    <xf numFmtId="181" fontId="8" fillId="3" borderId="1" xfId="0" applyNumberFormat="1" applyFont="1" applyFill="1" applyBorder="1" applyAlignment="1">
      <alignment horizontal="righ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38" fontId="8" fillId="2" borderId="12" xfId="1" applyFont="1" applyFill="1" applyBorder="1" applyAlignment="1">
      <alignment horizontal="right" vertical="center"/>
    </xf>
    <xf numFmtId="38" fontId="8" fillId="2" borderId="13" xfId="1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38" fontId="9" fillId="0" borderId="2" xfId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horizontal="right" vertical="center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12" fillId="4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38" fontId="10" fillId="0" borderId="17" xfId="1" applyFont="1" applyFill="1" applyBorder="1" applyAlignment="1">
      <alignment horizontal="right" vertical="center"/>
    </xf>
    <xf numFmtId="38" fontId="10" fillId="0" borderId="18" xfId="1" applyFont="1" applyFill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18" xfId="1" applyFont="1" applyFill="1" applyBorder="1" applyAlignment="1">
      <alignment horizontal="right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38" fontId="11" fillId="5" borderId="12" xfId="0" applyNumberFormat="1" applyFont="1" applyFill="1" applyBorder="1" applyAlignment="1">
      <alignment horizontal="right" vertical="center"/>
    </xf>
    <xf numFmtId="38" fontId="11" fillId="5" borderId="13" xfId="0" applyNumberFormat="1" applyFont="1" applyFill="1" applyBorder="1" applyAlignment="1">
      <alignment horizontal="right" vertical="center"/>
    </xf>
    <xf numFmtId="38" fontId="8" fillId="5" borderId="12" xfId="0" applyNumberFormat="1" applyFont="1" applyFill="1" applyBorder="1" applyAlignment="1">
      <alignment horizontal="right" vertical="center"/>
    </xf>
    <xf numFmtId="38" fontId="8" fillId="5" borderId="13" xfId="0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38" fontId="10" fillId="0" borderId="5" xfId="0" applyNumberFormat="1" applyFont="1" applyBorder="1" applyAlignment="1">
      <alignment horizontal="right" vertical="center"/>
    </xf>
    <xf numFmtId="38" fontId="10" fillId="0" borderId="6" xfId="0" applyNumberFormat="1" applyFont="1" applyBorder="1" applyAlignment="1">
      <alignment horizontal="right" vertical="center"/>
    </xf>
    <xf numFmtId="38" fontId="9" fillId="0" borderId="5" xfId="0" applyNumberFormat="1" applyFont="1" applyBorder="1" applyAlignment="1">
      <alignment horizontal="right" vertical="center"/>
    </xf>
    <xf numFmtId="38" fontId="9" fillId="0" borderId="6" xfId="0" applyNumberFormat="1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38" fontId="11" fillId="2" borderId="7" xfId="1" applyFont="1" applyFill="1" applyBorder="1" applyAlignment="1">
      <alignment horizontal="right" vertical="center"/>
    </xf>
    <xf numFmtId="38" fontId="11" fillId="2" borderId="8" xfId="1" applyFont="1" applyFill="1" applyBorder="1" applyAlignment="1">
      <alignment horizontal="right" vertical="center"/>
    </xf>
    <xf numFmtId="38" fontId="8" fillId="2" borderId="7" xfId="1" applyFont="1" applyFill="1" applyBorder="1" applyAlignment="1">
      <alignment horizontal="right" vertical="center"/>
    </xf>
    <xf numFmtId="38" fontId="8" fillId="2" borderId="8" xfId="1" applyFont="1" applyFill="1" applyBorder="1" applyAlignment="1">
      <alignment horizontal="right" vertical="center"/>
    </xf>
    <xf numFmtId="38" fontId="9" fillId="0" borderId="2" xfId="0" applyNumberFormat="1" applyFont="1" applyBorder="1" applyAlignment="1">
      <alignment horizontal="right" vertical="center"/>
    </xf>
    <xf numFmtId="38" fontId="9" fillId="0" borderId="3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ffd\shared\300_&#38738;&#24180;&#28023;&#22806;&#21332;&#21147;&#38538;&#20107;&#21209;&#23616;\4_&#29305;&#27530;\04_&#65290;&#36984;&#32771;&#38306;&#36899;&#65290;\02_&#36984;&#32771;\01_JV&#12539;NJV\&#9733;2018&#26149;&#12288;&#32887;&#31278;&#25285;&#24403;\05.&#20108;&#27425;&#36984;&#32771;&#38306;&#36899;\09.&#38538;&#27425;&#32232;&#25104;\&#23436;&#25104;&#29256;\2017&#31179;&#21512;&#21542;&#26696;&#12471;&#12540;&#12488;&#12304;&#26368;&#32066;&#2925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験者情報"/>
      <sheetName val="選考情報"/>
      <sheetName val="作業シート "/>
      <sheetName val="職種担当入力用"/>
      <sheetName val="職種担当確認要請リスト"/>
      <sheetName val="取込シート"/>
      <sheetName val="①健康"/>
      <sheetName val="②人物"/>
      <sheetName val="③技術"/>
      <sheetName val="④希望隊次"/>
      <sheetName val="集合研修コード"/>
      <sheetName val="訓練所"/>
      <sheetName val="更新履歴"/>
      <sheetName val="資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1B2A-BBA4-44D6-9EBB-FCDC85AB08B3}">
  <sheetPr>
    <pageSetUpPr fitToPage="1"/>
  </sheetPr>
  <dimension ref="A1:K71"/>
  <sheetViews>
    <sheetView tabSelected="1" view="pageBreakPreview" topLeftCell="A7" zoomScaleNormal="100" zoomScaleSheetLayoutView="100" workbookViewId="0">
      <selection activeCell="B25" sqref="B25"/>
    </sheetView>
  </sheetViews>
  <sheetFormatPr defaultColWidth="9" defaultRowHeight="16.2" x14ac:dyDescent="0.45"/>
  <cols>
    <col min="1" max="1" width="37.796875" style="1" customWidth="1"/>
    <col min="2" max="2" width="19.296875" style="1" customWidth="1"/>
    <col min="3" max="3" width="11.59765625" style="1" customWidth="1"/>
    <col min="4" max="4" width="13.296875" style="1" customWidth="1"/>
    <col min="5" max="5" width="11.59765625" style="1" customWidth="1"/>
    <col min="6" max="6" width="13" style="1" customWidth="1"/>
    <col min="7" max="7" width="11.09765625" style="1" bestFit="1" customWidth="1"/>
    <col min="8" max="8" width="14.69921875" style="1" customWidth="1"/>
    <col min="9" max="9" width="13.59765625" style="1" customWidth="1"/>
    <col min="10" max="10" width="12.296875" style="1" customWidth="1"/>
    <col min="11" max="16384" width="9" style="1"/>
  </cols>
  <sheetData>
    <row r="1" spans="1:10" ht="21" customHeight="1" x14ac:dyDescent="0.45">
      <c r="A1" s="90" t="s">
        <v>31</v>
      </c>
      <c r="B1" s="90"/>
      <c r="C1" s="90"/>
      <c r="D1" s="90"/>
      <c r="E1" s="90"/>
      <c r="F1" s="90"/>
      <c r="G1" s="90"/>
      <c r="H1" s="90"/>
      <c r="I1" s="90"/>
    </row>
    <row r="2" spans="1:10" ht="12.75" customHeight="1" x14ac:dyDescent="0.45">
      <c r="A2" s="91"/>
      <c r="B2" s="91"/>
      <c r="C2" s="91"/>
      <c r="D2" s="91"/>
      <c r="E2" s="2"/>
    </row>
    <row r="3" spans="1:10" ht="13.5" customHeight="1" x14ac:dyDescent="0.45">
      <c r="A3" s="3" t="s">
        <v>0</v>
      </c>
      <c r="B3" s="4"/>
      <c r="C3" s="4"/>
      <c r="D3" s="4"/>
      <c r="E3" s="4"/>
    </row>
    <row r="4" spans="1:10" ht="30" customHeight="1" x14ac:dyDescent="0.45">
      <c r="A4" s="37" t="s">
        <v>1</v>
      </c>
      <c r="B4" s="38"/>
      <c r="C4" s="37" t="s">
        <v>2</v>
      </c>
      <c r="D4" s="38"/>
      <c r="E4" s="37" t="s">
        <v>3</v>
      </c>
      <c r="F4" s="38"/>
      <c r="G4" s="37" t="s">
        <v>4</v>
      </c>
      <c r="H4" s="38"/>
      <c r="I4" s="18" t="s">
        <v>5</v>
      </c>
    </row>
    <row r="5" spans="1:10" ht="13.5" customHeight="1" x14ac:dyDescent="0.45">
      <c r="A5" s="88" t="s">
        <v>6</v>
      </c>
      <c r="B5" s="89"/>
      <c r="C5" s="86">
        <f>D33</f>
        <v>0</v>
      </c>
      <c r="D5" s="87"/>
      <c r="E5" s="86">
        <f>F33</f>
        <v>0</v>
      </c>
      <c r="F5" s="87"/>
      <c r="G5" s="86">
        <f>H33</f>
        <v>0</v>
      </c>
      <c r="H5" s="87"/>
      <c r="I5" s="5">
        <f>C5+E5+G5</f>
        <v>0</v>
      </c>
    </row>
    <row r="6" spans="1:10" ht="13.5" customHeight="1" x14ac:dyDescent="0.45">
      <c r="A6" s="88" t="s">
        <v>7</v>
      </c>
      <c r="B6" s="89"/>
      <c r="C6" s="86">
        <f>D46</f>
        <v>0</v>
      </c>
      <c r="D6" s="87"/>
      <c r="E6" s="86">
        <f t="shared" ref="E6" si="0">F46</f>
        <v>0</v>
      </c>
      <c r="F6" s="87"/>
      <c r="G6" s="86">
        <f t="shared" ref="G6" si="1">H46</f>
        <v>0</v>
      </c>
      <c r="H6" s="87"/>
      <c r="I6" s="5">
        <f>C6+E6+G6</f>
        <v>0</v>
      </c>
    </row>
    <row r="7" spans="1:10" ht="13.5" customHeight="1" x14ac:dyDescent="0.45">
      <c r="A7" s="29" t="s">
        <v>8</v>
      </c>
      <c r="B7" s="30"/>
      <c r="C7" s="86">
        <f>D56</f>
        <v>0</v>
      </c>
      <c r="D7" s="87"/>
      <c r="E7" s="86">
        <f t="shared" ref="E7" si="2">F56</f>
        <v>0</v>
      </c>
      <c r="F7" s="87"/>
      <c r="G7" s="86">
        <f t="shared" ref="G7" si="3">H56</f>
        <v>0</v>
      </c>
      <c r="H7" s="87"/>
      <c r="I7" s="5">
        <f t="shared" ref="I7:I8" si="4">C7+E7+G7</f>
        <v>0</v>
      </c>
    </row>
    <row r="8" spans="1:10" ht="13.5" customHeight="1" thickBot="1" x14ac:dyDescent="0.5">
      <c r="A8" s="74" t="s">
        <v>9</v>
      </c>
      <c r="B8" s="75"/>
      <c r="C8" s="76">
        <f>C62</f>
        <v>60939060</v>
      </c>
      <c r="D8" s="77"/>
      <c r="E8" s="76">
        <f>E62</f>
        <v>56545120</v>
      </c>
      <c r="F8" s="77"/>
      <c r="G8" s="78">
        <f>G62</f>
        <v>56145120</v>
      </c>
      <c r="H8" s="79"/>
      <c r="I8" s="5">
        <f t="shared" si="4"/>
        <v>173629300</v>
      </c>
    </row>
    <row r="9" spans="1:10" ht="13.5" customHeight="1" thickBot="1" x14ac:dyDescent="0.5">
      <c r="A9" s="80" t="s">
        <v>10</v>
      </c>
      <c r="B9" s="81"/>
      <c r="C9" s="82">
        <f>SUM(C5:D8)</f>
        <v>60939060</v>
      </c>
      <c r="D9" s="83"/>
      <c r="E9" s="82">
        <f>SUM(E5:F8)</f>
        <v>56545120</v>
      </c>
      <c r="F9" s="83"/>
      <c r="G9" s="84">
        <f>SUM(G5:H8)</f>
        <v>56145120</v>
      </c>
      <c r="H9" s="85"/>
      <c r="I9" s="20">
        <f>C9+E9+G9</f>
        <v>173629300</v>
      </c>
    </row>
    <row r="10" spans="1:10" ht="13.5" customHeight="1" thickBot="1" x14ac:dyDescent="0.5">
      <c r="A10" s="61" t="s">
        <v>11</v>
      </c>
      <c r="B10" s="62"/>
      <c r="C10" s="63">
        <f>ROUNDDOWN((C9)*0.1,0)</f>
        <v>6093906</v>
      </c>
      <c r="D10" s="64"/>
      <c r="E10" s="63">
        <f>ROUNDDOWN((E9)*0.1,0)</f>
        <v>5654512</v>
      </c>
      <c r="F10" s="64"/>
      <c r="G10" s="65">
        <f>ROUNDDOWN((G9)*0.1,0)</f>
        <v>5614512</v>
      </c>
      <c r="H10" s="66"/>
      <c r="I10" s="7">
        <f>C10+E10+G10</f>
        <v>17362930</v>
      </c>
    </row>
    <row r="11" spans="1:10" ht="15" customHeight="1" thickTop="1" x14ac:dyDescent="0.45">
      <c r="A11" s="67" t="s">
        <v>12</v>
      </c>
      <c r="B11" s="68"/>
      <c r="C11" s="69">
        <f>C9+C10</f>
        <v>67032966</v>
      </c>
      <c r="D11" s="70"/>
      <c r="E11" s="69">
        <f>E9+E10</f>
        <v>62199632</v>
      </c>
      <c r="F11" s="70"/>
      <c r="G11" s="71">
        <f>G9+G10</f>
        <v>61759632</v>
      </c>
      <c r="H11" s="72"/>
      <c r="I11" s="26">
        <f>C11+E11+G11</f>
        <v>190992230</v>
      </c>
    </row>
    <row r="12" spans="1:10" ht="13.5" customHeight="1" x14ac:dyDescent="0.45">
      <c r="C12" s="9"/>
      <c r="J12" s="8"/>
    </row>
    <row r="13" spans="1:10" ht="13.5" customHeight="1" x14ac:dyDescent="0.45">
      <c r="A13" s="3" t="s">
        <v>13</v>
      </c>
      <c r="B13" s="4"/>
      <c r="C13" s="4"/>
      <c r="D13" s="10"/>
      <c r="E13" s="10"/>
      <c r="G13" s="4"/>
      <c r="H13" s="4"/>
    </row>
    <row r="14" spans="1:10" ht="13.5" customHeight="1" x14ac:dyDescent="0.45">
      <c r="A14" s="73"/>
      <c r="B14" s="55" t="s">
        <v>14</v>
      </c>
      <c r="C14" s="49" t="s">
        <v>2</v>
      </c>
      <c r="D14" s="49"/>
      <c r="E14" s="49" t="s">
        <v>3</v>
      </c>
      <c r="F14" s="49"/>
      <c r="G14" s="49" t="s">
        <v>4</v>
      </c>
      <c r="H14" s="49"/>
      <c r="I14" s="49" t="s">
        <v>5</v>
      </c>
    </row>
    <row r="15" spans="1:10" ht="13.5" customHeight="1" x14ac:dyDescent="0.45">
      <c r="A15" s="73"/>
      <c r="B15" s="56"/>
      <c r="C15" s="18" t="s">
        <v>15</v>
      </c>
      <c r="D15" s="18" t="s">
        <v>16</v>
      </c>
      <c r="E15" s="21" t="s">
        <v>15</v>
      </c>
      <c r="F15" s="18" t="s">
        <v>17</v>
      </c>
      <c r="G15" s="18" t="s">
        <v>15</v>
      </c>
      <c r="H15" s="18" t="s">
        <v>17</v>
      </c>
      <c r="I15" s="49"/>
    </row>
    <row r="16" spans="1:10" ht="13.5" customHeight="1" x14ac:dyDescent="0.45">
      <c r="A16" s="57" t="s">
        <v>18</v>
      </c>
      <c r="B16" s="31"/>
      <c r="C16" s="33">
        <v>256</v>
      </c>
      <c r="D16" s="33">
        <f>B16*C16</f>
        <v>0</v>
      </c>
      <c r="E16" s="33">
        <v>219</v>
      </c>
      <c r="F16" s="34">
        <f>E16*B16</f>
        <v>0</v>
      </c>
      <c r="G16" s="34">
        <v>219</v>
      </c>
      <c r="H16" s="6">
        <f>B16*G16</f>
        <v>0</v>
      </c>
      <c r="I16" s="11">
        <f t="shared" ref="I16:I20" si="5">D16+F16+H16</f>
        <v>0</v>
      </c>
      <c r="J16" s="22"/>
    </row>
    <row r="17" spans="1:10" ht="13.5" customHeight="1" x14ac:dyDescent="0.45">
      <c r="A17" s="57"/>
      <c r="B17" s="23" t="s">
        <v>19</v>
      </c>
      <c r="C17" s="35">
        <f t="shared" ref="C17:H17" si="6">C16</f>
        <v>256</v>
      </c>
      <c r="D17" s="35">
        <f>D16</f>
        <v>0</v>
      </c>
      <c r="E17" s="35">
        <f t="shared" si="6"/>
        <v>219</v>
      </c>
      <c r="F17" s="35">
        <f t="shared" si="6"/>
        <v>0</v>
      </c>
      <c r="G17" s="36">
        <f t="shared" si="6"/>
        <v>219</v>
      </c>
      <c r="H17" s="23">
        <f t="shared" si="6"/>
        <v>0</v>
      </c>
      <c r="I17" s="23">
        <f t="shared" si="5"/>
        <v>0</v>
      </c>
      <c r="J17" s="22"/>
    </row>
    <row r="18" spans="1:10" ht="13.5" customHeight="1" x14ac:dyDescent="0.45">
      <c r="A18" s="58" t="s">
        <v>20</v>
      </c>
      <c r="B18" s="31"/>
      <c r="C18" s="33">
        <v>256</v>
      </c>
      <c r="D18" s="33">
        <f>B18*C18</f>
        <v>0</v>
      </c>
      <c r="E18" s="33">
        <v>219</v>
      </c>
      <c r="F18" s="33">
        <f>B18*E18</f>
        <v>0</v>
      </c>
      <c r="G18" s="34">
        <v>219</v>
      </c>
      <c r="H18" s="11">
        <f>B18*G18</f>
        <v>0</v>
      </c>
      <c r="I18" s="11">
        <f t="shared" si="5"/>
        <v>0</v>
      </c>
    </row>
    <row r="19" spans="1:10" ht="13.5" customHeight="1" x14ac:dyDescent="0.45">
      <c r="A19" s="58"/>
      <c r="B19" s="31"/>
      <c r="C19" s="33">
        <v>256</v>
      </c>
      <c r="D19" s="33">
        <f>B19*C19</f>
        <v>0</v>
      </c>
      <c r="E19" s="33">
        <v>219</v>
      </c>
      <c r="F19" s="33">
        <f>B19*E19</f>
        <v>0</v>
      </c>
      <c r="G19" s="34">
        <v>219</v>
      </c>
      <c r="H19" s="11">
        <f>B19*G19</f>
        <v>0</v>
      </c>
      <c r="I19" s="11">
        <f t="shared" si="5"/>
        <v>0</v>
      </c>
    </row>
    <row r="20" spans="1:10" ht="13.5" customHeight="1" x14ac:dyDescent="0.45">
      <c r="A20" s="57"/>
      <c r="B20" s="23" t="s">
        <v>19</v>
      </c>
      <c r="C20" s="35">
        <f t="shared" ref="C20:H20" si="7">SUM(C18:C19)</f>
        <v>512</v>
      </c>
      <c r="D20" s="35">
        <f t="shared" si="7"/>
        <v>0</v>
      </c>
      <c r="E20" s="35">
        <f t="shared" si="7"/>
        <v>438</v>
      </c>
      <c r="F20" s="35">
        <f t="shared" si="7"/>
        <v>0</v>
      </c>
      <c r="G20" s="36">
        <f t="shared" si="7"/>
        <v>438</v>
      </c>
      <c r="H20" s="23">
        <f t="shared" si="7"/>
        <v>0</v>
      </c>
      <c r="I20" s="23">
        <f t="shared" si="5"/>
        <v>0</v>
      </c>
      <c r="J20" s="22"/>
    </row>
    <row r="21" spans="1:10" ht="13.5" customHeight="1" x14ac:dyDescent="0.45">
      <c r="A21" s="58" t="s">
        <v>21</v>
      </c>
      <c r="B21" s="31"/>
      <c r="C21" s="33">
        <v>288</v>
      </c>
      <c r="D21" s="33">
        <f>B21*C21</f>
        <v>0</v>
      </c>
      <c r="E21" s="33">
        <v>249</v>
      </c>
      <c r="F21" s="33">
        <f>B21*E21</f>
        <v>0</v>
      </c>
      <c r="G21" s="33">
        <v>249</v>
      </c>
      <c r="H21" s="11">
        <f>B21*G21</f>
        <v>0</v>
      </c>
      <c r="I21" s="11">
        <f>D21+F21+H21</f>
        <v>0</v>
      </c>
    </row>
    <row r="22" spans="1:10" ht="13.5" customHeight="1" x14ac:dyDescent="0.45">
      <c r="A22" s="58"/>
      <c r="B22" s="31"/>
      <c r="C22" s="33">
        <v>288</v>
      </c>
      <c r="D22" s="33">
        <f t="shared" ref="D22:D31" si="8">B22*C22</f>
        <v>0</v>
      </c>
      <c r="E22" s="33">
        <v>249</v>
      </c>
      <c r="F22" s="33">
        <f t="shared" ref="F22:F31" si="9">B22*E22</f>
        <v>0</v>
      </c>
      <c r="G22" s="33">
        <v>249</v>
      </c>
      <c r="H22" s="11">
        <f t="shared" ref="H22:H31" si="10">B22*G22</f>
        <v>0</v>
      </c>
      <c r="I22" s="11">
        <f t="shared" ref="I22:I31" si="11">D22+F22+H22</f>
        <v>0</v>
      </c>
    </row>
    <row r="23" spans="1:10" ht="13.5" customHeight="1" x14ac:dyDescent="0.45">
      <c r="A23" s="58"/>
      <c r="B23" s="31"/>
      <c r="C23" s="33">
        <v>288</v>
      </c>
      <c r="D23" s="33">
        <f t="shared" si="8"/>
        <v>0</v>
      </c>
      <c r="E23" s="33">
        <v>249</v>
      </c>
      <c r="F23" s="33">
        <f t="shared" si="9"/>
        <v>0</v>
      </c>
      <c r="G23" s="33">
        <v>249</v>
      </c>
      <c r="H23" s="11">
        <f t="shared" si="10"/>
        <v>0</v>
      </c>
      <c r="I23" s="11">
        <f t="shared" si="11"/>
        <v>0</v>
      </c>
    </row>
    <row r="24" spans="1:10" ht="13.5" customHeight="1" x14ac:dyDescent="0.45">
      <c r="A24" s="58"/>
      <c r="B24" s="31"/>
      <c r="C24" s="33">
        <v>288</v>
      </c>
      <c r="D24" s="33">
        <f t="shared" si="8"/>
        <v>0</v>
      </c>
      <c r="E24" s="33">
        <v>249</v>
      </c>
      <c r="F24" s="33">
        <f t="shared" si="9"/>
        <v>0</v>
      </c>
      <c r="G24" s="33">
        <v>249</v>
      </c>
      <c r="H24" s="11">
        <f t="shared" si="10"/>
        <v>0</v>
      </c>
      <c r="I24" s="11">
        <f t="shared" si="11"/>
        <v>0</v>
      </c>
    </row>
    <row r="25" spans="1:10" ht="13.5" customHeight="1" x14ac:dyDescent="0.45">
      <c r="A25" s="58"/>
      <c r="B25" s="31"/>
      <c r="C25" s="33">
        <v>288</v>
      </c>
      <c r="D25" s="33">
        <f t="shared" si="8"/>
        <v>0</v>
      </c>
      <c r="E25" s="33">
        <v>249</v>
      </c>
      <c r="F25" s="33">
        <f t="shared" si="9"/>
        <v>0</v>
      </c>
      <c r="G25" s="33">
        <v>249</v>
      </c>
      <c r="H25" s="11">
        <f t="shared" si="10"/>
        <v>0</v>
      </c>
      <c r="I25" s="11">
        <f t="shared" si="11"/>
        <v>0</v>
      </c>
    </row>
    <row r="26" spans="1:10" ht="13.5" customHeight="1" x14ac:dyDescent="0.45">
      <c r="A26" s="58"/>
      <c r="B26" s="31"/>
      <c r="C26" s="33">
        <v>288</v>
      </c>
      <c r="D26" s="33">
        <f t="shared" si="8"/>
        <v>0</v>
      </c>
      <c r="E26" s="33">
        <v>249</v>
      </c>
      <c r="F26" s="33">
        <f t="shared" si="9"/>
        <v>0</v>
      </c>
      <c r="G26" s="33">
        <v>249</v>
      </c>
      <c r="H26" s="11">
        <f t="shared" si="10"/>
        <v>0</v>
      </c>
      <c r="I26" s="11">
        <f t="shared" si="11"/>
        <v>0</v>
      </c>
    </row>
    <row r="27" spans="1:10" ht="13.5" customHeight="1" x14ac:dyDescent="0.45">
      <c r="A27" s="58"/>
      <c r="B27" s="31"/>
      <c r="C27" s="33">
        <v>288</v>
      </c>
      <c r="D27" s="33">
        <f t="shared" si="8"/>
        <v>0</v>
      </c>
      <c r="E27" s="33">
        <v>249</v>
      </c>
      <c r="F27" s="33">
        <f t="shared" si="9"/>
        <v>0</v>
      </c>
      <c r="G27" s="33">
        <v>249</v>
      </c>
      <c r="H27" s="11">
        <f t="shared" si="10"/>
        <v>0</v>
      </c>
      <c r="I27" s="11">
        <f t="shared" si="11"/>
        <v>0</v>
      </c>
    </row>
    <row r="28" spans="1:10" ht="13.5" customHeight="1" x14ac:dyDescent="0.45">
      <c r="A28" s="58"/>
      <c r="B28" s="31"/>
      <c r="C28" s="33">
        <v>288</v>
      </c>
      <c r="D28" s="33">
        <f t="shared" si="8"/>
        <v>0</v>
      </c>
      <c r="E28" s="33">
        <v>249</v>
      </c>
      <c r="F28" s="33">
        <f t="shared" si="9"/>
        <v>0</v>
      </c>
      <c r="G28" s="33">
        <v>249</v>
      </c>
      <c r="H28" s="11">
        <f t="shared" si="10"/>
        <v>0</v>
      </c>
      <c r="I28" s="11">
        <f t="shared" si="11"/>
        <v>0</v>
      </c>
    </row>
    <row r="29" spans="1:10" ht="13.5" customHeight="1" x14ac:dyDescent="0.45">
      <c r="A29" s="58"/>
      <c r="B29" s="31"/>
      <c r="C29" s="33">
        <v>288</v>
      </c>
      <c r="D29" s="33">
        <f t="shared" si="8"/>
        <v>0</v>
      </c>
      <c r="E29" s="33">
        <v>249</v>
      </c>
      <c r="F29" s="33">
        <f t="shared" si="9"/>
        <v>0</v>
      </c>
      <c r="G29" s="33">
        <v>249</v>
      </c>
      <c r="H29" s="11">
        <f t="shared" si="10"/>
        <v>0</v>
      </c>
      <c r="I29" s="11">
        <f t="shared" si="11"/>
        <v>0</v>
      </c>
    </row>
    <row r="30" spans="1:10" ht="13.5" customHeight="1" x14ac:dyDescent="0.45">
      <c r="A30" s="58"/>
      <c r="B30" s="31"/>
      <c r="C30" s="33">
        <v>288</v>
      </c>
      <c r="D30" s="33">
        <f t="shared" si="8"/>
        <v>0</v>
      </c>
      <c r="E30" s="33">
        <v>249</v>
      </c>
      <c r="F30" s="33">
        <f t="shared" si="9"/>
        <v>0</v>
      </c>
      <c r="G30" s="33">
        <v>249</v>
      </c>
      <c r="H30" s="11">
        <f t="shared" si="10"/>
        <v>0</v>
      </c>
      <c r="I30" s="11">
        <f t="shared" si="11"/>
        <v>0</v>
      </c>
    </row>
    <row r="31" spans="1:10" ht="13.5" customHeight="1" x14ac:dyDescent="0.45">
      <c r="A31" s="58"/>
      <c r="B31" s="31"/>
      <c r="C31" s="33">
        <v>60</v>
      </c>
      <c r="D31" s="33">
        <f t="shared" si="8"/>
        <v>0</v>
      </c>
      <c r="E31" s="33">
        <v>45</v>
      </c>
      <c r="F31" s="33">
        <f t="shared" si="9"/>
        <v>0</v>
      </c>
      <c r="G31" s="33">
        <v>45</v>
      </c>
      <c r="H31" s="11">
        <f t="shared" si="10"/>
        <v>0</v>
      </c>
      <c r="I31" s="11">
        <f t="shared" si="11"/>
        <v>0</v>
      </c>
    </row>
    <row r="32" spans="1:10" ht="13.5" customHeight="1" x14ac:dyDescent="0.45">
      <c r="A32" s="57"/>
      <c r="B32" s="23" t="s">
        <v>19</v>
      </c>
      <c r="C32" s="23">
        <f t="shared" ref="C32:H32" si="12">SUM(C21:C31)</f>
        <v>2940</v>
      </c>
      <c r="D32" s="23">
        <f t="shared" si="12"/>
        <v>0</v>
      </c>
      <c r="E32" s="23">
        <f t="shared" si="12"/>
        <v>2535</v>
      </c>
      <c r="F32" s="23">
        <f t="shared" si="12"/>
        <v>0</v>
      </c>
      <c r="G32" s="23">
        <f t="shared" si="12"/>
        <v>2535</v>
      </c>
      <c r="H32" s="23">
        <f t="shared" si="12"/>
        <v>0</v>
      </c>
      <c r="I32" s="23">
        <f t="shared" ref="I32" si="13">SUM(I21:I30)</f>
        <v>0</v>
      </c>
      <c r="J32" s="22"/>
    </row>
    <row r="33" spans="1:11" ht="15" customHeight="1" x14ac:dyDescent="0.45">
      <c r="A33" s="59" t="s">
        <v>10</v>
      </c>
      <c r="B33" s="60"/>
      <c r="C33" s="19">
        <f t="shared" ref="C33:H33" si="14">C17+C20+C32</f>
        <v>3708</v>
      </c>
      <c r="D33" s="19">
        <f>D17+D20+D32</f>
        <v>0</v>
      </c>
      <c r="E33" s="19">
        <f t="shared" si="14"/>
        <v>3192</v>
      </c>
      <c r="F33" s="19">
        <f t="shared" si="14"/>
        <v>0</v>
      </c>
      <c r="G33" s="19">
        <f t="shared" si="14"/>
        <v>3192</v>
      </c>
      <c r="H33" s="19">
        <f t="shared" si="14"/>
        <v>0</v>
      </c>
      <c r="I33" s="19">
        <f>D33+F33+H33</f>
        <v>0</v>
      </c>
      <c r="J33" s="22"/>
      <c r="K33" s="22"/>
    </row>
    <row r="34" spans="1:11" ht="13.5" customHeight="1" x14ac:dyDescent="0.45">
      <c r="A34" s="4"/>
      <c r="B34" s="4"/>
      <c r="C34" s="4"/>
      <c r="D34" s="4"/>
      <c r="E34" s="4"/>
      <c r="F34" s="4"/>
      <c r="G34" s="4"/>
      <c r="H34" s="4"/>
      <c r="I34" s="4"/>
    </row>
    <row r="35" spans="1:11" ht="13.5" customHeight="1" x14ac:dyDescent="0.45">
      <c r="A35" s="3" t="s">
        <v>22</v>
      </c>
      <c r="B35" s="4"/>
      <c r="C35" s="4"/>
      <c r="D35" s="4"/>
      <c r="E35" s="10"/>
      <c r="F35" s="4"/>
      <c r="G35" s="4"/>
      <c r="H35" s="4"/>
      <c r="I35" s="4"/>
    </row>
    <row r="36" spans="1:11" ht="12.75" customHeight="1" x14ac:dyDescent="0.45">
      <c r="A36" s="53"/>
      <c r="B36" s="55" t="s">
        <v>14</v>
      </c>
      <c r="C36" s="49" t="s">
        <v>2</v>
      </c>
      <c r="D36" s="49"/>
      <c r="E36" s="49" t="s">
        <v>3</v>
      </c>
      <c r="F36" s="49"/>
      <c r="G36" s="49" t="s">
        <v>4</v>
      </c>
      <c r="H36" s="49"/>
      <c r="I36" s="49" t="s">
        <v>5</v>
      </c>
    </row>
    <row r="37" spans="1:11" ht="12.75" customHeight="1" x14ac:dyDescent="0.45">
      <c r="A37" s="54"/>
      <c r="B37" s="56"/>
      <c r="C37" s="18" t="s">
        <v>15</v>
      </c>
      <c r="D37" s="18" t="s">
        <v>16</v>
      </c>
      <c r="E37" s="21" t="s">
        <v>15</v>
      </c>
      <c r="F37" s="18" t="s">
        <v>17</v>
      </c>
      <c r="G37" s="18" t="s">
        <v>15</v>
      </c>
      <c r="H37" s="18" t="s">
        <v>17</v>
      </c>
      <c r="I37" s="49"/>
    </row>
    <row r="38" spans="1:11" ht="13.5" customHeight="1" x14ac:dyDescent="0.45">
      <c r="A38" s="50" t="s">
        <v>23</v>
      </c>
      <c r="B38" s="31"/>
      <c r="C38" s="13">
        <v>44</v>
      </c>
      <c r="D38" s="11">
        <f>$B38*C38</f>
        <v>0</v>
      </c>
      <c r="E38" s="12">
        <v>44</v>
      </c>
      <c r="F38" s="11">
        <f>B38*E38</f>
        <v>0</v>
      </c>
      <c r="G38" s="12">
        <v>22</v>
      </c>
      <c r="H38" s="11">
        <f>$B38*G38</f>
        <v>0</v>
      </c>
      <c r="I38" s="11">
        <f>D38+F38+H38</f>
        <v>0</v>
      </c>
    </row>
    <row r="39" spans="1:11" ht="13.5" customHeight="1" x14ac:dyDescent="0.45">
      <c r="A39" s="51"/>
      <c r="B39" s="23" t="s">
        <v>19</v>
      </c>
      <c r="C39" s="24">
        <f>C38</f>
        <v>44</v>
      </c>
      <c r="D39" s="23">
        <f>D38</f>
        <v>0</v>
      </c>
      <c r="E39" s="24">
        <f t="shared" ref="E39:H39" si="15">E38</f>
        <v>44</v>
      </c>
      <c r="F39" s="23">
        <f t="shared" si="15"/>
        <v>0</v>
      </c>
      <c r="G39" s="25">
        <f t="shared" si="15"/>
        <v>22</v>
      </c>
      <c r="H39" s="23">
        <f t="shared" si="15"/>
        <v>0</v>
      </c>
      <c r="I39" s="23">
        <f>D39+F39+H39</f>
        <v>0</v>
      </c>
    </row>
    <row r="40" spans="1:11" ht="13.5" customHeight="1" x14ac:dyDescent="0.45">
      <c r="A40" s="50" t="s">
        <v>24</v>
      </c>
      <c r="B40" s="31"/>
      <c r="C40" s="13">
        <v>44</v>
      </c>
      <c r="D40" s="11">
        <f>$B40*C40</f>
        <v>0</v>
      </c>
      <c r="E40" s="12">
        <v>44</v>
      </c>
      <c r="F40" s="11">
        <f>$B40*E40</f>
        <v>0</v>
      </c>
      <c r="G40" s="12">
        <v>22</v>
      </c>
      <c r="H40" s="11">
        <f>$B40*G40</f>
        <v>0</v>
      </c>
      <c r="I40" s="11">
        <f>D40+F40+H40</f>
        <v>0</v>
      </c>
    </row>
    <row r="41" spans="1:11" ht="13.5" customHeight="1" x14ac:dyDescent="0.45">
      <c r="A41" s="51"/>
      <c r="B41" s="23" t="s">
        <v>19</v>
      </c>
      <c r="C41" s="24">
        <f t="shared" ref="C41:H41" si="16">SUM(C40:C40)</f>
        <v>44</v>
      </c>
      <c r="D41" s="23">
        <f t="shared" si="16"/>
        <v>0</v>
      </c>
      <c r="E41" s="24">
        <f t="shared" si="16"/>
        <v>44</v>
      </c>
      <c r="F41" s="23">
        <f t="shared" si="16"/>
        <v>0</v>
      </c>
      <c r="G41" s="25">
        <f t="shared" si="16"/>
        <v>22</v>
      </c>
      <c r="H41" s="23">
        <f t="shared" si="16"/>
        <v>0</v>
      </c>
      <c r="I41" s="23">
        <f>D41+F41+H41</f>
        <v>0</v>
      </c>
    </row>
    <row r="42" spans="1:11" ht="13.5" customHeight="1" x14ac:dyDescent="0.45">
      <c r="A42" s="50" t="s">
        <v>25</v>
      </c>
      <c r="B42" s="31"/>
      <c r="C42" s="13">
        <v>44</v>
      </c>
      <c r="D42" s="11">
        <f>$B42*C42</f>
        <v>0</v>
      </c>
      <c r="E42" s="12">
        <v>44</v>
      </c>
      <c r="F42" s="11">
        <f>$B42*E42</f>
        <v>0</v>
      </c>
      <c r="G42" s="12">
        <v>22</v>
      </c>
      <c r="H42" s="11">
        <f>$B42*G42</f>
        <v>0</v>
      </c>
      <c r="I42" s="11">
        <f>D42+F42+H42</f>
        <v>0</v>
      </c>
    </row>
    <row r="43" spans="1:11" ht="13.5" customHeight="1" x14ac:dyDescent="0.45">
      <c r="A43" s="52"/>
      <c r="B43" s="31"/>
      <c r="C43" s="13">
        <v>44</v>
      </c>
      <c r="D43" s="11">
        <f>$B43*C43</f>
        <v>0</v>
      </c>
      <c r="E43" s="12">
        <v>44</v>
      </c>
      <c r="F43" s="11">
        <f>$B43*E43</f>
        <v>0</v>
      </c>
      <c r="G43" s="12">
        <v>22</v>
      </c>
      <c r="H43" s="11">
        <f>$B43*G43</f>
        <v>0</v>
      </c>
      <c r="I43" s="11">
        <f t="shared" ref="I43:I44" si="17">D43+F43+H43</f>
        <v>0</v>
      </c>
    </row>
    <row r="44" spans="1:11" ht="13.5" customHeight="1" x14ac:dyDescent="0.45">
      <c r="A44" s="52"/>
      <c r="B44" s="31"/>
      <c r="C44" s="13">
        <v>44</v>
      </c>
      <c r="D44" s="11">
        <f>$B44*C44</f>
        <v>0</v>
      </c>
      <c r="E44" s="12">
        <v>44</v>
      </c>
      <c r="F44" s="11">
        <f>$B44*E44</f>
        <v>0</v>
      </c>
      <c r="G44" s="12">
        <v>22</v>
      </c>
      <c r="H44" s="11">
        <f>$B44*G44</f>
        <v>0</v>
      </c>
      <c r="I44" s="11">
        <f t="shared" si="17"/>
        <v>0</v>
      </c>
    </row>
    <row r="45" spans="1:11" ht="13.5" customHeight="1" thickBot="1" x14ac:dyDescent="0.5">
      <c r="A45" s="51"/>
      <c r="B45" s="23" t="s">
        <v>19</v>
      </c>
      <c r="C45" s="24">
        <f t="shared" ref="C45:I45" si="18">SUM(C42:C44)</f>
        <v>132</v>
      </c>
      <c r="D45" s="23">
        <f t="shared" si="18"/>
        <v>0</v>
      </c>
      <c r="E45" s="24">
        <f t="shared" si="18"/>
        <v>132</v>
      </c>
      <c r="F45" s="23">
        <f t="shared" si="18"/>
        <v>0</v>
      </c>
      <c r="G45" s="25">
        <f t="shared" si="18"/>
        <v>66</v>
      </c>
      <c r="H45" s="23">
        <f t="shared" si="18"/>
        <v>0</v>
      </c>
      <c r="I45" s="23">
        <f t="shared" si="18"/>
        <v>0</v>
      </c>
    </row>
    <row r="46" spans="1:11" ht="20.100000000000001" customHeight="1" thickTop="1" x14ac:dyDescent="0.45">
      <c r="A46" s="39" t="s">
        <v>10</v>
      </c>
      <c r="B46" s="40"/>
      <c r="C46" s="28">
        <f>C39+C41+C45</f>
        <v>220</v>
      </c>
      <c r="D46" s="27">
        <f t="shared" ref="D46:H46" si="19">D39+D41+D45</f>
        <v>0</v>
      </c>
      <c r="E46" s="28">
        <f t="shared" si="19"/>
        <v>220</v>
      </c>
      <c r="F46" s="27">
        <f t="shared" si="19"/>
        <v>0</v>
      </c>
      <c r="G46" s="28">
        <f t="shared" si="19"/>
        <v>110</v>
      </c>
      <c r="H46" s="27">
        <f t="shared" si="19"/>
        <v>0</v>
      </c>
      <c r="I46" s="27">
        <f>D46+F46+H46</f>
        <v>0</v>
      </c>
      <c r="K46" s="32"/>
    </row>
    <row r="47" spans="1:11" ht="20.100000000000001" customHeight="1" x14ac:dyDescent="0.45">
      <c r="A47" s="3"/>
      <c r="B47" s="14"/>
      <c r="C47" s="15"/>
      <c r="D47" s="15"/>
      <c r="E47" s="15"/>
      <c r="F47" s="15"/>
      <c r="G47" s="15"/>
      <c r="H47" s="15"/>
      <c r="I47" s="15"/>
    </row>
    <row r="48" spans="1:11" ht="20.100000000000001" customHeight="1" x14ac:dyDescent="0.45">
      <c r="A48" s="3" t="s">
        <v>26</v>
      </c>
      <c r="B48" s="4"/>
      <c r="C48" s="4"/>
      <c r="D48" s="4"/>
      <c r="E48" s="10"/>
      <c r="F48" s="4"/>
      <c r="G48" s="4"/>
      <c r="H48" s="4"/>
      <c r="I48" s="4"/>
    </row>
    <row r="49" spans="1:11" ht="13.5" customHeight="1" x14ac:dyDescent="0.45">
      <c r="A49" s="53"/>
      <c r="B49" s="55" t="s">
        <v>14</v>
      </c>
      <c r="C49" s="49" t="s">
        <v>2</v>
      </c>
      <c r="D49" s="49"/>
      <c r="E49" s="49" t="s">
        <v>3</v>
      </c>
      <c r="F49" s="49"/>
      <c r="G49" s="49" t="s">
        <v>4</v>
      </c>
      <c r="H49" s="49"/>
      <c r="I49" s="49" t="s">
        <v>5</v>
      </c>
    </row>
    <row r="50" spans="1:11" ht="13.5" customHeight="1" x14ac:dyDescent="0.45">
      <c r="A50" s="54"/>
      <c r="B50" s="56"/>
      <c r="C50" s="18" t="s">
        <v>15</v>
      </c>
      <c r="D50" s="18" t="s">
        <v>16</v>
      </c>
      <c r="E50" s="21" t="s">
        <v>15</v>
      </c>
      <c r="F50" s="18" t="s">
        <v>17</v>
      </c>
      <c r="G50" s="18" t="s">
        <v>15</v>
      </c>
      <c r="H50" s="18" t="s">
        <v>17</v>
      </c>
      <c r="I50" s="49"/>
    </row>
    <row r="51" spans="1:11" ht="20.100000000000001" customHeight="1" x14ac:dyDescent="0.45">
      <c r="A51" s="50" t="s">
        <v>24</v>
      </c>
      <c r="B51" s="31"/>
      <c r="C51" s="13">
        <v>12</v>
      </c>
      <c r="D51" s="11">
        <f>$B51*C51</f>
        <v>0</v>
      </c>
      <c r="E51" s="12">
        <v>12</v>
      </c>
      <c r="F51" s="11">
        <f>$B51*E51</f>
        <v>0</v>
      </c>
      <c r="G51" s="12">
        <v>12</v>
      </c>
      <c r="H51" s="11">
        <f>$B51*G51</f>
        <v>0</v>
      </c>
      <c r="I51" s="11">
        <f>D51+F51+H51</f>
        <v>0</v>
      </c>
    </row>
    <row r="52" spans="1:11" ht="20.100000000000001" customHeight="1" x14ac:dyDescent="0.45">
      <c r="A52" s="51"/>
      <c r="B52" s="23" t="s">
        <v>19</v>
      </c>
      <c r="C52" s="24">
        <f t="shared" ref="C52:H52" si="20">SUM(C51:C51)</f>
        <v>12</v>
      </c>
      <c r="D52" s="23">
        <f t="shared" si="20"/>
        <v>0</v>
      </c>
      <c r="E52" s="24">
        <f t="shared" si="20"/>
        <v>12</v>
      </c>
      <c r="F52" s="23">
        <f t="shared" si="20"/>
        <v>0</v>
      </c>
      <c r="G52" s="25">
        <f t="shared" si="20"/>
        <v>12</v>
      </c>
      <c r="H52" s="23">
        <f t="shared" si="20"/>
        <v>0</v>
      </c>
      <c r="I52" s="23">
        <f>D52+F52+H52</f>
        <v>0</v>
      </c>
    </row>
    <row r="53" spans="1:11" ht="20.100000000000001" customHeight="1" x14ac:dyDescent="0.45">
      <c r="A53" s="50" t="s">
        <v>27</v>
      </c>
      <c r="B53" s="31"/>
      <c r="C53" s="13">
        <v>12</v>
      </c>
      <c r="D53" s="11">
        <f>$B53*C53</f>
        <v>0</v>
      </c>
      <c r="E53" s="12">
        <v>12</v>
      </c>
      <c r="F53" s="11">
        <f>$B53*E53</f>
        <v>0</v>
      </c>
      <c r="G53" s="12">
        <v>12</v>
      </c>
      <c r="H53" s="11">
        <f>$B53*G53</f>
        <v>0</v>
      </c>
      <c r="I53" s="11">
        <f>D53+F53+H53</f>
        <v>0</v>
      </c>
    </row>
    <row r="54" spans="1:11" ht="20.100000000000001" customHeight="1" x14ac:dyDescent="0.45">
      <c r="A54" s="52"/>
      <c r="B54" s="31"/>
      <c r="C54" s="13">
        <v>12</v>
      </c>
      <c r="D54" s="11">
        <f>$B54*C54</f>
        <v>0</v>
      </c>
      <c r="E54" s="12">
        <v>12</v>
      </c>
      <c r="F54" s="11">
        <f>$B54*E54</f>
        <v>0</v>
      </c>
      <c r="G54" s="12">
        <v>12</v>
      </c>
      <c r="H54" s="11">
        <f>$B54*G54</f>
        <v>0</v>
      </c>
      <c r="I54" s="11">
        <f>D54+F54+H54</f>
        <v>0</v>
      </c>
    </row>
    <row r="55" spans="1:11" ht="20.100000000000001" customHeight="1" thickBot="1" x14ac:dyDescent="0.5">
      <c r="A55" s="51"/>
      <c r="B55" s="23" t="s">
        <v>19</v>
      </c>
      <c r="C55" s="24">
        <f t="shared" ref="C55:I55" si="21">SUM(C53:C54)</f>
        <v>24</v>
      </c>
      <c r="D55" s="23">
        <f t="shared" si="21"/>
        <v>0</v>
      </c>
      <c r="E55" s="24">
        <f t="shared" si="21"/>
        <v>24</v>
      </c>
      <c r="F55" s="23">
        <f t="shared" si="21"/>
        <v>0</v>
      </c>
      <c r="G55" s="25">
        <f t="shared" si="21"/>
        <v>24</v>
      </c>
      <c r="H55" s="23">
        <f t="shared" si="21"/>
        <v>0</v>
      </c>
      <c r="I55" s="23">
        <f t="shared" si="21"/>
        <v>0</v>
      </c>
    </row>
    <row r="56" spans="1:11" ht="20.100000000000001" customHeight="1" thickTop="1" x14ac:dyDescent="0.45">
      <c r="A56" s="39" t="s">
        <v>10</v>
      </c>
      <c r="B56" s="40"/>
      <c r="C56" s="28">
        <f t="shared" ref="C56:H56" si="22">C52+C55</f>
        <v>36</v>
      </c>
      <c r="D56" s="27">
        <f t="shared" si="22"/>
        <v>0</v>
      </c>
      <c r="E56" s="28">
        <f t="shared" si="22"/>
        <v>36</v>
      </c>
      <c r="F56" s="27">
        <f t="shared" si="22"/>
        <v>0</v>
      </c>
      <c r="G56" s="28">
        <f t="shared" si="22"/>
        <v>36</v>
      </c>
      <c r="H56" s="27">
        <f t="shared" si="22"/>
        <v>0</v>
      </c>
      <c r="I56" s="27">
        <f>D56+F56+H56</f>
        <v>0</v>
      </c>
      <c r="K56" s="32"/>
    </row>
    <row r="57" spans="1:11" ht="20.100000000000001" customHeight="1" x14ac:dyDescent="0.45">
      <c r="A57" s="3"/>
      <c r="B57" s="14"/>
      <c r="C57" s="15"/>
      <c r="D57" s="15"/>
      <c r="E57" s="15"/>
      <c r="F57" s="15"/>
      <c r="G57" s="15"/>
      <c r="H57" s="15"/>
      <c r="I57" s="15"/>
      <c r="K57" s="22"/>
    </row>
    <row r="58" spans="1:11" ht="13.5" customHeight="1" x14ac:dyDescent="0.45">
      <c r="A58" s="3" t="s">
        <v>30</v>
      </c>
      <c r="B58" s="4"/>
      <c r="C58" s="4"/>
      <c r="D58" s="4"/>
      <c r="E58" s="4"/>
      <c r="F58" s="4"/>
      <c r="G58" s="4"/>
      <c r="H58" s="4"/>
      <c r="I58" s="4"/>
    </row>
    <row r="59" spans="1:11" ht="13.5" customHeight="1" x14ac:dyDescent="0.45">
      <c r="A59" s="37" t="s">
        <v>1</v>
      </c>
      <c r="B59" s="38"/>
      <c r="C59" s="37" t="s">
        <v>2</v>
      </c>
      <c r="D59" s="38"/>
      <c r="E59" s="37" t="s">
        <v>3</v>
      </c>
      <c r="F59" s="38"/>
      <c r="G59" s="37" t="s">
        <v>4</v>
      </c>
      <c r="H59" s="38"/>
      <c r="I59" s="18" t="s">
        <v>5</v>
      </c>
    </row>
    <row r="60" spans="1:11" ht="13.5" customHeight="1" x14ac:dyDescent="0.45">
      <c r="A60" s="43" t="s">
        <v>28</v>
      </c>
      <c r="B60" s="44"/>
      <c r="C60" s="45">
        <v>60514060</v>
      </c>
      <c r="D60" s="46"/>
      <c r="E60" s="45">
        <v>55618120</v>
      </c>
      <c r="F60" s="46"/>
      <c r="G60" s="45">
        <v>55618120</v>
      </c>
      <c r="H60" s="46"/>
      <c r="I60" s="11">
        <f>C60+E60+G60</f>
        <v>171750300</v>
      </c>
    </row>
    <row r="61" spans="1:11" ht="13.5" customHeight="1" thickBot="1" x14ac:dyDescent="0.5">
      <c r="A61" s="47" t="s">
        <v>29</v>
      </c>
      <c r="B61" s="48"/>
      <c r="C61" s="45">
        <v>425000</v>
      </c>
      <c r="D61" s="46"/>
      <c r="E61" s="45">
        <v>927000</v>
      </c>
      <c r="F61" s="46"/>
      <c r="G61" s="45">
        <v>527000</v>
      </c>
      <c r="H61" s="46"/>
      <c r="I61" s="11">
        <f>C61+E61+G61</f>
        <v>1879000</v>
      </c>
    </row>
    <row r="62" spans="1:11" ht="15" customHeight="1" thickTop="1" x14ac:dyDescent="0.45">
      <c r="A62" s="39" t="s">
        <v>10</v>
      </c>
      <c r="B62" s="40"/>
      <c r="C62" s="41">
        <f>C60+C61</f>
        <v>60939060</v>
      </c>
      <c r="D62" s="42"/>
      <c r="E62" s="41">
        <f>E60+E61</f>
        <v>56545120</v>
      </c>
      <c r="F62" s="42"/>
      <c r="G62" s="41">
        <f>G60+G61</f>
        <v>56145120</v>
      </c>
      <c r="H62" s="42"/>
      <c r="I62" s="17">
        <f>C62+E62+G62</f>
        <v>173629300</v>
      </c>
    </row>
    <row r="63" spans="1:11" x14ac:dyDescent="0.45">
      <c r="A63" s="3"/>
      <c r="B63" s="4"/>
      <c r="C63" s="4"/>
      <c r="D63" s="4"/>
      <c r="E63" s="4"/>
      <c r="F63" s="8"/>
    </row>
    <row r="64" spans="1:11" x14ac:dyDescent="0.45">
      <c r="A64" s="3"/>
      <c r="B64" s="4"/>
      <c r="C64" s="4"/>
      <c r="D64" s="4"/>
      <c r="F64" s="8"/>
      <c r="H64" s="8"/>
    </row>
    <row r="65" spans="8:8" x14ac:dyDescent="0.45">
      <c r="H65" s="8"/>
    </row>
    <row r="68" spans="8:8" x14ac:dyDescent="0.45">
      <c r="H68" s="8"/>
    </row>
    <row r="70" spans="8:8" x14ac:dyDescent="0.45">
      <c r="H70" s="8"/>
    </row>
    <row r="71" spans="8:8" x14ac:dyDescent="0.45">
      <c r="H71" s="16"/>
    </row>
  </sheetData>
  <mergeCells count="78">
    <mergeCell ref="A1:I1"/>
    <mergeCell ref="A2:D2"/>
    <mergeCell ref="A4:B4"/>
    <mergeCell ref="C4:D4"/>
    <mergeCell ref="E4:F4"/>
    <mergeCell ref="G4:H4"/>
    <mergeCell ref="C7:D7"/>
    <mergeCell ref="E7:F7"/>
    <mergeCell ref="G7:H7"/>
    <mergeCell ref="A5:B5"/>
    <mergeCell ref="C5:D5"/>
    <mergeCell ref="E5:F5"/>
    <mergeCell ref="G5:H5"/>
    <mergeCell ref="A6:B6"/>
    <mergeCell ref="C6:D6"/>
    <mergeCell ref="E6:F6"/>
    <mergeCell ref="G6:H6"/>
    <mergeCell ref="A8:B8"/>
    <mergeCell ref="C8:D8"/>
    <mergeCell ref="E8:F8"/>
    <mergeCell ref="G8:H8"/>
    <mergeCell ref="A9:B9"/>
    <mergeCell ref="C9:D9"/>
    <mergeCell ref="E9:F9"/>
    <mergeCell ref="G9:H9"/>
    <mergeCell ref="I14:I15"/>
    <mergeCell ref="A10:B10"/>
    <mergeCell ref="C10:D10"/>
    <mergeCell ref="E10:F10"/>
    <mergeCell ref="G10:H10"/>
    <mergeCell ref="A11:B11"/>
    <mergeCell ref="C11:D11"/>
    <mergeCell ref="E11:F11"/>
    <mergeCell ref="G11:H11"/>
    <mergeCell ref="A14:A15"/>
    <mergeCell ref="B14:B15"/>
    <mergeCell ref="C14:D14"/>
    <mergeCell ref="E14:F14"/>
    <mergeCell ref="G14:H14"/>
    <mergeCell ref="A40:A41"/>
    <mergeCell ref="A16:A17"/>
    <mergeCell ref="A18:A20"/>
    <mergeCell ref="A21:A32"/>
    <mergeCell ref="A33:B33"/>
    <mergeCell ref="A36:A37"/>
    <mergeCell ref="B36:B37"/>
    <mergeCell ref="C36:D36"/>
    <mergeCell ref="E36:F36"/>
    <mergeCell ref="G36:H36"/>
    <mergeCell ref="I36:I37"/>
    <mergeCell ref="A38:A39"/>
    <mergeCell ref="A42:A45"/>
    <mergeCell ref="A46:B46"/>
    <mergeCell ref="A49:A50"/>
    <mergeCell ref="B49:B50"/>
    <mergeCell ref="C49:D49"/>
    <mergeCell ref="I49:I50"/>
    <mergeCell ref="A51:A52"/>
    <mergeCell ref="A53:A55"/>
    <mergeCell ref="A56:B56"/>
    <mergeCell ref="E49:F49"/>
    <mergeCell ref="G49:H49"/>
    <mergeCell ref="A59:B59"/>
    <mergeCell ref="C59:D59"/>
    <mergeCell ref="E59:F59"/>
    <mergeCell ref="G59:H59"/>
    <mergeCell ref="A62:B62"/>
    <mergeCell ref="C62:D62"/>
    <mergeCell ref="E62:F62"/>
    <mergeCell ref="G62:H62"/>
    <mergeCell ref="A60:B60"/>
    <mergeCell ref="C60:D60"/>
    <mergeCell ref="E60:F60"/>
    <mergeCell ref="G60:H60"/>
    <mergeCell ref="A61:B61"/>
    <mergeCell ref="C61:D61"/>
    <mergeCell ref="E61:F61"/>
    <mergeCell ref="G61:H61"/>
  </mergeCells>
  <phoneticPr fontId="4"/>
  <printOptions horizontalCentered="1"/>
  <pageMargins left="0.23622047244094491" right="0.23622047244094491" top="0.55118110236220474" bottom="0.35433070866141736" header="0.31496062992125984" footer="0.31496062992125984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経費内訳書 (駒ヶ根)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2023-01-12T06:31:20Z</dcterms:created>
  <dcterms:modified xsi:type="dcterms:W3CDTF">2023-01-12T06:31:28Z</dcterms:modified>
  <cp:category/>
  <cp:contentStatus/>
</cp:coreProperties>
</file>