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7190"/>
  </bookViews>
  <sheets>
    <sheet name="入札金額内訳書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I31" i="1" l="1"/>
  <c r="J8" i="1"/>
  <c r="I43" i="1"/>
  <c r="I42" i="1"/>
  <c r="I41" i="1"/>
  <c r="I40" i="1"/>
  <c r="I39" i="1"/>
  <c r="H43" i="1"/>
  <c r="H42" i="1"/>
  <c r="H41" i="1"/>
  <c r="H40" i="1"/>
  <c r="H39" i="1"/>
  <c r="H38" i="1"/>
  <c r="H37" i="1"/>
  <c r="H36" i="1"/>
  <c r="H35" i="1"/>
  <c r="H34" i="1"/>
  <c r="H33" i="1"/>
  <c r="C38" i="1"/>
  <c r="C43" i="1"/>
  <c r="C42" i="1"/>
  <c r="C41" i="1"/>
  <c r="C40" i="1"/>
  <c r="C39" i="1"/>
  <c r="C32" i="1"/>
  <c r="J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7" i="1"/>
  <c r="C35" i="1"/>
  <c r="C34" i="1"/>
  <c r="C33" i="1"/>
  <c r="T50" i="1"/>
  <c r="S50" i="1"/>
  <c r="S51" i="1" s="1"/>
  <c r="R50" i="1"/>
  <c r="Q50" i="1"/>
  <c r="P50" i="1"/>
  <c r="P51" i="1" s="1"/>
  <c r="I32" i="1"/>
  <c r="P32" i="1" s="1"/>
  <c r="I38" i="1"/>
  <c r="J26" i="1"/>
  <c r="C37" i="1"/>
  <c r="C36" i="1"/>
  <c r="J27" i="1" l="1"/>
  <c r="P38" i="1"/>
  <c r="P42" i="1"/>
  <c r="P39" i="1"/>
  <c r="P43" i="1"/>
  <c r="Q51" i="1"/>
  <c r="Q52" i="1" s="1"/>
  <c r="T51" i="1"/>
  <c r="T52" i="1" s="1"/>
  <c r="S52" i="1"/>
  <c r="R51" i="1"/>
  <c r="R52" i="1" s="1"/>
  <c r="P52" i="1"/>
  <c r="I34" i="1"/>
  <c r="P34" i="1" s="1"/>
  <c r="I36" i="1"/>
  <c r="P36" i="1" s="1"/>
  <c r="I37" i="1"/>
  <c r="P37" i="1" s="1"/>
  <c r="P31" i="1"/>
  <c r="I35" i="1"/>
  <c r="P35" i="1" s="1"/>
  <c r="I33" i="1"/>
  <c r="P33" i="1" s="1"/>
  <c r="O48" i="1" l="1"/>
  <c r="O50" i="1" s="1"/>
  <c r="P44" i="1"/>
  <c r="M49" i="1" s="1"/>
  <c r="M48" i="1"/>
  <c r="O51" i="1" l="1"/>
  <c r="O52" i="1"/>
  <c r="M50" i="1"/>
  <c r="M51" i="1" s="1"/>
  <c r="M52" i="1" s="1"/>
</calcChain>
</file>

<file path=xl/sharedStrings.xml><?xml version="1.0" encoding="utf-8"?>
<sst xmlns="http://schemas.openxmlformats.org/spreadsheetml/2006/main" count="123" uniqueCount="92">
  <si>
    <t>入札金額内訳書</t>
    <rPh sb="0" eb="7">
      <t>ニュウサツキンガクウチワケショ</t>
    </rPh>
    <phoneticPr fontId="3"/>
  </si>
  <si>
    <t>会社名</t>
    <rPh sb="0" eb="3">
      <t>カイシャメイ</t>
    </rPh>
    <phoneticPr fontId="3"/>
  </si>
  <si>
    <r>
      <t>■</t>
    </r>
    <r>
      <rPr>
        <sz val="12"/>
        <color rgb="FFFF0000"/>
        <rFont val="メイリオ"/>
        <family val="3"/>
        <charset val="128"/>
      </rPr>
      <t>ア. 構築フェーズ（</t>
    </r>
    <r>
      <rPr>
        <sz val="12"/>
        <color theme="1"/>
        <rFont val="メイリオ"/>
        <family val="3"/>
        <charset val="128"/>
      </rPr>
      <t>設計・開発工程調達</t>
    </r>
    <r>
      <rPr>
        <sz val="12"/>
        <color rgb="FFFF0000"/>
        <rFont val="メイリオ"/>
        <family val="3"/>
        <charset val="128"/>
      </rPr>
      <t>）</t>
    </r>
    <rPh sb="4" eb="6">
      <t>コウチク</t>
    </rPh>
    <rPh sb="11" eb="13">
      <t>セッケイ</t>
    </rPh>
    <rPh sb="14" eb="16">
      <t>カイハツ</t>
    </rPh>
    <rPh sb="16" eb="18">
      <t>コウテイ</t>
    </rPh>
    <rPh sb="18" eb="20">
      <t>チョウタツ</t>
    </rPh>
    <phoneticPr fontId="3"/>
  </si>
  <si>
    <t>No</t>
    <phoneticPr fontId="3"/>
  </si>
  <si>
    <t>本調達対象</t>
    <rPh sb="0" eb="1">
      <t>ホン</t>
    </rPh>
    <rPh sb="1" eb="3">
      <t>チョウタツ</t>
    </rPh>
    <rPh sb="3" eb="5">
      <t>タイショウ</t>
    </rPh>
    <phoneticPr fontId="3"/>
  </si>
  <si>
    <t>調達
方式</t>
    <rPh sb="0" eb="2">
      <t>チョウタツ</t>
    </rPh>
    <rPh sb="3" eb="5">
      <t>ホウシキ</t>
    </rPh>
    <phoneticPr fontId="3"/>
  </si>
  <si>
    <t>契約
方式</t>
    <rPh sb="0" eb="2">
      <t>ケイヤク</t>
    </rPh>
    <rPh sb="3" eb="5">
      <t>ホウシキ</t>
    </rPh>
    <phoneticPr fontId="3"/>
  </si>
  <si>
    <t>期間</t>
    <rPh sb="0" eb="2">
      <t>キカン</t>
    </rPh>
    <phoneticPr fontId="3"/>
  </si>
  <si>
    <t>単価
(税抜・円)</t>
    <rPh sb="0" eb="2">
      <t>タンカ</t>
    </rPh>
    <rPh sb="4" eb="5">
      <t>ゼイ</t>
    </rPh>
    <rPh sb="5" eb="6">
      <t>ヌ</t>
    </rPh>
    <rPh sb="7" eb="8">
      <t>エン</t>
    </rPh>
    <phoneticPr fontId="3"/>
  </si>
  <si>
    <t>工数(人月)
／数量</t>
    <rPh sb="0" eb="2">
      <t>コウスウ</t>
    </rPh>
    <rPh sb="3" eb="5">
      <t>ニンゲツ</t>
    </rPh>
    <rPh sb="8" eb="10">
      <t>スウリョウ</t>
    </rPh>
    <phoneticPr fontId="3"/>
  </si>
  <si>
    <t>合計
(税抜・円)</t>
    <rPh sb="0" eb="2">
      <t>ゴウケイ</t>
    </rPh>
    <rPh sb="4" eb="6">
      <t>ゼイヌキ</t>
    </rPh>
    <rPh sb="7" eb="8">
      <t>エン</t>
    </rPh>
    <phoneticPr fontId="3"/>
  </si>
  <si>
    <t>備考</t>
    <rPh sb="0" eb="2">
      <t>ビコウ</t>
    </rPh>
    <phoneticPr fontId="3"/>
  </si>
  <si>
    <t>大項目</t>
    <rPh sb="0" eb="3">
      <t>ダイコウモク</t>
    </rPh>
    <phoneticPr fontId="3"/>
  </si>
  <si>
    <t>中項目</t>
    <phoneticPr fontId="3"/>
  </si>
  <si>
    <t>開始年月日</t>
    <rPh sb="0" eb="2">
      <t>カイシ</t>
    </rPh>
    <rPh sb="2" eb="5">
      <t>ネンガッピ</t>
    </rPh>
    <phoneticPr fontId="3"/>
  </si>
  <si>
    <t>終了年月日</t>
    <rPh sb="0" eb="2">
      <t>シュウリョウ</t>
    </rPh>
    <rPh sb="2" eb="5">
      <t>ネンガッピ</t>
    </rPh>
    <phoneticPr fontId="3"/>
  </si>
  <si>
    <t>例</t>
    <rPh sb="0" eb="1">
      <t>レイ</t>
    </rPh>
    <phoneticPr fontId="3"/>
  </si>
  <si>
    <t>管理</t>
    <rPh sb="0" eb="2">
      <t>カンリ</t>
    </rPh>
    <phoneticPr fontId="3"/>
  </si>
  <si>
    <t>プロジェクト管理</t>
    <rPh sb="6" eb="8">
      <t>カンリ</t>
    </rPh>
    <phoneticPr fontId="3"/>
  </si>
  <si>
    <t>-</t>
    <phoneticPr fontId="3"/>
  </si>
  <si>
    <r>
      <rPr>
        <sz val="9"/>
        <color rgb="FFFF0000"/>
        <rFont val="メイリオ"/>
        <family val="3"/>
        <charset val="128"/>
      </rPr>
      <t>（ア）</t>
    </r>
    <r>
      <rPr>
        <sz val="9"/>
        <color theme="1"/>
        <rFont val="メイリオ"/>
        <family val="3"/>
        <charset val="128"/>
      </rPr>
      <t>管理</t>
    </r>
    <rPh sb="3" eb="5">
      <t>カンリ</t>
    </rPh>
    <phoneticPr fontId="3"/>
  </si>
  <si>
    <t>一
括</t>
    <rPh sb="0" eb="1">
      <t>イッ</t>
    </rPh>
    <rPh sb="2" eb="3">
      <t>カツ</t>
    </rPh>
    <phoneticPr fontId="3"/>
  </si>
  <si>
    <t>請
負</t>
    <rPh sb="0" eb="1">
      <t>ショウ</t>
    </rPh>
    <rPh sb="2" eb="3">
      <t>フ</t>
    </rPh>
    <phoneticPr fontId="3"/>
  </si>
  <si>
    <t>定例会議</t>
    <rPh sb="0" eb="2">
      <t>テイレイ</t>
    </rPh>
    <rPh sb="2" eb="4">
      <t>カイギ</t>
    </rPh>
    <phoneticPr fontId="3"/>
  </si>
  <si>
    <t>個別会議</t>
    <rPh sb="0" eb="2">
      <t>コベツ</t>
    </rPh>
    <rPh sb="2" eb="4">
      <t>カイギ</t>
    </rPh>
    <phoneticPr fontId="3"/>
  </si>
  <si>
    <r>
      <rPr>
        <sz val="9"/>
        <color rgb="FFFF0000"/>
        <rFont val="メイリオ"/>
        <family val="3"/>
        <charset val="128"/>
      </rPr>
      <t>（イ）</t>
    </r>
    <r>
      <rPr>
        <sz val="9"/>
        <color theme="1"/>
        <rFont val="メイリオ"/>
        <family val="3"/>
        <charset val="128"/>
      </rPr>
      <t>要件定義</t>
    </r>
    <rPh sb="3" eb="5">
      <t>ヨウケン</t>
    </rPh>
    <rPh sb="5" eb="7">
      <t>テイギ</t>
    </rPh>
    <phoneticPr fontId="3"/>
  </si>
  <si>
    <t>情報収集</t>
    <rPh sb="0" eb="2">
      <t>ジョウホウ</t>
    </rPh>
    <rPh sb="2" eb="4">
      <t>シュウシュウ</t>
    </rPh>
    <phoneticPr fontId="3"/>
  </si>
  <si>
    <t>要件確認</t>
    <phoneticPr fontId="3"/>
  </si>
  <si>
    <r>
      <rPr>
        <sz val="9"/>
        <color rgb="FFFF0000"/>
        <rFont val="メイリオ"/>
        <family val="3"/>
        <charset val="128"/>
      </rPr>
      <t>（ウ）</t>
    </r>
    <r>
      <rPr>
        <sz val="9"/>
        <color theme="1"/>
        <rFont val="メイリオ"/>
        <family val="3"/>
        <charset val="128"/>
      </rPr>
      <t>設計</t>
    </r>
    <rPh sb="3" eb="5">
      <t>セッケイ</t>
    </rPh>
    <phoneticPr fontId="3"/>
  </si>
  <si>
    <t>基本設計</t>
    <rPh sb="0" eb="2">
      <t>キホン</t>
    </rPh>
    <rPh sb="2" eb="4">
      <t>セッケイ</t>
    </rPh>
    <phoneticPr fontId="3"/>
  </si>
  <si>
    <t>詳細設計</t>
    <phoneticPr fontId="3"/>
  </si>
  <si>
    <r>
      <rPr>
        <sz val="9"/>
        <color rgb="FFFF0000"/>
        <rFont val="メイリオ"/>
        <family val="3"/>
        <charset val="128"/>
      </rPr>
      <t>（エ）</t>
    </r>
    <r>
      <rPr>
        <sz val="9"/>
        <color theme="1"/>
        <rFont val="メイリオ"/>
        <family val="3"/>
        <charset val="128"/>
      </rPr>
      <t>試験</t>
    </r>
    <rPh sb="3" eb="5">
      <t>シケン</t>
    </rPh>
    <phoneticPr fontId="3"/>
  </si>
  <si>
    <t>単体試験</t>
    <rPh sb="0" eb="2">
      <t>タンタイ</t>
    </rPh>
    <rPh sb="2" eb="4">
      <t>シケン</t>
    </rPh>
    <phoneticPr fontId="3"/>
  </si>
  <si>
    <t>結合試験</t>
    <rPh sb="0" eb="2">
      <t>ケツゴウ</t>
    </rPh>
    <rPh sb="2" eb="4">
      <t>シケン</t>
    </rPh>
    <phoneticPr fontId="3"/>
  </si>
  <si>
    <t>障害試験</t>
    <phoneticPr fontId="3"/>
  </si>
  <si>
    <r>
      <rPr>
        <sz val="9"/>
        <color rgb="FFFF0000"/>
        <rFont val="メイリオ"/>
        <family val="3"/>
        <charset val="128"/>
      </rPr>
      <t>（オ）</t>
    </r>
    <r>
      <rPr>
        <sz val="9"/>
        <color theme="1"/>
        <rFont val="メイリオ"/>
        <family val="3"/>
        <charset val="128"/>
      </rPr>
      <t>構築</t>
    </r>
    <rPh sb="3" eb="5">
      <t>コウチク</t>
    </rPh>
    <phoneticPr fontId="3"/>
  </si>
  <si>
    <t>機器等構築</t>
    <rPh sb="0" eb="2">
      <t>キキ</t>
    </rPh>
    <rPh sb="2" eb="3">
      <t>トウ</t>
    </rPh>
    <rPh sb="3" eb="5">
      <t>コウチク</t>
    </rPh>
    <phoneticPr fontId="3"/>
  </si>
  <si>
    <t>データ移行</t>
    <phoneticPr fontId="3"/>
  </si>
  <si>
    <t>設置</t>
    <phoneticPr fontId="3"/>
  </si>
  <si>
    <t>H/W</t>
    <phoneticPr fontId="3"/>
  </si>
  <si>
    <t>S/W</t>
    <phoneticPr fontId="3"/>
  </si>
  <si>
    <t>ライセンス等</t>
    <phoneticPr fontId="3"/>
  </si>
  <si>
    <t>受入テスト</t>
    <rPh sb="0" eb="2">
      <t>ウケイレ</t>
    </rPh>
    <phoneticPr fontId="3"/>
  </si>
  <si>
    <r>
      <rPr>
        <sz val="9"/>
        <color rgb="FFFF0000"/>
        <rFont val="メイリオ"/>
        <family val="3"/>
        <charset val="128"/>
      </rPr>
      <t>（カ）</t>
    </r>
    <r>
      <rPr>
        <sz val="9"/>
        <color theme="1"/>
        <rFont val="メイリオ"/>
        <family val="3"/>
        <charset val="128"/>
      </rPr>
      <t>導入</t>
    </r>
    <rPh sb="3" eb="5">
      <t>ドウニュウ</t>
    </rPh>
    <phoneticPr fontId="3"/>
  </si>
  <si>
    <t>ユーザ教育</t>
  </si>
  <si>
    <t>試行運用</t>
    <phoneticPr fontId="3"/>
  </si>
  <si>
    <r>
      <rPr>
        <sz val="9"/>
        <color rgb="FFFF0000"/>
        <rFont val="メイリオ"/>
        <family val="3"/>
        <charset val="128"/>
      </rPr>
      <t>（キ）</t>
    </r>
    <r>
      <rPr>
        <sz val="9"/>
        <color theme="1"/>
        <rFont val="メイリオ"/>
        <family val="3"/>
        <charset val="128"/>
      </rPr>
      <t>納品</t>
    </r>
    <rPh sb="3" eb="5">
      <t>ノウヒン</t>
    </rPh>
    <phoneticPr fontId="3"/>
  </si>
  <si>
    <t>操作手順書等</t>
    <rPh sb="0" eb="2">
      <t>ソウサ</t>
    </rPh>
    <rPh sb="2" eb="4">
      <t>テジュン</t>
    </rPh>
    <rPh sb="4" eb="5">
      <t>ショ</t>
    </rPh>
    <rPh sb="5" eb="6">
      <t>トウ</t>
    </rPh>
    <phoneticPr fontId="3"/>
  </si>
  <si>
    <t>①</t>
    <phoneticPr fontId="3"/>
  </si>
  <si>
    <r>
      <t>■</t>
    </r>
    <r>
      <rPr>
        <sz val="12"/>
        <color rgb="FFFF0000"/>
        <rFont val="メイリオ"/>
        <family val="3"/>
        <charset val="128"/>
      </rPr>
      <t>イ. 運用フェーズ（</t>
    </r>
    <r>
      <rPr>
        <sz val="12"/>
        <color theme="1"/>
        <rFont val="メイリオ"/>
        <family val="3"/>
        <charset val="128"/>
      </rPr>
      <t>運用・保守工程調達</t>
    </r>
    <r>
      <rPr>
        <sz val="12"/>
        <color rgb="FFFF0000"/>
        <rFont val="メイリオ"/>
        <family val="3"/>
        <charset val="128"/>
      </rPr>
      <t>）</t>
    </r>
    <rPh sb="4" eb="6">
      <t>ウンヨウ</t>
    </rPh>
    <rPh sb="11" eb="13">
      <t>ウンヨウ</t>
    </rPh>
    <rPh sb="14" eb="16">
      <t>ホシュ</t>
    </rPh>
    <rPh sb="16" eb="18">
      <t>コウテイ</t>
    </rPh>
    <rPh sb="18" eb="20">
      <t>チョウタツ</t>
    </rPh>
    <phoneticPr fontId="3"/>
  </si>
  <si>
    <t>単価
(税抜・円)</t>
    <rPh sb="0" eb="2">
      <t>タンカ</t>
    </rPh>
    <rPh sb="4" eb="5">
      <t>ゼイ</t>
    </rPh>
    <rPh sb="5" eb="6">
      <t>バツ</t>
    </rPh>
    <rPh sb="7" eb="8">
      <t>エン</t>
    </rPh>
    <phoneticPr fontId="3"/>
  </si>
  <si>
    <t>総調達数量
(か月)</t>
    <rPh sb="0" eb="1">
      <t>ソウ</t>
    </rPh>
    <rPh sb="1" eb="3">
      <t>チョウタツ</t>
    </rPh>
    <rPh sb="3" eb="5">
      <t>スウリョウ</t>
    </rPh>
    <rPh sb="8" eb="9">
      <t>ツキ</t>
    </rPh>
    <phoneticPr fontId="3"/>
  </si>
  <si>
    <t>総調達数量・内訳</t>
    <rPh sb="0" eb="1">
      <t>ソウ</t>
    </rPh>
    <rPh sb="1" eb="3">
      <t>チョウタツ</t>
    </rPh>
    <rPh sb="3" eb="5">
      <t>スウリョウ</t>
    </rPh>
    <rPh sb="6" eb="8">
      <t>ウチワケ</t>
    </rPh>
    <phoneticPr fontId="3"/>
  </si>
  <si>
    <t>2023年度</t>
    <rPh sb="4" eb="6">
      <t>ネンド</t>
    </rPh>
    <phoneticPr fontId="3"/>
  </si>
  <si>
    <t>2024年度</t>
    <rPh sb="4" eb="6">
      <t>ネンド</t>
    </rPh>
    <phoneticPr fontId="3"/>
  </si>
  <si>
    <t>2025年度</t>
    <rPh sb="4" eb="6">
      <t>ネンド</t>
    </rPh>
    <phoneticPr fontId="3"/>
  </si>
  <si>
    <t>2026年度</t>
    <rPh sb="4" eb="6">
      <t>ネンド</t>
    </rPh>
    <phoneticPr fontId="3"/>
  </si>
  <si>
    <t>2027年度</t>
    <rPh sb="4" eb="6">
      <t>ネンド</t>
    </rPh>
    <phoneticPr fontId="3"/>
  </si>
  <si>
    <t>2028年度</t>
    <rPh sb="4" eb="6">
      <t>ネンド</t>
    </rPh>
    <phoneticPr fontId="3"/>
  </si>
  <si>
    <t>役務費</t>
    <rPh sb="0" eb="2">
      <t>エキム</t>
    </rPh>
    <rPh sb="2" eb="3">
      <t>ヒ</t>
    </rPh>
    <phoneticPr fontId="3"/>
  </si>
  <si>
    <t>運用保守SE</t>
    <phoneticPr fontId="3"/>
  </si>
  <si>
    <r>
      <rPr>
        <sz val="9"/>
        <color rgb="FFFF0000"/>
        <rFont val="メイリオ"/>
        <family val="3"/>
        <charset val="128"/>
      </rPr>
      <t>（ア）</t>
    </r>
    <r>
      <rPr>
        <sz val="9"/>
        <color theme="1"/>
        <rFont val="メイリオ"/>
        <family val="3"/>
        <charset val="128"/>
      </rPr>
      <t>役務費</t>
    </r>
    <rPh sb="3" eb="5">
      <t>エキム</t>
    </rPh>
    <rPh sb="5" eb="6">
      <t>ヒ</t>
    </rPh>
    <phoneticPr fontId="3"/>
  </si>
  <si>
    <t>単
価</t>
    <rPh sb="0" eb="1">
      <t>タン</t>
    </rPh>
    <rPh sb="2" eb="3">
      <t>アタイ</t>
    </rPh>
    <phoneticPr fontId="3"/>
  </si>
  <si>
    <t>委
託</t>
    <rPh sb="0" eb="1">
      <t>イ</t>
    </rPh>
    <rPh sb="2" eb="3">
      <t>タク</t>
    </rPh>
    <phoneticPr fontId="3"/>
  </si>
  <si>
    <r>
      <rPr>
        <sz val="9"/>
        <color rgb="FFFF0000"/>
        <rFont val="メイリオ"/>
        <family val="3"/>
        <charset val="128"/>
      </rPr>
      <t>（イ）</t>
    </r>
    <r>
      <rPr>
        <sz val="9"/>
        <color theme="1"/>
        <rFont val="メイリオ"/>
        <family val="3"/>
        <charset val="128"/>
      </rPr>
      <t>ランニング費用</t>
    </r>
    <rPh sb="8" eb="10">
      <t>ヒヨウ</t>
    </rPh>
    <phoneticPr fontId="3"/>
  </si>
  <si>
    <t>②</t>
    <phoneticPr fontId="3"/>
  </si>
  <si>
    <t>■役務費内訳</t>
    <rPh sb="1" eb="4">
      <t>エキムヒ</t>
    </rPh>
    <rPh sb="4" eb="6">
      <t>ウチワケ</t>
    </rPh>
    <phoneticPr fontId="3"/>
  </si>
  <si>
    <t>■ランニング費内訳</t>
    <rPh sb="6" eb="7">
      <t>ヒ</t>
    </rPh>
    <rPh sb="7" eb="9">
      <t>ウチワケ</t>
    </rPh>
    <phoneticPr fontId="3"/>
  </si>
  <si>
    <t>■入札金額内訳</t>
    <rPh sb="1" eb="3">
      <t>ニュウサツ</t>
    </rPh>
    <rPh sb="3" eb="5">
      <t>キンガク</t>
    </rPh>
    <rPh sb="5" eb="7">
      <t>ウチワケ</t>
    </rPh>
    <phoneticPr fontId="3"/>
  </si>
  <si>
    <t>種別</t>
    <rPh sb="0" eb="2">
      <t>シュベツ</t>
    </rPh>
    <phoneticPr fontId="3"/>
  </si>
  <si>
    <t>月単価（税抜・円）</t>
    <rPh sb="0" eb="1">
      <t>ツキ</t>
    </rPh>
    <rPh sb="1" eb="3">
      <t>タンカ</t>
    </rPh>
    <rPh sb="7" eb="8">
      <t>エン</t>
    </rPh>
    <phoneticPr fontId="3"/>
  </si>
  <si>
    <t>内訳</t>
    <rPh sb="0" eb="2">
      <t>ウチワケ</t>
    </rPh>
    <phoneticPr fontId="3"/>
  </si>
  <si>
    <t>合計</t>
    <rPh sb="0" eb="2">
      <t>ゴウケイ</t>
    </rPh>
    <phoneticPr fontId="3"/>
  </si>
  <si>
    <t>年度別金額（税抜・円）</t>
    <rPh sb="0" eb="2">
      <t>ネンド</t>
    </rPh>
    <rPh sb="2" eb="3">
      <t>ベツ</t>
    </rPh>
    <rPh sb="3" eb="5">
      <t>キンガク</t>
    </rPh>
    <rPh sb="6" eb="7">
      <t>ゼイ</t>
    </rPh>
    <rPh sb="7" eb="8">
      <t>ヌ</t>
    </rPh>
    <rPh sb="9" eb="10">
      <t>エン</t>
    </rPh>
    <phoneticPr fontId="3"/>
  </si>
  <si>
    <t>運用保守SE</t>
    <rPh sb="0" eb="2">
      <t>ウンヨウ</t>
    </rPh>
    <rPh sb="2" eb="4">
      <t>ホシュ</t>
    </rPh>
    <phoneticPr fontId="3"/>
  </si>
  <si>
    <t>業務運用支援SE</t>
    <rPh sb="0" eb="2">
      <t>ギョウム</t>
    </rPh>
    <rPh sb="2" eb="4">
      <t>ウンヨウ</t>
    </rPh>
    <rPh sb="4" eb="6">
      <t>シエン</t>
    </rPh>
    <phoneticPr fontId="3"/>
  </si>
  <si>
    <t>①　設計・開発工程調達</t>
    <phoneticPr fontId="3"/>
  </si>
  <si>
    <t>特別対応SE</t>
    <rPh sb="0" eb="2">
      <t>トクベツ</t>
    </rPh>
    <rPh sb="2" eb="4">
      <t>タイオウ</t>
    </rPh>
    <phoneticPr fontId="3"/>
  </si>
  <si>
    <t>②　運用・保守工程調達</t>
    <phoneticPr fontId="3"/>
  </si>
  <si>
    <t>初年度対応SE</t>
    <rPh sb="0" eb="3">
      <t>ショネンド</t>
    </rPh>
    <rPh sb="3" eb="5">
      <t>タイオウ</t>
    </rPh>
    <phoneticPr fontId="3"/>
  </si>
  <si>
    <t>③　合計</t>
    <phoneticPr fontId="3"/>
  </si>
  <si>
    <t>(① ＋ ②)</t>
    <phoneticPr fontId="3"/>
  </si>
  <si>
    <t>④　消費税</t>
    <phoneticPr fontId="3"/>
  </si>
  <si>
    <t>(③ × 10％)</t>
    <phoneticPr fontId="3"/>
  </si>
  <si>
    <t>総　計（税込）</t>
    <rPh sb="0" eb="1">
      <t>ソウ</t>
    </rPh>
    <rPh sb="2" eb="3">
      <t>ケイ</t>
    </rPh>
    <rPh sb="4" eb="6">
      <t>ゼイコ</t>
    </rPh>
    <phoneticPr fontId="3"/>
  </si>
  <si>
    <t>(③ ＋ ④)</t>
    <phoneticPr fontId="3"/>
  </si>
  <si>
    <t>【注意事項】</t>
    <rPh sb="1" eb="3">
      <t>チュウイ</t>
    </rPh>
    <rPh sb="3" eb="5">
      <t>ジコウ</t>
    </rPh>
    <phoneticPr fontId="3"/>
  </si>
  <si>
    <t>【前提条件】</t>
    <rPh sb="1" eb="3">
      <t>ゼンテイ</t>
    </rPh>
    <rPh sb="3" eb="5">
      <t>ジョウケン</t>
    </rPh>
    <phoneticPr fontId="3"/>
  </si>
  <si>
    <t>【制約事項】</t>
    <rPh sb="1" eb="5">
      <t>セイヤクジコウ</t>
    </rPh>
    <phoneticPr fontId="3"/>
  </si>
  <si>
    <r>
      <rPr>
        <b/>
        <sz val="9"/>
        <color rgb="FFFF0000"/>
        <rFont val="メイリオ"/>
        <family val="3"/>
        <charset val="128"/>
      </rPr>
      <t xml:space="preserve">※赤枠の中を記入願います。
</t>
    </r>
    <r>
      <rPr>
        <sz val="9"/>
        <color theme="1"/>
        <rFont val="メイリオ"/>
        <family val="3"/>
        <charset val="128"/>
      </rPr>
      <t>・設計・開発工程調達の</t>
    </r>
    <r>
      <rPr>
        <u/>
        <sz val="9"/>
        <color theme="1"/>
        <rFont val="メイリオ"/>
        <family val="3"/>
        <charset val="128"/>
      </rPr>
      <t>開始年月日</t>
    </r>
    <r>
      <rPr>
        <sz val="9"/>
        <color theme="1"/>
        <rFont val="メイリオ"/>
        <family val="3"/>
        <charset val="128"/>
      </rPr>
      <t>、</t>
    </r>
    <r>
      <rPr>
        <u/>
        <sz val="9"/>
        <color theme="1"/>
        <rFont val="メイリオ"/>
        <family val="3"/>
        <charset val="128"/>
      </rPr>
      <t>終了年月日</t>
    </r>
    <r>
      <rPr>
        <sz val="9"/>
        <color theme="1"/>
        <rFont val="メイリオ"/>
        <family val="3"/>
        <charset val="128"/>
      </rPr>
      <t>、</t>
    </r>
    <r>
      <rPr>
        <u/>
        <sz val="9"/>
        <color theme="1"/>
        <rFont val="メイリオ"/>
        <family val="3"/>
        <charset val="128"/>
      </rPr>
      <t>単価（税抜・円）</t>
    </r>
    <r>
      <rPr>
        <sz val="9"/>
        <color theme="1"/>
        <rFont val="メイリオ"/>
        <family val="3"/>
        <charset val="128"/>
      </rPr>
      <t>、</t>
    </r>
    <r>
      <rPr>
        <u/>
        <sz val="9"/>
        <color theme="1"/>
        <rFont val="メイリオ"/>
        <family val="3"/>
        <charset val="128"/>
      </rPr>
      <t>工数（人月）／数量</t>
    </r>
    <r>
      <rPr>
        <sz val="9"/>
        <color theme="1"/>
        <rFont val="メイリオ"/>
        <family val="3"/>
        <charset val="128"/>
      </rPr>
      <t>、</t>
    </r>
    <r>
      <rPr>
        <u/>
        <sz val="9"/>
        <color theme="1"/>
        <rFont val="メイリオ"/>
        <family val="3"/>
        <charset val="128"/>
      </rPr>
      <t>備考</t>
    </r>
    <r>
      <rPr>
        <sz val="9"/>
        <color theme="1"/>
        <rFont val="メイリオ"/>
        <family val="3"/>
        <charset val="128"/>
      </rPr>
      <t xml:space="preserve">
・運用・保守工程調達の</t>
    </r>
    <r>
      <rPr>
        <u/>
        <sz val="9"/>
        <color theme="1"/>
        <rFont val="メイリオ"/>
        <family val="3"/>
        <charset val="128"/>
      </rPr>
      <t>開始年月日</t>
    </r>
    <r>
      <rPr>
        <sz val="9"/>
        <color theme="1"/>
        <rFont val="メイリオ"/>
        <family val="3"/>
        <charset val="128"/>
      </rPr>
      <t>、</t>
    </r>
    <r>
      <rPr>
        <u/>
        <sz val="9"/>
        <color theme="1"/>
        <rFont val="メイリオ"/>
        <family val="3"/>
        <charset val="128"/>
      </rPr>
      <t>終了年月日</t>
    </r>
    <r>
      <rPr>
        <sz val="9"/>
        <color theme="1"/>
        <rFont val="メイリオ"/>
        <family val="3"/>
        <charset val="128"/>
      </rPr>
      <t>、</t>
    </r>
    <r>
      <rPr>
        <u/>
        <sz val="9"/>
        <color theme="1"/>
        <rFont val="メイリオ"/>
        <family val="3"/>
        <charset val="128"/>
      </rPr>
      <t>総調達数量・内訳</t>
    </r>
    <r>
      <rPr>
        <sz val="9"/>
        <color theme="1"/>
        <rFont val="メイリオ"/>
        <family val="3"/>
        <charset val="128"/>
      </rPr>
      <t>、</t>
    </r>
    <r>
      <rPr>
        <u/>
        <sz val="9"/>
        <color theme="1"/>
        <rFont val="メイリオ"/>
        <family val="3"/>
        <charset val="128"/>
      </rPr>
      <t>備考</t>
    </r>
    <r>
      <rPr>
        <sz val="9"/>
        <color theme="1"/>
        <rFont val="メイリオ"/>
        <family val="3"/>
        <charset val="128"/>
      </rPr>
      <t xml:space="preserve">
・役務費内訳の</t>
    </r>
    <r>
      <rPr>
        <u/>
        <sz val="9"/>
        <color theme="1"/>
        <rFont val="メイリオ"/>
        <family val="3"/>
        <charset val="128"/>
      </rPr>
      <t>種別</t>
    </r>
    <r>
      <rPr>
        <sz val="9"/>
        <color theme="1"/>
        <rFont val="メイリオ"/>
        <family val="3"/>
        <charset val="128"/>
      </rPr>
      <t>、</t>
    </r>
    <r>
      <rPr>
        <u/>
        <sz val="9"/>
        <color theme="1"/>
        <rFont val="メイリオ"/>
        <family val="3"/>
        <charset val="128"/>
      </rPr>
      <t>月単価（税抜・円）</t>
    </r>
    <r>
      <rPr>
        <sz val="9"/>
        <color theme="1"/>
        <rFont val="メイリオ"/>
        <family val="3"/>
        <charset val="128"/>
      </rPr>
      <t xml:space="preserve">
・ランニング費内訳の</t>
    </r>
    <r>
      <rPr>
        <u/>
        <sz val="9"/>
        <color theme="1"/>
        <rFont val="メイリオ"/>
        <family val="3"/>
        <charset val="128"/>
      </rPr>
      <t>種別</t>
    </r>
    <r>
      <rPr>
        <sz val="9"/>
        <color theme="1"/>
        <rFont val="メイリオ"/>
        <family val="3"/>
        <charset val="128"/>
      </rPr>
      <t>、</t>
    </r>
    <r>
      <rPr>
        <u/>
        <sz val="9"/>
        <color theme="1"/>
        <rFont val="メイリオ"/>
        <family val="3"/>
        <charset val="128"/>
      </rPr>
      <t xml:space="preserve">月単価（税抜・円）
</t>
    </r>
    <r>
      <rPr>
        <sz val="9"/>
        <color theme="1"/>
        <rFont val="メイリオ"/>
        <family val="3"/>
        <charset val="128"/>
      </rPr>
      <t>・入札金額内訳の</t>
    </r>
    <r>
      <rPr>
        <u/>
        <sz val="9"/>
        <color theme="1"/>
        <rFont val="メイリオ"/>
        <family val="3"/>
        <charset val="128"/>
      </rPr>
      <t>②運用・保守工程調達</t>
    </r>
    <r>
      <rPr>
        <sz val="9"/>
        <color theme="1"/>
        <rFont val="メイリオ"/>
        <family val="3"/>
        <charset val="128"/>
      </rPr>
      <t>における</t>
    </r>
    <r>
      <rPr>
        <u/>
        <sz val="9"/>
        <color theme="1"/>
        <rFont val="メイリオ"/>
        <family val="3"/>
        <charset val="128"/>
      </rPr>
      <t xml:space="preserve">年度別金額（税抜・円）
</t>
    </r>
    <r>
      <rPr>
        <sz val="9"/>
        <color theme="1"/>
        <rFont val="メイリオ"/>
        <family val="3"/>
        <charset val="128"/>
      </rPr>
      <t>（計算して記入願います。）
・</t>
    </r>
    <r>
      <rPr>
        <u/>
        <sz val="9"/>
        <color theme="1"/>
        <rFont val="メイリオ"/>
        <family val="3"/>
        <charset val="128"/>
      </rPr>
      <t>前提条件</t>
    </r>
    <r>
      <rPr>
        <sz val="9"/>
        <color theme="1"/>
        <rFont val="メイリオ"/>
        <family val="3"/>
        <charset val="128"/>
      </rPr>
      <t>、</t>
    </r>
    <r>
      <rPr>
        <u/>
        <sz val="9"/>
        <color theme="1"/>
        <rFont val="メイリオ"/>
        <family val="3"/>
        <charset val="128"/>
      </rPr>
      <t>制約事項</t>
    </r>
    <r>
      <rPr>
        <sz val="9"/>
        <color theme="1"/>
        <rFont val="メイリオ"/>
        <family val="3"/>
        <charset val="128"/>
      </rPr>
      <t>があれば記入願います。</t>
    </r>
    <rPh sb="1" eb="2">
      <t>アカ</t>
    </rPh>
    <rPh sb="2" eb="3">
      <t>ワク</t>
    </rPh>
    <rPh sb="4" eb="5">
      <t>ナカ</t>
    </rPh>
    <rPh sb="6" eb="9">
      <t>キニュウネガ</t>
    </rPh>
    <rPh sb="40" eb="42">
      <t>ゼイヌ</t>
    </rPh>
    <rPh sb="138" eb="140">
      <t>ニュウサツ</t>
    </rPh>
    <rPh sb="140" eb="142">
      <t>キンガク</t>
    </rPh>
    <rPh sb="142" eb="144">
      <t>ウチワケ</t>
    </rPh>
    <rPh sb="146" eb="148">
      <t>ウンヨウ</t>
    </rPh>
    <rPh sb="149" eb="151">
      <t>ホシュ</t>
    </rPh>
    <rPh sb="151" eb="153">
      <t>コウテイ</t>
    </rPh>
    <rPh sb="153" eb="155">
      <t>チョウタツ</t>
    </rPh>
    <rPh sb="161" eb="162">
      <t>ベツ</t>
    </rPh>
    <rPh sb="162" eb="164">
      <t>キンガク</t>
    </rPh>
    <rPh sb="165" eb="166">
      <t>ゼイ</t>
    </rPh>
    <rPh sb="166" eb="167">
      <t>ヌ</t>
    </rPh>
    <rPh sb="168" eb="169">
      <t>エン</t>
    </rPh>
    <rPh sb="172" eb="174">
      <t>ケイサン</t>
    </rPh>
    <rPh sb="176" eb="179">
      <t>キニュウネガ</t>
    </rPh>
    <rPh sb="186" eb="188">
      <t>ゼンテイ</t>
    </rPh>
    <rPh sb="188" eb="190">
      <t>ジョウケン</t>
    </rPh>
    <rPh sb="191" eb="193">
      <t>セイヤク</t>
    </rPh>
    <rPh sb="193" eb="195">
      <t>ジコウ</t>
    </rPh>
    <rPh sb="199" eb="202">
      <t>キニュウネガ</t>
    </rPh>
    <phoneticPr fontId="3"/>
  </si>
  <si>
    <t xml:space="preserve">・
・
・
・
</t>
    <phoneticPr fontId="3"/>
  </si>
  <si>
    <t>・
・
・
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</si>
</sst>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yyyy/m/d;@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u/>
      <sz val="9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9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hair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hair">
        <color indexed="64"/>
      </bottom>
      <diagonal/>
    </border>
    <border>
      <left style="thick">
        <color rgb="FFFF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hair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hair">
        <color indexed="64"/>
      </bottom>
      <diagonal/>
    </border>
    <border>
      <left style="thick">
        <color rgb="FFFF0000"/>
      </left>
      <right style="thin">
        <color indexed="64"/>
      </right>
      <top style="hair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hair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hair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rgb="FFFF0000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ck">
        <color rgb="FFFF000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 style="hair">
        <color indexed="64"/>
      </bottom>
      <diagonal/>
    </border>
    <border>
      <left/>
      <right/>
      <top style="hair">
        <color indexed="64"/>
      </top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38" fontId="2" fillId="0" borderId="11" xfId="1" applyFont="1" applyBorder="1">
      <alignment vertical="center"/>
    </xf>
    <xf numFmtId="38" fontId="2" fillId="0" borderId="13" xfId="1" applyFont="1" applyBorder="1">
      <alignment vertical="center"/>
    </xf>
    <xf numFmtId="38" fontId="2" fillId="0" borderId="12" xfId="1" applyFont="1" applyBorder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>
      <alignment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1" xfId="0" applyFont="1" applyFill="1" applyBorder="1">
      <alignment vertical="center"/>
    </xf>
    <xf numFmtId="0" fontId="2" fillId="3" borderId="11" xfId="0" applyFont="1" applyFill="1" applyBorder="1" applyAlignment="1">
      <alignment vertical="top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top"/>
    </xf>
    <xf numFmtId="0" fontId="2" fillId="3" borderId="13" xfId="0" applyFont="1" applyFill="1" applyBorder="1" applyAlignment="1">
      <alignment vertical="top"/>
    </xf>
    <xf numFmtId="0" fontId="2" fillId="3" borderId="12" xfId="0" applyFont="1" applyFill="1" applyBorder="1" applyAlignment="1">
      <alignment vertical="top"/>
    </xf>
    <xf numFmtId="0" fontId="2" fillId="3" borderId="11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2" fillId="3" borderId="17" xfId="0" applyFont="1" applyFill="1" applyBorder="1">
      <alignment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1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31" xfId="0" applyNumberFormat="1" applyFont="1" applyBorder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14" fontId="2" fillId="4" borderId="4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38" fontId="2" fillId="4" borderId="4" xfId="1" applyFont="1" applyFill="1" applyBorder="1" applyAlignment="1">
      <alignment vertical="center" wrapText="1"/>
    </xf>
    <xf numFmtId="38" fontId="2" fillId="4" borderId="4" xfId="1" applyFont="1" applyFill="1" applyBorder="1" applyAlignment="1">
      <alignment horizontal="right" vertical="center" wrapText="1"/>
    </xf>
    <xf numFmtId="38" fontId="2" fillId="3" borderId="28" xfId="1" applyFont="1" applyFill="1" applyBorder="1">
      <alignment vertical="center"/>
    </xf>
    <xf numFmtId="38" fontId="2" fillId="3" borderId="14" xfId="1" applyFont="1" applyFill="1" applyBorder="1">
      <alignment vertical="center"/>
    </xf>
    <xf numFmtId="38" fontId="2" fillId="3" borderId="35" xfId="1" applyFont="1" applyFill="1" applyBorder="1">
      <alignment vertical="center"/>
    </xf>
    <xf numFmtId="38" fontId="2" fillId="3" borderId="36" xfId="1" applyFont="1" applyFill="1" applyBorder="1">
      <alignment vertical="center"/>
    </xf>
    <xf numFmtId="38" fontId="2" fillId="3" borderId="30" xfId="1" applyFont="1" applyFill="1" applyBorder="1">
      <alignment vertical="center"/>
    </xf>
    <xf numFmtId="38" fontId="2" fillId="3" borderId="16" xfId="1" applyFont="1" applyFill="1" applyBorder="1">
      <alignment vertical="center"/>
    </xf>
    <xf numFmtId="38" fontId="2" fillId="3" borderId="37" xfId="1" applyFont="1" applyFill="1" applyBorder="1">
      <alignment vertical="center"/>
    </xf>
    <xf numFmtId="0" fontId="2" fillId="0" borderId="32" xfId="0" applyFont="1" applyBorder="1" applyAlignment="1">
      <alignment horizontal="center" vertical="center"/>
    </xf>
    <xf numFmtId="38" fontId="2" fillId="0" borderId="17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2" fontId="2" fillId="4" borderId="4" xfId="0" applyNumberFormat="1" applyFont="1" applyFill="1" applyBorder="1" applyAlignment="1">
      <alignment vertical="center" wrapText="1"/>
    </xf>
    <xf numFmtId="0" fontId="2" fillId="4" borderId="24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26" xfId="0" applyFont="1" applyFill="1" applyBorder="1">
      <alignment vertical="center"/>
    </xf>
    <xf numFmtId="38" fontId="2" fillId="3" borderId="29" xfId="1" applyFont="1" applyFill="1" applyBorder="1" applyAlignment="1">
      <alignment vertical="center"/>
    </xf>
    <xf numFmtId="38" fontId="2" fillId="3" borderId="15" xfId="1" applyFont="1" applyFill="1" applyBorder="1" applyAlignment="1">
      <alignment vertical="center"/>
    </xf>
    <xf numFmtId="6" fontId="2" fillId="0" borderId="0" xfId="2" applyFont="1" applyFill="1" applyBorder="1" applyAlignment="1">
      <alignment vertical="center"/>
    </xf>
    <xf numFmtId="38" fontId="2" fillId="3" borderId="1" xfId="1" applyFont="1" applyFill="1" applyBorder="1" applyAlignment="1">
      <alignment vertical="center"/>
    </xf>
    <xf numFmtId="38" fontId="2" fillId="3" borderId="3" xfId="1" applyFont="1" applyFill="1" applyBorder="1">
      <alignment vertical="center"/>
    </xf>
    <xf numFmtId="38" fontId="2" fillId="3" borderId="19" xfId="1" applyFont="1" applyFill="1" applyBorder="1">
      <alignment vertical="center"/>
    </xf>
    <xf numFmtId="38" fontId="2" fillId="3" borderId="20" xfId="1" applyFont="1" applyFill="1" applyBorder="1">
      <alignment vertical="center"/>
    </xf>
    <xf numFmtId="38" fontId="2" fillId="4" borderId="1" xfId="1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/>
    </xf>
    <xf numFmtId="38" fontId="2" fillId="3" borderId="8" xfId="1" applyFont="1" applyFill="1" applyBorder="1" applyAlignment="1">
      <alignment vertical="center"/>
    </xf>
    <xf numFmtId="176" fontId="2" fillId="0" borderId="41" xfId="0" applyNumberFormat="1" applyFont="1" applyBorder="1" applyAlignment="1">
      <alignment horizontal="center" vertical="center"/>
    </xf>
    <xf numFmtId="176" fontId="2" fillId="0" borderId="42" xfId="0" applyNumberFormat="1" applyFont="1" applyBorder="1" applyAlignment="1">
      <alignment horizontal="center" vertical="center"/>
    </xf>
    <xf numFmtId="38" fontId="2" fillId="0" borderId="42" xfId="1" applyFont="1" applyBorder="1">
      <alignment vertical="center"/>
    </xf>
    <xf numFmtId="2" fontId="2" fillId="0" borderId="43" xfId="0" applyNumberFormat="1" applyFont="1" applyBorder="1">
      <alignment vertical="center"/>
    </xf>
    <xf numFmtId="176" fontId="2" fillId="0" borderId="44" xfId="0" applyNumberFormat="1" applyFont="1" applyBorder="1" applyAlignment="1">
      <alignment horizontal="center" vertical="center"/>
    </xf>
    <xf numFmtId="2" fontId="2" fillId="0" borderId="45" xfId="0" applyNumberFormat="1" applyFont="1" applyBorder="1">
      <alignment vertical="center"/>
    </xf>
    <xf numFmtId="176" fontId="2" fillId="0" borderId="46" xfId="0" applyNumberFormat="1" applyFont="1" applyBorder="1" applyAlignment="1">
      <alignment horizontal="center" vertical="center"/>
    </xf>
    <xf numFmtId="2" fontId="2" fillId="0" borderId="47" xfId="0" applyNumberFormat="1" applyFont="1" applyBorder="1">
      <alignment vertical="center"/>
    </xf>
    <xf numFmtId="176" fontId="2" fillId="0" borderId="48" xfId="0" applyNumberFormat="1" applyFont="1" applyBorder="1" applyAlignment="1">
      <alignment horizontal="center" vertical="center"/>
    </xf>
    <xf numFmtId="2" fontId="2" fillId="0" borderId="49" xfId="0" applyNumberFormat="1" applyFont="1" applyBorder="1">
      <alignment vertical="center"/>
    </xf>
    <xf numFmtId="176" fontId="2" fillId="0" borderId="48" xfId="0" applyNumberFormat="1" applyFont="1" applyBorder="1">
      <alignment vertical="center"/>
    </xf>
    <xf numFmtId="176" fontId="2" fillId="0" borderId="44" xfId="0" applyNumberFormat="1" applyFont="1" applyBorder="1">
      <alignment vertical="center"/>
    </xf>
    <xf numFmtId="176" fontId="2" fillId="0" borderId="46" xfId="0" applyNumberFormat="1" applyFont="1" applyBorder="1">
      <alignment vertical="center"/>
    </xf>
    <xf numFmtId="176" fontId="2" fillId="0" borderId="50" xfId="0" applyNumberFormat="1" applyFont="1" applyBorder="1">
      <alignment vertical="center"/>
    </xf>
    <xf numFmtId="176" fontId="2" fillId="0" borderId="51" xfId="0" applyNumberFormat="1" applyFont="1" applyBorder="1">
      <alignment vertical="center"/>
    </xf>
    <xf numFmtId="176" fontId="2" fillId="0" borderId="52" xfId="0" applyNumberFormat="1" applyFont="1" applyBorder="1">
      <alignment vertical="center"/>
    </xf>
    <xf numFmtId="38" fontId="2" fillId="0" borderId="52" xfId="1" applyFont="1" applyBorder="1">
      <alignment vertical="center"/>
    </xf>
    <xf numFmtId="2" fontId="2" fillId="0" borderId="53" xfId="0" applyNumberFormat="1" applyFont="1" applyBorder="1">
      <alignment vertical="center"/>
    </xf>
    <xf numFmtId="38" fontId="2" fillId="3" borderId="40" xfId="1" applyFont="1" applyFill="1" applyBorder="1" applyAlignment="1">
      <alignment vertical="center"/>
    </xf>
    <xf numFmtId="38" fontId="2" fillId="3" borderId="24" xfId="1" applyFont="1" applyFill="1" applyBorder="1" applyAlignment="1">
      <alignment vertical="center"/>
    </xf>
    <xf numFmtId="6" fontId="2" fillId="0" borderId="23" xfId="2" applyFont="1" applyFill="1" applyBorder="1" applyAlignment="1">
      <alignment vertical="center"/>
    </xf>
    <xf numFmtId="38" fontId="2" fillId="0" borderId="41" xfId="1" applyFont="1" applyFill="1" applyBorder="1" applyAlignment="1">
      <alignment vertical="center"/>
    </xf>
    <xf numFmtId="38" fontId="2" fillId="0" borderId="42" xfId="1" applyFont="1" applyFill="1" applyBorder="1" applyAlignment="1">
      <alignment vertical="center"/>
    </xf>
    <xf numFmtId="38" fontId="2" fillId="0" borderId="43" xfId="1" applyFont="1" applyFill="1" applyBorder="1" applyAlignment="1">
      <alignment vertical="center"/>
    </xf>
    <xf numFmtId="38" fontId="2" fillId="0" borderId="57" xfId="1" applyFont="1" applyFill="1" applyBorder="1" applyAlignment="1">
      <alignment vertical="center"/>
    </xf>
    <xf numFmtId="38" fontId="2" fillId="0" borderId="58" xfId="1" applyFont="1" applyFill="1" applyBorder="1" applyAlignment="1">
      <alignment vertical="center"/>
    </xf>
    <xf numFmtId="38" fontId="2" fillId="0" borderId="45" xfId="1" applyFont="1" applyFill="1" applyBorder="1" applyAlignment="1">
      <alignment vertical="center"/>
    </xf>
    <xf numFmtId="38" fontId="2" fillId="0" borderId="47" xfId="1" applyFont="1" applyFill="1" applyBorder="1" applyAlignment="1">
      <alignment vertical="center"/>
    </xf>
    <xf numFmtId="38" fontId="2" fillId="0" borderId="57" xfId="1" applyFont="1" applyBorder="1" applyAlignment="1">
      <alignment vertical="center"/>
    </xf>
    <xf numFmtId="38" fontId="2" fillId="0" borderId="58" xfId="1" applyFont="1" applyBorder="1" applyAlignment="1">
      <alignment vertical="center"/>
    </xf>
    <xf numFmtId="38" fontId="2" fillId="0" borderId="44" xfId="1" applyFont="1" applyBorder="1" applyAlignment="1">
      <alignment vertical="center"/>
    </xf>
    <xf numFmtId="38" fontId="2" fillId="0" borderId="45" xfId="1" applyFont="1" applyBorder="1" applyAlignment="1">
      <alignment vertical="center"/>
    </xf>
    <xf numFmtId="38" fontId="2" fillId="0" borderId="54" xfId="1" applyFont="1" applyBorder="1" applyAlignment="1">
      <alignment vertical="center"/>
    </xf>
    <xf numFmtId="38" fontId="2" fillId="0" borderId="55" xfId="1" applyFont="1" applyBorder="1" applyAlignment="1">
      <alignment vertical="center"/>
    </xf>
    <xf numFmtId="38" fontId="2" fillId="0" borderId="56" xfId="1" applyFont="1" applyBorder="1" applyAlignment="1">
      <alignment vertical="center"/>
    </xf>
    <xf numFmtId="38" fontId="2" fillId="3" borderId="59" xfId="1" applyFont="1" applyFill="1" applyBorder="1" applyAlignment="1">
      <alignment vertical="center"/>
    </xf>
    <xf numFmtId="38" fontId="2" fillId="3" borderId="38" xfId="1" applyFont="1" applyFill="1" applyBorder="1">
      <alignment vertical="center"/>
    </xf>
    <xf numFmtId="14" fontId="2" fillId="0" borderId="41" xfId="0" applyNumberFormat="1" applyFont="1" applyBorder="1" applyAlignment="1">
      <alignment horizontal="center" vertical="center"/>
    </xf>
    <xf numFmtId="14" fontId="2" fillId="0" borderId="43" xfId="0" applyNumberFormat="1" applyFont="1" applyBorder="1" applyAlignment="1">
      <alignment horizontal="center" vertical="center"/>
    </xf>
    <xf numFmtId="14" fontId="2" fillId="0" borderId="57" xfId="0" applyNumberFormat="1" applyFont="1" applyBorder="1" applyAlignment="1">
      <alignment horizontal="center" vertical="center"/>
    </xf>
    <xf numFmtId="14" fontId="2" fillId="0" borderId="58" xfId="0" applyNumberFormat="1" applyFont="1" applyBorder="1" applyAlignment="1">
      <alignment horizontal="center" vertical="center"/>
    </xf>
    <xf numFmtId="14" fontId="2" fillId="0" borderId="44" xfId="0" applyNumberFormat="1" applyFont="1" applyBorder="1" applyAlignment="1">
      <alignment horizontal="center" vertical="center"/>
    </xf>
    <xf numFmtId="14" fontId="2" fillId="0" borderId="45" xfId="0" applyNumberFormat="1" applyFont="1" applyBorder="1" applyAlignment="1">
      <alignment horizontal="center" vertical="center"/>
    </xf>
    <xf numFmtId="14" fontId="2" fillId="0" borderId="46" xfId="0" applyNumberFormat="1" applyFont="1" applyBorder="1" applyAlignment="1">
      <alignment horizontal="center" vertical="center"/>
    </xf>
    <xf numFmtId="14" fontId="2" fillId="0" borderId="47" xfId="0" applyNumberFormat="1" applyFont="1" applyBorder="1" applyAlignment="1">
      <alignment horizontal="center" vertical="center"/>
    </xf>
    <xf numFmtId="38" fontId="2" fillId="3" borderId="59" xfId="1" applyFont="1" applyFill="1" applyBorder="1">
      <alignment vertical="center"/>
    </xf>
    <xf numFmtId="38" fontId="2" fillId="3" borderId="29" xfId="1" applyFont="1" applyFill="1" applyBorder="1">
      <alignment vertical="center"/>
    </xf>
    <xf numFmtId="38" fontId="2" fillId="3" borderId="15" xfId="1" applyFont="1" applyFill="1" applyBorder="1">
      <alignment vertical="center"/>
    </xf>
    <xf numFmtId="14" fontId="2" fillId="0" borderId="48" xfId="0" applyNumberFormat="1" applyFont="1" applyBorder="1">
      <alignment vertical="center"/>
    </xf>
    <xf numFmtId="14" fontId="2" fillId="0" borderId="44" xfId="0" applyNumberFormat="1" applyFont="1" applyBorder="1">
      <alignment vertical="center"/>
    </xf>
    <xf numFmtId="14" fontId="2" fillId="0" borderId="54" xfId="0" applyNumberFormat="1" applyFont="1" applyBorder="1">
      <alignment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14" fontId="2" fillId="0" borderId="49" xfId="0" applyNumberFormat="1" applyFont="1" applyBorder="1">
      <alignment vertical="center"/>
    </xf>
    <xf numFmtId="14" fontId="2" fillId="0" borderId="45" xfId="0" applyNumberFormat="1" applyFont="1" applyBorder="1">
      <alignment vertical="center"/>
    </xf>
    <xf numFmtId="14" fontId="2" fillId="0" borderId="56" xfId="0" applyNumberFormat="1" applyFont="1" applyBorder="1">
      <alignment vertical="center"/>
    </xf>
    <xf numFmtId="38" fontId="2" fillId="0" borderId="66" xfId="1" applyFont="1" applyBorder="1">
      <alignment vertical="center"/>
    </xf>
    <xf numFmtId="38" fontId="2" fillId="0" borderId="68" xfId="1" applyFont="1" applyBorder="1">
      <alignment vertical="center"/>
    </xf>
    <xf numFmtId="38" fontId="2" fillId="0" borderId="71" xfId="1" applyFont="1" applyBorder="1">
      <alignment vertical="center"/>
    </xf>
    <xf numFmtId="38" fontId="2" fillId="3" borderId="3" xfId="1" applyFont="1" applyFill="1" applyBorder="1" applyAlignment="1">
      <alignment vertical="center"/>
    </xf>
    <xf numFmtId="38" fontId="2" fillId="3" borderId="3" xfId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vertical="center"/>
    </xf>
    <xf numFmtId="38" fontId="2" fillId="0" borderId="72" xfId="1" applyFont="1" applyFill="1" applyBorder="1" applyAlignment="1">
      <alignment vertical="center"/>
    </xf>
    <xf numFmtId="38" fontId="2" fillId="0" borderId="73" xfId="1" applyFont="1" applyFill="1" applyBorder="1" applyAlignment="1">
      <alignment vertical="center"/>
    </xf>
    <xf numFmtId="38" fontId="2" fillId="0" borderId="74" xfId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4" borderId="81" xfId="0" applyFont="1" applyFill="1" applyBorder="1">
      <alignment vertical="center"/>
    </xf>
    <xf numFmtId="38" fontId="2" fillId="3" borderId="82" xfId="1" applyFont="1" applyFill="1" applyBorder="1" applyAlignment="1">
      <alignment horizontal="right" vertical="center"/>
    </xf>
    <xf numFmtId="38" fontId="2" fillId="3" borderId="80" xfId="1" applyFont="1" applyFill="1" applyBorder="1" applyAlignment="1">
      <alignment vertical="center"/>
    </xf>
    <xf numFmtId="0" fontId="2" fillId="4" borderId="83" xfId="0" applyFont="1" applyFill="1" applyBorder="1">
      <alignment vertical="center"/>
    </xf>
    <xf numFmtId="38" fontId="2" fillId="3" borderId="82" xfId="1" applyFont="1" applyFill="1" applyBorder="1">
      <alignment vertical="center"/>
    </xf>
    <xf numFmtId="0" fontId="2" fillId="4" borderId="89" xfId="0" applyFont="1" applyFill="1" applyBorder="1" applyAlignment="1">
      <alignment horizontal="center" vertical="center" wrapText="1"/>
    </xf>
    <xf numFmtId="38" fontId="2" fillId="0" borderId="46" xfId="1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38" fontId="2" fillId="0" borderId="44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38" fontId="2" fillId="0" borderId="28" xfId="1" applyFont="1" applyFill="1" applyBorder="1" applyAlignment="1">
      <alignment vertical="center"/>
    </xf>
    <xf numFmtId="38" fontId="2" fillId="0" borderId="45" xfId="1" applyFont="1" applyFill="1" applyBorder="1" applyAlignment="1">
      <alignment vertical="center"/>
    </xf>
    <xf numFmtId="38" fontId="2" fillId="0" borderId="48" xfId="1" applyFont="1" applyFill="1" applyBorder="1" applyAlignment="1">
      <alignment vertical="center"/>
    </xf>
    <xf numFmtId="38" fontId="2" fillId="0" borderId="11" xfId="1" applyFont="1" applyFill="1" applyBorder="1" applyAlignment="1">
      <alignment vertical="center"/>
    </xf>
    <xf numFmtId="38" fontId="2" fillId="0" borderId="35" xfId="1" applyFont="1" applyFill="1" applyBorder="1" applyAlignment="1">
      <alignment vertical="center"/>
    </xf>
    <xf numFmtId="38" fontId="2" fillId="0" borderId="49" xfId="1" applyFont="1" applyFill="1" applyBorder="1" applyAlignment="1">
      <alignment vertical="center"/>
    </xf>
    <xf numFmtId="0" fontId="2" fillId="4" borderId="21" xfId="0" applyFont="1" applyFill="1" applyBorder="1" applyAlignment="1">
      <alignment horizontal="left" vertical="center"/>
    </xf>
    <xf numFmtId="0" fontId="2" fillId="4" borderId="32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38" fontId="2" fillId="0" borderId="41" xfId="1" applyFont="1" applyFill="1" applyBorder="1" applyAlignment="1">
      <alignment vertical="center"/>
    </xf>
    <xf numFmtId="38" fontId="2" fillId="0" borderId="42" xfId="1" applyFont="1" applyFill="1" applyBorder="1" applyAlignment="1">
      <alignment vertical="center"/>
    </xf>
    <xf numFmtId="38" fontId="2" fillId="0" borderId="60" xfId="1" applyFont="1" applyFill="1" applyBorder="1" applyAlignment="1">
      <alignment vertical="center"/>
    </xf>
    <xf numFmtId="38" fontId="2" fillId="0" borderId="43" xfId="1" applyFont="1" applyFill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2" fillId="4" borderId="21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64" xfId="0" applyFont="1" applyBorder="1" applyAlignment="1">
      <alignment horizontal="left" vertical="center"/>
    </xf>
    <xf numFmtId="0" fontId="2" fillId="0" borderId="65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38" fontId="2" fillId="3" borderId="6" xfId="1" applyFont="1" applyFill="1" applyBorder="1" applyAlignment="1">
      <alignment vertical="center"/>
    </xf>
    <xf numFmtId="38" fontId="2" fillId="3" borderId="5" xfId="1" applyFont="1" applyFill="1" applyBorder="1" applyAlignment="1">
      <alignment vertical="center"/>
    </xf>
    <xf numFmtId="0" fontId="0" fillId="0" borderId="75" xfId="0" applyBorder="1" applyAlignment="1">
      <alignment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38" fontId="2" fillId="0" borderId="54" xfId="1" applyFont="1" applyFill="1" applyBorder="1" applyAlignment="1">
      <alignment vertical="center"/>
    </xf>
    <xf numFmtId="38" fontId="2" fillId="0" borderId="55" xfId="1" applyFont="1" applyFill="1" applyBorder="1" applyAlignment="1">
      <alignment vertical="center"/>
    </xf>
    <xf numFmtId="38" fontId="2" fillId="0" borderId="61" xfId="1" applyFont="1" applyFill="1" applyBorder="1" applyAlignment="1">
      <alignment vertical="center"/>
    </xf>
    <xf numFmtId="38" fontId="2" fillId="0" borderId="56" xfId="1" applyFont="1" applyFill="1" applyBorder="1" applyAlignment="1">
      <alignment vertical="center"/>
    </xf>
    <xf numFmtId="38" fontId="2" fillId="0" borderId="46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38" fontId="2" fillId="0" borderId="14" xfId="1" applyFont="1" applyFill="1" applyBorder="1" applyAlignment="1">
      <alignment vertical="center"/>
    </xf>
    <xf numFmtId="38" fontId="2" fillId="0" borderId="47" xfId="1" applyFont="1" applyFill="1" applyBorder="1" applyAlignment="1">
      <alignment vertical="center"/>
    </xf>
    <xf numFmtId="0" fontId="2" fillId="4" borderId="77" xfId="0" applyFont="1" applyFill="1" applyBorder="1" applyAlignment="1">
      <alignment horizontal="center" vertical="center"/>
    </xf>
    <xf numFmtId="0" fontId="2" fillId="4" borderId="78" xfId="0" applyFont="1" applyFill="1" applyBorder="1" applyAlignment="1">
      <alignment horizontal="center" vertical="center"/>
    </xf>
    <xf numFmtId="0" fontId="2" fillId="4" borderId="76" xfId="0" applyFont="1" applyFill="1" applyBorder="1" applyAlignment="1">
      <alignment horizontal="center" vertical="center"/>
    </xf>
    <xf numFmtId="0" fontId="2" fillId="4" borderId="79" xfId="0" applyFont="1" applyFill="1" applyBorder="1" applyAlignment="1">
      <alignment horizontal="center" vertical="center"/>
    </xf>
    <xf numFmtId="0" fontId="7" fillId="4" borderId="7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8" fontId="2" fillId="0" borderId="63" xfId="1" applyFont="1" applyFill="1" applyBorder="1" applyAlignment="1">
      <alignment vertical="center"/>
    </xf>
    <xf numFmtId="38" fontId="2" fillId="0" borderId="40" xfId="1" applyFont="1" applyFill="1" applyBorder="1" applyAlignment="1">
      <alignment vertical="center"/>
    </xf>
    <xf numFmtId="38" fontId="2" fillId="0" borderId="29" xfId="1" applyFont="1" applyFill="1" applyBorder="1" applyAlignment="1">
      <alignment vertical="center"/>
    </xf>
    <xf numFmtId="38" fontId="2" fillId="0" borderId="15" xfId="1" applyFont="1" applyFill="1" applyBorder="1" applyAlignment="1">
      <alignment vertical="center"/>
    </xf>
    <xf numFmtId="0" fontId="2" fillId="4" borderId="21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38" fontId="2" fillId="0" borderId="62" xfId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38" fontId="2" fillId="3" borderId="25" xfId="1" applyFont="1" applyFill="1" applyBorder="1" applyAlignment="1">
      <alignment vertical="center"/>
    </xf>
    <xf numFmtId="0" fontId="0" fillId="0" borderId="27" xfId="0" applyBorder="1" applyAlignment="1">
      <alignment vertical="center"/>
    </xf>
    <xf numFmtId="0" fontId="2" fillId="0" borderId="64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2" fillId="0" borderId="1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84" xfId="0" applyFont="1" applyBorder="1" applyAlignment="1">
      <alignment vertical="top" wrapText="1"/>
    </xf>
    <xf numFmtId="0" fontId="2" fillId="0" borderId="85" xfId="0" applyFont="1" applyBorder="1" applyAlignment="1">
      <alignment vertical="top" wrapText="1"/>
    </xf>
    <xf numFmtId="0" fontId="2" fillId="0" borderId="66" xfId="0" applyFont="1" applyBorder="1" applyAlignment="1">
      <alignment vertical="top" wrapText="1"/>
    </xf>
    <xf numFmtId="0" fontId="2" fillId="0" borderId="86" xfId="0" applyFont="1" applyBorder="1" applyAlignment="1">
      <alignment vertical="top" wrapText="1"/>
    </xf>
    <xf numFmtId="0" fontId="2" fillId="0" borderId="68" xfId="0" applyFont="1" applyBorder="1" applyAlignment="1">
      <alignment vertical="top" wrapText="1"/>
    </xf>
    <xf numFmtId="0" fontId="2" fillId="0" borderId="87" xfId="0" applyFont="1" applyBorder="1" applyAlignment="1">
      <alignment vertical="top" wrapText="1"/>
    </xf>
    <xf numFmtId="0" fontId="2" fillId="0" borderId="88" xfId="0" applyFont="1" applyBorder="1" applyAlignment="1">
      <alignment vertical="top" wrapText="1"/>
    </xf>
    <xf numFmtId="0" fontId="2" fillId="0" borderId="71" xfId="0" applyFont="1" applyBorder="1" applyAlignment="1">
      <alignment vertical="top" wrapText="1"/>
    </xf>
    <xf numFmtId="0" fontId="2" fillId="0" borderId="84" xfId="0" applyFont="1" applyBorder="1" applyAlignment="1">
      <alignment horizontal="left" vertical="top" wrapText="1"/>
    </xf>
    <xf numFmtId="0" fontId="2" fillId="0" borderId="85" xfId="0" applyFont="1" applyBorder="1" applyAlignment="1">
      <alignment horizontal="left" vertical="top" wrapText="1"/>
    </xf>
    <xf numFmtId="0" fontId="2" fillId="0" borderId="66" xfId="0" applyFont="1" applyBorder="1" applyAlignment="1">
      <alignment horizontal="left" vertical="top" wrapText="1"/>
    </xf>
    <xf numFmtId="0" fontId="2" fillId="0" borderId="8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68" xfId="0" applyFont="1" applyBorder="1" applyAlignment="1">
      <alignment horizontal="left" vertical="top" wrapText="1"/>
    </xf>
    <xf numFmtId="0" fontId="2" fillId="0" borderId="87" xfId="0" applyFont="1" applyBorder="1" applyAlignment="1">
      <alignment horizontal="left" vertical="top" wrapText="1"/>
    </xf>
    <xf numFmtId="0" fontId="2" fillId="0" borderId="88" xfId="0" applyFont="1" applyBorder="1" applyAlignment="1">
      <alignment horizontal="left" vertical="top" wrapText="1"/>
    </xf>
    <xf numFmtId="0" fontId="2" fillId="0" borderId="71" xfId="0" applyFont="1" applyBorder="1" applyAlignment="1">
      <alignment horizontal="left" vertical="top" wrapText="1"/>
    </xf>
    <xf numFmtId="6" fontId="7" fillId="3" borderId="9" xfId="2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2" fillId="4" borderId="3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0" borderId="69" xfId="0" applyFont="1" applyBorder="1" applyAlignment="1">
      <alignment vertical="center"/>
    </xf>
    <xf numFmtId="0" fontId="2" fillId="0" borderId="70" xfId="0" applyFont="1" applyBorder="1" applyAlignment="1">
      <alignment vertical="center"/>
    </xf>
    <xf numFmtId="0" fontId="7" fillId="4" borderId="22" xfId="0" applyFont="1" applyFill="1" applyBorder="1" applyAlignment="1">
      <alignment horizontal="center" vertical="top"/>
    </xf>
    <xf numFmtId="0" fontId="7" fillId="4" borderId="7" xfId="0" applyFont="1" applyFill="1" applyBorder="1" applyAlignment="1">
      <alignment horizontal="center" vertical="top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tabSelected="1" zoomScale="70" zoomScaleNormal="70" workbookViewId="0">
      <selection activeCell="O31" sqref="O31"/>
    </sheetView>
  </sheetViews>
  <sheetFormatPr defaultColWidth="8.90625" defaultRowHeight="14.5" x14ac:dyDescent="0.2"/>
  <cols>
    <col min="1" max="1" width="4.1796875" style="2" bestFit="1" customWidth="1"/>
    <col min="2" max="2" width="16.81640625" style="1" customWidth="1"/>
    <col min="3" max="3" width="16.6328125" style="1" customWidth="1"/>
    <col min="4" max="5" width="4.90625" style="1" bestFit="1" customWidth="1"/>
    <col min="6" max="7" width="16.6328125" style="1" customWidth="1"/>
    <col min="8" max="20" width="11.1796875" style="1" customWidth="1"/>
    <col min="21" max="16384" width="8.90625" style="1"/>
  </cols>
  <sheetData>
    <row r="1" spans="1:20" ht="23" thickBot="1" x14ac:dyDescent="0.25">
      <c r="A1" s="5" t="s">
        <v>0</v>
      </c>
      <c r="L1" s="209" t="s">
        <v>1</v>
      </c>
      <c r="M1" s="210"/>
      <c r="N1" s="211"/>
      <c r="O1" s="211"/>
      <c r="P1" s="211"/>
      <c r="Q1" s="211"/>
      <c r="R1" s="211"/>
      <c r="S1" s="211"/>
      <c r="T1" s="212"/>
    </row>
    <row r="2" spans="1:20" ht="8" customHeight="1" x14ac:dyDescent="0.2">
      <c r="A2" s="5"/>
    </row>
    <row r="3" spans="1:20" ht="19" x14ac:dyDescent="0.2">
      <c r="A3" s="4" t="s">
        <v>2</v>
      </c>
      <c r="T3" s="3"/>
    </row>
    <row r="4" spans="1:20" ht="14" customHeight="1" x14ac:dyDescent="0.2">
      <c r="A4" s="167" t="s">
        <v>3</v>
      </c>
      <c r="B4" s="169" t="s">
        <v>4</v>
      </c>
      <c r="C4" s="170"/>
      <c r="D4" s="146" t="s">
        <v>5</v>
      </c>
      <c r="E4" s="146" t="s">
        <v>6</v>
      </c>
      <c r="F4" s="183" t="s">
        <v>7</v>
      </c>
      <c r="G4" s="183"/>
      <c r="H4" s="146" t="s">
        <v>8</v>
      </c>
      <c r="I4" s="146" t="s">
        <v>9</v>
      </c>
      <c r="J4" s="146" t="s">
        <v>10</v>
      </c>
      <c r="K4" s="175" t="s">
        <v>11</v>
      </c>
      <c r="L4" s="191"/>
      <c r="M4" s="191"/>
      <c r="N4" s="191"/>
      <c r="O4" s="191"/>
      <c r="P4" s="191"/>
      <c r="Q4" s="191"/>
      <c r="R4" s="191"/>
      <c r="S4" s="191"/>
      <c r="T4" s="176"/>
    </row>
    <row r="5" spans="1:20" ht="14" customHeight="1" x14ac:dyDescent="0.2">
      <c r="A5" s="168"/>
      <c r="B5" s="9" t="s">
        <v>12</v>
      </c>
      <c r="C5" s="9" t="s">
        <v>13</v>
      </c>
      <c r="D5" s="147"/>
      <c r="E5" s="147"/>
      <c r="F5" s="10" t="s">
        <v>14</v>
      </c>
      <c r="G5" s="10" t="s">
        <v>15</v>
      </c>
      <c r="H5" s="147"/>
      <c r="I5" s="147"/>
      <c r="J5" s="147"/>
      <c r="K5" s="192"/>
      <c r="L5" s="193"/>
      <c r="M5" s="193"/>
      <c r="N5" s="193"/>
      <c r="O5" s="193"/>
      <c r="P5" s="193"/>
      <c r="Q5" s="193"/>
      <c r="R5" s="193"/>
      <c r="S5" s="193"/>
      <c r="T5" s="194"/>
    </row>
    <row r="6" spans="1:20" ht="15" customHeight="1" thickBot="1" x14ac:dyDescent="0.25">
      <c r="A6" s="39" t="s">
        <v>16</v>
      </c>
      <c r="B6" s="41" t="s">
        <v>17</v>
      </c>
      <c r="C6" s="41" t="s">
        <v>18</v>
      </c>
      <c r="D6" s="40" t="s">
        <v>19</v>
      </c>
      <c r="E6" s="40" t="s">
        <v>19</v>
      </c>
      <c r="F6" s="42">
        <v>44652</v>
      </c>
      <c r="G6" s="42">
        <v>45291</v>
      </c>
      <c r="H6" s="44">
        <v>10000000</v>
      </c>
      <c r="I6" s="59">
        <v>8</v>
      </c>
      <c r="J6" s="70">
        <f t="shared" ref="J6:J26" si="0">H6*I6</f>
        <v>80000000</v>
      </c>
      <c r="K6" s="156" t="s">
        <v>19</v>
      </c>
      <c r="L6" s="157"/>
      <c r="M6" s="157"/>
      <c r="N6" s="157"/>
      <c r="O6" s="157"/>
      <c r="P6" s="157"/>
      <c r="Q6" s="157"/>
      <c r="R6" s="157"/>
      <c r="S6" s="157"/>
      <c r="T6" s="158"/>
    </row>
    <row r="7" spans="1:20" ht="15" thickTop="1" x14ac:dyDescent="0.2">
      <c r="A7" s="11">
        <v>1</v>
      </c>
      <c r="B7" s="173" t="s">
        <v>20</v>
      </c>
      <c r="C7" s="12" t="s">
        <v>18</v>
      </c>
      <c r="D7" s="177" t="s">
        <v>21</v>
      </c>
      <c r="E7" s="184" t="s">
        <v>22</v>
      </c>
      <c r="F7" s="73"/>
      <c r="G7" s="74"/>
      <c r="H7" s="75"/>
      <c r="I7" s="76"/>
      <c r="J7" s="91">
        <f t="shared" si="0"/>
        <v>0</v>
      </c>
      <c r="K7" s="159"/>
      <c r="L7" s="160"/>
      <c r="M7" s="160"/>
      <c r="N7" s="160"/>
      <c r="O7" s="160"/>
      <c r="P7" s="160"/>
      <c r="Q7" s="160"/>
      <c r="R7" s="161"/>
      <c r="S7" s="161"/>
      <c r="T7" s="162"/>
    </row>
    <row r="8" spans="1:20" x14ac:dyDescent="0.2">
      <c r="A8" s="13">
        <v>2</v>
      </c>
      <c r="B8" s="171"/>
      <c r="C8" s="14" t="s">
        <v>23</v>
      </c>
      <c r="D8" s="179"/>
      <c r="E8" s="185"/>
      <c r="F8" s="77"/>
      <c r="G8" s="33"/>
      <c r="H8" s="7"/>
      <c r="I8" s="78"/>
      <c r="J8" s="63">
        <f>H8*I8</f>
        <v>0</v>
      </c>
      <c r="K8" s="148"/>
      <c r="L8" s="149"/>
      <c r="M8" s="149"/>
      <c r="N8" s="149"/>
      <c r="O8" s="149"/>
      <c r="P8" s="149"/>
      <c r="Q8" s="149"/>
      <c r="R8" s="150"/>
      <c r="S8" s="150"/>
      <c r="T8" s="151"/>
    </row>
    <row r="9" spans="1:20" x14ac:dyDescent="0.2">
      <c r="A9" s="15">
        <v>3</v>
      </c>
      <c r="B9" s="172"/>
      <c r="C9" s="16" t="s">
        <v>24</v>
      </c>
      <c r="D9" s="179"/>
      <c r="E9" s="185"/>
      <c r="F9" s="79"/>
      <c r="G9" s="34"/>
      <c r="H9" s="8"/>
      <c r="I9" s="80"/>
      <c r="J9" s="64">
        <f t="shared" si="0"/>
        <v>0</v>
      </c>
      <c r="K9" s="199"/>
      <c r="L9" s="200"/>
      <c r="M9" s="200"/>
      <c r="N9" s="200"/>
      <c r="O9" s="200"/>
      <c r="P9" s="200"/>
      <c r="Q9" s="200"/>
      <c r="R9" s="201"/>
      <c r="S9" s="201"/>
      <c r="T9" s="202"/>
    </row>
    <row r="10" spans="1:20" x14ac:dyDescent="0.2">
      <c r="A10" s="11">
        <v>4</v>
      </c>
      <c r="B10" s="173" t="s">
        <v>25</v>
      </c>
      <c r="C10" s="12" t="s">
        <v>26</v>
      </c>
      <c r="D10" s="179"/>
      <c r="E10" s="185"/>
      <c r="F10" s="81"/>
      <c r="G10" s="32"/>
      <c r="H10" s="6"/>
      <c r="I10" s="82"/>
      <c r="J10" s="91">
        <f t="shared" si="0"/>
        <v>0</v>
      </c>
      <c r="K10" s="152"/>
      <c r="L10" s="153"/>
      <c r="M10" s="153"/>
      <c r="N10" s="153"/>
      <c r="O10" s="153"/>
      <c r="P10" s="153"/>
      <c r="Q10" s="153"/>
      <c r="R10" s="154"/>
      <c r="S10" s="154"/>
      <c r="T10" s="155"/>
    </row>
    <row r="11" spans="1:20" x14ac:dyDescent="0.2">
      <c r="A11" s="15">
        <v>5</v>
      </c>
      <c r="B11" s="172"/>
      <c r="C11" s="16" t="s">
        <v>27</v>
      </c>
      <c r="D11" s="179"/>
      <c r="E11" s="185"/>
      <c r="F11" s="79"/>
      <c r="G11" s="34"/>
      <c r="H11" s="8"/>
      <c r="I11" s="80"/>
      <c r="J11" s="64">
        <f t="shared" si="0"/>
        <v>0</v>
      </c>
      <c r="K11" s="199"/>
      <c r="L11" s="200"/>
      <c r="M11" s="200"/>
      <c r="N11" s="200"/>
      <c r="O11" s="200"/>
      <c r="P11" s="200"/>
      <c r="Q11" s="200"/>
      <c r="R11" s="201"/>
      <c r="S11" s="201"/>
      <c r="T11" s="202"/>
    </row>
    <row r="12" spans="1:20" x14ac:dyDescent="0.2">
      <c r="A12" s="11">
        <v>6</v>
      </c>
      <c r="B12" s="173" t="s">
        <v>28</v>
      </c>
      <c r="C12" s="12" t="s">
        <v>29</v>
      </c>
      <c r="D12" s="179"/>
      <c r="E12" s="185"/>
      <c r="F12" s="83"/>
      <c r="G12" s="35"/>
      <c r="H12" s="6"/>
      <c r="I12" s="82"/>
      <c r="J12" s="91">
        <f t="shared" si="0"/>
        <v>0</v>
      </c>
      <c r="K12" s="152"/>
      <c r="L12" s="153"/>
      <c r="M12" s="153"/>
      <c r="N12" s="153"/>
      <c r="O12" s="153"/>
      <c r="P12" s="153"/>
      <c r="Q12" s="153"/>
      <c r="R12" s="154"/>
      <c r="S12" s="154"/>
      <c r="T12" s="155"/>
    </row>
    <row r="13" spans="1:20" x14ac:dyDescent="0.2">
      <c r="A13" s="15">
        <v>7</v>
      </c>
      <c r="B13" s="172"/>
      <c r="C13" s="16" t="s">
        <v>30</v>
      </c>
      <c r="D13" s="179"/>
      <c r="E13" s="185"/>
      <c r="F13" s="85"/>
      <c r="G13" s="37"/>
      <c r="H13" s="8"/>
      <c r="I13" s="80"/>
      <c r="J13" s="64">
        <f t="shared" si="0"/>
        <v>0</v>
      </c>
      <c r="K13" s="199"/>
      <c r="L13" s="200"/>
      <c r="M13" s="200"/>
      <c r="N13" s="200"/>
      <c r="O13" s="200"/>
      <c r="P13" s="200"/>
      <c r="Q13" s="200"/>
      <c r="R13" s="201"/>
      <c r="S13" s="201"/>
      <c r="T13" s="202"/>
    </row>
    <row r="14" spans="1:20" x14ac:dyDescent="0.2">
      <c r="A14" s="11">
        <v>8</v>
      </c>
      <c r="B14" s="171" t="s">
        <v>31</v>
      </c>
      <c r="C14" s="12" t="s">
        <v>32</v>
      </c>
      <c r="D14" s="179"/>
      <c r="E14" s="185"/>
      <c r="F14" s="83"/>
      <c r="G14" s="35"/>
      <c r="H14" s="6"/>
      <c r="I14" s="82"/>
      <c r="J14" s="91">
        <f t="shared" si="0"/>
        <v>0</v>
      </c>
      <c r="K14" s="152"/>
      <c r="L14" s="153"/>
      <c r="M14" s="153"/>
      <c r="N14" s="153"/>
      <c r="O14" s="153"/>
      <c r="P14" s="153"/>
      <c r="Q14" s="153"/>
      <c r="R14" s="154"/>
      <c r="S14" s="154"/>
      <c r="T14" s="155"/>
    </row>
    <row r="15" spans="1:20" x14ac:dyDescent="0.2">
      <c r="A15" s="13">
        <v>9</v>
      </c>
      <c r="B15" s="171"/>
      <c r="C15" s="14" t="s">
        <v>33</v>
      </c>
      <c r="D15" s="179"/>
      <c r="E15" s="185"/>
      <c r="F15" s="84"/>
      <c r="G15" s="36"/>
      <c r="H15" s="7"/>
      <c r="I15" s="78"/>
      <c r="J15" s="63">
        <f t="shared" si="0"/>
        <v>0</v>
      </c>
      <c r="K15" s="148"/>
      <c r="L15" s="149"/>
      <c r="M15" s="149"/>
      <c r="N15" s="149"/>
      <c r="O15" s="149"/>
      <c r="P15" s="149"/>
      <c r="Q15" s="149"/>
      <c r="R15" s="150"/>
      <c r="S15" s="150"/>
      <c r="T15" s="151"/>
    </row>
    <row r="16" spans="1:20" x14ac:dyDescent="0.2">
      <c r="A16" s="15">
        <v>10</v>
      </c>
      <c r="B16" s="172"/>
      <c r="C16" s="16" t="s">
        <v>34</v>
      </c>
      <c r="D16" s="179"/>
      <c r="E16" s="185"/>
      <c r="F16" s="85"/>
      <c r="G16" s="37"/>
      <c r="H16" s="8"/>
      <c r="I16" s="80"/>
      <c r="J16" s="64">
        <f t="shared" si="0"/>
        <v>0</v>
      </c>
      <c r="K16" s="199"/>
      <c r="L16" s="200"/>
      <c r="M16" s="200"/>
      <c r="N16" s="200"/>
      <c r="O16" s="200"/>
      <c r="P16" s="200"/>
      <c r="Q16" s="200"/>
      <c r="R16" s="201"/>
      <c r="S16" s="201"/>
      <c r="T16" s="202"/>
    </row>
    <row r="17" spans="1:20" x14ac:dyDescent="0.2">
      <c r="A17" s="11">
        <v>11</v>
      </c>
      <c r="B17" s="173" t="s">
        <v>35</v>
      </c>
      <c r="C17" s="12" t="s">
        <v>36</v>
      </c>
      <c r="D17" s="179"/>
      <c r="E17" s="185"/>
      <c r="F17" s="83"/>
      <c r="G17" s="35"/>
      <c r="H17" s="6"/>
      <c r="I17" s="82"/>
      <c r="J17" s="91">
        <f t="shared" si="0"/>
        <v>0</v>
      </c>
      <c r="K17" s="152"/>
      <c r="L17" s="153"/>
      <c r="M17" s="153"/>
      <c r="N17" s="153"/>
      <c r="O17" s="153"/>
      <c r="P17" s="153"/>
      <c r="Q17" s="153"/>
      <c r="R17" s="154"/>
      <c r="S17" s="154"/>
      <c r="T17" s="155"/>
    </row>
    <row r="18" spans="1:20" x14ac:dyDescent="0.2">
      <c r="A18" s="13">
        <v>12</v>
      </c>
      <c r="B18" s="171"/>
      <c r="C18" s="14" t="s">
        <v>37</v>
      </c>
      <c r="D18" s="179"/>
      <c r="E18" s="185"/>
      <c r="F18" s="84"/>
      <c r="G18" s="36"/>
      <c r="H18" s="7"/>
      <c r="I18" s="78"/>
      <c r="J18" s="63">
        <f t="shared" si="0"/>
        <v>0</v>
      </c>
      <c r="K18" s="148"/>
      <c r="L18" s="149"/>
      <c r="M18" s="149"/>
      <c r="N18" s="149"/>
      <c r="O18" s="149"/>
      <c r="P18" s="149"/>
      <c r="Q18" s="149"/>
      <c r="R18" s="150"/>
      <c r="S18" s="150"/>
      <c r="T18" s="151"/>
    </row>
    <row r="19" spans="1:20" x14ac:dyDescent="0.2">
      <c r="A19" s="13">
        <v>13</v>
      </c>
      <c r="B19" s="171"/>
      <c r="C19" s="14" t="s">
        <v>38</v>
      </c>
      <c r="D19" s="179"/>
      <c r="E19" s="185"/>
      <c r="F19" s="84"/>
      <c r="G19" s="36"/>
      <c r="H19" s="7"/>
      <c r="I19" s="78"/>
      <c r="J19" s="63">
        <f t="shared" si="0"/>
        <v>0</v>
      </c>
      <c r="K19" s="148"/>
      <c r="L19" s="149"/>
      <c r="M19" s="149"/>
      <c r="N19" s="149"/>
      <c r="O19" s="149"/>
      <c r="P19" s="149"/>
      <c r="Q19" s="149"/>
      <c r="R19" s="150"/>
      <c r="S19" s="150"/>
      <c r="T19" s="151"/>
    </row>
    <row r="20" spans="1:20" x14ac:dyDescent="0.2">
      <c r="A20" s="13">
        <v>14</v>
      </c>
      <c r="B20" s="171"/>
      <c r="C20" s="14" t="s">
        <v>39</v>
      </c>
      <c r="D20" s="179"/>
      <c r="E20" s="185"/>
      <c r="F20" s="84"/>
      <c r="G20" s="36"/>
      <c r="H20" s="7"/>
      <c r="I20" s="78"/>
      <c r="J20" s="63">
        <f t="shared" si="0"/>
        <v>0</v>
      </c>
      <c r="K20" s="148"/>
      <c r="L20" s="149"/>
      <c r="M20" s="149"/>
      <c r="N20" s="149"/>
      <c r="O20" s="149"/>
      <c r="P20" s="149"/>
      <c r="Q20" s="149"/>
      <c r="R20" s="150"/>
      <c r="S20" s="150"/>
      <c r="T20" s="151"/>
    </row>
    <row r="21" spans="1:20" x14ac:dyDescent="0.2">
      <c r="A21" s="13">
        <v>15</v>
      </c>
      <c r="B21" s="171"/>
      <c r="C21" s="14" t="s">
        <v>40</v>
      </c>
      <c r="D21" s="179"/>
      <c r="E21" s="185"/>
      <c r="F21" s="84"/>
      <c r="G21" s="36"/>
      <c r="H21" s="7"/>
      <c r="I21" s="78"/>
      <c r="J21" s="63">
        <f t="shared" si="0"/>
        <v>0</v>
      </c>
      <c r="K21" s="148"/>
      <c r="L21" s="149"/>
      <c r="M21" s="149"/>
      <c r="N21" s="149"/>
      <c r="O21" s="149"/>
      <c r="P21" s="149"/>
      <c r="Q21" s="149"/>
      <c r="R21" s="150"/>
      <c r="S21" s="150"/>
      <c r="T21" s="151"/>
    </row>
    <row r="22" spans="1:20" x14ac:dyDescent="0.2">
      <c r="A22" s="22">
        <v>16</v>
      </c>
      <c r="B22" s="171"/>
      <c r="C22" s="23" t="s">
        <v>41</v>
      </c>
      <c r="D22" s="179"/>
      <c r="E22" s="185"/>
      <c r="F22" s="86"/>
      <c r="G22" s="38"/>
      <c r="H22" s="7"/>
      <c r="I22" s="78"/>
      <c r="J22" s="63">
        <f t="shared" si="0"/>
        <v>0</v>
      </c>
      <c r="K22" s="148"/>
      <c r="L22" s="149"/>
      <c r="M22" s="149"/>
      <c r="N22" s="149"/>
      <c r="O22" s="149"/>
      <c r="P22" s="149"/>
      <c r="Q22" s="149"/>
      <c r="R22" s="150"/>
      <c r="S22" s="150"/>
      <c r="T22" s="151"/>
    </row>
    <row r="23" spans="1:20" x14ac:dyDescent="0.2">
      <c r="A23" s="15">
        <v>17</v>
      </c>
      <c r="B23" s="172"/>
      <c r="C23" s="16" t="s">
        <v>42</v>
      </c>
      <c r="D23" s="179"/>
      <c r="E23" s="185"/>
      <c r="F23" s="85"/>
      <c r="G23" s="37"/>
      <c r="H23" s="8"/>
      <c r="I23" s="80"/>
      <c r="J23" s="64">
        <f t="shared" si="0"/>
        <v>0</v>
      </c>
      <c r="K23" s="199"/>
      <c r="L23" s="200"/>
      <c r="M23" s="200"/>
      <c r="N23" s="200"/>
      <c r="O23" s="200"/>
      <c r="P23" s="200"/>
      <c r="Q23" s="200"/>
      <c r="R23" s="201"/>
      <c r="S23" s="201"/>
      <c r="T23" s="202"/>
    </row>
    <row r="24" spans="1:20" x14ac:dyDescent="0.2">
      <c r="A24" s="11">
        <v>18</v>
      </c>
      <c r="B24" s="174" t="s">
        <v>43</v>
      </c>
      <c r="C24" s="12" t="s">
        <v>44</v>
      </c>
      <c r="D24" s="179"/>
      <c r="E24" s="185"/>
      <c r="F24" s="83"/>
      <c r="G24" s="35"/>
      <c r="H24" s="6"/>
      <c r="I24" s="82"/>
      <c r="J24" s="91">
        <f t="shared" si="0"/>
        <v>0</v>
      </c>
      <c r="K24" s="152"/>
      <c r="L24" s="153"/>
      <c r="M24" s="153"/>
      <c r="N24" s="153"/>
      <c r="O24" s="153"/>
      <c r="P24" s="153"/>
      <c r="Q24" s="153"/>
      <c r="R24" s="154"/>
      <c r="S24" s="154"/>
      <c r="T24" s="155"/>
    </row>
    <row r="25" spans="1:20" x14ac:dyDescent="0.2">
      <c r="A25" s="15">
        <v>19</v>
      </c>
      <c r="B25" s="174"/>
      <c r="C25" s="16" t="s">
        <v>45</v>
      </c>
      <c r="D25" s="179"/>
      <c r="E25" s="185"/>
      <c r="F25" s="85"/>
      <c r="G25" s="37"/>
      <c r="H25" s="8"/>
      <c r="I25" s="80"/>
      <c r="J25" s="64">
        <f t="shared" si="0"/>
        <v>0</v>
      </c>
      <c r="K25" s="199"/>
      <c r="L25" s="200"/>
      <c r="M25" s="200"/>
      <c r="N25" s="200"/>
      <c r="O25" s="200"/>
      <c r="P25" s="200"/>
      <c r="Q25" s="200"/>
      <c r="R25" s="201"/>
      <c r="S25" s="201"/>
      <c r="T25" s="202"/>
    </row>
    <row r="26" spans="1:20" ht="15" thickBot="1" x14ac:dyDescent="0.25">
      <c r="A26" s="17">
        <v>20</v>
      </c>
      <c r="B26" s="18" t="s">
        <v>46</v>
      </c>
      <c r="C26" s="19" t="s">
        <v>47</v>
      </c>
      <c r="D26" s="180"/>
      <c r="E26" s="186"/>
      <c r="F26" s="87"/>
      <c r="G26" s="88"/>
      <c r="H26" s="89"/>
      <c r="I26" s="90"/>
      <c r="J26" s="92">
        <f t="shared" si="0"/>
        <v>0</v>
      </c>
      <c r="K26" s="195"/>
      <c r="L26" s="196"/>
      <c r="M26" s="196"/>
      <c r="N26" s="196"/>
      <c r="O26" s="196"/>
      <c r="P26" s="196"/>
      <c r="Q26" s="196"/>
      <c r="R26" s="197"/>
      <c r="S26" s="197"/>
      <c r="T26" s="198"/>
    </row>
    <row r="27" spans="1:20" ht="15" thickTop="1" x14ac:dyDescent="0.2">
      <c r="I27" s="20" t="s">
        <v>48</v>
      </c>
      <c r="J27" s="66">
        <f>SUM(J7:J26)</f>
        <v>0</v>
      </c>
      <c r="K27" s="93"/>
    </row>
    <row r="28" spans="1:20" ht="22.25" customHeight="1" x14ac:dyDescent="0.2">
      <c r="A28" s="4" t="s">
        <v>49</v>
      </c>
      <c r="T28" s="3"/>
    </row>
    <row r="29" spans="1:20" ht="14" customHeight="1" x14ac:dyDescent="0.2">
      <c r="A29" s="167" t="s">
        <v>3</v>
      </c>
      <c r="B29" s="169" t="s">
        <v>4</v>
      </c>
      <c r="C29" s="170"/>
      <c r="D29" s="146" t="s">
        <v>5</v>
      </c>
      <c r="E29" s="146" t="s">
        <v>6</v>
      </c>
      <c r="F29" s="183" t="s">
        <v>7</v>
      </c>
      <c r="G29" s="183"/>
      <c r="H29" s="146" t="s">
        <v>50</v>
      </c>
      <c r="I29" s="146" t="s">
        <v>51</v>
      </c>
      <c r="J29" s="217" t="s">
        <v>52</v>
      </c>
      <c r="K29" s="218"/>
      <c r="L29" s="218"/>
      <c r="M29" s="218"/>
      <c r="N29" s="218"/>
      <c r="O29" s="219"/>
      <c r="P29" s="146" t="s">
        <v>10</v>
      </c>
      <c r="Q29" s="175" t="s">
        <v>11</v>
      </c>
      <c r="R29" s="191"/>
      <c r="S29" s="191"/>
      <c r="T29" s="176"/>
    </row>
    <row r="30" spans="1:20" ht="14" customHeight="1" x14ac:dyDescent="0.2">
      <c r="A30" s="168"/>
      <c r="B30" s="9" t="s">
        <v>12</v>
      </c>
      <c r="C30" s="9" t="s">
        <v>13</v>
      </c>
      <c r="D30" s="147"/>
      <c r="E30" s="147"/>
      <c r="F30" s="10" t="s">
        <v>14</v>
      </c>
      <c r="G30" s="10" t="s">
        <v>15</v>
      </c>
      <c r="H30" s="147"/>
      <c r="I30" s="147"/>
      <c r="J30" s="9" t="s">
        <v>53</v>
      </c>
      <c r="K30" s="9" t="s">
        <v>54</v>
      </c>
      <c r="L30" s="9" t="s">
        <v>55</v>
      </c>
      <c r="M30" s="9" t="s">
        <v>56</v>
      </c>
      <c r="N30" s="9" t="s">
        <v>57</v>
      </c>
      <c r="O30" s="9" t="s">
        <v>58</v>
      </c>
      <c r="P30" s="147"/>
      <c r="Q30" s="192"/>
      <c r="R30" s="193"/>
      <c r="S30" s="193"/>
      <c r="T30" s="194"/>
    </row>
    <row r="31" spans="1:20" ht="14" customHeight="1" thickBot="1" x14ac:dyDescent="0.25">
      <c r="A31" s="39" t="s">
        <v>16</v>
      </c>
      <c r="B31" s="41" t="s">
        <v>59</v>
      </c>
      <c r="C31" s="41" t="s">
        <v>60</v>
      </c>
      <c r="D31" s="40" t="s">
        <v>19</v>
      </c>
      <c r="E31" s="40" t="s">
        <v>19</v>
      </c>
      <c r="F31" s="42">
        <v>45292</v>
      </c>
      <c r="G31" s="42">
        <v>47118</v>
      </c>
      <c r="H31" s="44">
        <v>800000</v>
      </c>
      <c r="I31" s="45">
        <f>SUM(J31:O31)</f>
        <v>60</v>
      </c>
      <c r="J31" s="43">
        <v>3</v>
      </c>
      <c r="K31" s="43">
        <v>12</v>
      </c>
      <c r="L31" s="43">
        <v>12</v>
      </c>
      <c r="M31" s="43">
        <v>12</v>
      </c>
      <c r="N31" s="43">
        <v>12</v>
      </c>
      <c r="O31" s="43">
        <v>9</v>
      </c>
      <c r="P31" s="70">
        <f>H31*I31</f>
        <v>48000000</v>
      </c>
      <c r="Q31" s="156" t="s">
        <v>19</v>
      </c>
      <c r="R31" s="157"/>
      <c r="S31" s="157"/>
      <c r="T31" s="158"/>
    </row>
    <row r="32" spans="1:20" ht="15" thickTop="1" x14ac:dyDescent="0.2">
      <c r="A32" s="11">
        <v>1</v>
      </c>
      <c r="B32" s="24" t="s">
        <v>61</v>
      </c>
      <c r="C32" s="29" t="str">
        <f>IF($A$47="","",$A$47)</f>
        <v>運用保守SE</v>
      </c>
      <c r="D32" s="177" t="s">
        <v>62</v>
      </c>
      <c r="E32" s="184" t="s">
        <v>63</v>
      </c>
      <c r="F32" s="110"/>
      <c r="G32" s="111"/>
      <c r="H32" s="49" t="str">
        <f>IF($C$47="","",$C$47)</f>
        <v/>
      </c>
      <c r="I32" s="48">
        <f t="shared" ref="I32:I43" si="1">SUM(J32:O32)</f>
        <v>0</v>
      </c>
      <c r="J32" s="94"/>
      <c r="K32" s="95"/>
      <c r="L32" s="95"/>
      <c r="M32" s="95"/>
      <c r="N32" s="95"/>
      <c r="O32" s="96"/>
      <c r="P32" s="91" t="str">
        <f>IFERROR(H32*I32,"")</f>
        <v/>
      </c>
      <c r="Q32" s="159"/>
      <c r="R32" s="220"/>
      <c r="S32" s="220"/>
      <c r="T32" s="162"/>
    </row>
    <row r="33" spans="1:20" x14ac:dyDescent="0.2">
      <c r="A33" s="25">
        <v>2</v>
      </c>
      <c r="B33" s="26"/>
      <c r="C33" s="30" t="str">
        <f>IF($A$48="","",$A$48)</f>
        <v>業務運用支援SE</v>
      </c>
      <c r="D33" s="178"/>
      <c r="E33" s="187"/>
      <c r="F33" s="112"/>
      <c r="G33" s="113"/>
      <c r="H33" s="109" t="str">
        <f>IF($C$48="","",$C$48)</f>
        <v/>
      </c>
      <c r="I33" s="52">
        <f t="shared" si="1"/>
        <v>0</v>
      </c>
      <c r="J33" s="97"/>
      <c r="K33" s="54"/>
      <c r="L33" s="54"/>
      <c r="M33" s="54"/>
      <c r="N33" s="54"/>
      <c r="O33" s="98"/>
      <c r="P33" s="63" t="str">
        <f t="shared" ref="P33:P39" si="2">IFERROR(H33*I33,"")</f>
        <v/>
      </c>
      <c r="Q33" s="148"/>
      <c r="R33" s="215"/>
      <c r="S33" s="215"/>
      <c r="T33" s="151"/>
    </row>
    <row r="34" spans="1:20" x14ac:dyDescent="0.2">
      <c r="A34" s="25">
        <v>3</v>
      </c>
      <c r="B34" s="26"/>
      <c r="C34" s="30" t="str">
        <f>IF($A$49="","",$A$49)</f>
        <v>特別対応SE</v>
      </c>
      <c r="D34" s="178"/>
      <c r="E34" s="187"/>
      <c r="F34" s="112"/>
      <c r="G34" s="113"/>
      <c r="H34" s="109" t="str">
        <f>IF($C$49="","",$C$49)</f>
        <v/>
      </c>
      <c r="I34" s="52">
        <f t="shared" si="1"/>
        <v>0</v>
      </c>
      <c r="J34" s="97"/>
      <c r="K34" s="54"/>
      <c r="L34" s="54"/>
      <c r="M34" s="54"/>
      <c r="N34" s="54"/>
      <c r="O34" s="98"/>
      <c r="P34" s="63" t="str">
        <f t="shared" si="2"/>
        <v/>
      </c>
      <c r="Q34" s="148"/>
      <c r="R34" s="215"/>
      <c r="S34" s="215"/>
      <c r="T34" s="151"/>
    </row>
    <row r="35" spans="1:20" x14ac:dyDescent="0.2">
      <c r="A35" s="13">
        <v>4</v>
      </c>
      <c r="B35" s="27"/>
      <c r="C35" s="14" t="str">
        <f>IF($A$50="","",$A$50)</f>
        <v>初年度対応SE</v>
      </c>
      <c r="D35" s="179"/>
      <c r="E35" s="185"/>
      <c r="F35" s="114"/>
      <c r="G35" s="115"/>
      <c r="H35" s="50" t="str">
        <f>IF($C$50="","",$C$50)</f>
        <v/>
      </c>
      <c r="I35" s="46">
        <f t="shared" si="1"/>
        <v>0</v>
      </c>
      <c r="J35" s="97"/>
      <c r="K35" s="54"/>
      <c r="L35" s="55"/>
      <c r="M35" s="55"/>
      <c r="N35" s="55"/>
      <c r="O35" s="99"/>
      <c r="P35" s="63" t="str">
        <f t="shared" si="2"/>
        <v/>
      </c>
      <c r="Q35" s="148"/>
      <c r="R35" s="215"/>
      <c r="S35" s="215"/>
      <c r="T35" s="151"/>
    </row>
    <row r="36" spans="1:20" x14ac:dyDescent="0.2">
      <c r="A36" s="13">
        <v>5</v>
      </c>
      <c r="B36" s="27"/>
      <c r="C36" s="14" t="str">
        <f>IF($A$51="","",$A$51)</f>
        <v/>
      </c>
      <c r="D36" s="179"/>
      <c r="E36" s="185"/>
      <c r="F36" s="114"/>
      <c r="G36" s="115"/>
      <c r="H36" s="50" t="str">
        <f>IF($C$51="","",$C$51)</f>
        <v/>
      </c>
      <c r="I36" s="46">
        <f t="shared" si="1"/>
        <v>0</v>
      </c>
      <c r="J36" s="97"/>
      <c r="K36" s="54"/>
      <c r="L36" s="55"/>
      <c r="M36" s="55"/>
      <c r="N36" s="55"/>
      <c r="O36" s="99"/>
      <c r="P36" s="63" t="str">
        <f t="shared" si="2"/>
        <v/>
      </c>
      <c r="Q36" s="148"/>
      <c r="R36" s="215"/>
      <c r="S36" s="215"/>
      <c r="T36" s="151"/>
    </row>
    <row r="37" spans="1:20" x14ac:dyDescent="0.2">
      <c r="A37" s="15">
        <v>6</v>
      </c>
      <c r="B37" s="28"/>
      <c r="C37" s="16" t="str">
        <f>IF($A$52="","",$A$52)</f>
        <v/>
      </c>
      <c r="D37" s="179"/>
      <c r="E37" s="185"/>
      <c r="F37" s="116"/>
      <c r="G37" s="117"/>
      <c r="H37" s="51" t="str">
        <f>IF($C$52="","",$C$52)</f>
        <v/>
      </c>
      <c r="I37" s="47">
        <f t="shared" si="1"/>
        <v>0</v>
      </c>
      <c r="J37" s="145"/>
      <c r="K37" s="56"/>
      <c r="L37" s="56"/>
      <c r="M37" s="56"/>
      <c r="N37" s="56"/>
      <c r="O37" s="100"/>
      <c r="P37" s="64" t="str">
        <f t="shared" si="2"/>
        <v/>
      </c>
      <c r="Q37" s="199"/>
      <c r="R37" s="216"/>
      <c r="S37" s="216"/>
      <c r="T37" s="202"/>
    </row>
    <row r="38" spans="1:20" x14ac:dyDescent="0.2">
      <c r="A38" s="25">
        <v>7</v>
      </c>
      <c r="B38" s="26" t="s">
        <v>64</v>
      </c>
      <c r="C38" s="31" t="str">
        <f>IF($E$47="","",$E$47)</f>
        <v/>
      </c>
      <c r="D38" s="179"/>
      <c r="E38" s="185"/>
      <c r="F38" s="121"/>
      <c r="G38" s="126"/>
      <c r="H38" s="49" t="str">
        <f>IF($G$47="","",$G$47)</f>
        <v/>
      </c>
      <c r="I38" s="118">
        <f t="shared" si="1"/>
        <v>0</v>
      </c>
      <c r="J38" s="101"/>
      <c r="K38" s="57"/>
      <c r="L38" s="57"/>
      <c r="M38" s="57"/>
      <c r="N38" s="57"/>
      <c r="O38" s="102"/>
      <c r="P38" s="108" t="str">
        <f t="shared" si="2"/>
        <v/>
      </c>
      <c r="Q38" s="152"/>
      <c r="R38" s="214"/>
      <c r="S38" s="214"/>
      <c r="T38" s="155"/>
    </row>
    <row r="39" spans="1:20" x14ac:dyDescent="0.2">
      <c r="A39" s="13">
        <v>8</v>
      </c>
      <c r="B39" s="27"/>
      <c r="C39" s="14" t="str">
        <f>IF($E$48="","",$E$48)</f>
        <v/>
      </c>
      <c r="D39" s="179"/>
      <c r="E39" s="185"/>
      <c r="F39" s="122"/>
      <c r="G39" s="127"/>
      <c r="H39" s="50" t="str">
        <f>IF($G$48="","",$G$48)</f>
        <v/>
      </c>
      <c r="I39" s="119">
        <f t="shared" si="1"/>
        <v>0</v>
      </c>
      <c r="J39" s="103"/>
      <c r="K39" s="58"/>
      <c r="L39" s="58"/>
      <c r="M39" s="58"/>
      <c r="N39" s="58"/>
      <c r="O39" s="104"/>
      <c r="P39" s="63" t="str">
        <f t="shared" si="2"/>
        <v/>
      </c>
      <c r="Q39" s="148"/>
      <c r="R39" s="215"/>
      <c r="S39" s="215"/>
      <c r="T39" s="151"/>
    </row>
    <row r="40" spans="1:20" x14ac:dyDescent="0.2">
      <c r="A40" s="13">
        <v>9</v>
      </c>
      <c r="B40" s="27"/>
      <c r="C40" s="14" t="str">
        <f>IF($E$49="","",$E$49)</f>
        <v/>
      </c>
      <c r="D40" s="179"/>
      <c r="E40" s="185"/>
      <c r="F40" s="122"/>
      <c r="G40" s="127"/>
      <c r="H40" s="50" t="str">
        <f>IF($G$49="","",$G$49)</f>
        <v/>
      </c>
      <c r="I40" s="119">
        <f t="shared" si="1"/>
        <v>0</v>
      </c>
      <c r="J40" s="103"/>
      <c r="K40" s="58"/>
      <c r="L40" s="58"/>
      <c r="M40" s="58"/>
      <c r="N40" s="58"/>
      <c r="O40" s="104"/>
      <c r="P40" s="63"/>
      <c r="Q40" s="148"/>
      <c r="R40" s="215"/>
      <c r="S40" s="215"/>
      <c r="T40" s="151"/>
    </row>
    <row r="41" spans="1:20" x14ac:dyDescent="0.2">
      <c r="A41" s="13">
        <v>10</v>
      </c>
      <c r="B41" s="27"/>
      <c r="C41" s="14" t="str">
        <f>IF($E$50="","",$E$50)</f>
        <v/>
      </c>
      <c r="D41" s="179"/>
      <c r="E41" s="185"/>
      <c r="F41" s="122"/>
      <c r="G41" s="127"/>
      <c r="H41" s="50" t="str">
        <f>IF($G$50="","",$G$50)</f>
        <v/>
      </c>
      <c r="I41" s="119">
        <f t="shared" si="1"/>
        <v>0</v>
      </c>
      <c r="J41" s="103"/>
      <c r="K41" s="58"/>
      <c r="L41" s="58"/>
      <c r="M41" s="58"/>
      <c r="N41" s="58"/>
      <c r="O41" s="104"/>
      <c r="P41" s="63"/>
      <c r="Q41" s="148"/>
      <c r="R41" s="215"/>
      <c r="S41" s="215"/>
      <c r="T41" s="151"/>
    </row>
    <row r="42" spans="1:20" x14ac:dyDescent="0.2">
      <c r="A42" s="13">
        <v>11</v>
      </c>
      <c r="B42" s="27"/>
      <c r="C42" s="14" t="str">
        <f>IF($E$51="","",$E$51)</f>
        <v/>
      </c>
      <c r="D42" s="179"/>
      <c r="E42" s="185"/>
      <c r="F42" s="122"/>
      <c r="G42" s="127"/>
      <c r="H42" s="50" t="str">
        <f>IF($G$51="","",$G$51)</f>
        <v/>
      </c>
      <c r="I42" s="119">
        <f t="shared" si="1"/>
        <v>0</v>
      </c>
      <c r="J42" s="103"/>
      <c r="K42" s="58"/>
      <c r="L42" s="58"/>
      <c r="M42" s="58"/>
      <c r="N42" s="58"/>
      <c r="O42" s="104"/>
      <c r="P42" s="63" t="str">
        <f>IFERROR(H42*I42,"")</f>
        <v/>
      </c>
      <c r="Q42" s="148"/>
      <c r="R42" s="215"/>
      <c r="S42" s="215"/>
      <c r="T42" s="151"/>
    </row>
    <row r="43" spans="1:20" ht="15" thickBot="1" x14ac:dyDescent="0.25">
      <c r="A43" s="15">
        <v>12</v>
      </c>
      <c r="B43" s="28"/>
      <c r="C43" s="16" t="str">
        <f>IF($E$52="","",$E$52)</f>
        <v/>
      </c>
      <c r="D43" s="180"/>
      <c r="E43" s="186"/>
      <c r="F43" s="123"/>
      <c r="G43" s="128"/>
      <c r="H43" s="51" t="str">
        <f>IF($G$52="","",$G$52)</f>
        <v/>
      </c>
      <c r="I43" s="120">
        <f t="shared" si="1"/>
        <v>0</v>
      </c>
      <c r="J43" s="105"/>
      <c r="K43" s="106"/>
      <c r="L43" s="106"/>
      <c r="M43" s="106"/>
      <c r="N43" s="106"/>
      <c r="O43" s="107"/>
      <c r="P43" s="64" t="str">
        <f>IFERROR(H43*I43,"")</f>
        <v/>
      </c>
      <c r="Q43" s="195"/>
      <c r="R43" s="213"/>
      <c r="S43" s="213"/>
      <c r="T43" s="198"/>
    </row>
    <row r="44" spans="1:20" ht="15" thickTop="1" x14ac:dyDescent="0.2">
      <c r="I44" s="53"/>
      <c r="J44" s="65"/>
      <c r="K44" s="65"/>
      <c r="O44" s="20" t="s">
        <v>65</v>
      </c>
      <c r="P44" s="66">
        <f>SUM(P32:P43)</f>
        <v>0</v>
      </c>
      <c r="Q44" s="93"/>
      <c r="R44" s="65"/>
      <c r="S44" s="65"/>
    </row>
    <row r="45" spans="1:20" ht="19.5" thickBot="1" x14ac:dyDescent="0.25">
      <c r="A45" s="138" t="s">
        <v>66</v>
      </c>
      <c r="B45" s="4"/>
      <c r="C45" s="4"/>
      <c r="D45" s="4"/>
      <c r="E45" s="138" t="s">
        <v>67</v>
      </c>
      <c r="J45" s="4" t="s">
        <v>68</v>
      </c>
    </row>
    <row r="46" spans="1:20" ht="14.75" customHeight="1" thickBot="1" x14ac:dyDescent="0.25">
      <c r="A46" s="175" t="s">
        <v>69</v>
      </c>
      <c r="B46" s="176"/>
      <c r="C46" s="21" t="s">
        <v>70</v>
      </c>
      <c r="E46" s="175" t="s">
        <v>69</v>
      </c>
      <c r="F46" s="176"/>
      <c r="G46" s="21" t="s">
        <v>70</v>
      </c>
      <c r="J46" s="205" t="s">
        <v>71</v>
      </c>
      <c r="K46" s="203"/>
      <c r="L46" s="203"/>
      <c r="M46" s="207" t="s">
        <v>72</v>
      </c>
      <c r="N46" s="207"/>
      <c r="O46" s="203" t="s">
        <v>73</v>
      </c>
      <c r="P46" s="203"/>
      <c r="Q46" s="203"/>
      <c r="R46" s="203"/>
      <c r="S46" s="203"/>
      <c r="T46" s="204"/>
    </row>
    <row r="47" spans="1:20" x14ac:dyDescent="0.2">
      <c r="A47" s="181" t="s">
        <v>74</v>
      </c>
      <c r="B47" s="182"/>
      <c r="C47" s="129"/>
      <c r="E47" s="224"/>
      <c r="F47" s="225"/>
      <c r="G47" s="129"/>
      <c r="J47" s="206"/>
      <c r="K47" s="183"/>
      <c r="L47" s="183"/>
      <c r="M47" s="208"/>
      <c r="N47" s="208"/>
      <c r="O47" s="9" t="s">
        <v>53</v>
      </c>
      <c r="P47" s="9" t="s">
        <v>54</v>
      </c>
      <c r="Q47" s="9" t="s">
        <v>55</v>
      </c>
      <c r="R47" s="9" t="s">
        <v>56</v>
      </c>
      <c r="S47" s="9" t="s">
        <v>57</v>
      </c>
      <c r="T47" s="144" t="s">
        <v>58</v>
      </c>
    </row>
    <row r="48" spans="1:20" ht="15" thickBot="1" x14ac:dyDescent="0.25">
      <c r="A48" s="165" t="s">
        <v>75</v>
      </c>
      <c r="B48" s="166"/>
      <c r="C48" s="130"/>
      <c r="E48" s="163"/>
      <c r="F48" s="164"/>
      <c r="G48" s="130"/>
      <c r="J48" s="139" t="s">
        <v>76</v>
      </c>
      <c r="K48" s="60"/>
      <c r="L48" s="61"/>
      <c r="M48" s="188">
        <f>J27</f>
        <v>0</v>
      </c>
      <c r="N48" s="189"/>
      <c r="O48" s="132">
        <f>$J$27</f>
        <v>0</v>
      </c>
      <c r="P48" s="133" t="s">
        <v>19</v>
      </c>
      <c r="Q48" s="133" t="s">
        <v>19</v>
      </c>
      <c r="R48" s="133" t="s">
        <v>19</v>
      </c>
      <c r="S48" s="133" t="s">
        <v>19</v>
      </c>
      <c r="T48" s="140" t="s">
        <v>19</v>
      </c>
    </row>
    <row r="49" spans="1:20" ht="15" thickBot="1" x14ac:dyDescent="0.25">
      <c r="A49" s="165" t="s">
        <v>77</v>
      </c>
      <c r="B49" s="166"/>
      <c r="C49" s="130"/>
      <c r="E49" s="163"/>
      <c r="F49" s="164"/>
      <c r="G49" s="130"/>
      <c r="J49" s="139" t="s">
        <v>78</v>
      </c>
      <c r="K49" s="60"/>
      <c r="L49" s="61"/>
      <c r="M49" s="188">
        <f>P44</f>
        <v>0</v>
      </c>
      <c r="N49" s="190"/>
      <c r="O49" s="135"/>
      <c r="P49" s="136"/>
      <c r="Q49" s="136"/>
      <c r="R49" s="136"/>
      <c r="S49" s="136"/>
      <c r="T49" s="137"/>
    </row>
    <row r="50" spans="1:20" x14ac:dyDescent="0.2">
      <c r="A50" s="165" t="s">
        <v>79</v>
      </c>
      <c r="B50" s="166"/>
      <c r="C50" s="130"/>
      <c r="E50" s="163"/>
      <c r="F50" s="164"/>
      <c r="G50" s="130"/>
      <c r="J50" s="139" t="s">
        <v>80</v>
      </c>
      <c r="K50" s="60"/>
      <c r="L50" s="71" t="s">
        <v>81</v>
      </c>
      <c r="M50" s="188">
        <f>SUM(M48:N49)</f>
        <v>0</v>
      </c>
      <c r="N50" s="221"/>
      <c r="O50" s="134">
        <f t="shared" ref="O50:T50" si="3">SUM(O48:O49)</f>
        <v>0</v>
      </c>
      <c r="P50" s="134">
        <f t="shared" si="3"/>
        <v>0</v>
      </c>
      <c r="Q50" s="134">
        <f t="shared" si="3"/>
        <v>0</v>
      </c>
      <c r="R50" s="134">
        <f t="shared" si="3"/>
        <v>0</v>
      </c>
      <c r="S50" s="134">
        <f t="shared" si="3"/>
        <v>0</v>
      </c>
      <c r="T50" s="141">
        <f t="shared" si="3"/>
        <v>0</v>
      </c>
    </row>
    <row r="51" spans="1:20" ht="15" thickBot="1" x14ac:dyDescent="0.25">
      <c r="A51" s="163"/>
      <c r="B51" s="164"/>
      <c r="C51" s="130"/>
      <c r="E51" s="163"/>
      <c r="F51" s="164"/>
      <c r="G51" s="130"/>
      <c r="J51" s="142" t="s">
        <v>82</v>
      </c>
      <c r="K51" s="62"/>
      <c r="L51" s="124" t="s">
        <v>83</v>
      </c>
      <c r="M51" s="222">
        <f>M50*0.1</f>
        <v>0</v>
      </c>
      <c r="N51" s="223"/>
      <c r="O51" s="67">
        <f t="shared" ref="O51:T51" si="4">O50*0.1</f>
        <v>0</v>
      </c>
      <c r="P51" s="67">
        <f t="shared" si="4"/>
        <v>0</v>
      </c>
      <c r="Q51" s="67">
        <f t="shared" si="4"/>
        <v>0</v>
      </c>
      <c r="R51" s="67">
        <f t="shared" si="4"/>
        <v>0</v>
      </c>
      <c r="S51" s="67">
        <f t="shared" si="4"/>
        <v>0</v>
      </c>
      <c r="T51" s="143">
        <f t="shared" si="4"/>
        <v>0</v>
      </c>
    </row>
    <row r="52" spans="1:20" ht="15" thickBot="1" x14ac:dyDescent="0.25">
      <c r="A52" s="249"/>
      <c r="B52" s="250"/>
      <c r="C52" s="131"/>
      <c r="E52" s="249"/>
      <c r="F52" s="250"/>
      <c r="G52" s="131"/>
      <c r="J52" s="251" t="s">
        <v>84</v>
      </c>
      <c r="K52" s="252"/>
      <c r="L52" s="125" t="s">
        <v>85</v>
      </c>
      <c r="M52" s="245">
        <f>M50+M51</f>
        <v>0</v>
      </c>
      <c r="N52" s="246"/>
      <c r="O52" s="72">
        <f t="shared" ref="O52:T52" si="5">O50+O51</f>
        <v>0</v>
      </c>
      <c r="P52" s="68">
        <f t="shared" si="5"/>
        <v>0</v>
      </c>
      <c r="Q52" s="68">
        <f t="shared" si="5"/>
        <v>0</v>
      </c>
      <c r="R52" s="68">
        <f t="shared" si="5"/>
        <v>0</v>
      </c>
      <c r="S52" s="68">
        <f t="shared" si="5"/>
        <v>0</v>
      </c>
      <c r="T52" s="69">
        <f t="shared" si="5"/>
        <v>0</v>
      </c>
    </row>
    <row r="53" spans="1:20" x14ac:dyDescent="0.2">
      <c r="A53" s="1"/>
    </row>
    <row r="54" spans="1:20" ht="15" thickBot="1" x14ac:dyDescent="0.25">
      <c r="A54" s="248" t="s">
        <v>86</v>
      </c>
      <c r="B54" s="248"/>
      <c r="C54" s="248"/>
      <c r="D54" s="248"/>
      <c r="E54" s="248"/>
      <c r="F54" s="248"/>
      <c r="G54" s="247" t="s">
        <v>87</v>
      </c>
      <c r="H54" s="247"/>
      <c r="I54" s="247"/>
      <c r="J54" s="247"/>
      <c r="K54" s="247"/>
      <c r="L54" s="247"/>
      <c r="M54" s="247"/>
      <c r="N54" s="247" t="s">
        <v>88</v>
      </c>
      <c r="O54" s="247"/>
      <c r="P54" s="247"/>
      <c r="Q54" s="247"/>
      <c r="R54" s="247"/>
      <c r="S54" s="247"/>
      <c r="T54" s="247"/>
    </row>
    <row r="55" spans="1:20" ht="15" customHeight="1" x14ac:dyDescent="0.2">
      <c r="A55" s="226" t="s">
        <v>89</v>
      </c>
      <c r="B55" s="226"/>
      <c r="C55" s="226"/>
      <c r="D55" s="226"/>
      <c r="E55" s="226"/>
      <c r="F55" s="227"/>
      <c r="G55" s="228" t="s">
        <v>90</v>
      </c>
      <c r="H55" s="229"/>
      <c r="I55" s="229"/>
      <c r="J55" s="229"/>
      <c r="K55" s="229"/>
      <c r="L55" s="229"/>
      <c r="M55" s="230"/>
      <c r="N55" s="236" t="s">
        <v>91</v>
      </c>
      <c r="O55" s="237"/>
      <c r="P55" s="237"/>
      <c r="Q55" s="237"/>
      <c r="R55" s="237"/>
      <c r="S55" s="237"/>
      <c r="T55" s="238"/>
    </row>
    <row r="56" spans="1:20" x14ac:dyDescent="0.2">
      <c r="A56" s="226"/>
      <c r="B56" s="226"/>
      <c r="C56" s="226"/>
      <c r="D56" s="226"/>
      <c r="E56" s="226"/>
      <c r="F56" s="227"/>
      <c r="G56" s="231"/>
      <c r="H56" s="226"/>
      <c r="I56" s="226"/>
      <c r="J56" s="226"/>
      <c r="K56" s="226"/>
      <c r="L56" s="226"/>
      <c r="M56" s="232"/>
      <c r="N56" s="239"/>
      <c r="O56" s="240"/>
      <c r="P56" s="240"/>
      <c r="Q56" s="240"/>
      <c r="R56" s="240"/>
      <c r="S56" s="240"/>
      <c r="T56" s="241"/>
    </row>
    <row r="57" spans="1:20" x14ac:dyDescent="0.2">
      <c r="A57" s="226"/>
      <c r="B57" s="226"/>
      <c r="C57" s="226"/>
      <c r="D57" s="226"/>
      <c r="E57" s="226"/>
      <c r="F57" s="227"/>
      <c r="G57" s="231"/>
      <c r="H57" s="226"/>
      <c r="I57" s="226"/>
      <c r="J57" s="226"/>
      <c r="K57" s="226"/>
      <c r="L57" s="226"/>
      <c r="M57" s="232"/>
      <c r="N57" s="239"/>
      <c r="O57" s="240"/>
      <c r="P57" s="240"/>
      <c r="Q57" s="240"/>
      <c r="R57" s="240"/>
      <c r="S57" s="240"/>
      <c r="T57" s="241"/>
    </row>
    <row r="58" spans="1:20" ht="15.65" customHeight="1" x14ac:dyDescent="0.2">
      <c r="A58" s="226"/>
      <c r="B58" s="226"/>
      <c r="C58" s="226"/>
      <c r="D58" s="226"/>
      <c r="E58" s="226"/>
      <c r="F58" s="227"/>
      <c r="G58" s="231"/>
      <c r="H58" s="226"/>
      <c r="I58" s="226"/>
      <c r="J58" s="226"/>
      <c r="K58" s="226"/>
      <c r="L58" s="226"/>
      <c r="M58" s="232"/>
      <c r="N58" s="239"/>
      <c r="O58" s="240"/>
      <c r="P58" s="240"/>
      <c r="Q58" s="240"/>
      <c r="R58" s="240"/>
      <c r="S58" s="240"/>
      <c r="T58" s="241"/>
    </row>
    <row r="59" spans="1:20" x14ac:dyDescent="0.2">
      <c r="A59" s="226"/>
      <c r="B59" s="226"/>
      <c r="C59" s="226"/>
      <c r="D59" s="226"/>
      <c r="E59" s="226"/>
      <c r="F59" s="227"/>
      <c r="G59" s="231"/>
      <c r="H59" s="226"/>
      <c r="I59" s="226"/>
      <c r="J59" s="226"/>
      <c r="K59" s="226"/>
      <c r="L59" s="226"/>
      <c r="M59" s="232"/>
      <c r="N59" s="239"/>
      <c r="O59" s="240"/>
      <c r="P59" s="240"/>
      <c r="Q59" s="240"/>
      <c r="R59" s="240"/>
      <c r="S59" s="240"/>
      <c r="T59" s="241"/>
    </row>
    <row r="60" spans="1:20" x14ac:dyDescent="0.2">
      <c r="A60" s="226"/>
      <c r="B60" s="226"/>
      <c r="C60" s="226"/>
      <c r="D60" s="226"/>
      <c r="E60" s="226"/>
      <c r="F60" s="227"/>
      <c r="G60" s="231"/>
      <c r="H60" s="226"/>
      <c r="I60" s="226"/>
      <c r="J60" s="226"/>
      <c r="K60" s="226"/>
      <c r="L60" s="226"/>
      <c r="M60" s="232"/>
      <c r="N60" s="239"/>
      <c r="O60" s="240"/>
      <c r="P60" s="240"/>
      <c r="Q60" s="240"/>
      <c r="R60" s="240"/>
      <c r="S60" s="240"/>
      <c r="T60" s="241"/>
    </row>
    <row r="61" spans="1:20" x14ac:dyDescent="0.2">
      <c r="A61" s="226"/>
      <c r="B61" s="226"/>
      <c r="C61" s="226"/>
      <c r="D61" s="226"/>
      <c r="E61" s="226"/>
      <c r="F61" s="227"/>
      <c r="G61" s="231"/>
      <c r="H61" s="226"/>
      <c r="I61" s="226"/>
      <c r="J61" s="226"/>
      <c r="K61" s="226"/>
      <c r="L61" s="226"/>
      <c r="M61" s="232"/>
      <c r="N61" s="239"/>
      <c r="O61" s="240"/>
      <c r="P61" s="240"/>
      <c r="Q61" s="240"/>
      <c r="R61" s="240"/>
      <c r="S61" s="240"/>
      <c r="T61" s="241"/>
    </row>
    <row r="62" spans="1:20" x14ac:dyDescent="0.2">
      <c r="A62" s="226"/>
      <c r="B62" s="226"/>
      <c r="C62" s="226"/>
      <c r="D62" s="226"/>
      <c r="E62" s="226"/>
      <c r="F62" s="227"/>
      <c r="G62" s="231"/>
      <c r="H62" s="226"/>
      <c r="I62" s="226"/>
      <c r="J62" s="226"/>
      <c r="K62" s="226"/>
      <c r="L62" s="226"/>
      <c r="M62" s="232"/>
      <c r="N62" s="239"/>
      <c r="O62" s="240"/>
      <c r="P62" s="240"/>
      <c r="Q62" s="240"/>
      <c r="R62" s="240"/>
      <c r="S62" s="240"/>
      <c r="T62" s="241"/>
    </row>
    <row r="63" spans="1:20" x14ac:dyDescent="0.2">
      <c r="A63" s="226"/>
      <c r="B63" s="226"/>
      <c r="C63" s="226"/>
      <c r="D63" s="226"/>
      <c r="E63" s="226"/>
      <c r="F63" s="227"/>
      <c r="G63" s="231"/>
      <c r="H63" s="226"/>
      <c r="I63" s="226"/>
      <c r="J63" s="226"/>
      <c r="K63" s="226"/>
      <c r="L63" s="226"/>
      <c r="M63" s="232"/>
      <c r="N63" s="239"/>
      <c r="O63" s="240"/>
      <c r="P63" s="240"/>
      <c r="Q63" s="240"/>
      <c r="R63" s="240"/>
      <c r="S63" s="240"/>
      <c r="T63" s="241"/>
    </row>
    <row r="64" spans="1:20" ht="15" thickBot="1" x14ac:dyDescent="0.25">
      <c r="A64" s="226"/>
      <c r="B64" s="226"/>
      <c r="C64" s="226"/>
      <c r="D64" s="226"/>
      <c r="E64" s="226"/>
      <c r="F64" s="227"/>
      <c r="G64" s="233"/>
      <c r="H64" s="234"/>
      <c r="I64" s="234"/>
      <c r="J64" s="234"/>
      <c r="K64" s="234"/>
      <c r="L64" s="234"/>
      <c r="M64" s="235"/>
      <c r="N64" s="242"/>
      <c r="O64" s="243"/>
      <c r="P64" s="243"/>
      <c r="Q64" s="243"/>
      <c r="R64" s="243"/>
      <c r="S64" s="243"/>
      <c r="T64" s="244"/>
    </row>
  </sheetData>
  <mergeCells count="94">
    <mergeCell ref="M50:N50"/>
    <mergeCell ref="M51:N51"/>
    <mergeCell ref="E47:F47"/>
    <mergeCell ref="A55:F64"/>
    <mergeCell ref="G55:M64"/>
    <mergeCell ref="N55:T64"/>
    <mergeCell ref="M52:N52"/>
    <mergeCell ref="N54:T54"/>
    <mergeCell ref="G54:M54"/>
    <mergeCell ref="A54:F54"/>
    <mergeCell ref="E52:F52"/>
    <mergeCell ref="A52:B52"/>
    <mergeCell ref="J52:K52"/>
    <mergeCell ref="E50:F50"/>
    <mergeCell ref="E51:F51"/>
    <mergeCell ref="E48:F48"/>
    <mergeCell ref="Q41:T41"/>
    <mergeCell ref="K9:T9"/>
    <mergeCell ref="K11:T11"/>
    <mergeCell ref="K13:T13"/>
    <mergeCell ref="K10:T10"/>
    <mergeCell ref="K22:T22"/>
    <mergeCell ref="K14:T14"/>
    <mergeCell ref="K17:T17"/>
    <mergeCell ref="K16:T16"/>
    <mergeCell ref="K23:T23"/>
    <mergeCell ref="K15:T15"/>
    <mergeCell ref="K18:T18"/>
    <mergeCell ref="K19:T19"/>
    <mergeCell ref="K20:T20"/>
    <mergeCell ref="K21:T21"/>
    <mergeCell ref="L1:M1"/>
    <mergeCell ref="N1:T1"/>
    <mergeCell ref="Q43:T43"/>
    <mergeCell ref="Q38:T38"/>
    <mergeCell ref="Q39:T39"/>
    <mergeCell ref="Q42:T42"/>
    <mergeCell ref="Q33:T33"/>
    <mergeCell ref="Q37:T37"/>
    <mergeCell ref="Q34:T34"/>
    <mergeCell ref="Q35:T35"/>
    <mergeCell ref="Q36:T36"/>
    <mergeCell ref="J29:O29"/>
    <mergeCell ref="P29:P30"/>
    <mergeCell ref="Q32:T32"/>
    <mergeCell ref="Q40:T40"/>
    <mergeCell ref="K4:T5"/>
    <mergeCell ref="E49:F49"/>
    <mergeCell ref="F29:G29"/>
    <mergeCell ref="K24:T24"/>
    <mergeCell ref="H29:H30"/>
    <mergeCell ref="I29:I30"/>
    <mergeCell ref="Q31:T31"/>
    <mergeCell ref="E32:E43"/>
    <mergeCell ref="M48:N48"/>
    <mergeCell ref="M49:N49"/>
    <mergeCell ref="Q29:T30"/>
    <mergeCell ref="K26:T26"/>
    <mergeCell ref="K25:T25"/>
    <mergeCell ref="E29:E30"/>
    <mergeCell ref="O46:T46"/>
    <mergeCell ref="J46:L47"/>
    <mergeCell ref="M46:N47"/>
    <mergeCell ref="E46:F46"/>
    <mergeCell ref="A4:A5"/>
    <mergeCell ref="D32:D43"/>
    <mergeCell ref="A47:B47"/>
    <mergeCell ref="A48:B48"/>
    <mergeCell ref="D4:D5"/>
    <mergeCell ref="D7:D26"/>
    <mergeCell ref="D29:D30"/>
    <mergeCell ref="F4:G4"/>
    <mergeCell ref="E4:E5"/>
    <mergeCell ref="E7:E26"/>
    <mergeCell ref="A51:B51"/>
    <mergeCell ref="A50:B50"/>
    <mergeCell ref="A29:A30"/>
    <mergeCell ref="B4:C4"/>
    <mergeCell ref="B29:C29"/>
    <mergeCell ref="B14:B16"/>
    <mergeCell ref="B17:B23"/>
    <mergeCell ref="B24:B25"/>
    <mergeCell ref="B7:B9"/>
    <mergeCell ref="B10:B11"/>
    <mergeCell ref="B12:B13"/>
    <mergeCell ref="A49:B49"/>
    <mergeCell ref="A46:B46"/>
    <mergeCell ref="H4:H5"/>
    <mergeCell ref="I4:I5"/>
    <mergeCell ref="J4:J5"/>
    <mergeCell ref="K8:T8"/>
    <mergeCell ref="K12:T12"/>
    <mergeCell ref="K6:T6"/>
    <mergeCell ref="K7:T7"/>
  </mergeCells>
  <phoneticPr fontId="3"/>
  <printOptions horizontalCentered="1"/>
  <pageMargins left="0.39370078740157483" right="0.39370078740157483" top="0.31496062992125984" bottom="0.31496062992125984" header="0" footer="0"/>
  <pageSetup paperSize="9" scale="5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入札金額内訳書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2021-11-12T11:38:09Z</dcterms:created>
  <dcterms:modified xsi:type="dcterms:W3CDTF">2021-11-12T11:38:19Z</dcterms:modified>
  <cp:category/>
  <cp:contentStatus/>
</cp:coreProperties>
</file>