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212\Desktop\"/>
    </mc:Choice>
  </mc:AlternateContent>
  <bookViews>
    <workbookView xWindow="0" yWindow="0" windowWidth="19200" windowHeight="6630" tabRatio="816"/>
  </bookViews>
  <sheets>
    <sheet name="2022年度" sheetId="5" r:id="rId1"/>
    <sheet name="2023年度" sheetId="6" r:id="rId2"/>
    <sheet name="2024年度" sheetId="9" r:id="rId3"/>
    <sheet name="2025年度" sheetId="10" r:id="rId4"/>
  </sheets>
  <definedNames>
    <definedName name="_xlnm.Print_Area" localSheetId="0">'2022年度'!$A$1:$N$139</definedName>
    <definedName name="_xlnm.Print_Area" localSheetId="1">'2023年度'!$A$1:$N$139</definedName>
    <definedName name="_xlnm.Print_Area" localSheetId="2">'2024年度'!$A$1:$N$139</definedName>
    <definedName name="_xlnm.Print_Area" localSheetId="3">'2025年度'!$A$1:$N$139</definedName>
  </definedNames>
  <calcPr calcId="162913"/>
  <customWorkbookViews>
    <customWorkbookView name="国際協力機構 - 個人用ビュー" guid="{B00294EC-75B6-4005-B4A0-B463B0D94540}" mergeInterval="0" personalView="1" maximized="1" windowWidth="1276" windowHeight="800" tabRatio="816" activeSheetId="1"/>
    <customWorkbookView name="pcadmin - 個人用ビュー" guid="{77A5B6B3-4149-48EF-B2E4-1117E3BAEA5B}" mergeInterval="0" personalView="1" maximized="1" windowWidth="1676" windowHeight="819" tabRatio="816" activeSheetId="2"/>
    <customWorkbookView name="MiwaJiro - 個人用ビュー" guid="{02D03130-1658-4E6A-B81B-7EA680BA2923}" mergeInterval="0" personalView="1" maximized="1" xWindow="1" yWindow="1" windowWidth="1276" windowHeight="581" tabRatio="816" activeSheetId="2"/>
    <customWorkbookView name="JICA - 個人用ビュー" guid="{9AED6790-D410-4D36-A238-DE6B9B40EEB8}" mergeInterval="0" personalView="1" maximized="1" xWindow="-8" yWindow="-8" windowWidth="1936" windowHeight="1066" tabRatio="81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5" l="1"/>
  <c r="M92" i="10" l="1"/>
  <c r="M89" i="10"/>
  <c r="M85" i="10"/>
  <c r="M83" i="10"/>
  <c r="M73" i="10"/>
  <c r="M72" i="10"/>
  <c r="M69" i="10"/>
  <c r="M66" i="10"/>
  <c r="M62" i="10"/>
  <c r="M57" i="10"/>
  <c r="M49" i="10"/>
  <c r="M48" i="10"/>
  <c r="M46" i="10"/>
  <c r="M42" i="10"/>
  <c r="M41" i="10"/>
  <c r="M36" i="10"/>
  <c r="M33" i="10"/>
  <c r="M31" i="10"/>
  <c r="M27" i="10"/>
  <c r="M25" i="10"/>
  <c r="M22" i="10"/>
  <c r="M21" i="10"/>
  <c r="M19" i="10"/>
  <c r="M18" i="10" s="1"/>
  <c r="M16" i="10"/>
  <c r="M14" i="10"/>
  <c r="M12" i="10"/>
  <c r="M92" i="9"/>
  <c r="M89" i="9"/>
  <c r="M85" i="9"/>
  <c r="M83" i="9"/>
  <c r="M73" i="9"/>
  <c r="M69" i="9"/>
  <c r="M66" i="9"/>
  <c r="M62" i="9"/>
  <c r="M57" i="9"/>
  <c r="M56" i="9" s="1"/>
  <c r="M49" i="9"/>
  <c r="M48" i="9"/>
  <c r="M46" i="9"/>
  <c r="M41" i="9" s="1"/>
  <c r="M42" i="9"/>
  <c r="M36" i="9"/>
  <c r="M33" i="9"/>
  <c r="M31" i="9"/>
  <c r="M27" i="9"/>
  <c r="M25" i="9"/>
  <c r="M21" i="9" s="1"/>
  <c r="M22" i="9"/>
  <c r="M19" i="9"/>
  <c r="M18" i="9" s="1"/>
  <c r="M16" i="9"/>
  <c r="M14" i="9"/>
  <c r="M12" i="9"/>
  <c r="M11" i="9" s="1"/>
  <c r="M30" i="10" l="1"/>
  <c r="M11" i="10"/>
  <c r="M10" i="10" s="1"/>
  <c r="M56" i="10"/>
  <c r="M30" i="9"/>
  <c r="M72" i="9"/>
  <c r="M10" i="9"/>
  <c r="M16" i="6"/>
  <c r="M92" i="5"/>
  <c r="M89" i="5"/>
  <c r="M85" i="5"/>
  <c r="M83" i="5"/>
  <c r="M73" i="5"/>
  <c r="M72" i="5" s="1"/>
  <c r="M69" i="5"/>
  <c r="M66" i="5"/>
  <c r="M62" i="5"/>
  <c r="M57" i="5"/>
  <c r="M56" i="5"/>
  <c r="M49" i="5"/>
  <c r="M48" i="5"/>
  <c r="M46" i="5"/>
  <c r="M42" i="5"/>
  <c r="M41" i="5" s="1"/>
  <c r="M36" i="5"/>
  <c r="M30" i="5" s="1"/>
  <c r="M10" i="5" s="1"/>
  <c r="M33" i="5"/>
  <c r="M31" i="5"/>
  <c r="M27" i="5"/>
  <c r="M25" i="5"/>
  <c r="M22" i="5"/>
  <c r="M19" i="5"/>
  <c r="M18" i="5"/>
  <c r="M16" i="5"/>
  <c r="M14" i="5"/>
  <c r="M12" i="5"/>
  <c r="M92" i="6"/>
  <c r="M89" i="6"/>
  <c r="M85" i="6"/>
  <c r="M83" i="6"/>
  <c r="M73" i="6"/>
  <c r="M69" i="6"/>
  <c r="M66" i="6"/>
  <c r="M62" i="6"/>
  <c r="M57" i="6"/>
  <c r="M56" i="6" s="1"/>
  <c r="M49" i="6"/>
  <c r="M48" i="6" s="1"/>
  <c r="M46" i="6"/>
  <c r="M41" i="6" s="1"/>
  <c r="M42" i="6"/>
  <c r="M36" i="6"/>
  <c r="M33" i="6"/>
  <c r="M31" i="6"/>
  <c r="M27" i="6"/>
  <c r="M25" i="6"/>
  <c r="M22" i="6"/>
  <c r="M19" i="6"/>
  <c r="M18" i="6"/>
  <c r="M14" i="6"/>
  <c r="M12" i="6"/>
  <c r="M11" i="6" s="1"/>
  <c r="M21" i="6" l="1"/>
  <c r="M21" i="5"/>
  <c r="M72" i="6"/>
  <c r="M30" i="6"/>
  <c r="M10" i="6" s="1"/>
</calcChain>
</file>

<file path=xl/sharedStrings.xml><?xml version="1.0" encoding="utf-8"?>
<sst xmlns="http://schemas.openxmlformats.org/spreadsheetml/2006/main" count="985" uniqueCount="195">
  <si>
    <t>JICA国際協力エッセイコンテスト運営管理業務（2022－2025年度）</t>
    <rPh sb="4" eb="6">
      <t>コクサイ</t>
    </rPh>
    <rPh sb="6" eb="8">
      <t>キョウリョク</t>
    </rPh>
    <rPh sb="17" eb="19">
      <t>ウンエイ</t>
    </rPh>
    <rPh sb="19" eb="21">
      <t>カンリ</t>
    </rPh>
    <rPh sb="21" eb="23">
      <t>ギョウム</t>
    </rPh>
    <rPh sb="33" eb="35">
      <t>ネンド</t>
    </rPh>
    <phoneticPr fontId="2"/>
  </si>
  <si>
    <t>入札金額内訳書（2022年度）</t>
    <rPh sb="0" eb="2">
      <t>ニュウサツ</t>
    </rPh>
    <rPh sb="2" eb="4">
      <t>キンガク</t>
    </rPh>
    <rPh sb="4" eb="7">
      <t>ウチワケショ</t>
    </rPh>
    <rPh sb="12" eb="14">
      <t>ネンド</t>
    </rPh>
    <phoneticPr fontId="2"/>
  </si>
  <si>
    <t>業務項目</t>
    <rPh sb="0" eb="2">
      <t>ギョウム</t>
    </rPh>
    <rPh sb="2" eb="4">
      <t>コウモク</t>
    </rPh>
    <phoneticPr fontId="2"/>
  </si>
  <si>
    <t>積算根拠</t>
    <rPh sb="0" eb="2">
      <t>セキサン</t>
    </rPh>
    <rPh sb="2" eb="4">
      <t>コンキョ</t>
    </rPh>
    <phoneticPr fontId="2"/>
  </si>
  <si>
    <t>計(税抜)</t>
    <rPh sb="0" eb="1">
      <t>ケイ</t>
    </rPh>
    <rPh sb="2" eb="3">
      <t>ゼイ</t>
    </rPh>
    <rPh sb="3" eb="4">
      <t>ヌ</t>
    </rPh>
    <phoneticPr fontId="2"/>
  </si>
  <si>
    <t>備考</t>
    <rPh sb="0" eb="2">
      <t>ビコウ</t>
    </rPh>
    <phoneticPr fontId="2"/>
  </si>
  <si>
    <t>Ⅰ．業務人件費</t>
    <rPh sb="2" eb="4">
      <t>ギョウム</t>
    </rPh>
    <rPh sb="4" eb="6">
      <t>ジンケン</t>
    </rPh>
    <rPh sb="6" eb="7">
      <t>ヒ</t>
    </rPh>
    <phoneticPr fontId="2"/>
  </si>
  <si>
    <t>(1)業務総括者</t>
    <rPh sb="3" eb="5">
      <t>ギョウム</t>
    </rPh>
    <rPh sb="5" eb="7">
      <t>ソウカツ</t>
    </rPh>
    <rPh sb="7" eb="8">
      <t>シャ</t>
    </rPh>
    <phoneticPr fontId="2"/>
  </si>
  <si>
    <t>×</t>
    <phoneticPr fontId="2"/>
  </si>
  <si>
    <t>人日</t>
    <rPh sb="0" eb="1">
      <t>ヒト</t>
    </rPh>
    <rPh sb="1" eb="2">
      <t>ニチ</t>
    </rPh>
    <phoneticPr fontId="2"/>
  </si>
  <si>
    <t>(2)業務従事者</t>
    <rPh sb="3" eb="5">
      <t>ギョウム</t>
    </rPh>
    <rPh sb="5" eb="8">
      <t>ジュウジシャ</t>
    </rPh>
    <phoneticPr fontId="2"/>
  </si>
  <si>
    <t>業務従事者は1名に限りません。必要に応じ追加してください。</t>
    <rPh sb="0" eb="2">
      <t>ギョウム</t>
    </rPh>
    <rPh sb="2" eb="5">
      <t>ジュウジシャ</t>
    </rPh>
    <rPh sb="7" eb="8">
      <t>メイ</t>
    </rPh>
    <rPh sb="9" eb="10">
      <t>カギ</t>
    </rPh>
    <rPh sb="15" eb="17">
      <t>ヒツヨウ</t>
    </rPh>
    <rPh sb="18" eb="19">
      <t>オウ</t>
    </rPh>
    <rPh sb="20" eb="22">
      <t>ツイカ</t>
    </rPh>
    <phoneticPr fontId="2"/>
  </si>
  <si>
    <t>Ⅱ．直接経費（定額計上分）</t>
    <rPh sb="2" eb="4">
      <t>チョクセツ</t>
    </rPh>
    <rPh sb="4" eb="6">
      <t>ケイヒ</t>
    </rPh>
    <rPh sb="7" eb="9">
      <t>テイガク</t>
    </rPh>
    <rPh sb="9" eb="11">
      <t>ケイジョウ</t>
    </rPh>
    <rPh sb="11" eb="12">
      <t>ブン</t>
    </rPh>
    <phoneticPr fontId="2"/>
  </si>
  <si>
    <t>２．募集・広報</t>
    <rPh sb="2" eb="4">
      <t>ボシュウ</t>
    </rPh>
    <phoneticPr fontId="4"/>
  </si>
  <si>
    <t>(1)広報媒体掲載（協賛・協力企業）</t>
    <rPh sb="3" eb="5">
      <t>コウホウ</t>
    </rPh>
    <rPh sb="5" eb="7">
      <t>バイタイ</t>
    </rPh>
    <rPh sb="7" eb="9">
      <t>ケイサイ</t>
    </rPh>
    <rPh sb="10" eb="12">
      <t>キョウサン</t>
    </rPh>
    <rPh sb="13" eb="15">
      <t>キョウリョク</t>
    </rPh>
    <rPh sb="15" eb="17">
      <t>キギョウ</t>
    </rPh>
    <phoneticPr fontId="2"/>
  </si>
  <si>
    <t>(2)広報媒体掲載（受注者の提案によるもの）</t>
    <rPh sb="3" eb="5">
      <t>コウホウ</t>
    </rPh>
    <rPh sb="5" eb="7">
      <t>バイタイ</t>
    </rPh>
    <rPh sb="7" eb="9">
      <t>ケイサイ</t>
    </rPh>
    <rPh sb="10" eb="12">
      <t>ジュチュウ</t>
    </rPh>
    <rPh sb="12" eb="13">
      <t>シャ</t>
    </rPh>
    <rPh sb="14" eb="16">
      <t>テイアン</t>
    </rPh>
    <phoneticPr fontId="2"/>
  </si>
  <si>
    <t>ソーシャルメディア等を活用した募集広報</t>
    <rPh sb="9" eb="10">
      <t>トウ</t>
    </rPh>
    <rPh sb="11" eb="13">
      <t>カツヨウ</t>
    </rPh>
    <rPh sb="15" eb="17">
      <t>ボシュウ</t>
    </rPh>
    <rPh sb="17" eb="19">
      <t>コウホウ</t>
    </rPh>
    <phoneticPr fontId="2"/>
  </si>
  <si>
    <t>(3)ウェブ応募の開発・運用</t>
    <rPh sb="6" eb="8">
      <t>オウボ</t>
    </rPh>
    <rPh sb="9" eb="11">
      <t>カイハツ</t>
    </rPh>
    <rPh sb="12" eb="14">
      <t>ウンヨウ</t>
    </rPh>
    <phoneticPr fontId="2"/>
  </si>
  <si>
    <t>システム開発・運用保守</t>
    <rPh sb="4" eb="6">
      <t>カイハツ</t>
    </rPh>
    <rPh sb="7" eb="9">
      <t>ウンヨウ</t>
    </rPh>
    <rPh sb="9" eb="11">
      <t>ホシュ</t>
    </rPh>
    <phoneticPr fontId="2"/>
  </si>
  <si>
    <t>一式</t>
  </si>
  <si>
    <t>３．応募作品の受付・取りまとめ</t>
    <rPh sb="2" eb="4">
      <t>オウボ</t>
    </rPh>
    <rPh sb="4" eb="6">
      <t>サクヒン</t>
    </rPh>
    <rPh sb="7" eb="9">
      <t>ウケツケ</t>
    </rPh>
    <rPh sb="10" eb="11">
      <t>ト</t>
    </rPh>
    <phoneticPr fontId="4"/>
  </si>
  <si>
    <t>(1)応募リスト作成</t>
    <rPh sb="3" eb="5">
      <t>オウボ</t>
    </rPh>
    <rPh sb="8" eb="10">
      <t>サクセイ</t>
    </rPh>
    <phoneticPr fontId="2"/>
  </si>
  <si>
    <t>全国学校データマスター更新料</t>
    <phoneticPr fontId="2"/>
  </si>
  <si>
    <t>4．第一次審査（個人賞）</t>
    <rPh sb="2" eb="3">
      <t>ダイ</t>
    </rPh>
    <rPh sb="3" eb="5">
      <t>イチジ</t>
    </rPh>
    <rPh sb="5" eb="7">
      <t>シンサ</t>
    </rPh>
    <rPh sb="8" eb="10">
      <t>コジン</t>
    </rPh>
    <rPh sb="10" eb="11">
      <t>ショウ</t>
    </rPh>
    <phoneticPr fontId="4"/>
  </si>
  <si>
    <t>(1)応募作品発送</t>
    <rPh sb="3" eb="5">
      <t>オウボ</t>
    </rPh>
    <rPh sb="5" eb="7">
      <t>サクヒン</t>
    </rPh>
    <rPh sb="7" eb="9">
      <t>ハッソウ</t>
    </rPh>
    <phoneticPr fontId="2"/>
  </si>
  <si>
    <t>作品発送経費(中学生の部)</t>
    <rPh sb="0" eb="2">
      <t>サクヒン</t>
    </rPh>
    <rPh sb="2" eb="4">
      <t>ハッソウ</t>
    </rPh>
    <rPh sb="4" eb="6">
      <t>ケイヒ</t>
    </rPh>
    <rPh sb="7" eb="10">
      <t>チュウガクセイ</t>
    </rPh>
    <rPh sb="11" eb="12">
      <t>ブ</t>
    </rPh>
    <phoneticPr fontId="2"/>
  </si>
  <si>
    <t>作品発送経費(高校生の部)</t>
    <rPh sb="0" eb="2">
      <t>サクヒン</t>
    </rPh>
    <rPh sb="2" eb="4">
      <t>ハッソウ</t>
    </rPh>
    <rPh sb="4" eb="6">
      <t>ケイヒ</t>
    </rPh>
    <rPh sb="7" eb="10">
      <t>コウコウセイ</t>
    </rPh>
    <rPh sb="11" eb="12">
      <t>ブ</t>
    </rPh>
    <phoneticPr fontId="2"/>
  </si>
  <si>
    <t>(2)審査謝金</t>
    <rPh sb="3" eb="5">
      <t>シンサ</t>
    </rPh>
    <rPh sb="5" eb="7">
      <t>シャキン</t>
    </rPh>
    <phoneticPr fontId="2"/>
  </si>
  <si>
    <t>審査謝金（中学・高校）</t>
    <rPh sb="0" eb="2">
      <t>シンサ</t>
    </rPh>
    <rPh sb="2" eb="4">
      <t>シャキン</t>
    </rPh>
    <rPh sb="5" eb="7">
      <t>チュウガク</t>
    </rPh>
    <rPh sb="8" eb="10">
      <t>コウコウ</t>
    </rPh>
    <phoneticPr fontId="2"/>
  </si>
  <si>
    <t>(3)関連経費</t>
    <rPh sb="3" eb="5">
      <t>カンレン</t>
    </rPh>
    <rPh sb="5" eb="7">
      <t>ケイヒ</t>
    </rPh>
    <phoneticPr fontId="2"/>
  </si>
  <si>
    <t>事務経費(中学生の部)</t>
    <rPh sb="0" eb="2">
      <t>ジム</t>
    </rPh>
    <rPh sb="2" eb="4">
      <t>ケイヒ</t>
    </rPh>
    <rPh sb="5" eb="8">
      <t>チュウガクセイ</t>
    </rPh>
    <rPh sb="9" eb="10">
      <t>ブ</t>
    </rPh>
    <phoneticPr fontId="2"/>
  </si>
  <si>
    <t>事務経費(高校生の部)</t>
    <rPh sb="0" eb="2">
      <t>ジム</t>
    </rPh>
    <rPh sb="2" eb="4">
      <t>ケイヒ</t>
    </rPh>
    <rPh sb="5" eb="8">
      <t>コウコウセイ</t>
    </rPh>
    <rPh sb="9" eb="10">
      <t>ブ</t>
    </rPh>
    <phoneticPr fontId="2"/>
  </si>
  <si>
    <t>5．第二次審査（個人賞）</t>
    <rPh sb="2" eb="3">
      <t>ダイ</t>
    </rPh>
    <rPh sb="3" eb="5">
      <t>ニジ</t>
    </rPh>
    <rPh sb="5" eb="7">
      <t>シンサ</t>
    </rPh>
    <rPh sb="8" eb="10">
      <t>コジン</t>
    </rPh>
    <rPh sb="10" eb="11">
      <t>ショウ</t>
    </rPh>
    <phoneticPr fontId="4"/>
  </si>
  <si>
    <t>(1)作品発送費</t>
    <rPh sb="3" eb="5">
      <t>サクヒン</t>
    </rPh>
    <rPh sb="5" eb="7">
      <t>ハッソウ</t>
    </rPh>
    <rPh sb="7" eb="8">
      <t>ヒ</t>
    </rPh>
    <phoneticPr fontId="2"/>
  </si>
  <si>
    <t>作品発送費</t>
    <rPh sb="0" eb="2">
      <t>サクヒン</t>
    </rPh>
    <rPh sb="2" eb="4">
      <t>ハッソウ</t>
    </rPh>
    <rPh sb="4" eb="5">
      <t>ヒ</t>
    </rPh>
    <phoneticPr fontId="2"/>
  </si>
  <si>
    <t>(2)審査謝金</t>
    <phoneticPr fontId="2"/>
  </si>
  <si>
    <t>審査謝金（中学）</t>
    <rPh sb="0" eb="2">
      <t>シンサ</t>
    </rPh>
    <rPh sb="2" eb="4">
      <t>シャキン</t>
    </rPh>
    <rPh sb="5" eb="7">
      <t>チュウガク</t>
    </rPh>
    <phoneticPr fontId="2"/>
  </si>
  <si>
    <t>審査謝金（高校）</t>
    <rPh sb="0" eb="2">
      <t>シンサ</t>
    </rPh>
    <rPh sb="5" eb="7">
      <t>コウコウ</t>
    </rPh>
    <phoneticPr fontId="2"/>
  </si>
  <si>
    <t>(2)関連経費</t>
    <rPh sb="3" eb="5">
      <t>カンレン</t>
    </rPh>
    <rPh sb="5" eb="7">
      <t>ケイヒ</t>
    </rPh>
    <phoneticPr fontId="2"/>
  </si>
  <si>
    <t>資料コピー代(中学生の部)</t>
    <rPh sb="0" eb="2">
      <t>シリョウ</t>
    </rPh>
    <rPh sb="5" eb="6">
      <t>ダイ</t>
    </rPh>
    <rPh sb="7" eb="10">
      <t>チュウガクセイ</t>
    </rPh>
    <rPh sb="11" eb="12">
      <t>ブ</t>
    </rPh>
    <phoneticPr fontId="2"/>
  </si>
  <si>
    <t>資料コピー代(高校生の部)</t>
    <rPh sb="0" eb="2">
      <t>シリョウ</t>
    </rPh>
    <rPh sb="5" eb="6">
      <t>ダイ</t>
    </rPh>
    <rPh sb="7" eb="10">
      <t>コウコウセイ</t>
    </rPh>
    <rPh sb="11" eb="12">
      <t>ブ</t>
    </rPh>
    <phoneticPr fontId="2"/>
  </si>
  <si>
    <t>審査員交通費</t>
    <rPh sb="0" eb="2">
      <t>シンサ</t>
    </rPh>
    <rPh sb="3" eb="6">
      <t>コウツウヒ</t>
    </rPh>
    <phoneticPr fontId="2"/>
  </si>
  <si>
    <t>諸雑費（審査員への郵送代等）</t>
    <rPh sb="0" eb="1">
      <t>ショ</t>
    </rPh>
    <rPh sb="1" eb="3">
      <t>ザッピ</t>
    </rPh>
    <rPh sb="4" eb="7">
      <t>シンサイン</t>
    </rPh>
    <rPh sb="9" eb="11">
      <t>ユウソウ</t>
    </rPh>
    <rPh sb="11" eb="12">
      <t>ダイ</t>
    </rPh>
    <rPh sb="12" eb="13">
      <t>トウ</t>
    </rPh>
    <phoneticPr fontId="2"/>
  </si>
  <si>
    <t>６．最終審査（個人賞）</t>
    <rPh sb="2" eb="4">
      <t>サイシュウ</t>
    </rPh>
    <rPh sb="4" eb="6">
      <t>シンサ</t>
    </rPh>
    <rPh sb="7" eb="9">
      <t>コジン</t>
    </rPh>
    <rPh sb="9" eb="10">
      <t>ショウ</t>
    </rPh>
    <phoneticPr fontId="4"/>
  </si>
  <si>
    <t>(1)謝金・交通費</t>
    <rPh sb="3" eb="5">
      <t>シャキン</t>
    </rPh>
    <rPh sb="6" eb="9">
      <t>コウツウヒ</t>
    </rPh>
    <phoneticPr fontId="2"/>
  </si>
  <si>
    <t>最終審査員謝金</t>
    <rPh sb="0" eb="2">
      <t>サイシュウ</t>
    </rPh>
    <rPh sb="2" eb="4">
      <t>シンサ</t>
    </rPh>
    <rPh sb="4" eb="5">
      <t>イン</t>
    </rPh>
    <rPh sb="5" eb="7">
      <t>シャキン</t>
    </rPh>
    <phoneticPr fontId="2"/>
  </si>
  <si>
    <t>最終審査員交通費</t>
    <rPh sb="0" eb="2">
      <t>サイシュウ</t>
    </rPh>
    <rPh sb="2" eb="4">
      <t>シンサ</t>
    </rPh>
    <rPh sb="4" eb="5">
      <t>イン</t>
    </rPh>
    <rPh sb="5" eb="8">
      <t>コウツウヒ</t>
    </rPh>
    <phoneticPr fontId="2"/>
  </si>
  <si>
    <t>最終審査員長交通費</t>
    <rPh sb="0" eb="2">
      <t>サイシュウ</t>
    </rPh>
    <rPh sb="2" eb="4">
      <t>シンサ</t>
    </rPh>
    <rPh sb="4" eb="5">
      <t>イン</t>
    </rPh>
    <rPh sb="5" eb="6">
      <t>チョウ</t>
    </rPh>
    <rPh sb="6" eb="9">
      <t>コウツウヒ</t>
    </rPh>
    <phoneticPr fontId="2"/>
  </si>
  <si>
    <t>(2)審査会会議費</t>
    <rPh sb="3" eb="6">
      <t>シンサカイ</t>
    </rPh>
    <rPh sb="6" eb="9">
      <t>カイギヒ</t>
    </rPh>
    <phoneticPr fontId="2"/>
  </si>
  <si>
    <t>会議費</t>
    <rPh sb="0" eb="3">
      <t>カイギヒ</t>
    </rPh>
    <phoneticPr fontId="2"/>
  </si>
  <si>
    <t>８．表彰状及び副賞・参加賞の調達</t>
    <rPh sb="2" eb="4">
      <t>ヒョウショウ</t>
    </rPh>
    <rPh sb="4" eb="5">
      <t>ジョウ</t>
    </rPh>
    <rPh sb="5" eb="6">
      <t>オヨ</t>
    </rPh>
    <rPh sb="7" eb="9">
      <t>フクショウ</t>
    </rPh>
    <rPh sb="10" eb="12">
      <t>サンカ</t>
    </rPh>
    <rPh sb="12" eb="13">
      <t>ショウ</t>
    </rPh>
    <rPh sb="14" eb="16">
      <t>チョウタツ</t>
    </rPh>
    <phoneticPr fontId="4"/>
  </si>
  <si>
    <t>(1)副賞・参加賞の調達</t>
    <rPh sb="3" eb="5">
      <t>フクショウ</t>
    </rPh>
    <rPh sb="6" eb="8">
      <t>サンカ</t>
    </rPh>
    <rPh sb="8" eb="9">
      <t>ショウ</t>
    </rPh>
    <rPh sb="10" eb="12">
      <t>チョウタツ</t>
    </rPh>
    <phoneticPr fontId="2"/>
  </si>
  <si>
    <t>審査員特別賞・国際協力特別賞</t>
    <rPh sb="0" eb="2">
      <t>シンサ</t>
    </rPh>
    <rPh sb="2" eb="3">
      <t>イン</t>
    </rPh>
    <rPh sb="3" eb="6">
      <t>トクベツショウ</t>
    </rPh>
    <rPh sb="7" eb="9">
      <t>コクサイ</t>
    </rPh>
    <rPh sb="9" eb="11">
      <t>キョウリョク</t>
    </rPh>
    <rPh sb="11" eb="14">
      <t>トクベツショウ</t>
    </rPh>
    <phoneticPr fontId="2"/>
  </si>
  <si>
    <t>国内機関長賞・佳作</t>
    <rPh sb="0" eb="2">
      <t>コクナイ</t>
    </rPh>
    <rPh sb="2" eb="4">
      <t>キカン</t>
    </rPh>
    <rPh sb="4" eb="5">
      <t>チョウ</t>
    </rPh>
    <rPh sb="5" eb="6">
      <t>ショウ</t>
    </rPh>
    <rPh sb="7" eb="9">
      <t>カサク</t>
    </rPh>
    <phoneticPr fontId="2"/>
  </si>
  <si>
    <t>参加賞</t>
    <rPh sb="0" eb="2">
      <t>サンカ</t>
    </rPh>
    <rPh sb="2" eb="3">
      <t>ショウ</t>
    </rPh>
    <phoneticPr fontId="2"/>
  </si>
  <si>
    <t>学校賞(メダル）</t>
    <rPh sb="0" eb="2">
      <t>ガッコウ</t>
    </rPh>
    <rPh sb="2" eb="3">
      <t>ショウ</t>
    </rPh>
    <phoneticPr fontId="2"/>
  </si>
  <si>
    <t>特別学校賞（盾）</t>
    <rPh sb="0" eb="2">
      <t>トクベツ</t>
    </rPh>
    <rPh sb="2" eb="4">
      <t>ガッコウ</t>
    </rPh>
    <rPh sb="4" eb="5">
      <t>ショウ</t>
    </rPh>
    <rPh sb="6" eb="7">
      <t>タテ</t>
    </rPh>
    <phoneticPr fontId="2"/>
  </si>
  <si>
    <t>メダル・楯デザイン費</t>
    <rPh sb="4" eb="5">
      <t>タテ</t>
    </rPh>
    <rPh sb="9" eb="10">
      <t>ヒ</t>
    </rPh>
    <phoneticPr fontId="2"/>
  </si>
  <si>
    <t>１０．表彰式の開催</t>
    <rPh sb="3" eb="5">
      <t>ヒョウショウ</t>
    </rPh>
    <rPh sb="5" eb="6">
      <t>シキ</t>
    </rPh>
    <rPh sb="7" eb="9">
      <t>カイサイ</t>
    </rPh>
    <phoneticPr fontId="4"/>
  </si>
  <si>
    <t>(1)受賞者、同伴者の移動</t>
    <rPh sb="3" eb="6">
      <t>ジュショウシャ</t>
    </rPh>
    <rPh sb="7" eb="10">
      <t>ドウハンシャ</t>
    </rPh>
    <rPh sb="11" eb="13">
      <t>イドウ</t>
    </rPh>
    <phoneticPr fontId="2"/>
  </si>
  <si>
    <t>交通費</t>
    <phoneticPr fontId="2"/>
  </si>
  <si>
    <t>都内移動（貸切バス）</t>
    <rPh sb="0" eb="2">
      <t>トナイ</t>
    </rPh>
    <rPh sb="2" eb="4">
      <t>イドウ</t>
    </rPh>
    <rPh sb="5" eb="7">
      <t>カシキリ</t>
    </rPh>
    <phoneticPr fontId="2"/>
  </si>
  <si>
    <t>宿泊費　</t>
    <phoneticPr fontId="2"/>
  </si>
  <si>
    <t>国内旅行保険</t>
    <rPh sb="0" eb="4">
      <t>コクナイリョコウ</t>
    </rPh>
    <rPh sb="4" eb="6">
      <t>ホケン</t>
    </rPh>
    <phoneticPr fontId="2"/>
  </si>
  <si>
    <t>(2)来賓の移動</t>
    <rPh sb="6" eb="8">
      <t>イドウ</t>
    </rPh>
    <phoneticPr fontId="2"/>
  </si>
  <si>
    <t>来賓（最終審査員）交通費</t>
    <rPh sb="0" eb="2">
      <t>ライヒン</t>
    </rPh>
    <rPh sb="3" eb="5">
      <t>サイシュウ</t>
    </rPh>
    <rPh sb="5" eb="7">
      <t>シンサ</t>
    </rPh>
    <rPh sb="7" eb="8">
      <t>イン</t>
    </rPh>
    <rPh sb="9" eb="12">
      <t>コウツウヒ</t>
    </rPh>
    <phoneticPr fontId="2"/>
  </si>
  <si>
    <t>来賓（最終審査員長）交通費</t>
    <rPh sb="0" eb="2">
      <t>ライヒン</t>
    </rPh>
    <rPh sb="3" eb="5">
      <t>サイシュウ</t>
    </rPh>
    <rPh sb="5" eb="7">
      <t>シンサ</t>
    </rPh>
    <rPh sb="7" eb="8">
      <t>イン</t>
    </rPh>
    <rPh sb="8" eb="9">
      <t>チョウ</t>
    </rPh>
    <rPh sb="10" eb="13">
      <t>コウツウヒ</t>
    </rPh>
    <phoneticPr fontId="2"/>
  </si>
  <si>
    <t>審査講評謝金</t>
    <rPh sb="0" eb="2">
      <t>シンサ</t>
    </rPh>
    <rPh sb="2" eb="4">
      <t>コウヒョウ</t>
    </rPh>
    <rPh sb="4" eb="6">
      <t>シャキン</t>
    </rPh>
    <phoneticPr fontId="2"/>
  </si>
  <si>
    <t>(3)懇親会費</t>
    <rPh sb="3" eb="5">
      <t>コンシン</t>
    </rPh>
    <rPh sb="5" eb="7">
      <t>カイヒ</t>
    </rPh>
    <phoneticPr fontId="2"/>
  </si>
  <si>
    <t>表彰式・懇親会費</t>
    <rPh sb="7" eb="8">
      <t>ヒ</t>
    </rPh>
    <phoneticPr fontId="2"/>
  </si>
  <si>
    <t>会場設営費</t>
    <rPh sb="0" eb="2">
      <t>カイジョウ</t>
    </rPh>
    <rPh sb="4" eb="5">
      <t>ヒ</t>
    </rPh>
    <phoneticPr fontId="2"/>
  </si>
  <si>
    <t>(4)受賞者に対する事前研修の開催</t>
    <rPh sb="3" eb="6">
      <t>ジュショウシャ</t>
    </rPh>
    <rPh sb="7" eb="8">
      <t>タイ</t>
    </rPh>
    <rPh sb="10" eb="12">
      <t>ジゼン</t>
    </rPh>
    <rPh sb="12" eb="14">
      <t>ケンシュウ</t>
    </rPh>
    <rPh sb="15" eb="17">
      <t>カイサイ</t>
    </rPh>
    <phoneticPr fontId="2"/>
  </si>
  <si>
    <t>講師謝金</t>
    <rPh sb="0" eb="2">
      <t>コウシ</t>
    </rPh>
    <rPh sb="2" eb="4">
      <t>シャキン</t>
    </rPh>
    <phoneticPr fontId="4"/>
  </si>
  <si>
    <t>交通費（講師分）</t>
    <rPh sb="0" eb="3">
      <t>コウツウヒ</t>
    </rPh>
    <rPh sb="4" eb="6">
      <t>コウシ</t>
    </rPh>
    <rPh sb="6" eb="7">
      <t>ブン</t>
    </rPh>
    <phoneticPr fontId="4"/>
  </si>
  <si>
    <t>１２．受賞者の海外研修</t>
    <rPh sb="3" eb="6">
      <t>ジュショウシャ</t>
    </rPh>
    <rPh sb="7" eb="9">
      <t>カイガイ</t>
    </rPh>
    <rPh sb="9" eb="11">
      <t>ケンシュウ</t>
    </rPh>
    <phoneticPr fontId="4"/>
  </si>
  <si>
    <t>(1)旅費</t>
    <rPh sb="3" eb="5">
      <t>リョヒ</t>
    </rPh>
    <phoneticPr fontId="2"/>
  </si>
  <si>
    <t>参加者交通費(自宅⇔JICA東京/成田空港)</t>
    <rPh sb="0" eb="3">
      <t>サンカシャ</t>
    </rPh>
    <rPh sb="3" eb="6">
      <t>コウツウヒ</t>
    </rPh>
    <rPh sb="7" eb="9">
      <t>ジタク</t>
    </rPh>
    <rPh sb="14" eb="16">
      <t>トウキョウ</t>
    </rPh>
    <rPh sb="17" eb="19">
      <t>ナリタ</t>
    </rPh>
    <rPh sb="19" eb="21">
      <t>クウコウ</t>
    </rPh>
    <phoneticPr fontId="4"/>
  </si>
  <si>
    <t>参加者宿泊費（JICA東京前泊分）</t>
    <rPh sb="0" eb="3">
      <t>サンカシャ</t>
    </rPh>
    <rPh sb="3" eb="6">
      <t>シュクハクヒ</t>
    </rPh>
    <rPh sb="11" eb="13">
      <t>トウキョウ</t>
    </rPh>
    <rPh sb="13" eb="15">
      <t>ゼンパク</t>
    </rPh>
    <rPh sb="15" eb="16">
      <t>ブン</t>
    </rPh>
    <phoneticPr fontId="4"/>
  </si>
  <si>
    <t>参加者交通費(JICA東京→成田空港)</t>
    <rPh sb="0" eb="3">
      <t>サンカシャ</t>
    </rPh>
    <rPh sb="3" eb="6">
      <t>コウツウヒ</t>
    </rPh>
    <rPh sb="11" eb="13">
      <t>トウキョウ</t>
    </rPh>
    <rPh sb="14" eb="16">
      <t>ナリタ</t>
    </rPh>
    <rPh sb="16" eb="18">
      <t>クウコウ</t>
    </rPh>
    <phoneticPr fontId="4"/>
  </si>
  <si>
    <t>参加者日当（外国）</t>
    <rPh sb="0" eb="3">
      <t>サンカシャ</t>
    </rPh>
    <rPh sb="3" eb="5">
      <t>ニットウ</t>
    </rPh>
    <rPh sb="6" eb="8">
      <t>ガイコク</t>
    </rPh>
    <phoneticPr fontId="2"/>
  </si>
  <si>
    <t>×</t>
  </si>
  <si>
    <t>人</t>
  </si>
  <si>
    <t>参加者宿泊料（外国）</t>
    <rPh sb="0" eb="3">
      <t>サンカシャ</t>
    </rPh>
    <rPh sb="3" eb="6">
      <t>シュクハクリョウ</t>
    </rPh>
    <rPh sb="7" eb="9">
      <t>ガイコク</t>
    </rPh>
    <phoneticPr fontId="4"/>
  </si>
  <si>
    <t>同行者交通費（往復）</t>
    <rPh sb="0" eb="3">
      <t>ドウコウシャ</t>
    </rPh>
    <rPh sb="3" eb="6">
      <t>コウツウヒ</t>
    </rPh>
    <rPh sb="7" eb="9">
      <t>オウフク</t>
    </rPh>
    <phoneticPr fontId="2"/>
  </si>
  <si>
    <t>同行者日当(内国)</t>
    <rPh sb="0" eb="3">
      <t>ドウコウシャ</t>
    </rPh>
    <rPh sb="3" eb="5">
      <t>ニットウ</t>
    </rPh>
    <rPh sb="6" eb="8">
      <t>ナイコク</t>
    </rPh>
    <phoneticPr fontId="2"/>
  </si>
  <si>
    <t>同行者日当(外国)</t>
    <rPh sb="0" eb="3">
      <t>ドウコウシャ</t>
    </rPh>
    <rPh sb="3" eb="5">
      <t>ニットウ</t>
    </rPh>
    <rPh sb="6" eb="8">
      <t>ガイコク</t>
    </rPh>
    <phoneticPr fontId="2"/>
  </si>
  <si>
    <t>同行者宿泊料(外国)</t>
    <rPh sb="0" eb="3">
      <t>ドウコウシャ</t>
    </rPh>
    <rPh sb="3" eb="6">
      <t>シュクハクリョウ</t>
    </rPh>
    <rPh sb="7" eb="9">
      <t>ガイコク</t>
    </rPh>
    <phoneticPr fontId="2"/>
  </si>
  <si>
    <t>(2)航空賃</t>
    <rPh sb="3" eb="5">
      <t>コウクウ</t>
    </rPh>
    <rPh sb="5" eb="6">
      <t>チン</t>
    </rPh>
    <phoneticPr fontId="2"/>
  </si>
  <si>
    <t>航空賃</t>
    <rPh sb="0" eb="2">
      <t>コウクウ</t>
    </rPh>
    <rPh sb="2" eb="3">
      <t>チン</t>
    </rPh>
    <phoneticPr fontId="2"/>
  </si>
  <si>
    <t>(3)旅行雑費</t>
    <rPh sb="3" eb="5">
      <t>リョコウ</t>
    </rPh>
    <rPh sb="5" eb="7">
      <t>ザッピ</t>
    </rPh>
    <phoneticPr fontId="2"/>
  </si>
  <si>
    <t>海外保険</t>
    <rPh sb="2" eb="4">
      <t>ホケン</t>
    </rPh>
    <phoneticPr fontId="4"/>
  </si>
  <si>
    <t>国内移動食費</t>
    <rPh sb="0" eb="2">
      <t>コクナイ</t>
    </rPh>
    <rPh sb="2" eb="4">
      <t>イドウ</t>
    </rPh>
    <rPh sb="4" eb="6">
      <t>ショクヒ</t>
    </rPh>
    <phoneticPr fontId="2"/>
  </si>
  <si>
    <t>雑費</t>
    <rPh sb="0" eb="2">
      <t>ザッピ</t>
    </rPh>
    <phoneticPr fontId="2"/>
  </si>
  <si>
    <t>(4)添乗員（同行者）経費</t>
    <rPh sb="3" eb="6">
      <t>テンジョウイン</t>
    </rPh>
    <rPh sb="7" eb="10">
      <t>ドウコウシャ</t>
    </rPh>
    <rPh sb="11" eb="13">
      <t>ケイヒ</t>
    </rPh>
    <phoneticPr fontId="2"/>
  </si>
  <si>
    <t>人件費</t>
    <rPh sb="0" eb="3">
      <t>ジンケンヒ</t>
    </rPh>
    <phoneticPr fontId="2"/>
  </si>
  <si>
    <t>関連経費</t>
    <rPh sb="0" eb="2">
      <t>カンレン</t>
    </rPh>
    <rPh sb="2" eb="4">
      <t>ケイヒ</t>
    </rPh>
    <rPh sb="3" eb="4">
      <t>ヒツヨウ</t>
    </rPh>
    <phoneticPr fontId="2"/>
  </si>
  <si>
    <t>(5)旅行手配経費</t>
    <rPh sb="3" eb="5">
      <t>リョコウ</t>
    </rPh>
    <rPh sb="5" eb="7">
      <t>テハイ</t>
    </rPh>
    <rPh sb="7" eb="9">
      <t>ケイヒ</t>
    </rPh>
    <phoneticPr fontId="2"/>
  </si>
  <si>
    <t>現地食費</t>
    <rPh sb="0" eb="2">
      <t>ゲンチ</t>
    </rPh>
    <rPh sb="2" eb="4">
      <t>ショクヒ</t>
    </rPh>
    <phoneticPr fontId="2"/>
  </si>
  <si>
    <t>通訳・ガイド料</t>
    <rPh sb="6" eb="7">
      <t>リョウ</t>
    </rPh>
    <phoneticPr fontId="2"/>
  </si>
  <si>
    <t>通訳・ガイド宿泊料</t>
    <rPh sb="6" eb="8">
      <t>シュクハク</t>
    </rPh>
    <rPh sb="8" eb="9">
      <t>リョウ</t>
    </rPh>
    <phoneticPr fontId="2"/>
  </si>
  <si>
    <t>マイクロバス借上げ</t>
    <rPh sb="6" eb="8">
      <t>カリア</t>
    </rPh>
    <phoneticPr fontId="2"/>
  </si>
  <si>
    <t>施設入場料、会場借り上げ料等</t>
    <rPh sb="0" eb="2">
      <t>シセツ</t>
    </rPh>
    <rPh sb="2" eb="4">
      <t>ニュウジョウ</t>
    </rPh>
    <rPh sb="6" eb="8">
      <t>カイジョウ</t>
    </rPh>
    <rPh sb="8" eb="9">
      <t>カ</t>
    </rPh>
    <rPh sb="10" eb="11">
      <t>ア</t>
    </rPh>
    <rPh sb="12" eb="13">
      <t>リョウ</t>
    </rPh>
    <rPh sb="13" eb="14">
      <t>トウ</t>
    </rPh>
    <phoneticPr fontId="2"/>
  </si>
  <si>
    <t>ホームステイ謝金など</t>
    <rPh sb="6" eb="8">
      <t>シャキン</t>
    </rPh>
    <phoneticPr fontId="2"/>
  </si>
  <si>
    <t>現地旅行会社管理費</t>
    <rPh sb="0" eb="2">
      <t>ゲンチ</t>
    </rPh>
    <rPh sb="2" eb="4">
      <t>リョコウ</t>
    </rPh>
    <rPh sb="4" eb="6">
      <t>ガイシャ</t>
    </rPh>
    <rPh sb="6" eb="8">
      <t>カンリ</t>
    </rPh>
    <rPh sb="8" eb="9">
      <t>ヒ</t>
    </rPh>
    <phoneticPr fontId="2"/>
  </si>
  <si>
    <t>Ⅲ．直接経費（業務の対価（競争対象））</t>
    <rPh sb="2" eb="4">
      <t>チョクセツ</t>
    </rPh>
    <rPh sb="4" eb="6">
      <t>ケイヒ</t>
    </rPh>
    <rPh sb="7" eb="9">
      <t>ギョウム</t>
    </rPh>
    <rPh sb="10" eb="12">
      <t>タイカ</t>
    </rPh>
    <rPh sb="13" eb="15">
      <t>キョウソウ</t>
    </rPh>
    <rPh sb="15" eb="17">
      <t>タイショウ</t>
    </rPh>
    <phoneticPr fontId="2"/>
  </si>
  <si>
    <t>2．募集・広報</t>
    <rPh sb="2" eb="4">
      <t>ボシュウ</t>
    </rPh>
    <phoneticPr fontId="4"/>
  </si>
  <si>
    <t>(1)募集用ポスター・募集要項制作</t>
    <rPh sb="3" eb="6">
      <t>ボシュウヨウ</t>
    </rPh>
    <rPh sb="11" eb="13">
      <t>ボシュウ</t>
    </rPh>
    <rPh sb="13" eb="15">
      <t>ヨウコウ</t>
    </rPh>
    <rPh sb="15" eb="17">
      <t>セイサク</t>
    </rPh>
    <phoneticPr fontId="2"/>
  </si>
  <si>
    <t>募集要項印刷費</t>
    <rPh sb="0" eb="2">
      <t>ボシュウ</t>
    </rPh>
    <rPh sb="2" eb="4">
      <t>ヨウコウ</t>
    </rPh>
    <rPh sb="4" eb="6">
      <t>インサツ</t>
    </rPh>
    <rPh sb="6" eb="7">
      <t>ヒ</t>
    </rPh>
    <phoneticPr fontId="2"/>
  </si>
  <si>
    <t>ポスター印刷費</t>
    <rPh sb="4" eb="6">
      <t>インサツ</t>
    </rPh>
    <rPh sb="6" eb="7">
      <t>ヒ</t>
    </rPh>
    <phoneticPr fontId="2"/>
  </si>
  <si>
    <t>(2)募集用ポスター・募集要項発送</t>
    <rPh sb="15" eb="17">
      <t>ハッソウ</t>
    </rPh>
    <phoneticPr fontId="2"/>
  </si>
  <si>
    <t>発送諸費</t>
    <rPh sb="0" eb="2">
      <t>ハッソウ</t>
    </rPh>
    <rPh sb="2" eb="4">
      <t>ショヒ</t>
    </rPh>
    <phoneticPr fontId="2"/>
  </si>
  <si>
    <t>優秀作品集等引取り費</t>
    <rPh sb="0" eb="2">
      <t>ユウシュウ</t>
    </rPh>
    <rPh sb="2" eb="4">
      <t>サクヒン</t>
    </rPh>
    <rPh sb="4" eb="5">
      <t>シュウ</t>
    </rPh>
    <rPh sb="5" eb="6">
      <t>トウ</t>
    </rPh>
    <rPh sb="6" eb="8">
      <t>ヒキト</t>
    </rPh>
    <rPh sb="9" eb="10">
      <t>ヒ</t>
    </rPh>
    <phoneticPr fontId="2"/>
  </si>
  <si>
    <t>3．応募作品の受付・取りまとめ</t>
    <rPh sb="2" eb="4">
      <t>オウボ</t>
    </rPh>
    <rPh sb="4" eb="6">
      <t>サクヒン</t>
    </rPh>
    <rPh sb="7" eb="9">
      <t>ウケツケ</t>
    </rPh>
    <rPh sb="10" eb="11">
      <t>ト</t>
    </rPh>
    <phoneticPr fontId="2"/>
  </si>
  <si>
    <t>(1)応募作品の確認・整理</t>
    <rPh sb="3" eb="5">
      <t>オウボ</t>
    </rPh>
    <rPh sb="5" eb="7">
      <t>サクヒン</t>
    </rPh>
    <rPh sb="8" eb="10">
      <t>カクニン</t>
    </rPh>
    <rPh sb="11" eb="13">
      <t>セイリ</t>
    </rPh>
    <phoneticPr fontId="2"/>
  </si>
  <si>
    <t>傭人費</t>
    <rPh sb="0" eb="1">
      <t>ヨウ</t>
    </rPh>
    <rPh sb="1" eb="2">
      <t>ジン</t>
    </rPh>
    <rPh sb="2" eb="3">
      <t>ヒ</t>
    </rPh>
    <phoneticPr fontId="5"/>
  </si>
  <si>
    <t>　　人</t>
    <rPh sb="2" eb="3">
      <t>ヒト</t>
    </rPh>
    <phoneticPr fontId="2"/>
  </si>
  <si>
    <t>　日</t>
    <rPh sb="1" eb="2">
      <t>ニチ</t>
    </rPh>
    <phoneticPr fontId="2"/>
  </si>
  <si>
    <t>　人</t>
    <rPh sb="1" eb="2">
      <t>ニン</t>
    </rPh>
    <phoneticPr fontId="2"/>
  </si>
  <si>
    <t>倉庫賃料</t>
    <rPh sb="0" eb="2">
      <t>ソウコ</t>
    </rPh>
    <rPh sb="2" eb="4">
      <t>チンリョウ</t>
    </rPh>
    <phoneticPr fontId="2"/>
  </si>
  <si>
    <t>　か月</t>
    <rPh sb="2" eb="3">
      <t>ゲツ</t>
    </rPh>
    <phoneticPr fontId="2"/>
  </si>
  <si>
    <t>(2)応募作品の処分</t>
    <rPh sb="3" eb="5">
      <t>オウボ</t>
    </rPh>
    <rPh sb="5" eb="7">
      <t>サクヒン</t>
    </rPh>
    <rPh sb="8" eb="10">
      <t>ショブン</t>
    </rPh>
    <phoneticPr fontId="2"/>
  </si>
  <si>
    <t>溶解処分費</t>
    <rPh sb="0" eb="2">
      <t>ヨウカイ</t>
    </rPh>
    <rPh sb="2" eb="4">
      <t>ショブン</t>
    </rPh>
    <rPh sb="4" eb="5">
      <t>ヒ</t>
    </rPh>
    <phoneticPr fontId="2"/>
  </si>
  <si>
    <t>８．表彰状及び副賞・参加賞の調達
９．表彰の公表並びに表彰状、副賞及び各種文書の送付</t>
    <rPh sb="2" eb="4">
      <t>ヒョウショウ</t>
    </rPh>
    <rPh sb="4" eb="5">
      <t>ジョウ</t>
    </rPh>
    <rPh sb="5" eb="6">
      <t>オヨ</t>
    </rPh>
    <rPh sb="7" eb="9">
      <t>フクショウ</t>
    </rPh>
    <rPh sb="10" eb="12">
      <t>サンカ</t>
    </rPh>
    <rPh sb="12" eb="13">
      <t>ショウ</t>
    </rPh>
    <rPh sb="14" eb="16">
      <t>チョウタツ</t>
    </rPh>
    <rPh sb="19" eb="21">
      <t>ヒョウショウ</t>
    </rPh>
    <rPh sb="22" eb="24">
      <t>コウヒョウ</t>
    </rPh>
    <rPh sb="24" eb="25">
      <t>ナラ</t>
    </rPh>
    <rPh sb="27" eb="30">
      <t>ヒョウショウジョウ</t>
    </rPh>
    <rPh sb="31" eb="33">
      <t>フクショウ</t>
    </rPh>
    <rPh sb="33" eb="34">
      <t>オヨ</t>
    </rPh>
    <rPh sb="35" eb="37">
      <t>カクシュ</t>
    </rPh>
    <rPh sb="37" eb="39">
      <t>ブンショ</t>
    </rPh>
    <rPh sb="40" eb="42">
      <t>ソウフ</t>
    </rPh>
    <phoneticPr fontId="4"/>
  </si>
  <si>
    <t>(1)表彰状作成</t>
    <rPh sb="3" eb="6">
      <t>ヒョウショウジョウ</t>
    </rPh>
    <rPh sb="6" eb="8">
      <t>サクセイ</t>
    </rPh>
    <phoneticPr fontId="2"/>
  </si>
  <si>
    <t>表彰状・賞状ケース・筒等購入費</t>
    <rPh sb="0" eb="3">
      <t>ヒョウショウジョウ</t>
    </rPh>
    <rPh sb="4" eb="6">
      <t>ショウジョウ</t>
    </rPh>
    <rPh sb="10" eb="11">
      <t>ツツ</t>
    </rPh>
    <rPh sb="11" eb="12">
      <t>トウ</t>
    </rPh>
    <rPh sb="12" eb="15">
      <t>コウニュウヒ</t>
    </rPh>
    <phoneticPr fontId="2"/>
  </si>
  <si>
    <t>(2)副賞・参加賞等の発送</t>
    <rPh sb="3" eb="5">
      <t>フクショウ</t>
    </rPh>
    <rPh sb="6" eb="8">
      <t>サンカ</t>
    </rPh>
    <rPh sb="8" eb="9">
      <t>ショウ</t>
    </rPh>
    <rPh sb="9" eb="10">
      <t>トウ</t>
    </rPh>
    <rPh sb="11" eb="13">
      <t>ハッソウ</t>
    </rPh>
    <phoneticPr fontId="2"/>
  </si>
  <si>
    <t>表彰状、副賞等発送費</t>
    <rPh sb="0" eb="2">
      <t>ヒョウショウ</t>
    </rPh>
    <rPh sb="2" eb="3">
      <t>ジョウ</t>
    </rPh>
    <rPh sb="4" eb="6">
      <t>フクショウ</t>
    </rPh>
    <rPh sb="6" eb="7">
      <t>トウ</t>
    </rPh>
    <rPh sb="7" eb="9">
      <t>ハッソウ</t>
    </rPh>
    <rPh sb="9" eb="10">
      <t>ヒ</t>
    </rPh>
    <phoneticPr fontId="2"/>
  </si>
  <si>
    <t>学校賞、特別学校賞等の発送費</t>
    <rPh sb="0" eb="2">
      <t>ガッコウ</t>
    </rPh>
    <rPh sb="2" eb="3">
      <t>ショウ</t>
    </rPh>
    <rPh sb="4" eb="6">
      <t>トクベツ</t>
    </rPh>
    <rPh sb="6" eb="8">
      <t>ガッコウ</t>
    </rPh>
    <rPh sb="8" eb="9">
      <t>ショウ</t>
    </rPh>
    <rPh sb="9" eb="10">
      <t>トウ</t>
    </rPh>
    <rPh sb="11" eb="13">
      <t>ハッソウ</t>
    </rPh>
    <rPh sb="13" eb="14">
      <t>ヒ</t>
    </rPh>
    <phoneticPr fontId="2"/>
  </si>
  <si>
    <t>参加賞等の発送費</t>
    <rPh sb="0" eb="2">
      <t>サンカ</t>
    </rPh>
    <rPh sb="2" eb="3">
      <t>ショウ</t>
    </rPh>
    <rPh sb="3" eb="4">
      <t>トウ</t>
    </rPh>
    <rPh sb="5" eb="7">
      <t>ハッソウ</t>
    </rPh>
    <rPh sb="7" eb="8">
      <t>ヒ</t>
    </rPh>
    <phoneticPr fontId="2"/>
  </si>
  <si>
    <t>(3)受賞者の氏名等の確認、発送処理</t>
    <rPh sb="3" eb="6">
      <t>ジュショウシャ</t>
    </rPh>
    <rPh sb="7" eb="10">
      <t>シメイトウ</t>
    </rPh>
    <rPh sb="11" eb="13">
      <t>カクニン</t>
    </rPh>
    <rPh sb="14" eb="16">
      <t>ハッソウ</t>
    </rPh>
    <rPh sb="16" eb="18">
      <t>ショリ</t>
    </rPh>
    <phoneticPr fontId="2"/>
  </si>
  <si>
    <t>傭人費</t>
    <rPh sb="0" eb="1">
      <t>ヨウ</t>
    </rPh>
    <rPh sb="1" eb="2">
      <t>ニン</t>
    </rPh>
    <rPh sb="2" eb="3">
      <t>ヒ</t>
    </rPh>
    <phoneticPr fontId="5"/>
  </si>
  <si>
    <t>　　日</t>
    <rPh sb="2" eb="3">
      <t>ニチ</t>
    </rPh>
    <phoneticPr fontId="2"/>
  </si>
  <si>
    <t>　　人</t>
    <rPh sb="2" eb="3">
      <t>ニン</t>
    </rPh>
    <phoneticPr fontId="2"/>
  </si>
  <si>
    <t>(1)受付・案内・手荷物・会場業務</t>
    <rPh sb="3" eb="5">
      <t>ウケツケ</t>
    </rPh>
    <rPh sb="6" eb="8">
      <t>アンナイ</t>
    </rPh>
    <rPh sb="9" eb="12">
      <t>テニモツ</t>
    </rPh>
    <rPh sb="13" eb="15">
      <t>カイジョウ</t>
    </rPh>
    <rPh sb="15" eb="17">
      <t>ギョウム</t>
    </rPh>
    <phoneticPr fontId="2"/>
  </si>
  <si>
    <t>(2)雑費</t>
    <rPh sb="3" eb="5">
      <t>ザッピ</t>
    </rPh>
    <phoneticPr fontId="2"/>
  </si>
  <si>
    <t>無線レンタル、消耗品等</t>
    <rPh sb="0" eb="2">
      <t>ムセン</t>
    </rPh>
    <rPh sb="7" eb="9">
      <t>ショウモウ</t>
    </rPh>
    <rPh sb="9" eb="10">
      <t>ヒン</t>
    </rPh>
    <rPh sb="10" eb="11">
      <t>ナド</t>
    </rPh>
    <phoneticPr fontId="4"/>
  </si>
  <si>
    <t>１１．優秀作品集の作成</t>
    <rPh sb="3" eb="5">
      <t>ユウシュウ</t>
    </rPh>
    <rPh sb="5" eb="7">
      <t>サクヒン</t>
    </rPh>
    <rPh sb="7" eb="8">
      <t>シュウ</t>
    </rPh>
    <rPh sb="9" eb="11">
      <t>サクセイ</t>
    </rPh>
    <phoneticPr fontId="4"/>
  </si>
  <si>
    <t>(1)優秀作品数（簡易版）の作成</t>
    <rPh sb="3" eb="5">
      <t>ユウシュウ</t>
    </rPh>
    <rPh sb="5" eb="7">
      <t>サクヒン</t>
    </rPh>
    <rPh sb="7" eb="8">
      <t>スウ</t>
    </rPh>
    <rPh sb="9" eb="12">
      <t>カンイバン</t>
    </rPh>
    <rPh sb="14" eb="16">
      <t>サクセイ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</si>
  <si>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4"/>
  </si>
  <si>
    <t>(2)優秀作品集の作成</t>
    <rPh sb="9" eb="11">
      <t>サクセイ</t>
    </rPh>
    <phoneticPr fontId="2"/>
  </si>
  <si>
    <t>最終審査員寄稿謝金</t>
    <rPh sb="0" eb="2">
      <t>サイシュウ</t>
    </rPh>
    <rPh sb="2" eb="4">
      <t>シンサ</t>
    </rPh>
    <rPh sb="4" eb="5">
      <t>イン</t>
    </rPh>
    <rPh sb="5" eb="7">
      <t>キコウ</t>
    </rPh>
    <rPh sb="7" eb="9">
      <t>シャキン</t>
    </rPh>
    <phoneticPr fontId="4"/>
  </si>
  <si>
    <t>(1)人件費</t>
    <rPh sb="3" eb="5">
      <t>ジンケン</t>
    </rPh>
    <rPh sb="5" eb="6">
      <t>リョヒ</t>
    </rPh>
    <phoneticPr fontId="2"/>
  </si>
  <si>
    <t>海外研修同行者</t>
    <rPh sb="0" eb="2">
      <t>カイガイ</t>
    </rPh>
    <rPh sb="2" eb="4">
      <t>ケンシュウ</t>
    </rPh>
    <rPh sb="4" eb="6">
      <t>ドウコウ</t>
    </rPh>
    <rPh sb="6" eb="7">
      <t>シャ</t>
    </rPh>
    <phoneticPr fontId="2"/>
  </si>
  <si>
    <t>Ⅳ．管理費</t>
    <rPh sb="2" eb="5">
      <t>カンリヒ</t>
    </rPh>
    <phoneticPr fontId="2"/>
  </si>
  <si>
    <t>合計</t>
    <rPh sb="0" eb="2">
      <t>ゴウケイ</t>
    </rPh>
    <phoneticPr fontId="2"/>
  </si>
  <si>
    <t>システム運用保守</t>
    <rPh sb="4" eb="6">
      <t>ウンヨウ</t>
    </rPh>
    <rPh sb="6" eb="8">
      <t>ホシュ</t>
    </rPh>
    <phoneticPr fontId="2"/>
  </si>
  <si>
    <t>24人</t>
    <phoneticPr fontId="2"/>
  </si>
  <si>
    <t>　　12人</t>
    <phoneticPr fontId="2"/>
  </si>
  <si>
    <t>　　　10人</t>
    <phoneticPr fontId="2"/>
  </si>
  <si>
    <t>　　10人</t>
    <phoneticPr fontId="2"/>
  </si>
  <si>
    <t>　　　2人</t>
    <phoneticPr fontId="2"/>
  </si>
  <si>
    <t>　　2人</t>
    <phoneticPr fontId="2"/>
  </si>
  <si>
    <t>　　　28人</t>
    <phoneticPr fontId="2"/>
  </si>
  <si>
    <t>　　230人</t>
    <phoneticPr fontId="2"/>
  </si>
  <si>
    <t>　　300校</t>
    <phoneticPr fontId="2"/>
  </si>
  <si>
    <t>　110校</t>
    <phoneticPr fontId="2"/>
  </si>
  <si>
    <t>　　80人</t>
    <phoneticPr fontId="2"/>
  </si>
  <si>
    <t>　　1台</t>
    <phoneticPr fontId="2"/>
  </si>
  <si>
    <t>　　　130人</t>
    <phoneticPr fontId="2"/>
  </si>
  <si>
    <t>　　　　6日</t>
    <phoneticPr fontId="2"/>
  </si>
  <si>
    <t>　　　　1人</t>
    <phoneticPr fontId="2"/>
  </si>
  <si>
    <t>　　　　2日</t>
    <phoneticPr fontId="2"/>
  </si>
  <si>
    <t>　　　　5泊</t>
    <rPh sb="5" eb="6">
      <t>ハク</t>
    </rPh>
    <phoneticPr fontId="2"/>
  </si>
  <si>
    <t>　　　5泊</t>
    <rPh sb="4" eb="5">
      <t>ハク</t>
    </rPh>
    <phoneticPr fontId="2"/>
  </si>
  <si>
    <t>　　6日</t>
    <phoneticPr fontId="2"/>
  </si>
  <si>
    <t>6日</t>
    <phoneticPr fontId="2"/>
  </si>
  <si>
    <t>39人</t>
    <phoneticPr fontId="2"/>
  </si>
  <si>
    <t>　39人</t>
    <phoneticPr fontId="2"/>
  </si>
  <si>
    <t>　　　12人</t>
    <phoneticPr fontId="2"/>
  </si>
  <si>
    <t>　　　21人</t>
    <phoneticPr fontId="2"/>
  </si>
  <si>
    <t>　　　13人</t>
    <phoneticPr fontId="2"/>
  </si>
  <si>
    <t>　　　　13人</t>
    <phoneticPr fontId="2"/>
  </si>
  <si>
    <t>　　　20人</t>
    <phoneticPr fontId="2"/>
  </si>
  <si>
    <t>15人</t>
    <phoneticPr fontId="2"/>
  </si>
  <si>
    <t>　15人</t>
    <phoneticPr fontId="2"/>
  </si>
  <si>
    <t>　72500人</t>
    <phoneticPr fontId="2"/>
  </si>
  <si>
    <t>　　80泊</t>
    <rPh sb="4" eb="5">
      <t>ハク</t>
    </rPh>
    <phoneticPr fontId="2"/>
  </si>
  <si>
    <t>　　130人</t>
    <phoneticPr fontId="2"/>
  </si>
  <si>
    <t>　　36人</t>
    <phoneticPr fontId="2"/>
  </si>
  <si>
    <t>　　58人</t>
    <phoneticPr fontId="2"/>
  </si>
  <si>
    <t>　　5泊</t>
    <rPh sb="3" eb="4">
      <t>ハク</t>
    </rPh>
    <phoneticPr fontId="2"/>
  </si>
  <si>
    <t>　　1人</t>
    <phoneticPr fontId="2"/>
  </si>
  <si>
    <t>　　2日</t>
    <phoneticPr fontId="2"/>
  </si>
  <si>
    <t>　37人</t>
    <phoneticPr fontId="2"/>
  </si>
  <si>
    <t>　60人</t>
    <phoneticPr fontId="2"/>
  </si>
  <si>
    <t>　6日</t>
    <phoneticPr fontId="2"/>
  </si>
  <si>
    <t>セット</t>
    <phoneticPr fontId="2"/>
  </si>
  <si>
    <t>回</t>
    <rPh sb="0" eb="1">
      <t>カイ</t>
    </rPh>
    <phoneticPr fontId="2"/>
  </si>
  <si>
    <t>入札金額内訳書（2024年度）</t>
    <rPh sb="0" eb="2">
      <t>ニュウサツ</t>
    </rPh>
    <rPh sb="2" eb="4">
      <t>キンガク</t>
    </rPh>
    <rPh sb="4" eb="7">
      <t>ウチワケショ</t>
    </rPh>
    <rPh sb="12" eb="13">
      <t>ネン</t>
    </rPh>
    <rPh sb="13" eb="14">
      <t>ド</t>
    </rPh>
    <phoneticPr fontId="2"/>
  </si>
  <si>
    <t>入札金額内訳書（2023年度）</t>
    <rPh sb="0" eb="2">
      <t>ニュウサツ</t>
    </rPh>
    <rPh sb="2" eb="4">
      <t>キンガク</t>
    </rPh>
    <rPh sb="4" eb="7">
      <t>ウチワケショ</t>
    </rPh>
    <rPh sb="12" eb="13">
      <t>ネン</t>
    </rPh>
    <rPh sb="13" eb="14">
      <t>ド</t>
    </rPh>
    <phoneticPr fontId="2"/>
  </si>
  <si>
    <t>入札金額内訳書（2025年度）</t>
    <rPh sb="0" eb="2">
      <t>ニュウサツ</t>
    </rPh>
    <rPh sb="2" eb="4">
      <t>キンガク</t>
    </rPh>
    <rPh sb="4" eb="7">
      <t>ウチワケショ</t>
    </rPh>
    <rPh sb="12" eb="13">
      <t>ネン</t>
    </rPh>
    <rPh sb="13" eb="14">
      <t>ド</t>
    </rPh>
    <phoneticPr fontId="2"/>
  </si>
  <si>
    <t>別紙12</t>
    <rPh sb="0" eb="2">
      <t>ベッシ</t>
    </rPh>
    <phoneticPr fontId="2"/>
  </si>
  <si>
    <t>一式（3回)</t>
    <rPh sb="4" eb="5">
      <t>カイ</t>
    </rPh>
    <phoneticPr fontId="2"/>
  </si>
  <si>
    <t>広報媒体掲載</t>
    <phoneticPr fontId="2"/>
  </si>
  <si>
    <t>回</t>
    <rPh sb="0" eb="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</si>
</sst>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0&quot;件&quot;"/>
    <numFmt numFmtId="177" formatCode="0&quot;日&quot;"/>
    <numFmt numFmtId="178" formatCode="0&quot;ヶ月&quot;"/>
    <numFmt numFmtId="179" formatCode="0&quot;人&quot;"/>
    <numFmt numFmtId="180" formatCode="0&quot;回&quot;"/>
    <numFmt numFmtId="181" formatCode="&quot;@&quot;#,##0"/>
    <numFmt numFmtId="182" formatCode="#,##0&quot;件&quot;"/>
    <numFmt numFmtId="183" formatCode="&quot;@&quot;#,##0&quot;円&quot;"/>
    <numFmt numFmtId="184" formatCode="&quot;×&quot;0&quot;名=&quot;"/>
    <numFmt numFmtId="185" formatCode="#,##0&quot;円&quot;"/>
    <numFmt numFmtId="186" formatCode="0&quot;枚&quot;"/>
    <numFmt numFmtId="187" formatCode="#,##0&quot;セット&quot;"/>
    <numFmt numFmtId="188" formatCode="0&quot;台&quot;"/>
    <numFmt numFmtId="189" formatCode="#,##0&quot;部&quot;"/>
    <numFmt numFmtId="190" formatCode="0&quot;式&quot;"/>
    <numFmt numFmtId="191" formatCode="0&quot;種&quot;"/>
    <numFmt numFmtId="192" formatCode="0&quot;個&quot;"/>
    <numFmt numFmtId="193" formatCode="0&quot;部&quot;"/>
    <numFmt numFmtId="194" formatCode="#,##0&quot;人&quot;"/>
    <numFmt numFmtId="195" formatCode="0_ &quot;日&quot;"/>
    <numFmt numFmtId="196" formatCode="0_ &quot;人&quot;"/>
    <numFmt numFmtId="197" formatCode="0&quot;人日&quot;"/>
    <numFmt numFmtId="198" formatCode="0&quot;泊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5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38" fontId="6" fillId="3" borderId="7" xfId="1" applyFont="1" applyFill="1" applyBorder="1" applyAlignment="1">
      <alignment horizontal="left" vertical="center" wrapText="1"/>
    </xf>
    <xf numFmtId="0" fontId="7" fillId="3" borderId="6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7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6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Fill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0" fillId="0" borderId="6" xfId="0" applyBorder="1">
      <alignment vertical="center"/>
    </xf>
    <xf numFmtId="0" fontId="3" fillId="5" borderId="6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/>
    </xf>
    <xf numFmtId="38" fontId="3" fillId="7" borderId="8" xfId="0" applyNumberFormat="1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3" fillId="5" borderId="4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10" fillId="5" borderId="6" xfId="0" applyFont="1" applyFill="1" applyBorder="1">
      <alignment vertical="center"/>
    </xf>
    <xf numFmtId="181" fontId="11" fillId="5" borderId="9" xfId="0" applyNumberFormat="1" applyFont="1" applyFill="1" applyBorder="1" applyAlignment="1">
      <alignment horizontal="center" vertical="center" shrinkToFit="1"/>
    </xf>
    <xf numFmtId="0" fontId="11" fillId="5" borderId="9" xfId="0" applyFont="1" applyFill="1" applyBorder="1" applyAlignment="1">
      <alignment horizontal="center" vertical="center"/>
    </xf>
    <xf numFmtId="180" fontId="11" fillId="5" borderId="9" xfId="0" applyNumberFormat="1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>
      <alignment vertical="center"/>
    </xf>
    <xf numFmtId="38" fontId="10" fillId="5" borderId="7" xfId="1" applyFont="1" applyFill="1" applyBorder="1" applyAlignment="1">
      <alignment vertical="center" shrinkToFit="1"/>
    </xf>
    <xf numFmtId="0" fontId="12" fillId="5" borderId="15" xfId="0" applyFont="1" applyFill="1" applyBorder="1" applyAlignment="1">
      <alignment vertical="center" wrapText="1"/>
    </xf>
    <xf numFmtId="0" fontId="13" fillId="0" borderId="4" xfId="0" applyFont="1" applyBorder="1">
      <alignment vertical="center"/>
    </xf>
    <xf numFmtId="0" fontId="7" fillId="6" borderId="5" xfId="0" applyFont="1" applyFill="1" applyBorder="1">
      <alignment vertical="center"/>
    </xf>
    <xf numFmtId="0" fontId="7" fillId="6" borderId="6" xfId="0" applyFont="1" applyFill="1" applyBorder="1">
      <alignment vertical="center"/>
    </xf>
    <xf numFmtId="181" fontId="6" fillId="6" borderId="5" xfId="0" applyNumberFormat="1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180" fontId="6" fillId="6" borderId="5" xfId="0" applyNumberFormat="1" applyFont="1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38" fontId="7" fillId="6" borderId="7" xfId="1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0" fontId="6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38" fontId="7" fillId="0" borderId="7" xfId="1" applyFont="1" applyFill="1" applyBorder="1">
      <alignment vertical="center"/>
    </xf>
    <xf numFmtId="0" fontId="6" fillId="6" borderId="5" xfId="0" applyFont="1" applyFill="1" applyBorder="1">
      <alignment vertical="center"/>
    </xf>
    <xf numFmtId="0" fontId="7" fillId="6" borderId="6" xfId="0" applyFont="1" applyFill="1" applyBorder="1" applyAlignment="1">
      <alignment vertical="center" shrinkToFit="1"/>
    </xf>
    <xf numFmtId="181" fontId="11" fillId="5" borderId="5" xfId="0" applyNumberFormat="1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/>
    </xf>
    <xf numFmtId="180" fontId="11" fillId="5" borderId="5" xfId="0" applyNumberFormat="1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vertical="center" wrapText="1"/>
    </xf>
    <xf numFmtId="176" fontId="6" fillId="6" borderId="5" xfId="0" applyNumberFormat="1" applyFont="1" applyFill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0" fillId="4" borderId="0" xfId="0" applyFill="1">
      <alignment vertical="center"/>
    </xf>
    <xf numFmtId="0" fontId="6" fillId="6" borderId="6" xfId="0" applyFont="1" applyFill="1" applyBorder="1" applyAlignment="1">
      <alignment vertical="center" wrapText="1"/>
    </xf>
    <xf numFmtId="181" fontId="6" fillId="6" borderId="5" xfId="0" applyNumberFormat="1" applyFont="1" applyFill="1" applyBorder="1" applyAlignment="1">
      <alignment horizontal="center" vertical="center"/>
    </xf>
    <xf numFmtId="179" fontId="6" fillId="6" borderId="5" xfId="0" applyNumberFormat="1" applyFont="1" applyFill="1" applyBorder="1" applyAlignment="1">
      <alignment horizontal="center" vertical="center" shrinkToFit="1"/>
    </xf>
    <xf numFmtId="178" fontId="6" fillId="6" borderId="5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38" fontId="7" fillId="0" borderId="7" xfId="1" applyFont="1" applyFill="1" applyBorder="1" applyAlignment="1">
      <alignment vertical="center" shrinkToFit="1"/>
    </xf>
    <xf numFmtId="0" fontId="0" fillId="6" borderId="0" xfId="0" applyFill="1">
      <alignment vertical="center"/>
    </xf>
    <xf numFmtId="181" fontId="6" fillId="6" borderId="4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6" borderId="6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38" fontId="7" fillId="3" borderId="7" xfId="1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0" fillId="6" borderId="5" xfId="0" applyFill="1" applyBorder="1">
      <alignment vertical="center"/>
    </xf>
    <xf numFmtId="181" fontId="11" fillId="6" borderId="5" xfId="0" applyNumberFormat="1" applyFont="1" applyFill="1" applyBorder="1" applyAlignment="1">
      <alignment horizontal="center" vertical="center" shrinkToFit="1"/>
    </xf>
    <xf numFmtId="0" fontId="11" fillId="6" borderId="5" xfId="0" applyFont="1" applyFill="1" applyBorder="1" applyAlignment="1">
      <alignment horizontal="center" vertical="center"/>
    </xf>
    <xf numFmtId="180" fontId="11" fillId="6" borderId="5" xfId="0" applyNumberFormat="1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>
      <alignment vertical="center"/>
    </xf>
    <xf numFmtId="0" fontId="11" fillId="6" borderId="7" xfId="0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7" fillId="3" borderId="7" xfId="1" applyFont="1" applyFill="1" applyBorder="1" applyAlignment="1">
      <alignment vertical="center" shrinkToFit="1"/>
    </xf>
    <xf numFmtId="0" fontId="13" fillId="6" borderId="0" xfId="0" applyFont="1" applyFill="1">
      <alignment vertical="center"/>
    </xf>
    <xf numFmtId="0" fontId="6" fillId="3" borderId="5" xfId="0" applyFont="1" applyFill="1" applyBorder="1">
      <alignment vertical="center"/>
    </xf>
    <xf numFmtId="177" fontId="6" fillId="0" borderId="5" xfId="0" applyNumberFormat="1" applyFont="1" applyBorder="1" applyAlignment="1">
      <alignment horizontal="center" vertical="center" shrinkToFit="1"/>
    </xf>
    <xf numFmtId="179" fontId="6" fillId="0" borderId="5" xfId="0" applyNumberFormat="1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13" fillId="3" borderId="4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0" borderId="5" xfId="0" applyBorder="1">
      <alignment vertical="center"/>
    </xf>
    <xf numFmtId="177" fontId="6" fillId="6" borderId="5" xfId="0" applyNumberFormat="1" applyFont="1" applyFill="1" applyBorder="1" applyAlignment="1">
      <alignment horizontal="center" vertical="center"/>
    </xf>
    <xf numFmtId="179" fontId="6" fillId="3" borderId="5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190" fontId="6" fillId="3" borderId="5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vertical="center" shrinkToFit="1"/>
    </xf>
    <xf numFmtId="181" fontId="11" fillId="5" borderId="5" xfId="0" applyNumberFormat="1" applyFont="1" applyFill="1" applyBorder="1" applyAlignment="1">
      <alignment horizontal="center" vertical="center"/>
    </xf>
    <xf numFmtId="176" fontId="11" fillId="5" borderId="5" xfId="0" applyNumberFormat="1" applyFont="1" applyFill="1" applyBorder="1" applyAlignment="1">
      <alignment horizontal="center" vertical="center" shrinkToFit="1"/>
    </xf>
    <xf numFmtId="180" fontId="11" fillId="5" borderId="5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6" fillId="0" borderId="11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shrinkToFit="1"/>
    </xf>
    <xf numFmtId="0" fontId="8" fillId="7" borderId="4" xfId="0" applyFont="1" applyFill="1" applyBorder="1">
      <alignment vertical="center"/>
    </xf>
    <xf numFmtId="0" fontId="8" fillId="7" borderId="5" xfId="0" applyFont="1" applyFill="1" applyBorder="1">
      <alignment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>
      <alignment vertical="center"/>
    </xf>
    <xf numFmtId="38" fontId="10" fillId="7" borderId="7" xfId="1" applyFont="1" applyFill="1" applyBorder="1">
      <alignment vertical="center"/>
    </xf>
    <xf numFmtId="0" fontId="6" fillId="7" borderId="7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189" fontId="6" fillId="0" borderId="13" xfId="0" applyNumberFormat="1" applyFont="1" applyBorder="1" applyAlignment="1">
      <alignment horizontal="center" vertical="center" shrinkToFit="1"/>
    </xf>
    <xf numFmtId="183" fontId="3" fillId="5" borderId="5" xfId="0" applyNumberFormat="1" applyFont="1" applyFill="1" applyBorder="1" applyAlignment="1">
      <alignment horizontal="center" vertical="center" shrinkToFit="1"/>
    </xf>
    <xf numFmtId="184" fontId="3" fillId="5" borderId="5" xfId="0" applyNumberFormat="1" applyFont="1" applyFill="1" applyBorder="1" applyAlignment="1">
      <alignment horizontal="center" vertical="center" shrinkToFit="1"/>
    </xf>
    <xf numFmtId="185" fontId="3" fillId="5" borderId="5" xfId="0" applyNumberFormat="1" applyFont="1" applyFill="1" applyBorder="1" applyAlignment="1">
      <alignment horizontal="center" vertical="center" shrinkToFit="1"/>
    </xf>
    <xf numFmtId="178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38" fontId="3" fillId="5" borderId="7" xfId="1" applyFont="1" applyFill="1" applyBorder="1" applyAlignment="1">
      <alignment vertical="center" shrinkToFit="1"/>
    </xf>
    <xf numFmtId="196" fontId="6" fillId="0" borderId="5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 shrinkToFit="1"/>
    </xf>
    <xf numFmtId="0" fontId="13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7" fillId="3" borderId="14" xfId="0" applyFont="1" applyFill="1" applyBorder="1">
      <alignment vertical="center"/>
    </xf>
    <xf numFmtId="181" fontId="6" fillId="0" borderId="13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180" fontId="6" fillId="6" borderId="5" xfId="0" applyNumberFormat="1" applyFont="1" applyFill="1" applyBorder="1" applyAlignment="1">
      <alignment horizontal="center" vertical="center"/>
    </xf>
    <xf numFmtId="192" fontId="6" fillId="0" borderId="5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wrapText="1"/>
    </xf>
    <xf numFmtId="195" fontId="6" fillId="0" borderId="5" xfId="0" applyNumberFormat="1" applyFont="1" applyBorder="1" applyAlignment="1">
      <alignment horizontal="center" vertical="center" shrinkToFit="1"/>
    </xf>
    <xf numFmtId="3" fontId="6" fillId="0" borderId="7" xfId="0" quotePrefix="1" applyNumberFormat="1" applyFont="1" applyBorder="1" applyAlignment="1">
      <alignment vertical="center" wrapText="1"/>
    </xf>
    <xf numFmtId="179" fontId="11" fillId="5" borderId="5" xfId="0" applyNumberFormat="1" applyFont="1" applyFill="1" applyBorder="1" applyAlignment="1">
      <alignment horizontal="center" vertical="center" shrinkToFit="1"/>
    </xf>
    <xf numFmtId="177" fontId="11" fillId="5" borderId="5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193" fontId="6" fillId="3" borderId="5" xfId="0" applyNumberFormat="1" applyFont="1" applyFill="1" applyBorder="1" applyAlignment="1">
      <alignment horizontal="center" vertical="center" shrinkToFit="1"/>
    </xf>
    <xf numFmtId="181" fontId="6" fillId="6" borderId="4" xfId="0" applyNumberFormat="1" applyFont="1" applyFill="1" applyBorder="1" applyAlignment="1">
      <alignment horizontal="center" vertical="center" shrinkToFit="1"/>
    </xf>
    <xf numFmtId="194" fontId="6" fillId="0" borderId="5" xfId="0" applyNumberFormat="1" applyFont="1" applyBorder="1" applyAlignment="1">
      <alignment horizontal="center" vertical="center" shrinkToFit="1"/>
    </xf>
    <xf numFmtId="189" fontId="6" fillId="0" borderId="5" xfId="0" applyNumberFormat="1" applyFont="1" applyBorder="1" applyAlignment="1">
      <alignment horizontal="center" vertical="center" shrinkToFit="1"/>
    </xf>
    <xf numFmtId="0" fontId="6" fillId="5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38" fontId="10" fillId="2" borderId="8" xfId="1" applyFont="1" applyFill="1" applyBorder="1" applyAlignment="1">
      <alignment vertical="center" shrinkToFit="1"/>
    </xf>
    <xf numFmtId="0" fontId="14" fillId="0" borderId="8" xfId="0" applyFont="1" applyBorder="1" applyAlignment="1">
      <alignment vertical="center" wrapText="1"/>
    </xf>
    <xf numFmtId="0" fontId="13" fillId="0" borderId="19" xfId="0" applyFont="1" applyBorder="1">
      <alignment vertical="center"/>
    </xf>
    <xf numFmtId="0" fontId="7" fillId="0" borderId="0" xfId="0" applyFont="1">
      <alignment vertical="center"/>
    </xf>
    <xf numFmtId="181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0" fillId="0" borderId="20" xfId="0" applyBorder="1">
      <alignment vertical="center"/>
    </xf>
    <xf numFmtId="38" fontId="7" fillId="0" borderId="21" xfId="1" applyFont="1" applyFill="1" applyBorder="1" applyAlignment="1">
      <alignment vertical="center" shrinkToFit="1"/>
    </xf>
    <xf numFmtId="0" fontId="6" fillId="0" borderId="21" xfId="0" applyFont="1" applyBorder="1" applyAlignment="1">
      <alignment vertical="center" wrapText="1"/>
    </xf>
    <xf numFmtId="38" fontId="10" fillId="5" borderId="7" xfId="1" applyFont="1" applyFill="1" applyBorder="1" applyAlignment="1">
      <alignment horizontal="center" vertical="center" shrinkToFit="1"/>
    </xf>
    <xf numFmtId="38" fontId="7" fillId="6" borderId="7" xfId="1" applyFont="1" applyFill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center" vertical="center"/>
    </xf>
    <xf numFmtId="38" fontId="7" fillId="6" borderId="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6" borderId="17" xfId="0" applyFont="1" applyFill="1" applyBorder="1">
      <alignment vertical="center"/>
    </xf>
    <xf numFmtId="0" fontId="7" fillId="6" borderId="16" xfId="0" applyFont="1" applyFill="1" applyBorder="1">
      <alignment vertical="center"/>
    </xf>
    <xf numFmtId="181" fontId="6" fillId="6" borderId="17" xfId="0" applyNumberFormat="1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>
      <alignment vertical="center"/>
    </xf>
    <xf numFmtId="38" fontId="7" fillId="6" borderId="18" xfId="1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vertical="center" wrapText="1"/>
    </xf>
    <xf numFmtId="0" fontId="7" fillId="6" borderId="0" xfId="0" applyFont="1" applyFill="1">
      <alignment vertical="center"/>
    </xf>
    <xf numFmtId="0" fontId="7" fillId="6" borderId="22" xfId="0" applyFont="1" applyFill="1" applyBorder="1">
      <alignment vertical="center"/>
    </xf>
    <xf numFmtId="0" fontId="7" fillId="6" borderId="23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197" fontId="6" fillId="6" borderId="17" xfId="0" applyNumberFormat="1" applyFont="1" applyFill="1" applyBorder="1" applyAlignment="1">
      <alignment horizontal="center" vertical="center" shrinkToFit="1"/>
    </xf>
    <xf numFmtId="181" fontId="15" fillId="6" borderId="26" xfId="0" applyNumberFormat="1" applyFont="1" applyFill="1" applyBorder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180" fontId="15" fillId="6" borderId="0" xfId="0" applyNumberFormat="1" applyFont="1" applyFill="1" applyAlignment="1">
      <alignment horizontal="center" vertical="center" shrinkToFit="1"/>
    </xf>
    <xf numFmtId="0" fontId="16" fillId="6" borderId="0" xfId="0" applyFont="1" applyFill="1" applyAlignment="1">
      <alignment horizontal="center" vertical="center"/>
    </xf>
    <xf numFmtId="0" fontId="16" fillId="6" borderId="20" xfId="0" applyFont="1" applyFill="1" applyBorder="1">
      <alignment vertical="center"/>
    </xf>
    <xf numFmtId="38" fontId="17" fillId="6" borderId="21" xfId="1" applyFont="1" applyFill="1" applyBorder="1" applyAlignment="1">
      <alignment horizontal="center" vertical="center" shrinkToFit="1"/>
    </xf>
    <xf numFmtId="0" fontId="15" fillId="6" borderId="21" xfId="0" applyFont="1" applyFill="1" applyBorder="1" applyAlignment="1">
      <alignment vertical="center" wrapText="1"/>
    </xf>
    <xf numFmtId="190" fontId="6" fillId="0" borderId="5" xfId="0" applyNumberFormat="1" applyFont="1" applyBorder="1" applyAlignment="1">
      <alignment horizontal="center" vertical="center" shrinkToFit="1"/>
    </xf>
    <xf numFmtId="178" fontId="6" fillId="0" borderId="5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 shrinkToFit="1"/>
    </xf>
    <xf numFmtId="187" fontId="6" fillId="0" borderId="5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/>
    </xf>
    <xf numFmtId="191" fontId="6" fillId="0" borderId="5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190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shrinkToFit="1"/>
    </xf>
    <xf numFmtId="0" fontId="6" fillId="6" borderId="2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181" fontId="6" fillId="0" borderId="5" xfId="0" applyNumberFormat="1" applyFont="1" applyFill="1" applyBorder="1" applyAlignment="1">
      <alignment horizontal="center" vertical="center" shrinkToFit="1"/>
    </xf>
    <xf numFmtId="190" fontId="6" fillId="0" borderId="5" xfId="0" applyNumberFormat="1" applyFont="1" applyFill="1" applyBorder="1" applyAlignment="1">
      <alignment horizontal="center" vertical="center" shrinkToFit="1"/>
    </xf>
    <xf numFmtId="180" fontId="6" fillId="0" borderId="5" xfId="0" applyNumberFormat="1" applyFont="1" applyFill="1" applyBorder="1" applyAlignment="1">
      <alignment horizontal="center" vertical="center" shrinkToFit="1"/>
    </xf>
    <xf numFmtId="181" fontId="6" fillId="0" borderId="5" xfId="0" applyNumberFormat="1" applyFont="1" applyFill="1" applyBorder="1" applyAlignment="1">
      <alignment horizontal="center" vertical="center"/>
    </xf>
    <xf numFmtId="187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 shrinkToFit="1"/>
    </xf>
    <xf numFmtId="179" fontId="6" fillId="0" borderId="5" xfId="0" applyNumberFormat="1" applyFont="1" applyFill="1" applyBorder="1" applyAlignment="1">
      <alignment horizontal="center" vertical="center" shrinkToFit="1"/>
    </xf>
    <xf numFmtId="190" fontId="6" fillId="0" borderId="5" xfId="0" applyNumberFormat="1" applyFont="1" applyFill="1" applyBorder="1" applyAlignment="1">
      <alignment horizontal="center" vertical="center"/>
    </xf>
    <xf numFmtId="198" fontId="6" fillId="0" borderId="5" xfId="0" applyNumberFormat="1" applyFont="1" applyFill="1" applyBorder="1" applyAlignment="1">
      <alignment horizontal="center" vertical="center" shrinkToFit="1"/>
    </xf>
    <xf numFmtId="188" fontId="6" fillId="0" borderId="5" xfId="0" applyNumberFormat="1" applyFont="1" applyFill="1" applyBorder="1" applyAlignment="1">
      <alignment horizontal="center" vertical="center" shrinkToFit="1"/>
    </xf>
    <xf numFmtId="179" fontId="6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188" fontId="6" fillId="0" borderId="5" xfId="0" applyNumberFormat="1" applyFont="1" applyFill="1" applyBorder="1" applyAlignment="1">
      <alignment vertical="center" shrinkToFit="1"/>
    </xf>
    <xf numFmtId="191" fontId="6" fillId="0" borderId="5" xfId="0" applyNumberFormat="1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9"/>
  <sheetViews>
    <sheetView tabSelected="1" view="pageBreakPreview" zoomScale="55" zoomScaleNormal="80" zoomScaleSheetLayoutView="55" workbookViewId="0">
      <selection activeCell="P10" sqref="P10"/>
    </sheetView>
  </sheetViews>
  <sheetFormatPr defaultColWidth="9" defaultRowHeight="13"/>
  <cols>
    <col min="1" max="1" width="5.36328125" customWidth="1"/>
    <col min="2" max="3" width="2.6328125" customWidth="1"/>
    <col min="4" max="4" width="35.36328125" customWidth="1"/>
    <col min="5" max="5" width="9" style="16" bestFit="1" customWidth="1"/>
    <col min="6" max="6" width="3.08984375" style="16" bestFit="1" customWidth="1"/>
    <col min="7" max="7" width="7.6328125" style="16" bestFit="1" customWidth="1"/>
    <col min="8" max="8" width="3.08984375" style="16" bestFit="1" customWidth="1"/>
    <col min="9" max="9" width="5.6328125" style="16" bestFit="1" customWidth="1"/>
    <col min="10" max="10" width="3" style="16" customWidth="1"/>
    <col min="11" max="11" width="6" style="16" bestFit="1" customWidth="1"/>
    <col min="12" max="12" width="5.7265625" bestFit="1" customWidth="1"/>
    <col min="13" max="13" width="11.90625" bestFit="1" customWidth="1"/>
    <col min="14" max="14" width="70.6328125" customWidth="1"/>
  </cols>
  <sheetData>
    <row r="1" spans="1:14">
      <c r="N1" s="17" t="s">
        <v>191</v>
      </c>
    </row>
    <row r="2" spans="1:14" ht="14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ht="13.5" thickBot="1">
      <c r="D4" s="1"/>
      <c r="N4" s="6"/>
    </row>
    <row r="5" spans="1:14" ht="24" customHeight="1" thickBot="1">
      <c r="A5" s="233" t="s">
        <v>2</v>
      </c>
      <c r="B5" s="234"/>
      <c r="C5" s="234"/>
      <c r="D5" s="235"/>
      <c r="E5" s="233" t="s">
        <v>3</v>
      </c>
      <c r="F5" s="234"/>
      <c r="G5" s="234"/>
      <c r="H5" s="234"/>
      <c r="I5" s="234"/>
      <c r="J5" s="234"/>
      <c r="K5" s="234"/>
      <c r="L5" s="235"/>
      <c r="M5" s="23" t="s">
        <v>4</v>
      </c>
      <c r="N5" s="24" t="s">
        <v>5</v>
      </c>
    </row>
    <row r="6" spans="1:14" ht="24" customHeight="1" thickBot="1">
      <c r="A6" s="25" t="s">
        <v>6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8"/>
      <c r="M6" s="29"/>
      <c r="N6" s="30"/>
    </row>
    <row r="7" spans="1:14" ht="24" customHeight="1">
      <c r="A7" s="176"/>
      <c r="B7" s="177" t="s">
        <v>7</v>
      </c>
      <c r="C7" s="177"/>
      <c r="D7" s="178"/>
      <c r="E7" s="179"/>
      <c r="F7" s="45" t="s">
        <v>8</v>
      </c>
      <c r="G7" s="189"/>
      <c r="H7" s="180" t="s">
        <v>9</v>
      </c>
      <c r="I7" s="180"/>
      <c r="J7" s="181"/>
      <c r="K7" s="181"/>
      <c r="L7" s="182"/>
      <c r="M7" s="183"/>
      <c r="N7" s="184"/>
    </row>
    <row r="8" spans="1:14" ht="24" customHeight="1">
      <c r="A8" s="188"/>
      <c r="B8" s="42" t="s">
        <v>10</v>
      </c>
      <c r="C8" s="187"/>
      <c r="D8" s="43"/>
      <c r="E8" s="44"/>
      <c r="F8" s="45" t="s">
        <v>8</v>
      </c>
      <c r="G8" s="46"/>
      <c r="H8" s="45" t="s">
        <v>9</v>
      </c>
      <c r="I8" s="45"/>
      <c r="J8" s="47"/>
      <c r="K8" s="47"/>
      <c r="L8" s="48"/>
      <c r="M8" s="171"/>
      <c r="N8" s="207" t="s">
        <v>11</v>
      </c>
    </row>
    <row r="9" spans="1:14" ht="24" customHeight="1" thickBot="1">
      <c r="A9" s="175"/>
      <c r="B9" s="185"/>
      <c r="C9" s="185"/>
      <c r="D9" s="186"/>
      <c r="E9" s="190"/>
      <c r="F9" s="191"/>
      <c r="G9" s="192"/>
      <c r="H9" s="191"/>
      <c r="I9" s="191"/>
      <c r="J9" s="193"/>
      <c r="K9" s="193"/>
      <c r="L9" s="194"/>
      <c r="M9" s="195"/>
      <c r="N9" s="196"/>
    </row>
    <row r="10" spans="1:14" ht="24" customHeight="1" thickBot="1">
      <c r="A10" s="25" t="s">
        <v>12</v>
      </c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8"/>
      <c r="M10" s="29">
        <f>M11+M18+M21+M30+M41+M48+M56+M72</f>
        <v>42467410</v>
      </c>
      <c r="N10" s="30"/>
    </row>
    <row r="11" spans="1:14" s="1" customFormat="1" ht="24" customHeight="1">
      <c r="A11" s="31" t="s">
        <v>13</v>
      </c>
      <c r="B11" s="32"/>
      <c r="C11" s="32"/>
      <c r="D11" s="33"/>
      <c r="E11" s="34"/>
      <c r="F11" s="35"/>
      <c r="G11" s="36"/>
      <c r="H11" s="35"/>
      <c r="I11" s="35"/>
      <c r="J11" s="37"/>
      <c r="K11" s="37"/>
      <c r="L11" s="38"/>
      <c r="M11" s="170">
        <f>M12+M14+M16</f>
        <v>11750000</v>
      </c>
      <c r="N11" s="40"/>
    </row>
    <row r="12" spans="1:14" ht="24" customHeight="1">
      <c r="A12" s="41"/>
      <c r="B12" s="42" t="s">
        <v>14</v>
      </c>
      <c r="C12" s="42"/>
      <c r="D12" s="43"/>
      <c r="E12" s="44"/>
      <c r="F12" s="45"/>
      <c r="G12" s="46"/>
      <c r="H12" s="45"/>
      <c r="I12" s="45"/>
      <c r="J12" s="47"/>
      <c r="K12" s="47"/>
      <c r="L12" s="48"/>
      <c r="M12" s="171">
        <f>SUM(M13:M13)</f>
        <v>6350000</v>
      </c>
      <c r="N12" s="50"/>
    </row>
    <row r="13" spans="1:14" ht="24" customHeight="1">
      <c r="A13" s="41"/>
      <c r="B13" s="7"/>
      <c r="C13" s="7"/>
      <c r="D13" s="212" t="s">
        <v>193</v>
      </c>
      <c r="E13" s="213"/>
      <c r="F13" s="208"/>
      <c r="G13" s="214" t="s">
        <v>192</v>
      </c>
      <c r="H13" s="208"/>
      <c r="I13" s="9"/>
      <c r="J13" s="54"/>
      <c r="K13" s="54"/>
      <c r="L13" s="19"/>
      <c r="M13" s="172">
        <v>6350000</v>
      </c>
      <c r="N13" s="18"/>
    </row>
    <row r="14" spans="1:14" ht="24" customHeight="1">
      <c r="A14" s="41"/>
      <c r="B14" s="42" t="s">
        <v>15</v>
      </c>
      <c r="C14" s="56"/>
      <c r="D14" s="57"/>
      <c r="E14" s="44"/>
      <c r="F14" s="45"/>
      <c r="G14" s="46"/>
      <c r="H14" s="45"/>
      <c r="I14" s="45"/>
      <c r="J14" s="47"/>
      <c r="K14" s="47"/>
      <c r="L14" s="48"/>
      <c r="M14" s="173">
        <f>M15</f>
        <v>2400000</v>
      </c>
      <c r="N14" s="50"/>
    </row>
    <row r="15" spans="1:14" ht="24" customHeight="1">
      <c r="A15" s="41"/>
      <c r="B15" s="7"/>
      <c r="C15" s="7"/>
      <c r="D15" s="51" t="s">
        <v>16</v>
      </c>
      <c r="E15" s="52"/>
      <c r="F15" s="9"/>
      <c r="G15" s="215">
        <v>6</v>
      </c>
      <c r="H15" s="9"/>
      <c r="I15" s="9"/>
      <c r="J15" s="54"/>
      <c r="K15" s="54"/>
      <c r="L15" s="19"/>
      <c r="M15" s="172">
        <v>2400000</v>
      </c>
      <c r="N15" s="18"/>
    </row>
    <row r="16" spans="1:14" ht="24" customHeight="1">
      <c r="A16" s="41"/>
      <c r="B16" s="42" t="s">
        <v>17</v>
      </c>
      <c r="C16" s="56"/>
      <c r="D16" s="57"/>
      <c r="E16" s="44"/>
      <c r="F16" s="45"/>
      <c r="G16" s="46"/>
      <c r="H16" s="45"/>
      <c r="I16" s="45"/>
      <c r="J16" s="47"/>
      <c r="K16" s="47"/>
      <c r="L16" s="48"/>
      <c r="M16" s="173">
        <f>SUM(M17)</f>
        <v>3000000</v>
      </c>
      <c r="N16" s="50"/>
    </row>
    <row r="17" spans="1:64" ht="24" customHeight="1">
      <c r="A17" s="41"/>
      <c r="B17" s="7"/>
      <c r="C17" s="7"/>
      <c r="D17" s="51" t="s">
        <v>18</v>
      </c>
      <c r="E17" s="52"/>
      <c r="F17" s="9"/>
      <c r="G17" s="197" t="s">
        <v>19</v>
      </c>
      <c r="H17" s="9"/>
      <c r="I17" s="9"/>
      <c r="J17" s="54"/>
      <c r="K17" s="54"/>
      <c r="L17" s="19"/>
      <c r="M17" s="172">
        <v>3000000</v>
      </c>
      <c r="N17" s="18"/>
    </row>
    <row r="18" spans="1:64" ht="24" customHeight="1">
      <c r="A18" s="31" t="s">
        <v>20</v>
      </c>
      <c r="B18" s="32"/>
      <c r="C18" s="32"/>
      <c r="D18" s="20"/>
      <c r="E18" s="58"/>
      <c r="F18" s="59"/>
      <c r="G18" s="60"/>
      <c r="H18" s="59"/>
      <c r="I18" s="59"/>
      <c r="J18" s="61"/>
      <c r="K18" s="61"/>
      <c r="L18" s="20"/>
      <c r="M18" s="170">
        <f>M19</f>
        <v>80000</v>
      </c>
      <c r="N18" s="62"/>
    </row>
    <row r="19" spans="1:64" ht="24" customHeight="1">
      <c r="A19" s="41"/>
      <c r="B19" s="42" t="s">
        <v>21</v>
      </c>
      <c r="C19" s="42"/>
      <c r="D19" s="43"/>
      <c r="E19" s="44"/>
      <c r="F19" s="45"/>
      <c r="G19" s="63"/>
      <c r="H19" s="45"/>
      <c r="I19" s="45"/>
      <c r="J19" s="47"/>
      <c r="K19" s="47"/>
      <c r="L19" s="48"/>
      <c r="M19" s="171">
        <f>M20</f>
        <v>80000</v>
      </c>
      <c r="N19" s="50"/>
    </row>
    <row r="20" spans="1:64" s="66" customFormat="1" ht="24" customHeight="1">
      <c r="A20" s="41"/>
      <c r="B20" s="64"/>
      <c r="C20" s="64"/>
      <c r="D20" s="65" t="s">
        <v>22</v>
      </c>
      <c r="E20" s="52"/>
      <c r="F20" s="9"/>
      <c r="G20" s="211">
        <v>1</v>
      </c>
      <c r="H20" s="9"/>
      <c r="I20" s="198"/>
      <c r="J20" s="9"/>
      <c r="K20" s="9"/>
      <c r="L20" s="12"/>
      <c r="M20" s="172">
        <v>80000</v>
      </c>
      <c r="N20" s="18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ht="24" customHeight="1">
      <c r="A21" s="31" t="s">
        <v>23</v>
      </c>
      <c r="B21" s="32"/>
      <c r="C21" s="32"/>
      <c r="D21" s="20"/>
      <c r="E21" s="58"/>
      <c r="F21" s="59"/>
      <c r="G21" s="60"/>
      <c r="H21" s="59"/>
      <c r="I21" s="59"/>
      <c r="J21" s="61"/>
      <c r="K21" s="61"/>
      <c r="L21" s="20"/>
      <c r="M21" s="170">
        <f>M22+M25+M27</f>
        <v>9543600</v>
      </c>
      <c r="N21" s="62"/>
    </row>
    <row r="22" spans="1:64" ht="24" customHeight="1">
      <c r="A22" s="41"/>
      <c r="B22" s="42" t="s">
        <v>24</v>
      </c>
      <c r="C22" s="42"/>
      <c r="D22" s="67"/>
      <c r="E22" s="68"/>
      <c r="F22" s="45"/>
      <c r="G22" s="69"/>
      <c r="H22" s="45"/>
      <c r="I22" s="70"/>
      <c r="J22" s="45"/>
      <c r="K22" s="45"/>
      <c r="L22" s="71"/>
      <c r="M22" s="171">
        <f>SUM(M23:M24)</f>
        <v>413600</v>
      </c>
      <c r="N22" s="50"/>
    </row>
    <row r="23" spans="1:64" ht="24" customHeight="1">
      <c r="A23" s="41"/>
      <c r="B23" s="7"/>
      <c r="C23" s="7"/>
      <c r="D23" s="72" t="s">
        <v>25</v>
      </c>
      <c r="E23" s="52"/>
      <c r="F23" s="9"/>
      <c r="G23" s="211">
        <v>47</v>
      </c>
      <c r="H23" s="208"/>
      <c r="I23" s="209"/>
      <c r="J23" s="208"/>
      <c r="K23" s="210"/>
      <c r="L23" s="19"/>
      <c r="M23" s="172">
        <v>206800</v>
      </c>
      <c r="N23" s="18"/>
    </row>
    <row r="24" spans="1:64" ht="24" customHeight="1">
      <c r="A24" s="41"/>
      <c r="B24" s="7"/>
      <c r="C24" s="7"/>
      <c r="D24" s="14" t="s">
        <v>26</v>
      </c>
      <c r="E24" s="52"/>
      <c r="F24" s="9"/>
      <c r="G24" s="211">
        <v>47</v>
      </c>
      <c r="H24" s="208"/>
      <c r="I24" s="209"/>
      <c r="J24" s="208"/>
      <c r="K24" s="210"/>
      <c r="L24" s="19"/>
      <c r="M24" s="174">
        <v>206800</v>
      </c>
      <c r="N24" s="18"/>
    </row>
    <row r="25" spans="1:64" s="77" customFormat="1" ht="24" customHeight="1">
      <c r="A25" s="41"/>
      <c r="B25" s="42" t="s">
        <v>27</v>
      </c>
      <c r="C25" s="74"/>
      <c r="D25" s="42"/>
      <c r="E25" s="75"/>
      <c r="F25" s="45"/>
      <c r="G25" s="69"/>
      <c r="H25" s="45"/>
      <c r="I25" s="70"/>
      <c r="J25" s="45"/>
      <c r="K25" s="45"/>
      <c r="L25" s="71"/>
      <c r="M25" s="171">
        <f>M26</f>
        <v>7250000</v>
      </c>
      <c r="N25" s="7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ht="24" customHeight="1">
      <c r="A26" s="41"/>
      <c r="B26" s="7"/>
      <c r="C26" s="7"/>
      <c r="D26" s="8" t="s">
        <v>28</v>
      </c>
      <c r="E26" s="11"/>
      <c r="F26" s="9"/>
      <c r="G26" s="211">
        <v>72500</v>
      </c>
      <c r="H26" s="199"/>
      <c r="I26" s="11"/>
      <c r="J26" s="9"/>
      <c r="K26" s="10"/>
      <c r="L26" s="12"/>
      <c r="M26" s="172">
        <v>7250000</v>
      </c>
      <c r="N26" s="13"/>
    </row>
    <row r="27" spans="1:64" ht="24" customHeight="1">
      <c r="A27" s="41"/>
      <c r="B27" s="56" t="s">
        <v>29</v>
      </c>
      <c r="C27" s="56"/>
      <c r="D27" s="78"/>
      <c r="E27" s="44"/>
      <c r="F27" s="45"/>
      <c r="G27" s="63"/>
      <c r="H27" s="45"/>
      <c r="I27" s="45"/>
      <c r="J27" s="47"/>
      <c r="K27" s="47"/>
      <c r="L27" s="48"/>
      <c r="M27" s="171">
        <f>SUM(M28:M29)</f>
        <v>1880000</v>
      </c>
      <c r="N27" s="50"/>
    </row>
    <row r="28" spans="1:64" ht="24" customHeight="1">
      <c r="A28" s="41"/>
      <c r="B28" s="7"/>
      <c r="C28" s="7"/>
      <c r="D28" s="14" t="s">
        <v>30</v>
      </c>
      <c r="E28" s="11"/>
      <c r="F28" s="9"/>
      <c r="G28" s="211">
        <v>47</v>
      </c>
      <c r="H28" s="199"/>
      <c r="I28" s="9"/>
      <c r="J28" s="9"/>
      <c r="K28" s="10"/>
      <c r="L28" s="12"/>
      <c r="M28" s="172">
        <v>940000</v>
      </c>
      <c r="N28" s="18"/>
    </row>
    <row r="29" spans="1:64" ht="24" customHeight="1">
      <c r="A29" s="41"/>
      <c r="B29" s="7"/>
      <c r="C29" s="7"/>
      <c r="D29" s="14" t="s">
        <v>31</v>
      </c>
      <c r="E29" s="11"/>
      <c r="F29" s="9"/>
      <c r="G29" s="211">
        <v>47</v>
      </c>
      <c r="H29" s="199"/>
      <c r="I29" s="9"/>
      <c r="J29" s="9"/>
      <c r="K29" s="10"/>
      <c r="L29" s="12"/>
      <c r="M29" s="172">
        <v>940000</v>
      </c>
      <c r="N29" s="18"/>
    </row>
    <row r="30" spans="1:64" ht="24" customHeight="1">
      <c r="A30" s="31" t="s">
        <v>32</v>
      </c>
      <c r="B30" s="32"/>
      <c r="C30" s="32"/>
      <c r="D30" s="20"/>
      <c r="E30" s="58"/>
      <c r="F30" s="59"/>
      <c r="G30" s="60"/>
      <c r="H30" s="59"/>
      <c r="I30" s="59"/>
      <c r="J30" s="61"/>
      <c r="K30" s="61"/>
      <c r="L30" s="20"/>
      <c r="M30" s="170">
        <f>M31+M33+M36</f>
        <v>774200</v>
      </c>
      <c r="N30" s="62"/>
    </row>
    <row r="31" spans="1:64" ht="24" customHeight="1">
      <c r="A31" s="41"/>
      <c r="B31" s="56" t="s">
        <v>33</v>
      </c>
      <c r="C31" s="74"/>
      <c r="D31" s="78"/>
      <c r="E31" s="44"/>
      <c r="F31" s="45"/>
      <c r="G31" s="63"/>
      <c r="H31" s="45"/>
      <c r="I31" s="45"/>
      <c r="J31" s="47"/>
      <c r="K31" s="47"/>
      <c r="L31" s="48"/>
      <c r="M31" s="171">
        <f>M32</f>
        <v>84000</v>
      </c>
      <c r="N31" s="50"/>
    </row>
    <row r="32" spans="1:64" s="1" customFormat="1" ht="24" customHeight="1">
      <c r="A32" s="41"/>
      <c r="B32" s="7"/>
      <c r="C32" s="7"/>
      <c r="D32" s="3" t="s">
        <v>34</v>
      </c>
      <c r="E32" s="52"/>
      <c r="F32" s="9"/>
      <c r="G32" s="211">
        <v>12</v>
      </c>
      <c r="H32" s="9"/>
      <c r="I32" s="9"/>
      <c r="J32" s="54"/>
      <c r="K32" s="54"/>
      <c r="L32" s="19"/>
      <c r="M32" s="172">
        <v>84000</v>
      </c>
      <c r="N32" s="5"/>
    </row>
    <row r="33" spans="1:14" ht="24" customHeight="1">
      <c r="A33" s="83"/>
      <c r="B33" s="84" t="s">
        <v>35</v>
      </c>
      <c r="C33" s="84"/>
      <c r="D33" s="43"/>
      <c r="E33" s="85"/>
      <c r="F33" s="86"/>
      <c r="G33" s="87"/>
      <c r="H33" s="86"/>
      <c r="I33" s="86"/>
      <c r="J33" s="88"/>
      <c r="K33" s="88"/>
      <c r="L33" s="89"/>
      <c r="M33" s="171">
        <f>SUM(M34:M35)</f>
        <v>440000</v>
      </c>
      <c r="N33" s="90"/>
    </row>
    <row r="34" spans="1:14" ht="24" customHeight="1">
      <c r="A34" s="91"/>
      <c r="B34" s="92"/>
      <c r="C34" s="92"/>
      <c r="D34" s="8" t="s">
        <v>36</v>
      </c>
      <c r="E34" s="52"/>
      <c r="F34" s="9"/>
      <c r="G34" s="211">
        <v>220</v>
      </c>
      <c r="H34" s="208" t="s">
        <v>80</v>
      </c>
      <c r="I34" s="209">
        <v>2</v>
      </c>
      <c r="J34" s="208" t="s">
        <v>194</v>
      </c>
      <c r="K34" s="54"/>
      <c r="L34" s="19"/>
      <c r="M34" s="174">
        <v>220000</v>
      </c>
      <c r="N34" s="5"/>
    </row>
    <row r="35" spans="1:14" ht="24" customHeight="1">
      <c r="A35" s="91"/>
      <c r="B35" s="92"/>
      <c r="C35" s="92"/>
      <c r="D35" s="8" t="s">
        <v>37</v>
      </c>
      <c r="E35" s="52"/>
      <c r="F35" s="9"/>
      <c r="G35" s="211">
        <v>220</v>
      </c>
      <c r="H35" s="208" t="s">
        <v>80</v>
      </c>
      <c r="I35" s="209">
        <v>2</v>
      </c>
      <c r="J35" s="208" t="s">
        <v>194</v>
      </c>
      <c r="K35" s="54"/>
      <c r="L35" s="19"/>
      <c r="M35" s="174">
        <v>220000</v>
      </c>
      <c r="N35" s="5"/>
    </row>
    <row r="36" spans="1:14" ht="24" customHeight="1">
      <c r="A36" s="41"/>
      <c r="B36" s="42" t="s">
        <v>38</v>
      </c>
      <c r="C36" s="56"/>
      <c r="D36" s="67"/>
      <c r="E36" s="68"/>
      <c r="F36" s="45"/>
      <c r="G36" s="69"/>
      <c r="H36" s="45"/>
      <c r="I36" s="70"/>
      <c r="J36" s="45"/>
      <c r="K36" s="45"/>
      <c r="L36" s="71"/>
      <c r="M36" s="171">
        <f>SUM(M37:M40)</f>
        <v>250200</v>
      </c>
      <c r="N36" s="50"/>
    </row>
    <row r="37" spans="1:14" ht="24" customHeight="1">
      <c r="A37" s="41"/>
      <c r="B37" s="7"/>
      <c r="C37" s="7"/>
      <c r="D37" s="8" t="s">
        <v>39</v>
      </c>
      <c r="E37" s="216"/>
      <c r="F37" s="208"/>
      <c r="G37" s="211">
        <v>220</v>
      </c>
      <c r="H37" s="208" t="s">
        <v>80</v>
      </c>
      <c r="I37" s="209">
        <v>2</v>
      </c>
      <c r="J37" s="208" t="s">
        <v>186</v>
      </c>
      <c r="K37" s="217"/>
      <c r="L37" s="218"/>
      <c r="M37" s="172">
        <v>19800</v>
      </c>
      <c r="N37" s="13"/>
    </row>
    <row r="38" spans="1:14" ht="24" customHeight="1">
      <c r="A38" s="41"/>
      <c r="B38" s="7"/>
      <c r="C38" s="7"/>
      <c r="D38" s="8" t="s">
        <v>40</v>
      </c>
      <c r="E38" s="216"/>
      <c r="F38" s="208"/>
      <c r="G38" s="211">
        <v>220</v>
      </c>
      <c r="H38" s="208" t="s">
        <v>80</v>
      </c>
      <c r="I38" s="209">
        <v>2</v>
      </c>
      <c r="J38" s="208" t="s">
        <v>186</v>
      </c>
      <c r="K38" s="217"/>
      <c r="L38" s="218"/>
      <c r="M38" s="172">
        <v>26400</v>
      </c>
      <c r="N38" s="13"/>
    </row>
    <row r="39" spans="1:14" ht="24" customHeight="1">
      <c r="A39" s="91"/>
      <c r="B39" s="92"/>
      <c r="C39" s="92"/>
      <c r="D39" s="8" t="s">
        <v>41</v>
      </c>
      <c r="E39" s="52"/>
      <c r="F39" s="9"/>
      <c r="G39" s="211" t="s">
        <v>146</v>
      </c>
      <c r="H39" s="9"/>
      <c r="I39" s="199"/>
      <c r="J39" s="54"/>
      <c r="K39" s="54"/>
      <c r="L39" s="19"/>
      <c r="M39" s="174">
        <v>72000</v>
      </c>
      <c r="N39" s="18"/>
    </row>
    <row r="40" spans="1:14" ht="24" customHeight="1">
      <c r="A40" s="41"/>
      <c r="B40" s="7"/>
      <c r="C40" s="15"/>
      <c r="D40" s="14" t="s">
        <v>42</v>
      </c>
      <c r="E40" s="11"/>
      <c r="F40" s="9"/>
      <c r="G40" s="200" t="s">
        <v>19</v>
      </c>
      <c r="H40" s="9"/>
      <c r="I40" s="10"/>
      <c r="J40" s="9"/>
      <c r="K40" s="201"/>
      <c r="L40" s="12"/>
      <c r="M40" s="172">
        <v>132000</v>
      </c>
      <c r="N40" s="2"/>
    </row>
    <row r="41" spans="1:14" ht="24" customHeight="1">
      <c r="A41" s="31" t="s">
        <v>43</v>
      </c>
      <c r="B41" s="32"/>
      <c r="C41" s="32"/>
      <c r="D41" s="20"/>
      <c r="E41" s="58"/>
      <c r="F41" s="59"/>
      <c r="G41" s="60"/>
      <c r="H41" s="59"/>
      <c r="I41" s="59"/>
      <c r="J41" s="61"/>
      <c r="K41" s="61"/>
      <c r="L41" s="20"/>
      <c r="M41" s="170">
        <f>M42+M46</f>
        <v>464800</v>
      </c>
      <c r="N41" s="62"/>
    </row>
    <row r="42" spans="1:14" ht="24" customHeight="1">
      <c r="A42" s="41"/>
      <c r="B42" s="42" t="s">
        <v>44</v>
      </c>
      <c r="C42" s="94"/>
      <c r="D42" s="78"/>
      <c r="E42" s="44"/>
      <c r="F42" s="45"/>
      <c r="G42" s="63"/>
      <c r="H42" s="45"/>
      <c r="I42" s="45"/>
      <c r="J42" s="47"/>
      <c r="K42" s="47"/>
      <c r="L42" s="48"/>
      <c r="M42" s="171">
        <f>SUM(M43:M45)</f>
        <v>454800</v>
      </c>
      <c r="N42" s="50"/>
    </row>
    <row r="43" spans="1:14" ht="24" customHeight="1">
      <c r="A43" s="41"/>
      <c r="B43" s="7"/>
      <c r="C43" s="95"/>
      <c r="D43" s="3" t="s">
        <v>45</v>
      </c>
      <c r="E43" s="52"/>
      <c r="F43" s="9"/>
      <c r="G43" s="219" t="s">
        <v>147</v>
      </c>
      <c r="H43" s="9"/>
      <c r="I43" s="97"/>
      <c r="J43" s="9"/>
      <c r="K43" s="9"/>
      <c r="L43" s="12"/>
      <c r="M43" s="172">
        <v>424800</v>
      </c>
      <c r="N43" s="18"/>
    </row>
    <row r="44" spans="1:14" ht="24" customHeight="1">
      <c r="A44" s="41"/>
      <c r="B44" s="7"/>
      <c r="C44" s="95"/>
      <c r="D44" s="3" t="s">
        <v>46</v>
      </c>
      <c r="E44" s="52"/>
      <c r="F44" s="9"/>
      <c r="G44" s="219" t="s">
        <v>149</v>
      </c>
      <c r="H44" s="199"/>
      <c r="I44" s="9"/>
      <c r="J44" s="9"/>
      <c r="K44" s="9"/>
      <c r="L44" s="72"/>
      <c r="M44" s="172">
        <v>10000</v>
      </c>
      <c r="N44" s="98"/>
    </row>
    <row r="45" spans="1:14" ht="24" customHeight="1">
      <c r="A45" s="41"/>
      <c r="B45" s="7"/>
      <c r="C45" s="95"/>
      <c r="D45" s="3" t="s">
        <v>47</v>
      </c>
      <c r="E45" s="52"/>
      <c r="F45" s="9"/>
      <c r="G45" s="219" t="s">
        <v>151</v>
      </c>
      <c r="H45" s="199"/>
      <c r="I45" s="9"/>
      <c r="J45" s="9"/>
      <c r="K45" s="9"/>
      <c r="L45" s="72"/>
      <c r="M45" s="172">
        <v>20000</v>
      </c>
      <c r="N45" s="98"/>
    </row>
    <row r="46" spans="1:14" ht="24" customHeight="1">
      <c r="A46" s="41"/>
      <c r="B46" s="42" t="s">
        <v>48</v>
      </c>
      <c r="C46" s="74"/>
      <c r="D46" s="78"/>
      <c r="E46" s="44"/>
      <c r="F46" s="45"/>
      <c r="G46" s="63"/>
      <c r="H46" s="45"/>
      <c r="I46" s="45"/>
      <c r="J46" s="47"/>
      <c r="K46" s="47"/>
      <c r="L46" s="48"/>
      <c r="M46" s="171">
        <f>M47</f>
        <v>10000</v>
      </c>
      <c r="N46" s="50"/>
    </row>
    <row r="47" spans="1:14" ht="24" customHeight="1">
      <c r="A47" s="41"/>
      <c r="B47" s="7"/>
      <c r="C47" s="7"/>
      <c r="D47" s="8" t="s">
        <v>49</v>
      </c>
      <c r="E47" s="52"/>
      <c r="F47" s="9"/>
      <c r="G47" s="97" t="s">
        <v>19</v>
      </c>
      <c r="H47" s="9"/>
      <c r="I47" s="53"/>
      <c r="J47" s="9"/>
      <c r="K47" s="9"/>
      <c r="L47" s="12"/>
      <c r="M47" s="172">
        <v>10000</v>
      </c>
      <c r="N47" s="18"/>
    </row>
    <row r="48" spans="1:14" ht="24" customHeight="1">
      <c r="A48" s="31" t="s">
        <v>50</v>
      </c>
      <c r="B48" s="99"/>
      <c r="C48" s="99"/>
      <c r="D48" s="99"/>
      <c r="E48" s="100"/>
      <c r="F48" s="99"/>
      <c r="G48" s="99"/>
      <c r="H48" s="99"/>
      <c r="I48" s="99"/>
      <c r="J48" s="99"/>
      <c r="K48" s="99"/>
      <c r="L48" s="101"/>
      <c r="M48" s="170">
        <f>M49</f>
        <v>5176500</v>
      </c>
      <c r="N48" s="62"/>
    </row>
    <row r="49" spans="1:64" ht="24" customHeight="1">
      <c r="A49" s="41"/>
      <c r="B49" s="42" t="s">
        <v>51</v>
      </c>
      <c r="C49" s="42"/>
      <c r="D49" s="43"/>
      <c r="E49" s="68"/>
      <c r="F49" s="45"/>
      <c r="G49" s="63"/>
      <c r="H49" s="45"/>
      <c r="I49" s="45"/>
      <c r="J49" s="45"/>
      <c r="K49" s="45"/>
      <c r="L49" s="71"/>
      <c r="M49" s="171">
        <f>SUM(M50:M55)</f>
        <v>5176500</v>
      </c>
      <c r="N49" s="50"/>
    </row>
    <row r="50" spans="1:64" s="4" customFormat="1" ht="24" customHeight="1">
      <c r="A50" s="102"/>
      <c r="B50" s="95"/>
      <c r="C50" s="95"/>
      <c r="D50" s="3" t="s">
        <v>52</v>
      </c>
      <c r="E50" s="11"/>
      <c r="F50" s="9"/>
      <c r="G50" s="219" t="s">
        <v>152</v>
      </c>
      <c r="H50" s="9"/>
      <c r="I50" s="202"/>
      <c r="J50" s="9"/>
      <c r="K50" s="9"/>
      <c r="L50" s="12"/>
      <c r="M50" s="172">
        <v>84000</v>
      </c>
      <c r="N50" s="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s="77" customFormat="1" ht="24" customHeight="1">
      <c r="A51" s="102"/>
      <c r="B51" s="103"/>
      <c r="C51" s="103"/>
      <c r="D51" s="3" t="s">
        <v>53</v>
      </c>
      <c r="E51" s="11"/>
      <c r="F51" s="9"/>
      <c r="G51" s="219" t="s">
        <v>153</v>
      </c>
      <c r="H51" s="9"/>
      <c r="I51" s="202"/>
      <c r="J51" s="9"/>
      <c r="K51" s="9"/>
      <c r="L51" s="12"/>
      <c r="M51" s="172">
        <v>460000</v>
      </c>
      <c r="N51" s="5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s="77" customFormat="1" ht="24" customHeight="1">
      <c r="A52" s="41"/>
      <c r="B52" s="104"/>
      <c r="C52" s="104"/>
      <c r="D52" s="8" t="s">
        <v>54</v>
      </c>
      <c r="E52" s="11"/>
      <c r="F52" s="9"/>
      <c r="G52" s="219" t="s">
        <v>175</v>
      </c>
      <c r="H52" s="9"/>
      <c r="I52" s="202"/>
      <c r="J52" s="9"/>
      <c r="K52" s="9"/>
      <c r="L52" s="12"/>
      <c r="M52" s="172">
        <v>3262500</v>
      </c>
      <c r="N52" s="18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64" s="77" customFormat="1" ht="24" customHeight="1">
      <c r="A53" s="102"/>
      <c r="B53" s="103"/>
      <c r="C53" s="103"/>
      <c r="D53" s="3" t="s">
        <v>55</v>
      </c>
      <c r="E53" s="11"/>
      <c r="F53" s="9"/>
      <c r="G53" s="219" t="s">
        <v>154</v>
      </c>
      <c r="H53" s="9"/>
      <c r="I53" s="202"/>
      <c r="J53" s="9"/>
      <c r="K53" s="9"/>
      <c r="L53" s="12"/>
      <c r="M53" s="172">
        <v>750000</v>
      </c>
      <c r="N53" s="18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s="77" customFormat="1" ht="24" customHeight="1">
      <c r="A54" s="102"/>
      <c r="B54" s="103"/>
      <c r="C54" s="103"/>
      <c r="D54" s="3" t="s">
        <v>56</v>
      </c>
      <c r="E54" s="11"/>
      <c r="F54" s="9"/>
      <c r="G54" s="211" t="s">
        <v>155</v>
      </c>
      <c r="H54" s="9"/>
      <c r="I54" s="202"/>
      <c r="J54" s="9"/>
      <c r="K54" s="9"/>
      <c r="L54" s="12"/>
      <c r="M54" s="172">
        <v>550000</v>
      </c>
      <c r="N54" s="18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s="77" customFormat="1" ht="24" customHeight="1">
      <c r="A55" s="41"/>
      <c r="B55" s="103"/>
      <c r="C55" s="103"/>
      <c r="D55" s="3" t="s">
        <v>57</v>
      </c>
      <c r="E55" s="11"/>
      <c r="F55" s="9"/>
      <c r="G55" s="203" t="s">
        <v>19</v>
      </c>
      <c r="H55" s="9"/>
      <c r="I55" s="202"/>
      <c r="J55" s="9"/>
      <c r="K55" s="9"/>
      <c r="L55" s="12"/>
      <c r="M55" s="172">
        <v>70000</v>
      </c>
      <c r="N55" s="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ht="24" customHeight="1">
      <c r="A56" s="31" t="s">
        <v>58</v>
      </c>
      <c r="B56" s="32"/>
      <c r="C56" s="32"/>
      <c r="D56" s="20"/>
      <c r="E56" s="58"/>
      <c r="F56" s="59"/>
      <c r="G56" s="60"/>
      <c r="H56" s="59"/>
      <c r="I56" s="59"/>
      <c r="J56" s="61"/>
      <c r="K56" s="61"/>
      <c r="L56" s="20"/>
      <c r="M56" s="170">
        <f>M57+M62+M66+M69</f>
        <v>2749200</v>
      </c>
      <c r="N56" s="62"/>
    </row>
    <row r="57" spans="1:64" ht="24" customHeight="1">
      <c r="A57" s="41"/>
      <c r="B57" s="42" t="s">
        <v>59</v>
      </c>
      <c r="C57" s="42"/>
      <c r="D57" s="78"/>
      <c r="E57" s="68"/>
      <c r="F57" s="45"/>
      <c r="G57" s="69"/>
      <c r="H57" s="45"/>
      <c r="I57" s="105"/>
      <c r="J57" s="45"/>
      <c r="K57" s="45"/>
      <c r="L57" s="71"/>
      <c r="M57" s="171">
        <f>SUM(M58:M61)</f>
        <v>2310400</v>
      </c>
      <c r="N57" s="50"/>
    </row>
    <row r="58" spans="1:64" s="66" customFormat="1" ht="24" customHeight="1">
      <c r="A58" s="41"/>
      <c r="B58" s="64"/>
      <c r="C58" s="64"/>
      <c r="D58" s="8" t="s">
        <v>60</v>
      </c>
      <c r="E58" s="11"/>
      <c r="F58" s="9"/>
      <c r="G58" s="219" t="s">
        <v>156</v>
      </c>
      <c r="H58" s="9"/>
      <c r="I58" s="97"/>
      <c r="J58" s="9"/>
      <c r="K58" s="9"/>
      <c r="L58" s="12"/>
      <c r="M58" s="174">
        <v>1720000</v>
      </c>
      <c r="N58" s="1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s="66" customFormat="1" ht="24" customHeight="1">
      <c r="A59" s="41"/>
      <c r="B59" s="64"/>
      <c r="C59" s="64"/>
      <c r="D59" s="8" t="s">
        <v>61</v>
      </c>
      <c r="E59" s="11"/>
      <c r="F59" s="9"/>
      <c r="G59" s="219" t="s">
        <v>157</v>
      </c>
      <c r="H59" s="9"/>
      <c r="I59" s="97"/>
      <c r="J59" s="9"/>
      <c r="K59" s="9"/>
      <c r="L59" s="12"/>
      <c r="M59" s="174">
        <v>86400</v>
      </c>
      <c r="N59" s="18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ht="24" customHeight="1">
      <c r="A60" s="41"/>
      <c r="B60" s="64"/>
      <c r="C60" s="64"/>
      <c r="D60" s="8" t="s">
        <v>62</v>
      </c>
      <c r="E60" s="11"/>
      <c r="F60" s="9"/>
      <c r="G60" s="219" t="s">
        <v>176</v>
      </c>
      <c r="H60" s="9"/>
      <c r="I60" s="9"/>
      <c r="J60" s="9"/>
      <c r="K60" s="9"/>
      <c r="L60" s="12"/>
      <c r="M60" s="174">
        <v>424000</v>
      </c>
      <c r="N60" s="18"/>
    </row>
    <row r="61" spans="1:64" ht="24" customHeight="1">
      <c r="A61" s="41"/>
      <c r="B61" s="64"/>
      <c r="C61" s="64"/>
      <c r="D61" s="8" t="s">
        <v>63</v>
      </c>
      <c r="E61" s="11"/>
      <c r="F61" s="9"/>
      <c r="G61" s="219" t="s">
        <v>156</v>
      </c>
      <c r="H61" s="9"/>
      <c r="I61" s="9"/>
      <c r="J61" s="9"/>
      <c r="K61" s="9"/>
      <c r="L61" s="12"/>
      <c r="M61" s="174">
        <v>80000</v>
      </c>
      <c r="N61" s="18"/>
    </row>
    <row r="62" spans="1:64" ht="24" customHeight="1">
      <c r="A62" s="41"/>
      <c r="B62" s="42" t="s">
        <v>64</v>
      </c>
      <c r="C62" s="42"/>
      <c r="D62" s="78"/>
      <c r="E62" s="68"/>
      <c r="F62" s="45"/>
      <c r="G62" s="69"/>
      <c r="H62" s="45"/>
      <c r="I62" s="105"/>
      <c r="J62" s="45"/>
      <c r="K62" s="45"/>
      <c r="L62" s="71"/>
      <c r="M62" s="171">
        <f>SUM(M63:M65)</f>
        <v>65400</v>
      </c>
      <c r="N62" s="50"/>
    </row>
    <row r="63" spans="1:64" ht="24" customHeight="1">
      <c r="A63" s="41"/>
      <c r="B63" s="64"/>
      <c r="C63" s="64"/>
      <c r="D63" s="3" t="s">
        <v>65</v>
      </c>
      <c r="E63" s="52"/>
      <c r="F63" s="9"/>
      <c r="G63" s="219" t="s">
        <v>148</v>
      </c>
      <c r="H63" s="208"/>
      <c r="I63" s="97"/>
      <c r="J63" s="9"/>
      <c r="K63" s="9"/>
      <c r="L63" s="12"/>
      <c r="M63" s="174">
        <v>10000</v>
      </c>
      <c r="N63" s="18"/>
    </row>
    <row r="64" spans="1:64" ht="24" customHeight="1">
      <c r="A64" s="41"/>
      <c r="B64" s="64"/>
      <c r="C64" s="64"/>
      <c r="D64" s="3" t="s">
        <v>66</v>
      </c>
      <c r="E64" s="52"/>
      <c r="F64" s="9"/>
      <c r="G64" s="219" t="s">
        <v>150</v>
      </c>
      <c r="H64" s="208"/>
      <c r="I64" s="97"/>
      <c r="J64" s="9"/>
      <c r="K64" s="9"/>
      <c r="L64" s="12"/>
      <c r="M64" s="174">
        <v>20000</v>
      </c>
      <c r="N64" s="18"/>
    </row>
    <row r="65" spans="1:64" ht="24" customHeight="1">
      <c r="A65" s="41"/>
      <c r="B65" s="64"/>
      <c r="C65" s="64"/>
      <c r="D65" s="3" t="s">
        <v>67</v>
      </c>
      <c r="E65" s="52"/>
      <c r="F65" s="9"/>
      <c r="G65" s="219" t="s">
        <v>150</v>
      </c>
      <c r="H65" s="208"/>
      <c r="I65" s="97"/>
      <c r="J65" s="9"/>
      <c r="K65" s="9"/>
      <c r="L65" s="12"/>
      <c r="M65" s="174">
        <v>35400</v>
      </c>
      <c r="N65" s="18"/>
    </row>
    <row r="66" spans="1:64" ht="24" customHeight="1">
      <c r="A66" s="41"/>
      <c r="B66" s="42" t="s">
        <v>68</v>
      </c>
      <c r="C66" s="42"/>
      <c r="D66" s="78"/>
      <c r="E66" s="44"/>
      <c r="F66" s="45"/>
      <c r="G66" s="69"/>
      <c r="H66" s="45"/>
      <c r="I66" s="105"/>
      <c r="J66" s="45"/>
      <c r="K66" s="45"/>
      <c r="L66" s="71"/>
      <c r="M66" s="171">
        <f>SUM(M67:M68)</f>
        <v>345000</v>
      </c>
      <c r="N66" s="50"/>
    </row>
    <row r="67" spans="1:64" s="77" customFormat="1" ht="24" customHeight="1">
      <c r="A67" s="41"/>
      <c r="B67" s="64"/>
      <c r="C67" s="64"/>
      <c r="D67" s="8" t="s">
        <v>69</v>
      </c>
      <c r="E67" s="52"/>
      <c r="F67" s="9"/>
      <c r="G67" s="219" t="s">
        <v>177</v>
      </c>
      <c r="H67" s="208"/>
      <c r="I67" s="9"/>
      <c r="J67" s="9"/>
      <c r="K67" s="9"/>
      <c r="L67" s="12"/>
      <c r="M67" s="174">
        <v>195000</v>
      </c>
      <c r="N67" s="18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4" ht="24" customHeight="1">
      <c r="A68" s="41"/>
      <c r="B68" s="64"/>
      <c r="C68" s="64"/>
      <c r="D68" s="8" t="s">
        <v>70</v>
      </c>
      <c r="E68" s="52"/>
      <c r="F68" s="9"/>
      <c r="G68" s="214" t="s">
        <v>19</v>
      </c>
      <c r="H68" s="208"/>
      <c r="I68" s="9"/>
      <c r="J68" s="9"/>
      <c r="K68" s="9"/>
      <c r="L68" s="12"/>
      <c r="M68" s="174">
        <v>150000</v>
      </c>
      <c r="N68" s="18"/>
    </row>
    <row r="69" spans="1:64" ht="24" customHeight="1">
      <c r="A69" s="41"/>
      <c r="B69" s="42" t="s">
        <v>71</v>
      </c>
      <c r="C69" s="42"/>
      <c r="D69" s="78"/>
      <c r="E69" s="44"/>
      <c r="F69" s="45"/>
      <c r="G69" s="69"/>
      <c r="H69" s="45"/>
      <c r="I69" s="105"/>
      <c r="J69" s="45"/>
      <c r="K69" s="45"/>
      <c r="L69" s="71"/>
      <c r="M69" s="171">
        <f>SUM(M70:M71)</f>
        <v>28400</v>
      </c>
      <c r="N69" s="50"/>
    </row>
    <row r="70" spans="1:64" ht="24" customHeight="1">
      <c r="A70" s="41"/>
      <c r="B70" s="7"/>
      <c r="C70" s="95"/>
      <c r="D70" s="109" t="s">
        <v>72</v>
      </c>
      <c r="E70" s="52"/>
      <c r="F70" s="9"/>
      <c r="G70" s="219" t="s">
        <v>150</v>
      </c>
      <c r="H70" s="208"/>
      <c r="I70" s="220"/>
      <c r="J70" s="9"/>
      <c r="K70" s="9"/>
      <c r="L70" s="12"/>
      <c r="M70" s="174">
        <v>24400</v>
      </c>
      <c r="N70" s="18"/>
    </row>
    <row r="71" spans="1:64" ht="24" customHeight="1">
      <c r="A71" s="41"/>
      <c r="B71" s="7"/>
      <c r="C71" s="95"/>
      <c r="D71" s="109" t="s">
        <v>73</v>
      </c>
      <c r="E71" s="11"/>
      <c r="F71" s="9"/>
      <c r="G71" s="219" t="s">
        <v>150</v>
      </c>
      <c r="H71" s="208"/>
      <c r="I71" s="215"/>
      <c r="J71" s="9"/>
      <c r="K71" s="9"/>
      <c r="L71" s="12"/>
      <c r="M71" s="174">
        <v>4000</v>
      </c>
      <c r="N71" s="18"/>
    </row>
    <row r="72" spans="1:64" ht="24" customHeight="1">
      <c r="A72" s="31" t="s">
        <v>74</v>
      </c>
      <c r="B72" s="32"/>
      <c r="C72" s="32"/>
      <c r="D72" s="101"/>
      <c r="E72" s="110"/>
      <c r="F72" s="59"/>
      <c r="G72" s="111"/>
      <c r="H72" s="59"/>
      <c r="I72" s="112"/>
      <c r="J72" s="59"/>
      <c r="K72" s="59"/>
      <c r="L72" s="113"/>
      <c r="M72" s="170">
        <f>M73+M83+M85+M89+M92</f>
        <v>11929110</v>
      </c>
      <c r="N72" s="62"/>
    </row>
    <row r="73" spans="1:64" ht="24" customHeight="1">
      <c r="A73" s="41"/>
      <c r="B73" s="42" t="s">
        <v>75</v>
      </c>
      <c r="C73" s="42"/>
      <c r="D73" s="67"/>
      <c r="E73" s="44"/>
      <c r="F73" s="45"/>
      <c r="G73" s="63"/>
      <c r="H73" s="45"/>
      <c r="I73" s="45"/>
      <c r="J73" s="45"/>
      <c r="K73" s="45"/>
      <c r="L73" s="71"/>
      <c r="M73" s="171">
        <f>SUM(M74:M82)</f>
        <v>4029100</v>
      </c>
      <c r="N73" s="50"/>
    </row>
    <row r="74" spans="1:64" s="77" customFormat="1" ht="24" customHeight="1">
      <c r="A74" s="41"/>
      <c r="B74" s="114"/>
      <c r="C74" s="64"/>
      <c r="D74" s="51" t="s">
        <v>76</v>
      </c>
      <c r="E74" s="213"/>
      <c r="F74" s="208"/>
      <c r="G74" s="219" t="s">
        <v>178</v>
      </c>
      <c r="H74" s="208"/>
      <c r="I74" s="208"/>
      <c r="J74" s="208"/>
      <c r="K74" s="208"/>
      <c r="L74" s="12"/>
      <c r="M74" s="174">
        <v>1080000</v>
      </c>
      <c r="N74" s="18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6" customFormat="1" ht="24" customHeight="1">
      <c r="A75" s="41"/>
      <c r="B75" s="114"/>
      <c r="C75" s="64"/>
      <c r="D75" s="51" t="s">
        <v>77</v>
      </c>
      <c r="E75" s="216"/>
      <c r="F75" s="208"/>
      <c r="G75" s="219" t="s">
        <v>179</v>
      </c>
      <c r="H75" s="208"/>
      <c r="I75" s="208"/>
      <c r="J75" s="208"/>
      <c r="K75" s="208"/>
      <c r="L75" s="12"/>
      <c r="M75" s="174">
        <v>307400</v>
      </c>
      <c r="N75" s="18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s="66" customFormat="1" ht="24" customHeight="1">
      <c r="A76" s="41"/>
      <c r="B76" s="114"/>
      <c r="C76" s="64"/>
      <c r="D76" s="51" t="s">
        <v>78</v>
      </c>
      <c r="E76" s="213"/>
      <c r="F76" s="208"/>
      <c r="G76" s="219" t="s">
        <v>157</v>
      </c>
      <c r="H76" s="208"/>
      <c r="I76" s="208"/>
      <c r="J76" s="208"/>
      <c r="K76" s="208"/>
      <c r="L76" s="12"/>
      <c r="M76" s="174">
        <v>100000</v>
      </c>
      <c r="N76" s="18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ht="24" customHeight="1">
      <c r="A77" s="102"/>
      <c r="B77" s="114"/>
      <c r="C77" s="64"/>
      <c r="D77" s="8" t="s">
        <v>79</v>
      </c>
      <c r="E77" s="213"/>
      <c r="F77" s="208"/>
      <c r="G77" s="219" t="s">
        <v>164</v>
      </c>
      <c r="H77" s="208" t="s">
        <v>80</v>
      </c>
      <c r="I77" s="209">
        <v>36</v>
      </c>
      <c r="J77" s="208" t="s">
        <v>81</v>
      </c>
      <c r="K77" s="208"/>
      <c r="L77" s="19"/>
      <c r="M77" s="174">
        <v>691200</v>
      </c>
      <c r="N77" s="18"/>
    </row>
    <row r="78" spans="1:64" ht="24" customHeight="1">
      <c r="A78" s="102"/>
      <c r="B78" s="114"/>
      <c r="C78" s="64"/>
      <c r="D78" s="8" t="s">
        <v>82</v>
      </c>
      <c r="E78" s="213"/>
      <c r="F78" s="208"/>
      <c r="G78" s="219" t="s">
        <v>180</v>
      </c>
      <c r="H78" s="208" t="s">
        <v>80</v>
      </c>
      <c r="I78" s="209">
        <v>36</v>
      </c>
      <c r="J78" s="208" t="s">
        <v>81</v>
      </c>
      <c r="K78" s="208"/>
      <c r="L78" s="19"/>
      <c r="M78" s="174">
        <v>1746000</v>
      </c>
      <c r="N78" s="18"/>
    </row>
    <row r="79" spans="1:64" ht="24" customHeight="1">
      <c r="A79" s="102"/>
      <c r="B79" s="114"/>
      <c r="C79" s="64"/>
      <c r="D79" s="51" t="s">
        <v>83</v>
      </c>
      <c r="E79" s="216"/>
      <c r="F79" s="208"/>
      <c r="G79" s="219" t="s">
        <v>181</v>
      </c>
      <c r="H79" s="208"/>
      <c r="I79" s="208"/>
      <c r="J79" s="208"/>
      <c r="K79" s="208"/>
      <c r="L79" s="12"/>
      <c r="M79" s="174">
        <v>21500</v>
      </c>
      <c r="N79" s="18"/>
    </row>
    <row r="80" spans="1:64" ht="24" customHeight="1">
      <c r="A80" s="41"/>
      <c r="B80" s="114"/>
      <c r="C80" s="64"/>
      <c r="D80" s="8" t="s">
        <v>84</v>
      </c>
      <c r="E80" s="213"/>
      <c r="F80" s="208"/>
      <c r="G80" s="219" t="s">
        <v>182</v>
      </c>
      <c r="H80" s="208" t="s">
        <v>80</v>
      </c>
      <c r="I80" s="209">
        <v>1</v>
      </c>
      <c r="J80" s="208" t="s">
        <v>81</v>
      </c>
      <c r="K80" s="208"/>
      <c r="L80" s="19"/>
      <c r="M80" s="174">
        <v>2200</v>
      </c>
      <c r="N80" s="18"/>
    </row>
    <row r="81" spans="1:14" ht="24" customHeight="1">
      <c r="A81" s="41"/>
      <c r="B81" s="114"/>
      <c r="C81" s="64"/>
      <c r="D81" s="8" t="s">
        <v>85</v>
      </c>
      <c r="E81" s="213"/>
      <c r="F81" s="208"/>
      <c r="G81" s="219" t="s">
        <v>164</v>
      </c>
      <c r="H81" s="208" t="s">
        <v>80</v>
      </c>
      <c r="I81" s="209">
        <v>1</v>
      </c>
      <c r="J81" s="208" t="s">
        <v>81</v>
      </c>
      <c r="K81" s="208"/>
      <c r="L81" s="19"/>
      <c r="M81" s="174">
        <v>22800</v>
      </c>
      <c r="N81" s="18"/>
    </row>
    <row r="82" spans="1:14" ht="24" customHeight="1">
      <c r="A82" s="41"/>
      <c r="B82" s="114"/>
      <c r="C82" s="64"/>
      <c r="D82" s="8" t="s">
        <v>86</v>
      </c>
      <c r="E82" s="213"/>
      <c r="F82" s="208"/>
      <c r="G82" s="219" t="s">
        <v>180</v>
      </c>
      <c r="H82" s="208" t="s">
        <v>80</v>
      </c>
      <c r="I82" s="209">
        <v>1</v>
      </c>
      <c r="J82" s="208" t="s">
        <v>81</v>
      </c>
      <c r="K82" s="208"/>
      <c r="L82" s="19"/>
      <c r="M82" s="174">
        <v>58000</v>
      </c>
      <c r="N82" s="18"/>
    </row>
    <row r="83" spans="1:14" ht="24" customHeight="1">
      <c r="A83" s="41"/>
      <c r="B83" s="42" t="s">
        <v>87</v>
      </c>
      <c r="C83" s="42"/>
      <c r="D83" s="116"/>
      <c r="E83" s="44"/>
      <c r="F83" s="45"/>
      <c r="G83" s="63"/>
      <c r="H83" s="45"/>
      <c r="I83" s="45"/>
      <c r="J83" s="45"/>
      <c r="K83" s="45"/>
      <c r="L83" s="71"/>
      <c r="M83" s="171">
        <f>M84</f>
        <v>4699370</v>
      </c>
      <c r="N83" s="50"/>
    </row>
    <row r="84" spans="1:14" ht="24" customHeight="1">
      <c r="A84" s="41"/>
      <c r="B84" s="64"/>
      <c r="C84" s="64"/>
      <c r="D84" s="51" t="s">
        <v>88</v>
      </c>
      <c r="E84" s="52"/>
      <c r="F84" s="9"/>
      <c r="G84" s="211" t="s">
        <v>183</v>
      </c>
      <c r="H84" s="9"/>
      <c r="I84" s="9"/>
      <c r="J84" s="9"/>
      <c r="K84" s="9"/>
      <c r="L84" s="204"/>
      <c r="M84" s="174">
        <v>4699370</v>
      </c>
      <c r="N84" s="18"/>
    </row>
    <row r="85" spans="1:14" ht="24" customHeight="1">
      <c r="A85" s="41"/>
      <c r="B85" s="42" t="s">
        <v>89</v>
      </c>
      <c r="C85" s="42"/>
      <c r="D85" s="57"/>
      <c r="E85" s="44"/>
      <c r="F85" s="45"/>
      <c r="G85" s="69"/>
      <c r="H85" s="45"/>
      <c r="I85" s="45"/>
      <c r="J85" s="45"/>
      <c r="K85" s="45"/>
      <c r="L85" s="71"/>
      <c r="M85" s="171">
        <f>SUM(M86:M88)</f>
        <v>356640</v>
      </c>
      <c r="N85" s="50"/>
    </row>
    <row r="86" spans="1:14" ht="24" customHeight="1">
      <c r="A86" s="41"/>
      <c r="B86" s="64"/>
      <c r="C86" s="64"/>
      <c r="D86" s="51" t="s">
        <v>90</v>
      </c>
      <c r="E86" s="11"/>
      <c r="F86" s="9"/>
      <c r="G86" s="211" t="s">
        <v>183</v>
      </c>
      <c r="H86" s="9"/>
      <c r="I86" s="9"/>
      <c r="J86" s="9"/>
      <c r="K86" s="9"/>
      <c r="L86" s="12"/>
      <c r="M86" s="174">
        <v>211640</v>
      </c>
      <c r="N86" s="18"/>
    </row>
    <row r="87" spans="1:14" ht="24" customHeight="1">
      <c r="A87" s="41"/>
      <c r="B87" s="64"/>
      <c r="C87" s="64"/>
      <c r="D87" s="51" t="s">
        <v>91</v>
      </c>
      <c r="E87" s="11"/>
      <c r="F87" s="9"/>
      <c r="G87" s="211" t="s">
        <v>184</v>
      </c>
      <c r="H87" s="9"/>
      <c r="I87" s="9"/>
      <c r="J87" s="9"/>
      <c r="K87" s="9"/>
      <c r="L87" s="12"/>
      <c r="M87" s="174">
        <v>120000</v>
      </c>
      <c r="N87" s="18"/>
    </row>
    <row r="88" spans="1:14" ht="24" customHeight="1">
      <c r="A88" s="41"/>
      <c r="B88" s="64"/>
      <c r="C88" s="64"/>
      <c r="D88" s="51" t="s">
        <v>92</v>
      </c>
      <c r="E88" s="11"/>
      <c r="F88" s="9"/>
      <c r="G88" s="221" t="s">
        <v>19</v>
      </c>
      <c r="H88" s="9"/>
      <c r="I88" s="9"/>
      <c r="J88" s="9"/>
      <c r="K88" s="9"/>
      <c r="L88" s="12"/>
      <c r="M88" s="174">
        <v>25000</v>
      </c>
      <c r="N88" s="18"/>
    </row>
    <row r="89" spans="1:14" ht="24" customHeight="1">
      <c r="A89" s="41"/>
      <c r="B89" s="42" t="s">
        <v>93</v>
      </c>
      <c r="C89" s="42"/>
      <c r="D89" s="78"/>
      <c r="E89" s="44"/>
      <c r="F89" s="45"/>
      <c r="G89" s="63"/>
      <c r="H89" s="45"/>
      <c r="I89" s="45"/>
      <c r="J89" s="47"/>
      <c r="K89" s="47"/>
      <c r="L89" s="48"/>
      <c r="M89" s="171">
        <f>SUM(M90:M91)</f>
        <v>520000</v>
      </c>
      <c r="N89" s="76"/>
    </row>
    <row r="90" spans="1:14" ht="24" customHeight="1">
      <c r="A90" s="41"/>
      <c r="B90" s="7"/>
      <c r="C90" s="7"/>
      <c r="D90" s="8" t="s">
        <v>94</v>
      </c>
      <c r="E90" s="52"/>
      <c r="F90" s="9"/>
      <c r="G90" s="211" t="s">
        <v>185</v>
      </c>
      <c r="H90" s="208" t="s">
        <v>80</v>
      </c>
      <c r="I90" s="209">
        <v>1</v>
      </c>
      <c r="J90" s="9" t="s">
        <v>81</v>
      </c>
      <c r="K90" s="206"/>
      <c r="L90" s="19"/>
      <c r="M90" s="174">
        <v>240000</v>
      </c>
      <c r="N90" s="18"/>
    </row>
    <row r="91" spans="1:14" ht="24" customHeight="1">
      <c r="A91" s="41"/>
      <c r="B91" s="7"/>
      <c r="C91" s="7"/>
      <c r="D91" s="8" t="s">
        <v>95</v>
      </c>
      <c r="E91" s="52"/>
      <c r="F91" s="9"/>
      <c r="G91" s="221" t="s">
        <v>19</v>
      </c>
      <c r="H91" s="208"/>
      <c r="I91" s="220"/>
      <c r="J91" s="9"/>
      <c r="K91" s="206"/>
      <c r="L91" s="19"/>
      <c r="M91" s="174">
        <v>280000</v>
      </c>
      <c r="N91" s="18"/>
    </row>
    <row r="92" spans="1:14" ht="24" customHeight="1">
      <c r="A92" s="41"/>
      <c r="B92" s="42" t="s">
        <v>96</v>
      </c>
      <c r="C92" s="42"/>
      <c r="D92" s="78"/>
      <c r="E92" s="44"/>
      <c r="F92" s="45"/>
      <c r="G92" s="63"/>
      <c r="H92" s="45"/>
      <c r="I92" s="45"/>
      <c r="J92" s="47"/>
      <c r="K92" s="47"/>
      <c r="L92" s="48"/>
      <c r="M92" s="171">
        <f>SUM(M93:M99)</f>
        <v>2324000</v>
      </c>
      <c r="N92" s="76"/>
    </row>
    <row r="93" spans="1:14" ht="24" customHeight="1">
      <c r="A93" s="41"/>
      <c r="B93" s="7"/>
      <c r="C93" s="7"/>
      <c r="D93" s="8" t="s">
        <v>97</v>
      </c>
      <c r="E93" s="52"/>
      <c r="F93" s="208"/>
      <c r="G93" s="219" t="s">
        <v>164</v>
      </c>
      <c r="H93" s="208" t="s">
        <v>80</v>
      </c>
      <c r="I93" s="209">
        <v>37</v>
      </c>
      <c r="J93" s="9" t="s">
        <v>81</v>
      </c>
      <c r="K93" s="206"/>
      <c r="L93" s="19"/>
      <c r="M93" s="174">
        <v>666000</v>
      </c>
      <c r="N93" s="18"/>
    </row>
    <row r="94" spans="1:14" ht="24" customHeight="1">
      <c r="A94" s="41"/>
      <c r="B94" s="7"/>
      <c r="C94" s="7"/>
      <c r="D94" s="8" t="s">
        <v>98</v>
      </c>
      <c r="E94" s="52"/>
      <c r="F94" s="208"/>
      <c r="G94" s="219" t="s">
        <v>164</v>
      </c>
      <c r="H94" s="208"/>
      <c r="I94" s="220"/>
      <c r="J94" s="9"/>
      <c r="K94" s="206"/>
      <c r="L94" s="19"/>
      <c r="M94" s="174">
        <v>180000</v>
      </c>
      <c r="N94" s="18"/>
    </row>
    <row r="95" spans="1:14" ht="24" customHeight="1">
      <c r="A95" s="41"/>
      <c r="B95" s="7"/>
      <c r="C95" s="7"/>
      <c r="D95" s="8" t="s">
        <v>99</v>
      </c>
      <c r="E95" s="52"/>
      <c r="F95" s="208"/>
      <c r="G95" s="222">
        <v>1</v>
      </c>
      <c r="H95" s="208"/>
      <c r="I95" s="220"/>
      <c r="J95" s="9"/>
      <c r="K95" s="206"/>
      <c r="L95" s="19"/>
      <c r="M95" s="174">
        <v>10000</v>
      </c>
      <c r="N95" s="18"/>
    </row>
    <row r="96" spans="1:14" ht="24" customHeight="1">
      <c r="A96" s="41"/>
      <c r="B96" s="7"/>
      <c r="C96" s="7"/>
      <c r="D96" s="8" t="s">
        <v>100</v>
      </c>
      <c r="E96" s="52"/>
      <c r="F96" s="208"/>
      <c r="G96" s="211" t="s">
        <v>165</v>
      </c>
      <c r="H96" s="208"/>
      <c r="I96" s="223"/>
      <c r="J96" s="9"/>
      <c r="K96" s="206"/>
      <c r="L96" s="19"/>
      <c r="M96" s="174">
        <v>360000</v>
      </c>
      <c r="N96" s="18"/>
    </row>
    <row r="97" spans="1:64" ht="24" customHeight="1">
      <c r="A97" s="41"/>
      <c r="B97" s="7"/>
      <c r="C97" s="7"/>
      <c r="D97" s="51" t="s">
        <v>101</v>
      </c>
      <c r="E97" s="11"/>
      <c r="F97" s="208"/>
      <c r="G97" s="211" t="s">
        <v>166</v>
      </c>
      <c r="H97" s="208"/>
      <c r="I97" s="208"/>
      <c r="J97" s="9"/>
      <c r="K97" s="9"/>
      <c r="L97" s="12"/>
      <c r="M97" s="174">
        <v>195000</v>
      </c>
      <c r="N97" s="18"/>
    </row>
    <row r="98" spans="1:64" s="1" customFormat="1" ht="24" customHeight="1">
      <c r="A98" s="41"/>
      <c r="B98" s="7"/>
      <c r="C98" s="7"/>
      <c r="D98" s="51" t="s">
        <v>102</v>
      </c>
      <c r="E98" s="11"/>
      <c r="F98" s="208"/>
      <c r="G98" s="211" t="s">
        <v>167</v>
      </c>
      <c r="H98" s="208"/>
      <c r="I98" s="208"/>
      <c r="J98" s="9"/>
      <c r="K98" s="9"/>
      <c r="L98" s="12"/>
      <c r="M98" s="174">
        <v>663000</v>
      </c>
      <c r="N98" s="18"/>
    </row>
    <row r="99" spans="1:64" s="1" customFormat="1" ht="24" customHeight="1">
      <c r="A99" s="41"/>
      <c r="B99" s="7"/>
      <c r="C99" s="7"/>
      <c r="D99" s="117" t="s">
        <v>103</v>
      </c>
      <c r="E99" s="52"/>
      <c r="F99" s="208"/>
      <c r="G99" s="221" t="s">
        <v>19</v>
      </c>
      <c r="H99" s="208"/>
      <c r="I99" s="220"/>
      <c r="J99" s="9"/>
      <c r="K99" s="9"/>
      <c r="L99" s="19"/>
      <c r="M99" s="174">
        <v>250000</v>
      </c>
      <c r="N99" s="18"/>
    </row>
    <row r="100" spans="1:64" ht="24" customHeight="1">
      <c r="A100" s="118" t="s">
        <v>104</v>
      </c>
      <c r="B100" s="119"/>
      <c r="C100" s="119"/>
      <c r="D100" s="119"/>
      <c r="E100" s="120"/>
      <c r="F100" s="121"/>
      <c r="G100" s="121"/>
      <c r="H100" s="121"/>
      <c r="I100" s="121"/>
      <c r="J100" s="121"/>
      <c r="K100" s="121"/>
      <c r="L100" s="122"/>
      <c r="M100" s="123"/>
      <c r="N100" s="124"/>
    </row>
    <row r="101" spans="1:64" s="1" customFormat="1" ht="24" customHeight="1">
      <c r="A101" s="31" t="s">
        <v>105</v>
      </c>
      <c r="B101" s="32"/>
      <c r="C101" s="32"/>
      <c r="D101" s="20"/>
      <c r="E101" s="34"/>
      <c r="F101" s="35"/>
      <c r="G101" s="36"/>
      <c r="H101" s="35"/>
      <c r="I101" s="35"/>
      <c r="J101" s="37"/>
      <c r="K101" s="37"/>
      <c r="L101" s="38"/>
      <c r="M101" s="39"/>
      <c r="N101" s="125"/>
    </row>
    <row r="102" spans="1:64" ht="24" customHeight="1">
      <c r="A102" s="41"/>
      <c r="B102" s="42" t="s">
        <v>106</v>
      </c>
      <c r="C102" s="42"/>
      <c r="D102" s="67"/>
      <c r="E102" s="44"/>
      <c r="F102" s="45"/>
      <c r="G102" s="63"/>
      <c r="H102" s="47"/>
      <c r="I102" s="47"/>
      <c r="J102" s="45"/>
      <c r="K102" s="45"/>
      <c r="L102" s="71"/>
      <c r="M102" s="49"/>
      <c r="N102" s="126"/>
    </row>
    <row r="103" spans="1:64" ht="24" customHeight="1">
      <c r="A103" s="41"/>
      <c r="B103" s="64"/>
      <c r="C103" s="64"/>
      <c r="D103" s="65" t="s">
        <v>107</v>
      </c>
      <c r="E103" s="52"/>
      <c r="F103" s="9" t="s">
        <v>8</v>
      </c>
      <c r="G103" s="127">
        <v>30000</v>
      </c>
      <c r="H103" s="9"/>
      <c r="I103" s="9"/>
      <c r="J103" s="9"/>
      <c r="K103" s="9"/>
      <c r="L103" s="12"/>
      <c r="M103" s="55"/>
      <c r="N103" s="18"/>
    </row>
    <row r="104" spans="1:64" ht="24" customHeight="1">
      <c r="A104" s="41"/>
      <c r="B104" s="64"/>
      <c r="C104" s="64"/>
      <c r="D104" s="65" t="s">
        <v>108</v>
      </c>
      <c r="E104" s="52"/>
      <c r="F104" s="9" t="s">
        <v>8</v>
      </c>
      <c r="G104" s="127">
        <v>20000</v>
      </c>
      <c r="H104" s="9"/>
      <c r="I104" s="9"/>
      <c r="J104" s="9"/>
      <c r="K104" s="9"/>
      <c r="L104" s="12"/>
      <c r="M104" s="55"/>
      <c r="N104" s="18"/>
    </row>
    <row r="105" spans="1:64" ht="24" customHeight="1">
      <c r="A105" s="41"/>
      <c r="B105" s="42" t="s">
        <v>109</v>
      </c>
      <c r="C105" s="42"/>
      <c r="D105" s="67"/>
      <c r="E105" s="44"/>
      <c r="F105" s="45"/>
      <c r="G105" s="63"/>
      <c r="H105" s="47"/>
      <c r="I105" s="47"/>
      <c r="J105" s="45"/>
      <c r="K105" s="45"/>
      <c r="L105" s="71"/>
      <c r="M105" s="49"/>
      <c r="N105" s="126"/>
    </row>
    <row r="106" spans="1:64" ht="24" customHeight="1">
      <c r="A106" s="41"/>
      <c r="B106" s="64"/>
      <c r="C106" s="64"/>
      <c r="D106" s="65" t="s">
        <v>110</v>
      </c>
      <c r="E106" s="52"/>
      <c r="F106" s="9" t="s">
        <v>8</v>
      </c>
      <c r="G106" s="10">
        <v>20000</v>
      </c>
      <c r="H106" s="9"/>
      <c r="I106" s="9"/>
      <c r="J106" s="9"/>
      <c r="K106" s="9"/>
      <c r="L106" s="12"/>
      <c r="M106" s="55"/>
      <c r="N106" s="18"/>
    </row>
    <row r="107" spans="1:64" s="66" customFormat="1" ht="24" customHeight="1">
      <c r="A107" s="41"/>
      <c r="B107" s="64"/>
      <c r="C107" s="64"/>
      <c r="D107" s="65" t="s">
        <v>111</v>
      </c>
      <c r="E107" s="52"/>
      <c r="F107" s="9" t="s">
        <v>8</v>
      </c>
      <c r="G107" s="10">
        <v>1</v>
      </c>
      <c r="H107" s="54"/>
      <c r="I107" s="54"/>
      <c r="J107" s="9"/>
      <c r="K107" s="9"/>
      <c r="L107" s="12"/>
      <c r="M107" s="55"/>
      <c r="N107" s="5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</row>
    <row r="108" spans="1:64" s="1" customFormat="1" ht="24" customHeight="1">
      <c r="A108" s="31" t="s">
        <v>112</v>
      </c>
      <c r="B108" s="32"/>
      <c r="C108" s="32"/>
      <c r="D108" s="101"/>
      <c r="E108" s="128"/>
      <c r="F108" s="129"/>
      <c r="G108" s="130"/>
      <c r="H108" s="61"/>
      <c r="I108" s="131"/>
      <c r="J108" s="61"/>
      <c r="K108" s="61"/>
      <c r="L108" s="132"/>
      <c r="M108" s="133"/>
      <c r="N108" s="62"/>
    </row>
    <row r="109" spans="1:64" ht="24" customHeight="1">
      <c r="A109" s="41"/>
      <c r="B109" s="42" t="s">
        <v>113</v>
      </c>
      <c r="C109" s="42"/>
      <c r="D109" s="116"/>
      <c r="E109" s="68"/>
      <c r="F109" s="45"/>
      <c r="G109" s="69"/>
      <c r="H109" s="45"/>
      <c r="I109" s="70"/>
      <c r="J109" s="45"/>
      <c r="K109" s="45"/>
      <c r="L109" s="71"/>
      <c r="M109" s="49"/>
      <c r="N109" s="50"/>
    </row>
    <row r="110" spans="1:64" ht="24" customHeight="1">
      <c r="A110" s="41"/>
      <c r="B110" s="64"/>
      <c r="C110" s="64"/>
      <c r="D110" s="8" t="s">
        <v>114</v>
      </c>
      <c r="E110" s="52"/>
      <c r="F110" s="9" t="s">
        <v>8</v>
      </c>
      <c r="G110" s="134" t="s">
        <v>115</v>
      </c>
      <c r="H110" s="9" t="s">
        <v>8</v>
      </c>
      <c r="I110" s="96" t="s">
        <v>116</v>
      </c>
      <c r="J110" s="9" t="s">
        <v>8</v>
      </c>
      <c r="K110" s="97" t="s">
        <v>117</v>
      </c>
      <c r="L110" s="104"/>
      <c r="M110" s="73"/>
      <c r="N110" s="5"/>
    </row>
    <row r="111" spans="1:64" ht="24" customHeight="1">
      <c r="A111" s="41"/>
      <c r="B111" s="7"/>
      <c r="C111" s="7"/>
      <c r="D111" s="8" t="s">
        <v>118</v>
      </c>
      <c r="E111" s="52"/>
      <c r="F111" s="9" t="s">
        <v>8</v>
      </c>
      <c r="G111" s="135" t="s">
        <v>119</v>
      </c>
      <c r="H111" s="9"/>
      <c r="I111" s="53"/>
      <c r="J111" s="54"/>
      <c r="K111" s="54"/>
      <c r="L111" s="19"/>
      <c r="M111" s="93"/>
      <c r="N111" s="5"/>
    </row>
    <row r="112" spans="1:64" ht="24" customHeight="1">
      <c r="A112" s="41"/>
      <c r="B112" s="42" t="s">
        <v>120</v>
      </c>
      <c r="C112" s="42"/>
      <c r="D112" s="116"/>
      <c r="E112" s="68"/>
      <c r="F112" s="45"/>
      <c r="G112" s="69"/>
      <c r="H112" s="45"/>
      <c r="I112" s="70"/>
      <c r="J112" s="45"/>
      <c r="K112" s="45"/>
      <c r="L112" s="71"/>
      <c r="M112" s="49"/>
      <c r="N112" s="50"/>
    </row>
    <row r="113" spans="1:14" ht="24" customHeight="1">
      <c r="A113" s="136"/>
      <c r="B113" s="137"/>
      <c r="C113" s="137"/>
      <c r="D113" s="138" t="s">
        <v>121</v>
      </c>
      <c r="E113" s="139"/>
      <c r="F113" s="21" t="s">
        <v>8</v>
      </c>
      <c r="G113" s="140">
        <v>1</v>
      </c>
      <c r="H113" s="21"/>
      <c r="I113" s="21"/>
      <c r="J113" s="21"/>
      <c r="K113" s="21"/>
      <c r="L113" s="141"/>
      <c r="M113" s="82"/>
      <c r="N113" s="18"/>
    </row>
    <row r="114" spans="1:14" ht="30" customHeight="1">
      <c r="A114" s="229" t="s">
        <v>122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1"/>
      <c r="M114" s="39"/>
      <c r="N114" s="62"/>
    </row>
    <row r="115" spans="1:14" ht="24" customHeight="1">
      <c r="A115" s="41"/>
      <c r="B115" s="42" t="s">
        <v>123</v>
      </c>
      <c r="C115" s="42"/>
      <c r="D115" s="67"/>
      <c r="E115" s="68"/>
      <c r="F115" s="45"/>
      <c r="G115" s="69"/>
      <c r="H115" s="45"/>
      <c r="I115" s="142"/>
      <c r="J115" s="45"/>
      <c r="K115" s="45"/>
      <c r="L115" s="71"/>
      <c r="M115" s="49"/>
      <c r="N115" s="50"/>
    </row>
    <row r="116" spans="1:14" ht="24" customHeight="1">
      <c r="A116" s="102"/>
      <c r="B116" s="114"/>
      <c r="C116" s="114"/>
      <c r="D116" s="3" t="s">
        <v>124</v>
      </c>
      <c r="E116" s="11"/>
      <c r="F116" s="9" t="s">
        <v>8</v>
      </c>
      <c r="G116" s="143">
        <v>700</v>
      </c>
      <c r="H116" s="9"/>
      <c r="I116" s="9"/>
      <c r="J116" s="9"/>
      <c r="K116" s="9"/>
      <c r="L116" s="12"/>
      <c r="M116" s="82"/>
      <c r="N116" s="18"/>
    </row>
    <row r="117" spans="1:14" ht="24" customHeight="1">
      <c r="A117" s="41"/>
      <c r="B117" s="42" t="s">
        <v>125</v>
      </c>
      <c r="C117" s="42"/>
      <c r="D117" s="57"/>
      <c r="E117" s="44"/>
      <c r="F117" s="45"/>
      <c r="G117" s="45"/>
      <c r="H117" s="45"/>
      <c r="I117" s="105"/>
      <c r="J117" s="45"/>
      <c r="K117" s="45"/>
      <c r="L117" s="71"/>
      <c r="M117" s="49"/>
      <c r="N117" s="50"/>
    </row>
    <row r="118" spans="1:14" ht="24" customHeight="1">
      <c r="A118" s="41"/>
      <c r="B118" s="7"/>
      <c r="C118" s="7"/>
      <c r="D118" s="8" t="s">
        <v>126</v>
      </c>
      <c r="E118" s="11"/>
      <c r="F118" s="9" t="s">
        <v>8</v>
      </c>
      <c r="G118" s="22">
        <v>600</v>
      </c>
      <c r="H118" s="9"/>
      <c r="I118" s="9"/>
      <c r="J118" s="9"/>
      <c r="K118" s="9"/>
      <c r="L118" s="12"/>
      <c r="M118" s="82"/>
      <c r="N118" s="144"/>
    </row>
    <row r="119" spans="1:14" ht="24" customHeight="1">
      <c r="A119" s="41"/>
      <c r="B119" s="7"/>
      <c r="C119" s="7"/>
      <c r="D119" s="8" t="s">
        <v>127</v>
      </c>
      <c r="E119" s="11"/>
      <c r="F119" s="9" t="s">
        <v>8</v>
      </c>
      <c r="G119" s="22">
        <v>400</v>
      </c>
      <c r="H119" s="9"/>
      <c r="I119" s="9"/>
      <c r="J119" s="9"/>
      <c r="K119" s="9"/>
      <c r="L119" s="12"/>
      <c r="M119" s="82"/>
      <c r="N119" s="144"/>
    </row>
    <row r="120" spans="1:14" ht="24" customHeight="1">
      <c r="A120" s="41"/>
      <c r="B120" s="7"/>
      <c r="C120" s="7"/>
      <c r="D120" s="8" t="s">
        <v>128</v>
      </c>
      <c r="E120" s="11"/>
      <c r="F120" s="9" t="s">
        <v>8</v>
      </c>
      <c r="G120" s="22">
        <v>2000</v>
      </c>
      <c r="H120" s="9"/>
      <c r="I120" s="9"/>
      <c r="J120" s="9"/>
      <c r="K120" s="9"/>
      <c r="L120" s="12"/>
      <c r="M120" s="82"/>
      <c r="N120" s="144"/>
    </row>
    <row r="121" spans="1:14" ht="24" customHeight="1">
      <c r="A121" s="41"/>
      <c r="B121" s="42" t="s">
        <v>129</v>
      </c>
      <c r="C121" s="42"/>
      <c r="D121" s="78"/>
      <c r="E121" s="44"/>
      <c r="F121" s="45"/>
      <c r="G121" s="63"/>
      <c r="H121" s="45"/>
      <c r="I121" s="45"/>
      <c r="J121" s="47"/>
      <c r="K121" s="47"/>
      <c r="L121" s="48"/>
      <c r="M121" s="49"/>
      <c r="N121" s="50"/>
    </row>
    <row r="122" spans="1:14" ht="24" customHeight="1">
      <c r="A122" s="41"/>
      <c r="B122" s="64"/>
      <c r="C122" s="64"/>
      <c r="D122" s="8" t="s">
        <v>130</v>
      </c>
      <c r="E122" s="52"/>
      <c r="F122" s="9" t="s">
        <v>8</v>
      </c>
      <c r="G122" s="145" t="s">
        <v>131</v>
      </c>
      <c r="H122" s="9" t="s">
        <v>8</v>
      </c>
      <c r="I122" s="97" t="s">
        <v>132</v>
      </c>
      <c r="J122" s="9"/>
      <c r="K122" s="97"/>
      <c r="L122" s="19"/>
      <c r="M122" s="73"/>
      <c r="N122" s="146"/>
    </row>
    <row r="123" spans="1:14" ht="24" customHeight="1">
      <c r="A123" s="31" t="s">
        <v>58</v>
      </c>
      <c r="B123" s="32"/>
      <c r="C123" s="32"/>
      <c r="D123" s="101"/>
      <c r="E123" s="110"/>
      <c r="F123" s="59"/>
      <c r="G123" s="147"/>
      <c r="H123" s="59"/>
      <c r="I123" s="148"/>
      <c r="J123" s="59"/>
      <c r="K123" s="59"/>
      <c r="L123" s="113"/>
      <c r="M123" s="39"/>
      <c r="N123" s="62"/>
    </row>
    <row r="124" spans="1:14" ht="24" customHeight="1">
      <c r="A124" s="102"/>
      <c r="B124" s="42" t="s">
        <v>133</v>
      </c>
      <c r="C124" s="42"/>
      <c r="D124" s="78"/>
      <c r="E124" s="44"/>
      <c r="F124" s="45"/>
      <c r="G124" s="63"/>
      <c r="H124" s="45"/>
      <c r="I124" s="45"/>
      <c r="J124" s="47"/>
      <c r="K124" s="47"/>
      <c r="L124" s="48"/>
      <c r="M124" s="49"/>
      <c r="N124" s="50"/>
    </row>
    <row r="125" spans="1:14" ht="24" customHeight="1">
      <c r="A125" s="41"/>
      <c r="B125" s="114"/>
      <c r="C125" s="114"/>
      <c r="D125" s="8" t="s">
        <v>130</v>
      </c>
      <c r="E125" s="52"/>
      <c r="F125" s="9" t="s">
        <v>8</v>
      </c>
      <c r="G125" s="145" t="s">
        <v>131</v>
      </c>
      <c r="H125" s="9" t="s">
        <v>8</v>
      </c>
      <c r="I125" s="97" t="s">
        <v>132</v>
      </c>
      <c r="J125" s="79"/>
      <c r="K125" s="106"/>
      <c r="L125" s="81"/>
      <c r="M125" s="93"/>
      <c r="N125" s="146"/>
    </row>
    <row r="126" spans="1:14" ht="24" customHeight="1">
      <c r="A126" s="102"/>
      <c r="B126" s="42" t="s">
        <v>134</v>
      </c>
      <c r="C126" s="42"/>
      <c r="D126" s="78"/>
      <c r="E126" s="68"/>
      <c r="F126" s="45"/>
      <c r="G126" s="69"/>
      <c r="H126" s="45"/>
      <c r="I126" s="105"/>
      <c r="J126" s="45"/>
      <c r="K126" s="45"/>
      <c r="L126" s="71"/>
      <c r="M126" s="49"/>
      <c r="N126" s="50"/>
    </row>
    <row r="127" spans="1:14" ht="24" customHeight="1">
      <c r="A127" s="41"/>
      <c r="B127" s="95"/>
      <c r="C127" s="95"/>
      <c r="D127" s="109" t="s">
        <v>135</v>
      </c>
      <c r="E127" s="52"/>
      <c r="F127" s="79" t="s">
        <v>8</v>
      </c>
      <c r="G127" s="108">
        <v>1</v>
      </c>
      <c r="H127" s="79"/>
      <c r="I127" s="149"/>
      <c r="J127" s="79"/>
      <c r="K127" s="79"/>
      <c r="L127" s="107"/>
      <c r="M127" s="93"/>
      <c r="N127" s="5"/>
    </row>
    <row r="128" spans="1:14" ht="24" customHeight="1">
      <c r="A128" s="31" t="s">
        <v>136</v>
      </c>
      <c r="B128" s="32"/>
      <c r="C128" s="32"/>
      <c r="D128" s="20"/>
      <c r="E128" s="58"/>
      <c r="F128" s="59"/>
      <c r="G128" s="60"/>
      <c r="H128" s="59"/>
      <c r="I128" s="59"/>
      <c r="J128" s="61"/>
      <c r="K128" s="61"/>
      <c r="L128" s="20"/>
      <c r="M128" s="39"/>
      <c r="N128" s="62"/>
    </row>
    <row r="129" spans="1:14" ht="24" customHeight="1">
      <c r="A129" s="41"/>
      <c r="B129" s="42" t="s">
        <v>137</v>
      </c>
      <c r="C129" s="56"/>
      <c r="D129" s="78"/>
      <c r="E129" s="44"/>
      <c r="F129" s="45"/>
      <c r="G129" s="63"/>
      <c r="H129" s="45"/>
      <c r="I129" s="45"/>
      <c r="J129" s="47"/>
      <c r="K129" s="47"/>
      <c r="L129" s="48"/>
      <c r="M129" s="49"/>
      <c r="N129" s="76"/>
    </row>
    <row r="130" spans="1:14" ht="24" customHeight="1">
      <c r="A130" s="102"/>
      <c r="B130" s="114"/>
      <c r="C130" s="95"/>
      <c r="D130" s="109" t="s">
        <v>138</v>
      </c>
      <c r="E130" s="52"/>
      <c r="F130" s="79" t="s">
        <v>8</v>
      </c>
      <c r="G130" s="150">
        <v>100</v>
      </c>
      <c r="H130" s="79"/>
      <c r="I130" s="79"/>
      <c r="J130" s="80"/>
      <c r="K130" s="80"/>
      <c r="L130" s="81"/>
      <c r="M130" s="82"/>
      <c r="N130" s="5"/>
    </row>
    <row r="131" spans="1:14" ht="24" customHeight="1">
      <c r="A131" s="102"/>
      <c r="B131" s="42" t="s">
        <v>139</v>
      </c>
      <c r="C131" s="74"/>
      <c r="D131" s="56"/>
      <c r="E131" s="151"/>
      <c r="F131" s="45"/>
      <c r="G131" s="63"/>
      <c r="H131" s="45"/>
      <c r="I131" s="45"/>
      <c r="J131" s="47"/>
      <c r="K131" s="47"/>
      <c r="L131" s="48"/>
      <c r="M131" s="49"/>
      <c r="N131" s="76"/>
    </row>
    <row r="132" spans="1:14" ht="24" customHeight="1">
      <c r="A132" s="102"/>
      <c r="B132" s="95"/>
      <c r="C132" s="95"/>
      <c r="D132" s="109" t="s">
        <v>140</v>
      </c>
      <c r="E132" s="52"/>
      <c r="F132" s="79" t="s">
        <v>8</v>
      </c>
      <c r="G132" s="152">
        <v>2</v>
      </c>
      <c r="H132" s="79"/>
      <c r="I132" s="79"/>
      <c r="J132" s="80"/>
      <c r="K132" s="80"/>
      <c r="L132" s="81"/>
      <c r="M132" s="82"/>
      <c r="N132" s="5"/>
    </row>
    <row r="133" spans="1:14" ht="24" customHeight="1">
      <c r="A133" s="102"/>
      <c r="B133" s="95"/>
      <c r="C133" s="95"/>
      <c r="D133" s="109" t="s">
        <v>138</v>
      </c>
      <c r="E133" s="52"/>
      <c r="F133" s="79" t="s">
        <v>8</v>
      </c>
      <c r="G133" s="153">
        <v>3000</v>
      </c>
      <c r="H133" s="79"/>
      <c r="I133" s="79"/>
      <c r="J133" s="80"/>
      <c r="K133" s="80"/>
      <c r="L133" s="81"/>
      <c r="M133" s="82"/>
      <c r="N133" s="5"/>
    </row>
    <row r="134" spans="1:14" ht="24" customHeight="1">
      <c r="A134" s="31" t="s">
        <v>74</v>
      </c>
      <c r="B134" s="32"/>
      <c r="C134" s="32"/>
      <c r="D134" s="101"/>
      <c r="E134" s="110"/>
      <c r="F134" s="59"/>
      <c r="G134" s="111"/>
      <c r="H134" s="59"/>
      <c r="I134" s="112"/>
      <c r="J134" s="59"/>
      <c r="K134" s="59"/>
      <c r="L134" s="113"/>
      <c r="M134" s="39"/>
      <c r="N134" s="154"/>
    </row>
    <row r="135" spans="1:14" s="1" customFormat="1" ht="24" customHeight="1">
      <c r="A135" s="102"/>
      <c r="B135" s="42" t="s">
        <v>141</v>
      </c>
      <c r="C135" s="42"/>
      <c r="D135" s="78"/>
      <c r="E135" s="44"/>
      <c r="F135" s="45"/>
      <c r="G135" s="63"/>
      <c r="H135" s="45"/>
      <c r="I135" s="45"/>
      <c r="J135" s="47"/>
      <c r="K135" s="47"/>
      <c r="L135" s="48"/>
      <c r="M135" s="49"/>
      <c r="N135" s="76"/>
    </row>
    <row r="136" spans="1:14" ht="24" customHeight="1" thickBot="1">
      <c r="A136" s="41"/>
      <c r="B136" s="64"/>
      <c r="C136" s="64"/>
      <c r="D136" s="8" t="s">
        <v>142</v>
      </c>
      <c r="E136" s="52"/>
      <c r="F136" s="9" t="s">
        <v>8</v>
      </c>
      <c r="G136" s="96" t="s">
        <v>116</v>
      </c>
      <c r="H136" s="9" t="s">
        <v>8</v>
      </c>
      <c r="I136" s="97" t="s">
        <v>132</v>
      </c>
      <c r="J136" s="9"/>
      <c r="K136" s="9"/>
      <c r="L136" s="19"/>
      <c r="M136" s="73"/>
      <c r="N136" s="115"/>
    </row>
    <row r="137" spans="1:14" ht="24" customHeight="1" thickBot="1">
      <c r="A137" s="25" t="s">
        <v>143</v>
      </c>
      <c r="B137" s="26"/>
      <c r="C137" s="26"/>
      <c r="D137" s="26"/>
      <c r="E137" s="27"/>
      <c r="F137" s="27"/>
      <c r="G137" s="27"/>
      <c r="H137" s="27"/>
      <c r="I137" s="27"/>
      <c r="J137" s="27"/>
      <c r="K137" s="27"/>
      <c r="L137" s="28"/>
      <c r="M137" s="29"/>
      <c r="N137" s="30"/>
    </row>
    <row r="138" spans="1:14" ht="24" customHeight="1" thickBot="1">
      <c r="A138" s="161"/>
      <c r="B138" s="162"/>
      <c r="C138" s="162"/>
      <c r="D138" s="162"/>
      <c r="E138" s="163"/>
      <c r="F138" s="9" t="s">
        <v>8</v>
      </c>
      <c r="G138" s="165"/>
      <c r="H138" s="164"/>
      <c r="I138" s="166"/>
      <c r="J138" s="164"/>
      <c r="K138" s="164"/>
      <c r="L138" s="167"/>
      <c r="M138" s="168"/>
      <c r="N138" s="169"/>
    </row>
    <row r="139" spans="1:14" ht="24" customHeight="1" thickBot="1">
      <c r="A139" s="155"/>
      <c r="B139" s="156"/>
      <c r="C139" s="156"/>
      <c r="D139" s="156"/>
      <c r="E139" s="157"/>
      <c r="F139" s="157"/>
      <c r="G139" s="157"/>
      <c r="H139" s="157"/>
      <c r="I139" s="157"/>
      <c r="J139" s="157"/>
      <c r="K139" s="157"/>
      <c r="L139" s="158" t="s">
        <v>144</v>
      </c>
      <c r="M139" s="159"/>
      <c r="N139" s="160"/>
    </row>
  </sheetData>
  <customSheetViews>
    <customSheetView guid="{9AED6790-D410-4D36-A238-DE6B9B40EEB8}">
      <pageMargins left="0" right="0" top="0" bottom="0" header="0" footer="0"/>
      <pageSetup paperSize="9" orientation="portrait" r:id="rId1"/>
    </customSheetView>
  </customSheetViews>
  <mergeCells count="5">
    <mergeCell ref="A114:L114"/>
    <mergeCell ref="A2:N2"/>
    <mergeCell ref="A3:N3"/>
    <mergeCell ref="A5:D5"/>
    <mergeCell ref="E5:L5"/>
  </mergeCells>
  <phoneticPr fontId="2"/>
  <printOptions horizontalCentered="1"/>
  <pageMargins left="0" right="0" top="0.39370078740157483" bottom="0.39370078740157483" header="0.31496062992125984" footer="0.31496062992125984"/>
  <pageSetup paperSize="8" scale="35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9"/>
  <sheetViews>
    <sheetView view="pageBreakPreview" topLeftCell="A127" zoomScale="85" zoomScaleNormal="80" zoomScaleSheetLayoutView="85" workbookViewId="0">
      <selection activeCell="L141" sqref="L141"/>
    </sheetView>
  </sheetViews>
  <sheetFormatPr defaultColWidth="9" defaultRowHeight="13"/>
  <cols>
    <col min="1" max="1" width="5.36328125" customWidth="1"/>
    <col min="2" max="3" width="2.6328125" customWidth="1"/>
    <col min="4" max="4" width="35.36328125" customWidth="1"/>
    <col min="5" max="5" width="9" style="16" bestFit="1" customWidth="1"/>
    <col min="6" max="6" width="3.08984375" style="16" bestFit="1" customWidth="1"/>
    <col min="7" max="7" width="7.6328125" style="16" bestFit="1" customWidth="1"/>
    <col min="8" max="8" width="3.08984375" style="16" bestFit="1" customWidth="1"/>
    <col min="9" max="9" width="5.6328125" style="16" bestFit="1" customWidth="1"/>
    <col min="10" max="10" width="3" style="16" customWidth="1"/>
    <col min="11" max="11" width="6" style="16" bestFit="1" customWidth="1"/>
    <col min="12" max="12" width="5.7265625" bestFit="1" customWidth="1"/>
    <col min="13" max="13" width="11.90625" bestFit="1" customWidth="1"/>
    <col min="14" max="14" width="70.6328125" customWidth="1"/>
  </cols>
  <sheetData>
    <row r="1" spans="1:14">
      <c r="N1" s="17" t="s">
        <v>191</v>
      </c>
    </row>
    <row r="2" spans="1:14" ht="14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">
      <c r="A3" s="232" t="s">
        <v>189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ht="13.5" thickBot="1">
      <c r="D4" s="1"/>
      <c r="N4" s="6"/>
    </row>
    <row r="5" spans="1:14" ht="24" customHeight="1" thickBot="1">
      <c r="A5" s="233" t="s">
        <v>2</v>
      </c>
      <c r="B5" s="234"/>
      <c r="C5" s="234"/>
      <c r="D5" s="235"/>
      <c r="E5" s="233" t="s">
        <v>3</v>
      </c>
      <c r="F5" s="234"/>
      <c r="G5" s="234"/>
      <c r="H5" s="234"/>
      <c r="I5" s="234"/>
      <c r="J5" s="234"/>
      <c r="K5" s="234"/>
      <c r="L5" s="235"/>
      <c r="M5" s="23" t="s">
        <v>4</v>
      </c>
      <c r="N5" s="24" t="s">
        <v>5</v>
      </c>
    </row>
    <row r="6" spans="1:14" ht="24" customHeight="1" thickBot="1">
      <c r="A6" s="25" t="s">
        <v>6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8"/>
      <c r="M6" s="29"/>
      <c r="N6" s="30"/>
    </row>
    <row r="7" spans="1:14" ht="24" customHeight="1">
      <c r="A7" s="176"/>
      <c r="B7" s="177" t="s">
        <v>7</v>
      </c>
      <c r="C7" s="177"/>
      <c r="D7" s="178"/>
      <c r="E7" s="179"/>
      <c r="F7" s="45" t="s">
        <v>8</v>
      </c>
      <c r="G7" s="189"/>
      <c r="H7" s="180" t="s">
        <v>9</v>
      </c>
      <c r="I7" s="180"/>
      <c r="J7" s="181"/>
      <c r="K7" s="181"/>
      <c r="L7" s="182"/>
      <c r="M7" s="183"/>
      <c r="N7" s="184"/>
    </row>
    <row r="8" spans="1:14" ht="24" customHeight="1">
      <c r="A8" s="188"/>
      <c r="B8" s="42" t="s">
        <v>10</v>
      </c>
      <c r="C8" s="187"/>
      <c r="D8" s="43"/>
      <c r="E8" s="44"/>
      <c r="F8" s="45" t="s">
        <v>8</v>
      </c>
      <c r="G8" s="46"/>
      <c r="H8" s="45" t="s">
        <v>9</v>
      </c>
      <c r="I8" s="45"/>
      <c r="J8" s="47"/>
      <c r="K8" s="47"/>
      <c r="L8" s="48"/>
      <c r="M8" s="171"/>
      <c r="N8" s="207" t="s">
        <v>11</v>
      </c>
    </row>
    <row r="9" spans="1:14" ht="24" customHeight="1" thickBot="1">
      <c r="A9" s="175"/>
      <c r="B9" s="185"/>
      <c r="C9" s="185"/>
      <c r="D9" s="186"/>
      <c r="E9" s="190"/>
      <c r="F9" s="191"/>
      <c r="G9" s="192"/>
      <c r="H9" s="191"/>
      <c r="I9" s="191"/>
      <c r="J9" s="193"/>
      <c r="K9" s="193"/>
      <c r="L9" s="194"/>
      <c r="M9" s="195"/>
      <c r="N9" s="196"/>
    </row>
    <row r="10" spans="1:14" ht="24" customHeight="1" thickBot="1">
      <c r="A10" s="25" t="s">
        <v>12</v>
      </c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8"/>
      <c r="M10" s="29">
        <f>M11+M18+M21+M30+M41+M48+M56+M72</f>
        <v>33300990</v>
      </c>
      <c r="N10" s="30"/>
    </row>
    <row r="11" spans="1:14" s="1" customFormat="1" ht="24" customHeight="1">
      <c r="A11" s="31" t="s">
        <v>13</v>
      </c>
      <c r="B11" s="32"/>
      <c r="C11" s="32"/>
      <c r="D11" s="33"/>
      <c r="E11" s="34"/>
      <c r="F11" s="35"/>
      <c r="G11" s="36"/>
      <c r="H11" s="35"/>
      <c r="I11" s="35"/>
      <c r="J11" s="37"/>
      <c r="K11" s="37"/>
      <c r="L11" s="38"/>
      <c r="M11" s="170">
        <f>M12+M14+M16</f>
        <v>9350000</v>
      </c>
      <c r="N11" s="40"/>
    </row>
    <row r="12" spans="1:14" ht="24" customHeight="1">
      <c r="A12" s="41"/>
      <c r="B12" s="42" t="s">
        <v>14</v>
      </c>
      <c r="C12" s="42"/>
      <c r="D12" s="43"/>
      <c r="E12" s="44"/>
      <c r="F12" s="45"/>
      <c r="G12" s="46"/>
      <c r="H12" s="45"/>
      <c r="I12" s="45"/>
      <c r="J12" s="47"/>
      <c r="K12" s="47"/>
      <c r="L12" s="48"/>
      <c r="M12" s="171">
        <f>SUM(M13:M13)</f>
        <v>6350000</v>
      </c>
      <c r="N12" s="50"/>
    </row>
    <row r="13" spans="1:14" ht="24" customHeight="1">
      <c r="A13" s="41"/>
      <c r="B13" s="7"/>
      <c r="C13" s="7"/>
      <c r="D13" s="212" t="s">
        <v>193</v>
      </c>
      <c r="E13" s="213"/>
      <c r="F13" s="208"/>
      <c r="G13" s="214" t="s">
        <v>192</v>
      </c>
      <c r="H13" s="208"/>
      <c r="I13" s="9"/>
      <c r="J13" s="54"/>
      <c r="K13" s="54"/>
      <c r="L13" s="19"/>
      <c r="M13" s="172">
        <v>6350000</v>
      </c>
      <c r="N13" s="18"/>
    </row>
    <row r="14" spans="1:14" ht="24" customHeight="1">
      <c r="A14" s="41"/>
      <c r="B14" s="42" t="s">
        <v>15</v>
      </c>
      <c r="C14" s="56"/>
      <c r="D14" s="57"/>
      <c r="E14" s="44"/>
      <c r="F14" s="45"/>
      <c r="G14" s="46"/>
      <c r="H14" s="45"/>
      <c r="I14" s="45"/>
      <c r="J14" s="47"/>
      <c r="K14" s="47"/>
      <c r="L14" s="48"/>
      <c r="M14" s="173">
        <f>M15</f>
        <v>2400000</v>
      </c>
      <c r="N14" s="50"/>
    </row>
    <row r="15" spans="1:14" ht="24" customHeight="1">
      <c r="A15" s="41"/>
      <c r="B15" s="7"/>
      <c r="C15" s="7"/>
      <c r="D15" s="51" t="s">
        <v>16</v>
      </c>
      <c r="E15" s="52"/>
      <c r="F15" s="9"/>
      <c r="G15" s="215">
        <v>6</v>
      </c>
      <c r="H15" s="9"/>
      <c r="I15" s="9"/>
      <c r="J15" s="54"/>
      <c r="K15" s="54"/>
      <c r="L15" s="19"/>
      <c r="M15" s="172">
        <v>2400000</v>
      </c>
      <c r="N15" s="18"/>
    </row>
    <row r="16" spans="1:14" ht="24" customHeight="1">
      <c r="A16" s="41"/>
      <c r="B16" s="42" t="s">
        <v>17</v>
      </c>
      <c r="C16" s="56"/>
      <c r="D16" s="57"/>
      <c r="E16" s="44"/>
      <c r="F16" s="45"/>
      <c r="G16" s="46"/>
      <c r="H16" s="45"/>
      <c r="I16" s="45"/>
      <c r="J16" s="47"/>
      <c r="K16" s="47"/>
      <c r="L16" s="48"/>
      <c r="M16" s="173">
        <f>SUM(M17)</f>
        <v>600000</v>
      </c>
      <c r="N16" s="50"/>
    </row>
    <row r="17" spans="1:64" ht="24" customHeight="1">
      <c r="A17" s="41"/>
      <c r="B17" s="7"/>
      <c r="C17" s="7"/>
      <c r="D17" s="51" t="s">
        <v>145</v>
      </c>
      <c r="E17" s="52"/>
      <c r="F17" s="9"/>
      <c r="G17" s="197" t="s">
        <v>19</v>
      </c>
      <c r="H17" s="9"/>
      <c r="I17" s="9"/>
      <c r="J17" s="54"/>
      <c r="K17" s="54"/>
      <c r="L17" s="19"/>
      <c r="M17" s="172">
        <v>600000</v>
      </c>
      <c r="N17" s="18"/>
    </row>
    <row r="18" spans="1:64" ht="24" customHeight="1">
      <c r="A18" s="31" t="s">
        <v>20</v>
      </c>
      <c r="B18" s="32"/>
      <c r="C18" s="32"/>
      <c r="D18" s="20"/>
      <c r="E18" s="58"/>
      <c r="F18" s="59"/>
      <c r="G18" s="60"/>
      <c r="H18" s="59"/>
      <c r="I18" s="59"/>
      <c r="J18" s="61"/>
      <c r="K18" s="61"/>
      <c r="L18" s="20"/>
      <c r="M18" s="170">
        <f>M19</f>
        <v>80000</v>
      </c>
      <c r="N18" s="62"/>
    </row>
    <row r="19" spans="1:64" ht="24" customHeight="1">
      <c r="A19" s="41"/>
      <c r="B19" s="42" t="s">
        <v>21</v>
      </c>
      <c r="C19" s="42"/>
      <c r="D19" s="43"/>
      <c r="E19" s="44"/>
      <c r="F19" s="45"/>
      <c r="G19" s="63"/>
      <c r="H19" s="45"/>
      <c r="I19" s="45"/>
      <c r="J19" s="47"/>
      <c r="K19" s="47"/>
      <c r="L19" s="48"/>
      <c r="M19" s="171">
        <f>M20</f>
        <v>80000</v>
      </c>
      <c r="N19" s="50"/>
    </row>
    <row r="20" spans="1:64" s="66" customFormat="1" ht="24" customHeight="1">
      <c r="A20" s="41"/>
      <c r="B20" s="64"/>
      <c r="C20" s="64"/>
      <c r="D20" s="65" t="s">
        <v>22</v>
      </c>
      <c r="E20" s="52"/>
      <c r="F20" s="9"/>
      <c r="G20" s="211">
        <v>1</v>
      </c>
      <c r="H20" s="9"/>
      <c r="I20" s="198"/>
      <c r="J20" s="9"/>
      <c r="K20" s="9"/>
      <c r="L20" s="12"/>
      <c r="M20" s="172">
        <v>80000</v>
      </c>
      <c r="N20" s="18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ht="24" customHeight="1">
      <c r="A21" s="31" t="s">
        <v>23</v>
      </c>
      <c r="B21" s="32"/>
      <c r="C21" s="32"/>
      <c r="D21" s="20"/>
      <c r="E21" s="58"/>
      <c r="F21" s="59"/>
      <c r="G21" s="60"/>
      <c r="H21" s="59"/>
      <c r="I21" s="59"/>
      <c r="J21" s="61"/>
      <c r="K21" s="61"/>
      <c r="L21" s="20"/>
      <c r="M21" s="170">
        <f>M22+M25+M27</f>
        <v>9543600</v>
      </c>
      <c r="N21" s="62"/>
    </row>
    <row r="22" spans="1:64" ht="24" customHeight="1">
      <c r="A22" s="41"/>
      <c r="B22" s="42" t="s">
        <v>24</v>
      </c>
      <c r="C22" s="42"/>
      <c r="D22" s="67"/>
      <c r="E22" s="68"/>
      <c r="F22" s="45"/>
      <c r="G22" s="69"/>
      <c r="H22" s="45"/>
      <c r="I22" s="70"/>
      <c r="J22" s="45"/>
      <c r="K22" s="45"/>
      <c r="L22" s="71"/>
      <c r="M22" s="171">
        <f>SUM(M23:M24)</f>
        <v>413600</v>
      </c>
      <c r="N22" s="50"/>
    </row>
    <row r="23" spans="1:64" ht="24" customHeight="1">
      <c r="A23" s="41"/>
      <c r="B23" s="7"/>
      <c r="C23" s="7"/>
      <c r="D23" s="72" t="s">
        <v>25</v>
      </c>
      <c r="E23" s="52"/>
      <c r="F23" s="9"/>
      <c r="G23" s="211">
        <v>47</v>
      </c>
      <c r="H23" s="208"/>
      <c r="I23" s="209"/>
      <c r="J23" s="208"/>
      <c r="K23" s="54"/>
      <c r="L23" s="19"/>
      <c r="M23" s="172">
        <v>206800</v>
      </c>
      <c r="N23" s="18"/>
    </row>
    <row r="24" spans="1:64" ht="24" customHeight="1">
      <c r="A24" s="41"/>
      <c r="B24" s="7"/>
      <c r="C24" s="7"/>
      <c r="D24" s="14" t="s">
        <v>26</v>
      </c>
      <c r="E24" s="52"/>
      <c r="F24" s="9"/>
      <c r="G24" s="211">
        <v>47</v>
      </c>
      <c r="H24" s="208"/>
      <c r="I24" s="209"/>
      <c r="J24" s="208"/>
      <c r="K24" s="54"/>
      <c r="L24" s="19"/>
      <c r="M24" s="174">
        <v>206800</v>
      </c>
      <c r="N24" s="18"/>
    </row>
    <row r="25" spans="1:64" s="77" customFormat="1" ht="24" customHeight="1">
      <c r="A25" s="41"/>
      <c r="B25" s="42" t="s">
        <v>27</v>
      </c>
      <c r="C25" s="74"/>
      <c r="D25" s="42"/>
      <c r="E25" s="75"/>
      <c r="F25" s="45"/>
      <c r="G25" s="69"/>
      <c r="H25" s="45"/>
      <c r="I25" s="70"/>
      <c r="J25" s="45"/>
      <c r="K25" s="45"/>
      <c r="L25" s="71"/>
      <c r="M25" s="171">
        <f>M26</f>
        <v>7250000</v>
      </c>
      <c r="N25" s="7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ht="24" customHeight="1">
      <c r="A26" s="41"/>
      <c r="B26" s="7"/>
      <c r="C26" s="7"/>
      <c r="D26" s="8" t="s">
        <v>28</v>
      </c>
      <c r="E26" s="11"/>
      <c r="F26" s="9"/>
      <c r="G26" s="211">
        <v>72500</v>
      </c>
      <c r="H26" s="199"/>
      <c r="I26" s="11"/>
      <c r="J26" s="9"/>
      <c r="K26" s="10"/>
      <c r="L26" s="12"/>
      <c r="M26" s="172">
        <v>7250000</v>
      </c>
      <c r="N26" s="13"/>
    </row>
    <row r="27" spans="1:64" ht="24" customHeight="1">
      <c r="A27" s="41"/>
      <c r="B27" s="56" t="s">
        <v>29</v>
      </c>
      <c r="C27" s="56"/>
      <c r="D27" s="78"/>
      <c r="E27" s="44"/>
      <c r="F27" s="45"/>
      <c r="G27" s="63"/>
      <c r="H27" s="45"/>
      <c r="I27" s="45"/>
      <c r="J27" s="47"/>
      <c r="K27" s="47"/>
      <c r="L27" s="48"/>
      <c r="M27" s="171">
        <f>SUM(M28:M29)</f>
        <v>1880000</v>
      </c>
      <c r="N27" s="50"/>
    </row>
    <row r="28" spans="1:64" ht="24" customHeight="1">
      <c r="A28" s="41"/>
      <c r="B28" s="7"/>
      <c r="C28" s="7"/>
      <c r="D28" s="14" t="s">
        <v>30</v>
      </c>
      <c r="E28" s="11"/>
      <c r="F28" s="9"/>
      <c r="G28" s="211">
        <v>47</v>
      </c>
      <c r="H28" s="199"/>
      <c r="I28" s="9"/>
      <c r="J28" s="9"/>
      <c r="K28" s="10"/>
      <c r="L28" s="12"/>
      <c r="M28" s="172">
        <v>940000</v>
      </c>
      <c r="N28" s="18"/>
    </row>
    <row r="29" spans="1:64" ht="24" customHeight="1">
      <c r="A29" s="41"/>
      <c r="B29" s="7"/>
      <c r="C29" s="7"/>
      <c r="D29" s="14" t="s">
        <v>31</v>
      </c>
      <c r="E29" s="11"/>
      <c r="F29" s="9"/>
      <c r="G29" s="211">
        <v>47</v>
      </c>
      <c r="H29" s="199"/>
      <c r="I29" s="9"/>
      <c r="J29" s="9"/>
      <c r="K29" s="10"/>
      <c r="L29" s="12"/>
      <c r="M29" s="172">
        <v>940000</v>
      </c>
      <c r="N29" s="18"/>
    </row>
    <row r="30" spans="1:64" ht="24" customHeight="1">
      <c r="A30" s="31" t="s">
        <v>32</v>
      </c>
      <c r="B30" s="32"/>
      <c r="C30" s="32"/>
      <c r="D30" s="20"/>
      <c r="E30" s="58"/>
      <c r="F30" s="59"/>
      <c r="G30" s="60"/>
      <c r="H30" s="59"/>
      <c r="I30" s="59"/>
      <c r="J30" s="61"/>
      <c r="K30" s="61"/>
      <c r="L30" s="20"/>
      <c r="M30" s="170">
        <f>M31+M33+M36</f>
        <v>774200</v>
      </c>
      <c r="N30" s="62"/>
    </row>
    <row r="31" spans="1:64" ht="24" customHeight="1">
      <c r="A31" s="41"/>
      <c r="B31" s="56" t="s">
        <v>33</v>
      </c>
      <c r="C31" s="74"/>
      <c r="D31" s="78"/>
      <c r="E31" s="44"/>
      <c r="F31" s="45"/>
      <c r="G31" s="63"/>
      <c r="H31" s="45"/>
      <c r="I31" s="45"/>
      <c r="J31" s="47"/>
      <c r="K31" s="47"/>
      <c r="L31" s="48"/>
      <c r="M31" s="171">
        <f>M32</f>
        <v>84000</v>
      </c>
      <c r="N31" s="50"/>
    </row>
    <row r="32" spans="1:64" s="1" customFormat="1" ht="24" customHeight="1">
      <c r="A32" s="41"/>
      <c r="B32" s="7"/>
      <c r="C32" s="7"/>
      <c r="D32" s="3" t="s">
        <v>34</v>
      </c>
      <c r="E32" s="52"/>
      <c r="F32" s="9"/>
      <c r="G32" s="211">
        <v>12</v>
      </c>
      <c r="H32" s="9"/>
      <c r="I32" s="9"/>
      <c r="J32" s="54"/>
      <c r="K32" s="54"/>
      <c r="L32" s="19"/>
      <c r="M32" s="172">
        <v>84000</v>
      </c>
      <c r="N32" s="5"/>
    </row>
    <row r="33" spans="1:14" ht="24" customHeight="1">
      <c r="A33" s="83"/>
      <c r="B33" s="84" t="s">
        <v>35</v>
      </c>
      <c r="C33" s="84"/>
      <c r="D33" s="43"/>
      <c r="E33" s="85"/>
      <c r="F33" s="86"/>
      <c r="G33" s="87"/>
      <c r="H33" s="86"/>
      <c r="I33" s="86"/>
      <c r="J33" s="88"/>
      <c r="K33" s="88"/>
      <c r="L33" s="89"/>
      <c r="M33" s="171">
        <f>SUM(M34:M35)</f>
        <v>440000</v>
      </c>
      <c r="N33" s="90"/>
    </row>
    <row r="34" spans="1:14" ht="24" customHeight="1">
      <c r="A34" s="91"/>
      <c r="B34" s="92"/>
      <c r="C34" s="92"/>
      <c r="D34" s="8" t="s">
        <v>36</v>
      </c>
      <c r="E34" s="52"/>
      <c r="F34" s="9"/>
      <c r="G34" s="211">
        <v>220</v>
      </c>
      <c r="H34" s="208" t="s">
        <v>80</v>
      </c>
      <c r="I34" s="209">
        <v>2</v>
      </c>
      <c r="J34" s="9" t="s">
        <v>194</v>
      </c>
      <c r="K34" s="54"/>
      <c r="L34" s="19"/>
      <c r="M34" s="174">
        <v>220000</v>
      </c>
      <c r="N34" s="5"/>
    </row>
    <row r="35" spans="1:14" ht="24" customHeight="1">
      <c r="A35" s="91"/>
      <c r="B35" s="92"/>
      <c r="C35" s="92"/>
      <c r="D35" s="8" t="s">
        <v>37</v>
      </c>
      <c r="E35" s="52"/>
      <c r="F35" s="9"/>
      <c r="G35" s="211">
        <v>220</v>
      </c>
      <c r="H35" s="9" t="s">
        <v>80</v>
      </c>
      <c r="I35" s="209">
        <v>2</v>
      </c>
      <c r="J35" s="9" t="s">
        <v>194</v>
      </c>
      <c r="K35" s="54"/>
      <c r="L35" s="19"/>
      <c r="M35" s="174">
        <v>220000</v>
      </c>
      <c r="N35" s="5"/>
    </row>
    <row r="36" spans="1:14" ht="24" customHeight="1">
      <c r="A36" s="41"/>
      <c r="B36" s="42" t="s">
        <v>38</v>
      </c>
      <c r="C36" s="56"/>
      <c r="D36" s="67"/>
      <c r="E36" s="68"/>
      <c r="F36" s="45"/>
      <c r="G36" s="69"/>
      <c r="H36" s="45"/>
      <c r="I36" s="70"/>
      <c r="J36" s="45"/>
      <c r="K36" s="45"/>
      <c r="L36" s="71"/>
      <c r="M36" s="171">
        <f>SUM(M37:M40)</f>
        <v>250200</v>
      </c>
      <c r="N36" s="50"/>
    </row>
    <row r="37" spans="1:14" ht="24" customHeight="1">
      <c r="A37" s="41"/>
      <c r="B37" s="7"/>
      <c r="C37" s="7"/>
      <c r="D37" s="8" t="s">
        <v>39</v>
      </c>
      <c r="E37" s="11"/>
      <c r="F37" s="9"/>
      <c r="G37" s="211">
        <v>220</v>
      </c>
      <c r="H37" s="208" t="s">
        <v>80</v>
      </c>
      <c r="I37" s="209">
        <v>2</v>
      </c>
      <c r="J37" s="208" t="s">
        <v>186</v>
      </c>
      <c r="K37" s="217"/>
      <c r="L37" s="218"/>
      <c r="M37" s="172">
        <v>19800</v>
      </c>
      <c r="N37" s="13"/>
    </row>
    <row r="38" spans="1:14" ht="24" customHeight="1">
      <c r="A38" s="41"/>
      <c r="B38" s="7"/>
      <c r="C38" s="7"/>
      <c r="D38" s="8" t="s">
        <v>40</v>
      </c>
      <c r="E38" s="11"/>
      <c r="F38" s="9"/>
      <c r="G38" s="211">
        <v>220</v>
      </c>
      <c r="H38" s="208" t="s">
        <v>80</v>
      </c>
      <c r="I38" s="209">
        <v>2</v>
      </c>
      <c r="J38" s="208" t="s">
        <v>186</v>
      </c>
      <c r="K38" s="217"/>
      <c r="L38" s="218"/>
      <c r="M38" s="172">
        <v>26400</v>
      </c>
      <c r="N38" s="13"/>
    </row>
    <row r="39" spans="1:14" ht="24" customHeight="1">
      <c r="A39" s="91"/>
      <c r="B39" s="92"/>
      <c r="C39" s="92"/>
      <c r="D39" s="8" t="s">
        <v>41</v>
      </c>
      <c r="E39" s="52"/>
      <c r="F39" s="9"/>
      <c r="G39" s="211" t="s">
        <v>146</v>
      </c>
      <c r="H39" s="208"/>
      <c r="I39" s="224"/>
      <c r="J39" s="210"/>
      <c r="K39" s="210"/>
      <c r="L39" s="225"/>
      <c r="M39" s="174">
        <v>72000</v>
      </c>
      <c r="N39" s="226"/>
    </row>
    <row r="40" spans="1:14" ht="24" customHeight="1">
      <c r="A40" s="41"/>
      <c r="B40" s="7"/>
      <c r="C40" s="15"/>
      <c r="D40" s="14" t="s">
        <v>42</v>
      </c>
      <c r="E40" s="11"/>
      <c r="F40" s="9"/>
      <c r="G40" s="200" t="s">
        <v>19</v>
      </c>
      <c r="H40" s="9"/>
      <c r="I40" s="10"/>
      <c r="J40" s="9"/>
      <c r="K40" s="201"/>
      <c r="L40" s="12"/>
      <c r="M40" s="172">
        <v>132000</v>
      </c>
      <c r="N40" s="2"/>
    </row>
    <row r="41" spans="1:14" ht="24" customHeight="1">
      <c r="A41" s="31" t="s">
        <v>43</v>
      </c>
      <c r="B41" s="32"/>
      <c r="C41" s="32"/>
      <c r="D41" s="20"/>
      <c r="E41" s="58"/>
      <c r="F41" s="59"/>
      <c r="G41" s="60"/>
      <c r="H41" s="59"/>
      <c r="I41" s="59"/>
      <c r="J41" s="61"/>
      <c r="K41" s="61"/>
      <c r="L41" s="20"/>
      <c r="M41" s="170">
        <f>M42+M46</f>
        <v>464800</v>
      </c>
      <c r="N41" s="62"/>
    </row>
    <row r="42" spans="1:14" ht="24" customHeight="1">
      <c r="A42" s="41"/>
      <c r="B42" s="42" t="s">
        <v>44</v>
      </c>
      <c r="C42" s="94"/>
      <c r="D42" s="78"/>
      <c r="E42" s="44"/>
      <c r="F42" s="45"/>
      <c r="G42" s="63"/>
      <c r="H42" s="45"/>
      <c r="I42" s="45"/>
      <c r="J42" s="47"/>
      <c r="K42" s="47"/>
      <c r="L42" s="48"/>
      <c r="M42" s="171">
        <f>SUM(M43:M45)</f>
        <v>454800</v>
      </c>
      <c r="N42" s="50"/>
    </row>
    <row r="43" spans="1:14" ht="24" customHeight="1">
      <c r="A43" s="41"/>
      <c r="B43" s="7"/>
      <c r="C43" s="95"/>
      <c r="D43" s="3" t="s">
        <v>45</v>
      </c>
      <c r="E43" s="52"/>
      <c r="F43" s="9"/>
      <c r="G43" s="219" t="s">
        <v>147</v>
      </c>
      <c r="H43" s="9"/>
      <c r="I43" s="97"/>
      <c r="J43" s="9"/>
      <c r="K43" s="9"/>
      <c r="L43" s="12"/>
      <c r="M43" s="172">
        <v>424800</v>
      </c>
      <c r="N43" s="18"/>
    </row>
    <row r="44" spans="1:14" ht="24" customHeight="1">
      <c r="A44" s="41"/>
      <c r="B44" s="7"/>
      <c r="C44" s="95"/>
      <c r="D44" s="3" t="s">
        <v>46</v>
      </c>
      <c r="E44" s="52"/>
      <c r="F44" s="9"/>
      <c r="G44" s="219" t="s">
        <v>149</v>
      </c>
      <c r="H44" s="199"/>
      <c r="I44" s="9"/>
      <c r="J44" s="9"/>
      <c r="K44" s="9"/>
      <c r="L44" s="72"/>
      <c r="M44" s="172">
        <v>10000</v>
      </c>
      <c r="N44" s="98"/>
    </row>
    <row r="45" spans="1:14" ht="24" customHeight="1">
      <c r="A45" s="41"/>
      <c r="B45" s="7"/>
      <c r="C45" s="95"/>
      <c r="D45" s="3" t="s">
        <v>47</v>
      </c>
      <c r="E45" s="52"/>
      <c r="F45" s="9"/>
      <c r="G45" s="219" t="s">
        <v>151</v>
      </c>
      <c r="H45" s="199"/>
      <c r="I45" s="9"/>
      <c r="J45" s="9"/>
      <c r="K45" s="9"/>
      <c r="L45" s="72"/>
      <c r="M45" s="172">
        <v>20000</v>
      </c>
      <c r="N45" s="98"/>
    </row>
    <row r="46" spans="1:14" ht="24" customHeight="1">
      <c r="A46" s="41"/>
      <c r="B46" s="42" t="s">
        <v>48</v>
      </c>
      <c r="C46" s="74"/>
      <c r="D46" s="78"/>
      <c r="E46" s="44"/>
      <c r="F46" s="45"/>
      <c r="G46" s="63"/>
      <c r="H46" s="45"/>
      <c r="I46" s="45"/>
      <c r="J46" s="47"/>
      <c r="K46" s="47"/>
      <c r="L46" s="48"/>
      <c r="M46" s="171">
        <f>M47</f>
        <v>10000</v>
      </c>
      <c r="N46" s="50"/>
    </row>
    <row r="47" spans="1:14" ht="24" customHeight="1">
      <c r="A47" s="41"/>
      <c r="B47" s="7"/>
      <c r="C47" s="7"/>
      <c r="D47" s="8" t="s">
        <v>49</v>
      </c>
      <c r="E47" s="52"/>
      <c r="F47" s="9"/>
      <c r="G47" s="97" t="s">
        <v>19</v>
      </c>
      <c r="H47" s="9"/>
      <c r="I47" s="53"/>
      <c r="J47" s="9"/>
      <c r="K47" s="9"/>
      <c r="L47" s="12"/>
      <c r="M47" s="172">
        <v>10000</v>
      </c>
      <c r="N47" s="18"/>
    </row>
    <row r="48" spans="1:14" ht="24" customHeight="1">
      <c r="A48" s="31" t="s">
        <v>50</v>
      </c>
      <c r="B48" s="99"/>
      <c r="C48" s="99"/>
      <c r="D48" s="99"/>
      <c r="E48" s="100"/>
      <c r="F48" s="99"/>
      <c r="G48" s="99"/>
      <c r="H48" s="99"/>
      <c r="I48" s="99"/>
      <c r="J48" s="99"/>
      <c r="K48" s="99"/>
      <c r="L48" s="101"/>
      <c r="M48" s="170">
        <f>M49</f>
        <v>5176500</v>
      </c>
      <c r="N48" s="62"/>
    </row>
    <row r="49" spans="1:64" ht="24" customHeight="1">
      <c r="A49" s="41"/>
      <c r="B49" s="42" t="s">
        <v>51</v>
      </c>
      <c r="C49" s="42"/>
      <c r="D49" s="43"/>
      <c r="E49" s="68"/>
      <c r="F49" s="45"/>
      <c r="G49" s="63"/>
      <c r="H49" s="45"/>
      <c r="I49" s="45"/>
      <c r="J49" s="45"/>
      <c r="K49" s="45"/>
      <c r="L49" s="71"/>
      <c r="M49" s="171">
        <f>SUM(M50:M55)</f>
        <v>5176500</v>
      </c>
      <c r="N49" s="50"/>
    </row>
    <row r="50" spans="1:64" s="4" customFormat="1" ht="24" customHeight="1">
      <c r="A50" s="102"/>
      <c r="B50" s="95"/>
      <c r="C50" s="95"/>
      <c r="D50" s="3" t="s">
        <v>52</v>
      </c>
      <c r="E50" s="11"/>
      <c r="F50" s="9"/>
      <c r="G50" s="219" t="s">
        <v>152</v>
      </c>
      <c r="H50" s="9"/>
      <c r="I50" s="202"/>
      <c r="J50" s="9"/>
      <c r="K50" s="9"/>
      <c r="L50" s="12"/>
      <c r="M50" s="172">
        <v>84000</v>
      </c>
      <c r="N50" s="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s="77" customFormat="1" ht="24" customHeight="1">
      <c r="A51" s="102"/>
      <c r="B51" s="103"/>
      <c r="C51" s="103"/>
      <c r="D51" s="3" t="s">
        <v>53</v>
      </c>
      <c r="E51" s="11"/>
      <c r="F51" s="9"/>
      <c r="G51" s="219" t="s">
        <v>153</v>
      </c>
      <c r="H51" s="9"/>
      <c r="I51" s="202"/>
      <c r="J51" s="9"/>
      <c r="K51" s="9"/>
      <c r="L51" s="12"/>
      <c r="M51" s="172">
        <v>460000</v>
      </c>
      <c r="N51" s="5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s="77" customFormat="1" ht="24" customHeight="1">
      <c r="A52" s="41"/>
      <c r="B52" s="104"/>
      <c r="C52" s="104"/>
      <c r="D52" s="8" t="s">
        <v>54</v>
      </c>
      <c r="E52" s="11"/>
      <c r="F52" s="9"/>
      <c r="G52" s="219" t="s">
        <v>175</v>
      </c>
      <c r="H52" s="9"/>
      <c r="I52" s="202"/>
      <c r="J52" s="9"/>
      <c r="K52" s="9"/>
      <c r="L52" s="12"/>
      <c r="M52" s="172">
        <v>3262500</v>
      </c>
      <c r="N52" s="18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64" s="77" customFormat="1" ht="24" customHeight="1">
      <c r="A53" s="102"/>
      <c r="B53" s="103"/>
      <c r="C53" s="103"/>
      <c r="D53" s="3" t="s">
        <v>55</v>
      </c>
      <c r="E53" s="11"/>
      <c r="F53" s="9"/>
      <c r="G53" s="219" t="s">
        <v>154</v>
      </c>
      <c r="H53" s="9"/>
      <c r="I53" s="202"/>
      <c r="J53" s="9"/>
      <c r="K53" s="9"/>
      <c r="L53" s="12"/>
      <c r="M53" s="172">
        <v>750000</v>
      </c>
      <c r="N53" s="18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s="77" customFormat="1" ht="24" customHeight="1">
      <c r="A54" s="102"/>
      <c r="B54" s="103"/>
      <c r="C54" s="103"/>
      <c r="D54" s="3" t="s">
        <v>56</v>
      </c>
      <c r="E54" s="11"/>
      <c r="F54" s="9"/>
      <c r="G54" s="211" t="s">
        <v>155</v>
      </c>
      <c r="H54" s="9"/>
      <c r="I54" s="202"/>
      <c r="J54" s="9"/>
      <c r="K54" s="9"/>
      <c r="L54" s="12"/>
      <c r="M54" s="172">
        <v>550000</v>
      </c>
      <c r="N54" s="18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s="77" customFormat="1" ht="24" customHeight="1">
      <c r="A55" s="41"/>
      <c r="B55" s="103"/>
      <c r="C55" s="103"/>
      <c r="D55" s="3" t="s">
        <v>57</v>
      </c>
      <c r="E55" s="11"/>
      <c r="F55" s="9"/>
      <c r="G55" s="203" t="s">
        <v>19</v>
      </c>
      <c r="H55" s="9"/>
      <c r="I55" s="202"/>
      <c r="J55" s="9"/>
      <c r="K55" s="9"/>
      <c r="L55" s="12"/>
      <c r="M55" s="172">
        <v>70000</v>
      </c>
      <c r="N55" s="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ht="24" customHeight="1">
      <c r="A56" s="31" t="s">
        <v>58</v>
      </c>
      <c r="B56" s="32"/>
      <c r="C56" s="32"/>
      <c r="D56" s="20"/>
      <c r="E56" s="58"/>
      <c r="F56" s="59"/>
      <c r="G56" s="60"/>
      <c r="H56" s="59"/>
      <c r="I56" s="59"/>
      <c r="J56" s="61"/>
      <c r="K56" s="61"/>
      <c r="L56" s="20"/>
      <c r="M56" s="170">
        <f>M57+M62+M66+M69</f>
        <v>2749200</v>
      </c>
      <c r="N56" s="62"/>
    </row>
    <row r="57" spans="1:64" ht="24" customHeight="1">
      <c r="A57" s="41"/>
      <c r="B57" s="42" t="s">
        <v>59</v>
      </c>
      <c r="C57" s="42"/>
      <c r="D57" s="78"/>
      <c r="E57" s="68"/>
      <c r="F57" s="45"/>
      <c r="G57" s="69"/>
      <c r="H57" s="45"/>
      <c r="I57" s="105"/>
      <c r="J57" s="45"/>
      <c r="K57" s="45"/>
      <c r="L57" s="71"/>
      <c r="M57" s="171">
        <f>SUM(M58:M61)</f>
        <v>2310400</v>
      </c>
      <c r="N57" s="50"/>
    </row>
    <row r="58" spans="1:64" s="66" customFormat="1" ht="24" customHeight="1">
      <c r="A58" s="41"/>
      <c r="B58" s="64"/>
      <c r="C58" s="64"/>
      <c r="D58" s="8" t="s">
        <v>60</v>
      </c>
      <c r="E58" s="11"/>
      <c r="F58" s="208"/>
      <c r="G58" s="219" t="s">
        <v>156</v>
      </c>
      <c r="H58" s="9"/>
      <c r="I58" s="97"/>
      <c r="J58" s="9"/>
      <c r="K58" s="9"/>
      <c r="L58" s="12"/>
      <c r="M58" s="174">
        <v>1720000</v>
      </c>
      <c r="N58" s="1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s="66" customFormat="1" ht="24" customHeight="1">
      <c r="A59" s="41"/>
      <c r="B59" s="64"/>
      <c r="C59" s="64"/>
      <c r="D59" s="8" t="s">
        <v>61</v>
      </c>
      <c r="E59" s="11"/>
      <c r="F59" s="208"/>
      <c r="G59" s="219" t="s">
        <v>157</v>
      </c>
      <c r="H59" s="9"/>
      <c r="I59" s="97"/>
      <c r="J59" s="9"/>
      <c r="K59" s="9"/>
      <c r="L59" s="12"/>
      <c r="M59" s="174">
        <v>86400</v>
      </c>
      <c r="N59" s="18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ht="24" customHeight="1">
      <c r="A60" s="41"/>
      <c r="B60" s="64"/>
      <c r="C60" s="64"/>
      <c r="D60" s="8" t="s">
        <v>62</v>
      </c>
      <c r="E60" s="11"/>
      <c r="F60" s="208"/>
      <c r="G60" s="219" t="s">
        <v>176</v>
      </c>
      <c r="H60" s="9"/>
      <c r="I60" s="9"/>
      <c r="J60" s="9"/>
      <c r="K60" s="9"/>
      <c r="L60" s="12"/>
      <c r="M60" s="174">
        <v>424000</v>
      </c>
      <c r="N60" s="18"/>
    </row>
    <row r="61" spans="1:64" ht="24" customHeight="1">
      <c r="A61" s="41"/>
      <c r="B61" s="64"/>
      <c r="C61" s="64"/>
      <c r="D61" s="8" t="s">
        <v>63</v>
      </c>
      <c r="E61" s="11"/>
      <c r="F61" s="208"/>
      <c r="G61" s="219" t="s">
        <v>156</v>
      </c>
      <c r="H61" s="9"/>
      <c r="I61" s="9"/>
      <c r="J61" s="9"/>
      <c r="K61" s="9"/>
      <c r="L61" s="12"/>
      <c r="M61" s="174">
        <v>80000</v>
      </c>
      <c r="N61" s="18"/>
    </row>
    <row r="62" spans="1:64" ht="24" customHeight="1">
      <c r="A62" s="41"/>
      <c r="B62" s="42" t="s">
        <v>64</v>
      </c>
      <c r="C62" s="42"/>
      <c r="D62" s="78"/>
      <c r="E62" s="68"/>
      <c r="F62" s="45"/>
      <c r="G62" s="69"/>
      <c r="H62" s="45"/>
      <c r="I62" s="105"/>
      <c r="J62" s="45"/>
      <c r="K62" s="45"/>
      <c r="L62" s="71"/>
      <c r="M62" s="171">
        <f>SUM(M63:M65)</f>
        <v>65400</v>
      </c>
      <c r="N62" s="50"/>
    </row>
    <row r="63" spans="1:64" ht="24" customHeight="1">
      <c r="A63" s="41"/>
      <c r="B63" s="64"/>
      <c r="C63" s="64"/>
      <c r="D63" s="3" t="s">
        <v>65</v>
      </c>
      <c r="E63" s="52"/>
      <c r="F63" s="9"/>
      <c r="G63" s="219" t="s">
        <v>148</v>
      </c>
      <c r="H63" s="9"/>
      <c r="I63" s="97"/>
      <c r="J63" s="9"/>
      <c r="K63" s="9"/>
      <c r="L63" s="12"/>
      <c r="M63" s="174">
        <v>10000</v>
      </c>
      <c r="N63" s="18"/>
    </row>
    <row r="64" spans="1:64" ht="24" customHeight="1">
      <c r="A64" s="41"/>
      <c r="B64" s="64"/>
      <c r="C64" s="64"/>
      <c r="D64" s="3" t="s">
        <v>66</v>
      </c>
      <c r="E64" s="52"/>
      <c r="F64" s="9"/>
      <c r="G64" s="219" t="s">
        <v>150</v>
      </c>
      <c r="H64" s="9"/>
      <c r="I64" s="97"/>
      <c r="J64" s="9"/>
      <c r="K64" s="9"/>
      <c r="L64" s="12"/>
      <c r="M64" s="174">
        <v>20000</v>
      </c>
      <c r="N64" s="18"/>
    </row>
    <row r="65" spans="1:64" ht="24" customHeight="1">
      <c r="A65" s="41"/>
      <c r="B65" s="64"/>
      <c r="C65" s="64"/>
      <c r="D65" s="3" t="s">
        <v>67</v>
      </c>
      <c r="E65" s="52"/>
      <c r="F65" s="9"/>
      <c r="G65" s="219" t="s">
        <v>150</v>
      </c>
      <c r="H65" s="9"/>
      <c r="I65" s="97"/>
      <c r="J65" s="9"/>
      <c r="K65" s="9"/>
      <c r="L65" s="12"/>
      <c r="M65" s="174">
        <v>35400</v>
      </c>
      <c r="N65" s="18"/>
    </row>
    <row r="66" spans="1:64" ht="24" customHeight="1">
      <c r="A66" s="41"/>
      <c r="B66" s="42" t="s">
        <v>68</v>
      </c>
      <c r="C66" s="42"/>
      <c r="D66" s="78"/>
      <c r="E66" s="44"/>
      <c r="F66" s="45"/>
      <c r="G66" s="69"/>
      <c r="H66" s="45"/>
      <c r="I66" s="105"/>
      <c r="J66" s="45"/>
      <c r="K66" s="45"/>
      <c r="L66" s="71"/>
      <c r="M66" s="171">
        <f>SUM(M67:M68)</f>
        <v>345000</v>
      </c>
      <c r="N66" s="50"/>
    </row>
    <row r="67" spans="1:64" s="77" customFormat="1" ht="24" customHeight="1">
      <c r="A67" s="41"/>
      <c r="B67" s="64"/>
      <c r="C67" s="64"/>
      <c r="D67" s="8" t="s">
        <v>69</v>
      </c>
      <c r="E67" s="52"/>
      <c r="F67" s="9"/>
      <c r="G67" s="219" t="s">
        <v>158</v>
      </c>
      <c r="H67" s="9"/>
      <c r="I67" s="9"/>
      <c r="J67" s="9"/>
      <c r="K67" s="9"/>
      <c r="L67" s="12"/>
      <c r="M67" s="174">
        <v>195000</v>
      </c>
      <c r="N67" s="18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4" ht="24" customHeight="1">
      <c r="A68" s="41"/>
      <c r="B68" s="64"/>
      <c r="C68" s="64"/>
      <c r="D68" s="8" t="s">
        <v>70</v>
      </c>
      <c r="E68" s="52"/>
      <c r="F68" s="9"/>
      <c r="G68" s="197" t="s">
        <v>19</v>
      </c>
      <c r="H68" s="9"/>
      <c r="I68" s="9"/>
      <c r="J68" s="9"/>
      <c r="K68" s="9"/>
      <c r="L68" s="12"/>
      <c r="M68" s="174">
        <v>150000</v>
      </c>
      <c r="N68" s="18"/>
    </row>
    <row r="69" spans="1:64" ht="24" customHeight="1">
      <c r="A69" s="41"/>
      <c r="B69" s="42" t="s">
        <v>71</v>
      </c>
      <c r="C69" s="42"/>
      <c r="D69" s="78"/>
      <c r="E69" s="44"/>
      <c r="F69" s="45"/>
      <c r="G69" s="69"/>
      <c r="H69" s="45"/>
      <c r="I69" s="105"/>
      <c r="J69" s="45"/>
      <c r="K69" s="45"/>
      <c r="L69" s="71"/>
      <c r="M69" s="171">
        <f>SUM(M70:M71)</f>
        <v>28400</v>
      </c>
      <c r="N69" s="50"/>
    </row>
    <row r="70" spans="1:64" ht="24" customHeight="1">
      <c r="A70" s="41"/>
      <c r="B70" s="7"/>
      <c r="C70" s="95"/>
      <c r="D70" s="109" t="s">
        <v>72</v>
      </c>
      <c r="E70" s="52"/>
      <c r="F70" s="9"/>
      <c r="G70" s="219" t="s">
        <v>150</v>
      </c>
      <c r="H70" s="9"/>
      <c r="I70" s="97"/>
      <c r="J70" s="9"/>
      <c r="K70" s="9"/>
      <c r="L70" s="12"/>
      <c r="M70" s="174">
        <v>24400</v>
      </c>
      <c r="N70" s="18"/>
    </row>
    <row r="71" spans="1:64" ht="24" customHeight="1">
      <c r="A71" s="41"/>
      <c r="B71" s="7"/>
      <c r="C71" s="95"/>
      <c r="D71" s="109" t="s">
        <v>73</v>
      </c>
      <c r="E71" s="11"/>
      <c r="F71" s="9"/>
      <c r="G71" s="219" t="s">
        <v>150</v>
      </c>
      <c r="H71" s="9"/>
      <c r="I71" s="53"/>
      <c r="J71" s="9"/>
      <c r="K71" s="9"/>
      <c r="L71" s="12"/>
      <c r="M71" s="174">
        <v>4000</v>
      </c>
      <c r="N71" s="18"/>
    </row>
    <row r="72" spans="1:64" ht="24" customHeight="1">
      <c r="A72" s="31" t="s">
        <v>74</v>
      </c>
      <c r="B72" s="32"/>
      <c r="C72" s="32"/>
      <c r="D72" s="101"/>
      <c r="E72" s="110"/>
      <c r="F72" s="59"/>
      <c r="G72" s="111"/>
      <c r="H72" s="59"/>
      <c r="I72" s="112"/>
      <c r="J72" s="59"/>
      <c r="K72" s="59"/>
      <c r="L72" s="113"/>
      <c r="M72" s="170">
        <f>M73+M83+M85+M89+M92</f>
        <v>5162690</v>
      </c>
      <c r="N72" s="62"/>
    </row>
    <row r="73" spans="1:64" ht="24" customHeight="1">
      <c r="A73" s="41"/>
      <c r="B73" s="42" t="s">
        <v>75</v>
      </c>
      <c r="C73" s="42"/>
      <c r="D73" s="67"/>
      <c r="E73" s="44"/>
      <c r="F73" s="45"/>
      <c r="G73" s="63"/>
      <c r="H73" s="45"/>
      <c r="I73" s="45"/>
      <c r="J73" s="45"/>
      <c r="K73" s="45"/>
      <c r="L73" s="71"/>
      <c r="M73" s="171">
        <f>SUM(M74:M82)</f>
        <v>1488200</v>
      </c>
      <c r="N73" s="50"/>
    </row>
    <row r="74" spans="1:64" s="77" customFormat="1" ht="24" customHeight="1">
      <c r="A74" s="41"/>
      <c r="B74" s="114"/>
      <c r="C74" s="64"/>
      <c r="D74" s="51" t="s">
        <v>76</v>
      </c>
      <c r="E74" s="52"/>
      <c r="F74" s="9"/>
      <c r="G74" s="219" t="s">
        <v>168</v>
      </c>
      <c r="H74" s="208"/>
      <c r="I74" s="208"/>
      <c r="J74" s="9"/>
      <c r="K74" s="9"/>
      <c r="L74" s="12"/>
      <c r="M74" s="174">
        <v>360000</v>
      </c>
      <c r="N74" s="18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6" customFormat="1" ht="24" customHeight="1">
      <c r="A75" s="41"/>
      <c r="B75" s="114"/>
      <c r="C75" s="64"/>
      <c r="D75" s="51" t="s">
        <v>77</v>
      </c>
      <c r="E75" s="11"/>
      <c r="F75" s="9"/>
      <c r="G75" s="219" t="s">
        <v>169</v>
      </c>
      <c r="H75" s="208"/>
      <c r="I75" s="208"/>
      <c r="J75" s="9"/>
      <c r="K75" s="9"/>
      <c r="L75" s="12"/>
      <c r="M75" s="174">
        <v>111300</v>
      </c>
      <c r="N75" s="18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s="66" customFormat="1" ht="24" customHeight="1">
      <c r="A76" s="41"/>
      <c r="B76" s="114"/>
      <c r="C76" s="64"/>
      <c r="D76" s="51" t="s">
        <v>78</v>
      </c>
      <c r="E76" s="52"/>
      <c r="F76" s="9"/>
      <c r="G76" s="227">
        <v>1</v>
      </c>
      <c r="H76" s="208"/>
      <c r="I76" s="208"/>
      <c r="J76" s="9"/>
      <c r="K76" s="9"/>
      <c r="L76" s="12"/>
      <c r="M76" s="174">
        <v>100000</v>
      </c>
      <c r="N76" s="18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ht="24" customHeight="1">
      <c r="A77" s="102"/>
      <c r="B77" s="114"/>
      <c r="C77" s="64"/>
      <c r="D77" s="8" t="s">
        <v>79</v>
      </c>
      <c r="E77" s="52"/>
      <c r="F77" s="9"/>
      <c r="G77" s="219" t="s">
        <v>159</v>
      </c>
      <c r="H77" s="208" t="s">
        <v>80</v>
      </c>
      <c r="I77" s="209">
        <v>12</v>
      </c>
      <c r="J77" s="9" t="s">
        <v>81</v>
      </c>
      <c r="K77" s="9"/>
      <c r="L77" s="19"/>
      <c r="M77" s="174">
        <v>230400</v>
      </c>
      <c r="N77" s="18"/>
    </row>
    <row r="78" spans="1:64" ht="24" customHeight="1">
      <c r="A78" s="102"/>
      <c r="B78" s="114"/>
      <c r="C78" s="64"/>
      <c r="D78" s="8" t="s">
        <v>82</v>
      </c>
      <c r="E78" s="52"/>
      <c r="F78" s="9"/>
      <c r="G78" s="219" t="s">
        <v>163</v>
      </c>
      <c r="H78" s="208" t="s">
        <v>80</v>
      </c>
      <c r="I78" s="209">
        <v>12</v>
      </c>
      <c r="J78" s="9" t="s">
        <v>81</v>
      </c>
      <c r="K78" s="9"/>
      <c r="L78" s="19"/>
      <c r="M78" s="174">
        <v>582000</v>
      </c>
      <c r="N78" s="18"/>
    </row>
    <row r="79" spans="1:64" ht="24" customHeight="1">
      <c r="A79" s="102"/>
      <c r="B79" s="114"/>
      <c r="C79" s="64"/>
      <c r="D79" s="51" t="s">
        <v>83</v>
      </c>
      <c r="E79" s="11"/>
      <c r="F79" s="9"/>
      <c r="G79" s="219" t="s">
        <v>160</v>
      </c>
      <c r="H79" s="208"/>
      <c r="I79" s="208"/>
      <c r="J79" s="9"/>
      <c r="K79" s="9"/>
      <c r="L79" s="12"/>
      <c r="M79" s="174">
        <v>21500</v>
      </c>
      <c r="N79" s="18"/>
    </row>
    <row r="80" spans="1:64" ht="24" customHeight="1">
      <c r="A80" s="41"/>
      <c r="B80" s="114"/>
      <c r="C80" s="64"/>
      <c r="D80" s="8" t="s">
        <v>84</v>
      </c>
      <c r="E80" s="52"/>
      <c r="F80" s="9"/>
      <c r="G80" s="219" t="s">
        <v>161</v>
      </c>
      <c r="H80" s="208" t="s">
        <v>80</v>
      </c>
      <c r="I80" s="209">
        <v>1</v>
      </c>
      <c r="J80" s="9" t="s">
        <v>81</v>
      </c>
      <c r="K80" s="9"/>
      <c r="L80" s="19"/>
      <c r="M80" s="174">
        <v>2200</v>
      </c>
      <c r="N80" s="18"/>
    </row>
    <row r="81" spans="1:14" ht="24" customHeight="1">
      <c r="A81" s="41"/>
      <c r="B81" s="114"/>
      <c r="C81" s="64"/>
      <c r="D81" s="8" t="s">
        <v>85</v>
      </c>
      <c r="E81" s="52"/>
      <c r="F81" s="9"/>
      <c r="G81" s="219" t="s">
        <v>159</v>
      </c>
      <c r="H81" s="208" t="s">
        <v>80</v>
      </c>
      <c r="I81" s="209">
        <v>1</v>
      </c>
      <c r="J81" s="9" t="s">
        <v>81</v>
      </c>
      <c r="K81" s="9"/>
      <c r="L81" s="19"/>
      <c r="M81" s="174">
        <v>22800</v>
      </c>
      <c r="N81" s="18"/>
    </row>
    <row r="82" spans="1:14" ht="24" customHeight="1">
      <c r="A82" s="41"/>
      <c r="B82" s="114"/>
      <c r="C82" s="64"/>
      <c r="D82" s="8" t="s">
        <v>86</v>
      </c>
      <c r="E82" s="52"/>
      <c r="F82" s="9"/>
      <c r="G82" s="219" t="s">
        <v>162</v>
      </c>
      <c r="H82" s="208" t="s">
        <v>80</v>
      </c>
      <c r="I82" s="209">
        <v>1</v>
      </c>
      <c r="J82" s="9" t="s">
        <v>81</v>
      </c>
      <c r="K82" s="9"/>
      <c r="L82" s="19"/>
      <c r="M82" s="174">
        <v>58000</v>
      </c>
      <c r="N82" s="18"/>
    </row>
    <row r="83" spans="1:14" ht="24" customHeight="1">
      <c r="A83" s="41"/>
      <c r="B83" s="42" t="s">
        <v>87</v>
      </c>
      <c r="C83" s="42"/>
      <c r="D83" s="116"/>
      <c r="E83" s="44"/>
      <c r="F83" s="45"/>
      <c r="G83" s="63"/>
      <c r="H83" s="45"/>
      <c r="I83" s="45"/>
      <c r="J83" s="45"/>
      <c r="K83" s="45"/>
      <c r="L83" s="71"/>
      <c r="M83" s="171">
        <f>M84</f>
        <v>1651130</v>
      </c>
      <c r="N83" s="50"/>
    </row>
    <row r="84" spans="1:14" ht="24" customHeight="1">
      <c r="A84" s="41"/>
      <c r="B84" s="64"/>
      <c r="C84" s="64"/>
      <c r="D84" s="51" t="s">
        <v>88</v>
      </c>
      <c r="E84" s="52"/>
      <c r="F84" s="9"/>
      <c r="G84" s="211" t="s">
        <v>170</v>
      </c>
      <c r="H84" s="9"/>
      <c r="I84" s="9"/>
      <c r="J84" s="9"/>
      <c r="K84" s="9"/>
      <c r="L84" s="204"/>
      <c r="M84" s="174">
        <v>1651130</v>
      </c>
      <c r="N84" s="18"/>
    </row>
    <row r="85" spans="1:14" ht="24" customHeight="1">
      <c r="A85" s="41"/>
      <c r="B85" s="42" t="s">
        <v>89</v>
      </c>
      <c r="C85" s="42"/>
      <c r="D85" s="57"/>
      <c r="E85" s="44"/>
      <c r="F85" s="45"/>
      <c r="G85" s="69"/>
      <c r="H85" s="45"/>
      <c r="I85" s="45"/>
      <c r="J85" s="45"/>
      <c r="K85" s="45"/>
      <c r="L85" s="71"/>
      <c r="M85" s="171">
        <f>SUM(M86:M88)</f>
        <v>139360</v>
      </c>
      <c r="N85" s="50"/>
    </row>
    <row r="86" spans="1:14" ht="24" customHeight="1">
      <c r="A86" s="41"/>
      <c r="B86" s="64"/>
      <c r="C86" s="64"/>
      <c r="D86" s="51" t="s">
        <v>90</v>
      </c>
      <c r="E86" s="11"/>
      <c r="F86" s="9"/>
      <c r="G86" s="211" t="s">
        <v>171</v>
      </c>
      <c r="H86" s="9"/>
      <c r="I86" s="9"/>
      <c r="J86" s="9"/>
      <c r="K86" s="9"/>
      <c r="L86" s="12"/>
      <c r="M86" s="174">
        <v>74360</v>
      </c>
      <c r="N86" s="18"/>
    </row>
    <row r="87" spans="1:14" ht="24" customHeight="1">
      <c r="A87" s="41"/>
      <c r="B87" s="64"/>
      <c r="C87" s="64"/>
      <c r="D87" s="51" t="s">
        <v>91</v>
      </c>
      <c r="E87" s="11"/>
      <c r="F87" s="9"/>
      <c r="G87" s="211" t="s">
        <v>172</v>
      </c>
      <c r="H87" s="9"/>
      <c r="I87" s="9"/>
      <c r="J87" s="9"/>
      <c r="K87" s="9"/>
      <c r="L87" s="12"/>
      <c r="M87" s="174">
        <v>40000</v>
      </c>
      <c r="N87" s="18"/>
    </row>
    <row r="88" spans="1:14" ht="24" customHeight="1">
      <c r="A88" s="41"/>
      <c r="B88" s="64"/>
      <c r="C88" s="64"/>
      <c r="D88" s="51" t="s">
        <v>92</v>
      </c>
      <c r="E88" s="11"/>
      <c r="F88" s="9"/>
      <c r="G88" s="221" t="s">
        <v>19</v>
      </c>
      <c r="H88" s="9"/>
      <c r="I88" s="9"/>
      <c r="J88" s="9"/>
      <c r="K88" s="9"/>
      <c r="L88" s="12"/>
      <c r="M88" s="174">
        <v>25000</v>
      </c>
      <c r="N88" s="18"/>
    </row>
    <row r="89" spans="1:14" ht="24" customHeight="1">
      <c r="A89" s="41"/>
      <c r="B89" s="42" t="s">
        <v>93</v>
      </c>
      <c r="C89" s="42"/>
      <c r="D89" s="78"/>
      <c r="E89" s="44"/>
      <c r="F89" s="45"/>
      <c r="G89" s="63"/>
      <c r="H89" s="45"/>
      <c r="I89" s="45"/>
      <c r="J89" s="47"/>
      <c r="K89" s="47"/>
      <c r="L89" s="48"/>
      <c r="M89" s="171">
        <f>SUM(M90:M91)</f>
        <v>520000</v>
      </c>
      <c r="N89" s="76"/>
    </row>
    <row r="90" spans="1:14" ht="24" customHeight="1">
      <c r="A90" s="41"/>
      <c r="B90" s="7"/>
      <c r="C90" s="7"/>
      <c r="D90" s="8" t="s">
        <v>94</v>
      </c>
      <c r="E90" s="52"/>
      <c r="F90" s="9"/>
      <c r="G90" s="211" t="s">
        <v>159</v>
      </c>
      <c r="H90" s="208" t="s">
        <v>80</v>
      </c>
      <c r="I90" s="209">
        <v>1</v>
      </c>
      <c r="J90" s="9" t="s">
        <v>81</v>
      </c>
      <c r="K90" s="206"/>
      <c r="L90" s="19"/>
      <c r="M90" s="174">
        <v>240000</v>
      </c>
      <c r="N90" s="18"/>
    </row>
    <row r="91" spans="1:14" ht="24" customHeight="1">
      <c r="A91" s="41"/>
      <c r="B91" s="7"/>
      <c r="C91" s="7"/>
      <c r="D91" s="8" t="s">
        <v>95</v>
      </c>
      <c r="E91" s="52"/>
      <c r="F91" s="9"/>
      <c r="G91" s="205" t="s">
        <v>19</v>
      </c>
      <c r="H91" s="9"/>
      <c r="I91" s="97"/>
      <c r="J91" s="9"/>
      <c r="K91" s="206"/>
      <c r="L91" s="19"/>
      <c r="M91" s="174">
        <v>280000</v>
      </c>
      <c r="N91" s="18"/>
    </row>
    <row r="92" spans="1:14" ht="24" customHeight="1">
      <c r="A92" s="41"/>
      <c r="B92" s="42" t="s">
        <v>96</v>
      </c>
      <c r="C92" s="42"/>
      <c r="D92" s="78"/>
      <c r="E92" s="44"/>
      <c r="F92" s="45"/>
      <c r="G92" s="63"/>
      <c r="H92" s="45"/>
      <c r="I92" s="45"/>
      <c r="J92" s="47"/>
      <c r="K92" s="47"/>
      <c r="L92" s="48"/>
      <c r="M92" s="171">
        <f>SUM(M93:M99)</f>
        <v>1364000</v>
      </c>
      <c r="N92" s="76"/>
    </row>
    <row r="93" spans="1:14" ht="24" customHeight="1">
      <c r="A93" s="41"/>
      <c r="B93" s="7"/>
      <c r="C93" s="7"/>
      <c r="D93" s="8" t="s">
        <v>97</v>
      </c>
      <c r="E93" s="52"/>
      <c r="F93" s="9"/>
      <c r="G93" s="219" t="s">
        <v>164</v>
      </c>
      <c r="H93" s="208" t="s">
        <v>80</v>
      </c>
      <c r="I93" s="209">
        <v>13</v>
      </c>
      <c r="J93" s="9" t="s">
        <v>81</v>
      </c>
      <c r="K93" s="206"/>
      <c r="L93" s="19"/>
      <c r="M93" s="174">
        <v>234000</v>
      </c>
      <c r="N93" s="18"/>
    </row>
    <row r="94" spans="1:14" ht="24" customHeight="1">
      <c r="A94" s="41"/>
      <c r="B94" s="7"/>
      <c r="C94" s="7"/>
      <c r="D94" s="8" t="s">
        <v>98</v>
      </c>
      <c r="E94" s="52"/>
      <c r="F94" s="9"/>
      <c r="G94" s="219" t="s">
        <v>164</v>
      </c>
      <c r="H94" s="208"/>
      <c r="I94" s="220"/>
      <c r="J94" s="9"/>
      <c r="K94" s="206"/>
      <c r="L94" s="19"/>
      <c r="M94" s="174">
        <v>180000</v>
      </c>
      <c r="N94" s="18"/>
    </row>
    <row r="95" spans="1:14" ht="24" customHeight="1">
      <c r="A95" s="41"/>
      <c r="B95" s="7"/>
      <c r="C95" s="7"/>
      <c r="D95" s="8" t="s">
        <v>99</v>
      </c>
      <c r="E95" s="52"/>
      <c r="F95" s="9"/>
      <c r="G95" s="222">
        <v>1</v>
      </c>
      <c r="H95" s="208"/>
      <c r="I95" s="220"/>
      <c r="J95" s="9"/>
      <c r="K95" s="206"/>
      <c r="L95" s="19"/>
      <c r="M95" s="174">
        <v>10000</v>
      </c>
      <c r="N95" s="18"/>
    </row>
    <row r="96" spans="1:14" ht="24" customHeight="1">
      <c r="A96" s="41"/>
      <c r="B96" s="7"/>
      <c r="C96" s="7"/>
      <c r="D96" s="8" t="s">
        <v>100</v>
      </c>
      <c r="E96" s="52"/>
      <c r="F96" s="9"/>
      <c r="G96" s="211" t="s">
        <v>165</v>
      </c>
      <c r="H96" s="208"/>
      <c r="I96" s="223"/>
      <c r="J96" s="9"/>
      <c r="K96" s="206"/>
      <c r="L96" s="19"/>
      <c r="M96" s="174">
        <v>360000</v>
      </c>
      <c r="N96" s="18"/>
    </row>
    <row r="97" spans="1:64" ht="24" customHeight="1">
      <c r="A97" s="41"/>
      <c r="B97" s="7"/>
      <c r="C97" s="7"/>
      <c r="D97" s="51" t="s">
        <v>101</v>
      </c>
      <c r="E97" s="11"/>
      <c r="F97" s="9"/>
      <c r="G97" s="211" t="s">
        <v>173</v>
      </c>
      <c r="H97" s="208"/>
      <c r="I97" s="208"/>
      <c r="J97" s="9"/>
      <c r="K97" s="9"/>
      <c r="L97" s="12"/>
      <c r="M97" s="174">
        <v>75000</v>
      </c>
      <c r="N97" s="18"/>
    </row>
    <row r="98" spans="1:64" s="1" customFormat="1" ht="24" customHeight="1">
      <c r="A98" s="41"/>
      <c r="B98" s="7"/>
      <c r="C98" s="7"/>
      <c r="D98" s="51" t="s">
        <v>102</v>
      </c>
      <c r="E98" s="11"/>
      <c r="F98" s="9"/>
      <c r="G98" s="211" t="s">
        <v>174</v>
      </c>
      <c r="H98" s="208"/>
      <c r="I98" s="208"/>
      <c r="J98" s="9"/>
      <c r="K98" s="9"/>
      <c r="L98" s="12"/>
      <c r="M98" s="174">
        <v>255000</v>
      </c>
      <c r="N98" s="18"/>
    </row>
    <row r="99" spans="1:64" s="1" customFormat="1" ht="24" customHeight="1">
      <c r="A99" s="41"/>
      <c r="B99" s="7"/>
      <c r="C99" s="7"/>
      <c r="D99" s="117" t="s">
        <v>103</v>
      </c>
      <c r="E99" s="52"/>
      <c r="F99" s="9"/>
      <c r="G99" s="221" t="s">
        <v>19</v>
      </c>
      <c r="H99" s="208"/>
      <c r="I99" s="220"/>
      <c r="J99" s="9"/>
      <c r="K99" s="9"/>
      <c r="L99" s="19"/>
      <c r="M99" s="174">
        <v>250000</v>
      </c>
      <c r="N99" s="18"/>
    </row>
    <row r="100" spans="1:64" ht="24" customHeight="1">
      <c r="A100" s="118" t="s">
        <v>104</v>
      </c>
      <c r="B100" s="119"/>
      <c r="C100" s="119"/>
      <c r="D100" s="119"/>
      <c r="E100" s="120"/>
      <c r="F100" s="121"/>
      <c r="G100" s="121"/>
      <c r="H100" s="121"/>
      <c r="I100" s="121"/>
      <c r="J100" s="121"/>
      <c r="K100" s="121"/>
      <c r="L100" s="122"/>
      <c r="M100" s="123"/>
      <c r="N100" s="124"/>
    </row>
    <row r="101" spans="1:64" s="1" customFormat="1" ht="24" customHeight="1">
      <c r="A101" s="31" t="s">
        <v>105</v>
      </c>
      <c r="B101" s="32"/>
      <c r="C101" s="32"/>
      <c r="D101" s="20"/>
      <c r="E101" s="34"/>
      <c r="F101" s="35"/>
      <c r="G101" s="36"/>
      <c r="H101" s="35"/>
      <c r="I101" s="35"/>
      <c r="J101" s="37"/>
      <c r="K101" s="37"/>
      <c r="L101" s="38"/>
      <c r="M101" s="39"/>
      <c r="N101" s="125"/>
    </row>
    <row r="102" spans="1:64" ht="24" customHeight="1">
      <c r="A102" s="41"/>
      <c r="B102" s="42" t="s">
        <v>106</v>
      </c>
      <c r="C102" s="42"/>
      <c r="D102" s="67"/>
      <c r="E102" s="44"/>
      <c r="F102" s="45"/>
      <c r="G102" s="63"/>
      <c r="H102" s="47"/>
      <c r="I102" s="47"/>
      <c r="J102" s="45"/>
      <c r="K102" s="45"/>
      <c r="L102" s="71"/>
      <c r="M102" s="49"/>
      <c r="N102" s="126"/>
    </row>
    <row r="103" spans="1:64" ht="24" customHeight="1">
      <c r="A103" s="41"/>
      <c r="B103" s="64"/>
      <c r="C103" s="64"/>
      <c r="D103" s="65" t="s">
        <v>107</v>
      </c>
      <c r="E103" s="52"/>
      <c r="F103" s="9" t="s">
        <v>8</v>
      </c>
      <c r="G103" s="127">
        <v>30000</v>
      </c>
      <c r="H103" s="9"/>
      <c r="I103" s="9"/>
      <c r="J103" s="9"/>
      <c r="K103" s="9"/>
      <c r="L103" s="12"/>
      <c r="M103" s="55"/>
      <c r="N103" s="18"/>
    </row>
    <row r="104" spans="1:64" ht="24" customHeight="1">
      <c r="A104" s="41"/>
      <c r="B104" s="64"/>
      <c r="C104" s="64"/>
      <c r="D104" s="65" t="s">
        <v>108</v>
      </c>
      <c r="E104" s="52"/>
      <c r="F104" s="9" t="s">
        <v>8</v>
      </c>
      <c r="G104" s="127">
        <v>20000</v>
      </c>
      <c r="H104" s="9"/>
      <c r="I104" s="9"/>
      <c r="J104" s="9"/>
      <c r="K104" s="9"/>
      <c r="L104" s="12"/>
      <c r="M104" s="55"/>
      <c r="N104" s="18"/>
    </row>
    <row r="105" spans="1:64" ht="24" customHeight="1">
      <c r="A105" s="41"/>
      <c r="B105" s="42" t="s">
        <v>109</v>
      </c>
      <c r="C105" s="42"/>
      <c r="D105" s="67"/>
      <c r="E105" s="44"/>
      <c r="F105" s="45"/>
      <c r="G105" s="63"/>
      <c r="H105" s="47"/>
      <c r="I105" s="47"/>
      <c r="J105" s="45"/>
      <c r="K105" s="45"/>
      <c r="L105" s="71"/>
      <c r="M105" s="49"/>
      <c r="N105" s="126"/>
    </row>
    <row r="106" spans="1:64" ht="24" customHeight="1">
      <c r="A106" s="41"/>
      <c r="B106" s="64"/>
      <c r="C106" s="64"/>
      <c r="D106" s="65" t="s">
        <v>110</v>
      </c>
      <c r="E106" s="52"/>
      <c r="F106" s="9" t="s">
        <v>8</v>
      </c>
      <c r="G106" s="10">
        <v>20000</v>
      </c>
      <c r="H106" s="9"/>
      <c r="I106" s="9"/>
      <c r="J106" s="9"/>
      <c r="K106" s="9"/>
      <c r="L106" s="12"/>
      <c r="M106" s="55"/>
      <c r="N106" s="18"/>
    </row>
    <row r="107" spans="1:64" s="66" customFormat="1" ht="24" customHeight="1">
      <c r="A107" s="41"/>
      <c r="B107" s="64"/>
      <c r="C107" s="64"/>
      <c r="D107" s="65" t="s">
        <v>111</v>
      </c>
      <c r="E107" s="52"/>
      <c r="F107" s="9" t="s">
        <v>8</v>
      </c>
      <c r="G107" s="10">
        <v>1</v>
      </c>
      <c r="H107" s="54"/>
      <c r="I107" s="54"/>
      <c r="J107" s="9"/>
      <c r="K107" s="9"/>
      <c r="L107" s="12"/>
      <c r="M107" s="55"/>
      <c r="N107" s="5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</row>
    <row r="108" spans="1:64" s="1" customFormat="1" ht="24" customHeight="1">
      <c r="A108" s="31" t="s">
        <v>112</v>
      </c>
      <c r="B108" s="32"/>
      <c r="C108" s="32"/>
      <c r="D108" s="101"/>
      <c r="E108" s="128"/>
      <c r="F108" s="129"/>
      <c r="G108" s="130"/>
      <c r="H108" s="61"/>
      <c r="I108" s="131"/>
      <c r="J108" s="61"/>
      <c r="K108" s="61"/>
      <c r="L108" s="132"/>
      <c r="M108" s="133"/>
      <c r="N108" s="62"/>
    </row>
    <row r="109" spans="1:64" ht="24" customHeight="1">
      <c r="A109" s="41"/>
      <c r="B109" s="42" t="s">
        <v>113</v>
      </c>
      <c r="C109" s="42"/>
      <c r="D109" s="116"/>
      <c r="E109" s="68"/>
      <c r="F109" s="45"/>
      <c r="G109" s="69"/>
      <c r="H109" s="45"/>
      <c r="I109" s="70"/>
      <c r="J109" s="45"/>
      <c r="K109" s="45"/>
      <c r="L109" s="71"/>
      <c r="M109" s="49"/>
      <c r="N109" s="50"/>
    </row>
    <row r="110" spans="1:64" ht="24" customHeight="1">
      <c r="A110" s="41"/>
      <c r="B110" s="64"/>
      <c r="C110" s="64"/>
      <c r="D110" s="8" t="s">
        <v>114</v>
      </c>
      <c r="E110" s="52"/>
      <c r="F110" s="9" t="s">
        <v>8</v>
      </c>
      <c r="G110" s="134" t="s">
        <v>115</v>
      </c>
      <c r="H110" s="9" t="s">
        <v>8</v>
      </c>
      <c r="I110" s="96" t="s">
        <v>116</v>
      </c>
      <c r="J110" s="9" t="s">
        <v>8</v>
      </c>
      <c r="K110" s="97" t="s">
        <v>117</v>
      </c>
      <c r="L110" s="104"/>
      <c r="M110" s="73"/>
      <c r="N110" s="5"/>
    </row>
    <row r="111" spans="1:64" ht="24" customHeight="1">
      <c r="A111" s="41"/>
      <c r="B111" s="7"/>
      <c r="C111" s="7"/>
      <c r="D111" s="8" t="s">
        <v>118</v>
      </c>
      <c r="E111" s="52"/>
      <c r="F111" s="9" t="s">
        <v>8</v>
      </c>
      <c r="G111" s="135" t="s">
        <v>119</v>
      </c>
      <c r="H111" s="9"/>
      <c r="I111" s="53"/>
      <c r="J111" s="54"/>
      <c r="K111" s="54"/>
      <c r="L111" s="19"/>
      <c r="M111" s="93"/>
      <c r="N111" s="5"/>
    </row>
    <row r="112" spans="1:64" ht="24" customHeight="1">
      <c r="A112" s="41"/>
      <c r="B112" s="42" t="s">
        <v>120</v>
      </c>
      <c r="C112" s="42"/>
      <c r="D112" s="116"/>
      <c r="E112" s="68"/>
      <c r="F112" s="45"/>
      <c r="G112" s="69"/>
      <c r="H112" s="45"/>
      <c r="I112" s="70"/>
      <c r="J112" s="45"/>
      <c r="K112" s="45"/>
      <c r="L112" s="71"/>
      <c r="M112" s="49"/>
      <c r="N112" s="50"/>
    </row>
    <row r="113" spans="1:14" ht="24" customHeight="1">
      <c r="A113" s="136"/>
      <c r="B113" s="137"/>
      <c r="C113" s="137"/>
      <c r="D113" s="138" t="s">
        <v>121</v>
      </c>
      <c r="E113" s="139"/>
      <c r="F113" s="21" t="s">
        <v>8</v>
      </c>
      <c r="G113" s="140">
        <v>1</v>
      </c>
      <c r="H113" s="21"/>
      <c r="I113" s="21"/>
      <c r="J113" s="21"/>
      <c r="K113" s="21"/>
      <c r="L113" s="141"/>
      <c r="M113" s="82"/>
      <c r="N113" s="18"/>
    </row>
    <row r="114" spans="1:14" ht="30" customHeight="1">
      <c r="A114" s="229" t="s">
        <v>122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1"/>
      <c r="M114" s="39"/>
      <c r="N114" s="62"/>
    </row>
    <row r="115" spans="1:14" ht="24" customHeight="1">
      <c r="A115" s="41"/>
      <c r="B115" s="42" t="s">
        <v>123</v>
      </c>
      <c r="C115" s="42"/>
      <c r="D115" s="67"/>
      <c r="E115" s="68"/>
      <c r="F115" s="45"/>
      <c r="G115" s="69"/>
      <c r="H115" s="45"/>
      <c r="I115" s="142"/>
      <c r="J115" s="45"/>
      <c r="K115" s="45"/>
      <c r="L115" s="71"/>
      <c r="M115" s="49"/>
      <c r="N115" s="50"/>
    </row>
    <row r="116" spans="1:14" ht="24" customHeight="1">
      <c r="A116" s="102"/>
      <c r="B116" s="114"/>
      <c r="C116" s="114"/>
      <c r="D116" s="3" t="s">
        <v>124</v>
      </c>
      <c r="E116" s="11"/>
      <c r="F116" s="9" t="s">
        <v>8</v>
      </c>
      <c r="G116" s="143">
        <v>700</v>
      </c>
      <c r="H116" s="9"/>
      <c r="I116" s="9"/>
      <c r="J116" s="9"/>
      <c r="K116" s="9"/>
      <c r="L116" s="12"/>
      <c r="M116" s="82"/>
      <c r="N116" s="18"/>
    </row>
    <row r="117" spans="1:14" ht="24" customHeight="1">
      <c r="A117" s="41"/>
      <c r="B117" s="42" t="s">
        <v>125</v>
      </c>
      <c r="C117" s="42"/>
      <c r="D117" s="57"/>
      <c r="E117" s="44"/>
      <c r="F117" s="45"/>
      <c r="G117" s="45"/>
      <c r="H117" s="45"/>
      <c r="I117" s="105"/>
      <c r="J117" s="45"/>
      <c r="K117" s="45"/>
      <c r="L117" s="71"/>
      <c r="M117" s="49"/>
      <c r="N117" s="50"/>
    </row>
    <row r="118" spans="1:14" ht="24" customHeight="1">
      <c r="A118" s="41"/>
      <c r="B118" s="7"/>
      <c r="C118" s="7"/>
      <c r="D118" s="8" t="s">
        <v>126</v>
      </c>
      <c r="E118" s="11"/>
      <c r="F118" s="9" t="s">
        <v>8</v>
      </c>
      <c r="G118" s="22">
        <v>600</v>
      </c>
      <c r="H118" s="9"/>
      <c r="I118" s="9"/>
      <c r="J118" s="9"/>
      <c r="K118" s="9"/>
      <c r="L118" s="12"/>
      <c r="M118" s="82"/>
      <c r="N118" s="144"/>
    </row>
    <row r="119" spans="1:14" ht="24" customHeight="1">
      <c r="A119" s="41"/>
      <c r="B119" s="7"/>
      <c r="C119" s="7"/>
      <c r="D119" s="8" t="s">
        <v>127</v>
      </c>
      <c r="E119" s="11"/>
      <c r="F119" s="9" t="s">
        <v>8</v>
      </c>
      <c r="G119" s="22">
        <v>400</v>
      </c>
      <c r="H119" s="9"/>
      <c r="I119" s="9"/>
      <c r="J119" s="9"/>
      <c r="K119" s="9"/>
      <c r="L119" s="12"/>
      <c r="M119" s="82"/>
      <c r="N119" s="144"/>
    </row>
    <row r="120" spans="1:14" ht="24" customHeight="1">
      <c r="A120" s="41"/>
      <c r="B120" s="7"/>
      <c r="C120" s="7"/>
      <c r="D120" s="8" t="s">
        <v>128</v>
      </c>
      <c r="E120" s="11"/>
      <c r="F120" s="9" t="s">
        <v>8</v>
      </c>
      <c r="G120" s="22">
        <v>2000</v>
      </c>
      <c r="H120" s="9"/>
      <c r="I120" s="9"/>
      <c r="J120" s="9"/>
      <c r="K120" s="9"/>
      <c r="L120" s="12"/>
      <c r="M120" s="82"/>
      <c r="N120" s="144"/>
    </row>
    <row r="121" spans="1:14" ht="24" customHeight="1">
      <c r="A121" s="41"/>
      <c r="B121" s="42" t="s">
        <v>129</v>
      </c>
      <c r="C121" s="42"/>
      <c r="D121" s="78"/>
      <c r="E121" s="44"/>
      <c r="F121" s="45"/>
      <c r="G121" s="63"/>
      <c r="H121" s="45"/>
      <c r="I121" s="45"/>
      <c r="J121" s="47"/>
      <c r="K121" s="47"/>
      <c r="L121" s="48"/>
      <c r="M121" s="49"/>
      <c r="N121" s="50"/>
    </row>
    <row r="122" spans="1:14" ht="24" customHeight="1">
      <c r="A122" s="41"/>
      <c r="B122" s="64"/>
      <c r="C122" s="64"/>
      <c r="D122" s="8" t="s">
        <v>130</v>
      </c>
      <c r="E122" s="52"/>
      <c r="F122" s="9" t="s">
        <v>8</v>
      </c>
      <c r="G122" s="145" t="s">
        <v>131</v>
      </c>
      <c r="H122" s="9" t="s">
        <v>8</v>
      </c>
      <c r="I122" s="97" t="s">
        <v>132</v>
      </c>
      <c r="J122" s="9"/>
      <c r="K122" s="97"/>
      <c r="L122" s="19"/>
      <c r="M122" s="73"/>
      <c r="N122" s="146"/>
    </row>
    <row r="123" spans="1:14" ht="24" customHeight="1">
      <c r="A123" s="31" t="s">
        <v>58</v>
      </c>
      <c r="B123" s="32"/>
      <c r="C123" s="32"/>
      <c r="D123" s="101"/>
      <c r="E123" s="110"/>
      <c r="F123" s="59"/>
      <c r="G123" s="147"/>
      <c r="H123" s="59"/>
      <c r="I123" s="148"/>
      <c r="J123" s="59"/>
      <c r="K123" s="59"/>
      <c r="L123" s="113"/>
      <c r="M123" s="39"/>
      <c r="N123" s="62"/>
    </row>
    <row r="124" spans="1:14" ht="24" customHeight="1">
      <c r="A124" s="102"/>
      <c r="B124" s="42" t="s">
        <v>133</v>
      </c>
      <c r="C124" s="42"/>
      <c r="D124" s="78"/>
      <c r="E124" s="44"/>
      <c r="F124" s="45"/>
      <c r="G124" s="63"/>
      <c r="H124" s="45"/>
      <c r="I124" s="45"/>
      <c r="J124" s="47"/>
      <c r="K124" s="47"/>
      <c r="L124" s="48"/>
      <c r="M124" s="49"/>
      <c r="N124" s="50"/>
    </row>
    <row r="125" spans="1:14" ht="24" customHeight="1">
      <c r="A125" s="41"/>
      <c r="B125" s="114"/>
      <c r="C125" s="114"/>
      <c r="D125" s="8" t="s">
        <v>130</v>
      </c>
      <c r="E125" s="52"/>
      <c r="F125" s="9" t="s">
        <v>8</v>
      </c>
      <c r="G125" s="145" t="s">
        <v>131</v>
      </c>
      <c r="H125" s="9" t="s">
        <v>8</v>
      </c>
      <c r="I125" s="97" t="s">
        <v>132</v>
      </c>
      <c r="J125" s="79"/>
      <c r="K125" s="106"/>
      <c r="L125" s="81"/>
      <c r="M125" s="93"/>
      <c r="N125" s="146"/>
    </row>
    <row r="126" spans="1:14" ht="24" customHeight="1">
      <c r="A126" s="102"/>
      <c r="B126" s="42" t="s">
        <v>134</v>
      </c>
      <c r="C126" s="42"/>
      <c r="D126" s="78"/>
      <c r="E126" s="68"/>
      <c r="F126" s="45"/>
      <c r="G126" s="69"/>
      <c r="H126" s="45"/>
      <c r="I126" s="105"/>
      <c r="J126" s="45"/>
      <c r="K126" s="45"/>
      <c r="L126" s="71"/>
      <c r="M126" s="49"/>
      <c r="N126" s="50"/>
    </row>
    <row r="127" spans="1:14" ht="24" customHeight="1">
      <c r="A127" s="41"/>
      <c r="B127" s="95"/>
      <c r="C127" s="95"/>
      <c r="D127" s="109" t="s">
        <v>135</v>
      </c>
      <c r="E127" s="52"/>
      <c r="F127" s="79" t="s">
        <v>8</v>
      </c>
      <c r="G127" s="108">
        <v>1</v>
      </c>
      <c r="H127" s="79"/>
      <c r="I127" s="149"/>
      <c r="J127" s="79"/>
      <c r="K127" s="79"/>
      <c r="L127" s="107"/>
      <c r="M127" s="93"/>
      <c r="N127" s="5"/>
    </row>
    <row r="128" spans="1:14" ht="24" customHeight="1">
      <c r="A128" s="31" t="s">
        <v>136</v>
      </c>
      <c r="B128" s="32"/>
      <c r="C128" s="32"/>
      <c r="D128" s="20"/>
      <c r="E128" s="58"/>
      <c r="F128" s="59"/>
      <c r="G128" s="60"/>
      <c r="H128" s="59"/>
      <c r="I128" s="59"/>
      <c r="J128" s="61"/>
      <c r="K128" s="61"/>
      <c r="L128" s="20"/>
      <c r="M128" s="39"/>
      <c r="N128" s="62"/>
    </row>
    <row r="129" spans="1:14" ht="24" customHeight="1">
      <c r="A129" s="41"/>
      <c r="B129" s="42" t="s">
        <v>137</v>
      </c>
      <c r="C129" s="56"/>
      <c r="D129" s="78"/>
      <c r="E129" s="44"/>
      <c r="F129" s="45"/>
      <c r="G129" s="63"/>
      <c r="H129" s="45"/>
      <c r="I129" s="45"/>
      <c r="J129" s="47"/>
      <c r="K129" s="47"/>
      <c r="L129" s="48"/>
      <c r="M129" s="49"/>
      <c r="N129" s="76"/>
    </row>
    <row r="130" spans="1:14" ht="24" customHeight="1">
      <c r="A130" s="102"/>
      <c r="B130" s="114"/>
      <c r="C130" s="95"/>
      <c r="D130" s="109" t="s">
        <v>138</v>
      </c>
      <c r="E130" s="52"/>
      <c r="F130" s="79" t="s">
        <v>8</v>
      </c>
      <c r="G130" s="150">
        <v>100</v>
      </c>
      <c r="H130" s="79"/>
      <c r="I130" s="79"/>
      <c r="J130" s="80"/>
      <c r="K130" s="80"/>
      <c r="L130" s="81"/>
      <c r="M130" s="82"/>
      <c r="N130" s="5"/>
    </row>
    <row r="131" spans="1:14" ht="24" customHeight="1">
      <c r="A131" s="102"/>
      <c r="B131" s="42" t="s">
        <v>139</v>
      </c>
      <c r="C131" s="74"/>
      <c r="D131" s="56"/>
      <c r="E131" s="151"/>
      <c r="F131" s="45"/>
      <c r="G131" s="63"/>
      <c r="H131" s="45"/>
      <c r="I131" s="45"/>
      <c r="J131" s="47"/>
      <c r="K131" s="47"/>
      <c r="L131" s="48"/>
      <c r="M131" s="49"/>
      <c r="N131" s="76"/>
    </row>
    <row r="132" spans="1:14" ht="24" customHeight="1">
      <c r="A132" s="102"/>
      <c r="B132" s="95"/>
      <c r="C132" s="95"/>
      <c r="D132" s="109" t="s">
        <v>140</v>
      </c>
      <c r="E132" s="52"/>
      <c r="F132" s="79" t="s">
        <v>8</v>
      </c>
      <c r="G132" s="152">
        <v>2</v>
      </c>
      <c r="H132" s="79"/>
      <c r="I132" s="79"/>
      <c r="J132" s="80"/>
      <c r="K132" s="80"/>
      <c r="L132" s="81"/>
      <c r="M132" s="82"/>
      <c r="N132" s="5"/>
    </row>
    <row r="133" spans="1:14" ht="24" customHeight="1">
      <c r="A133" s="102"/>
      <c r="B133" s="95"/>
      <c r="C133" s="95"/>
      <c r="D133" s="109" t="s">
        <v>138</v>
      </c>
      <c r="E133" s="52"/>
      <c r="F133" s="79" t="s">
        <v>8</v>
      </c>
      <c r="G133" s="153">
        <v>3000</v>
      </c>
      <c r="H133" s="79"/>
      <c r="I133" s="79"/>
      <c r="J133" s="80"/>
      <c r="K133" s="80"/>
      <c r="L133" s="81"/>
      <c r="M133" s="82"/>
      <c r="N133" s="5"/>
    </row>
    <row r="134" spans="1:14" ht="24" customHeight="1">
      <c r="A134" s="31" t="s">
        <v>74</v>
      </c>
      <c r="B134" s="32"/>
      <c r="C134" s="32"/>
      <c r="D134" s="101"/>
      <c r="E134" s="110"/>
      <c r="F134" s="59"/>
      <c r="G134" s="111"/>
      <c r="H134" s="59"/>
      <c r="I134" s="112"/>
      <c r="J134" s="59"/>
      <c r="K134" s="59"/>
      <c r="L134" s="113"/>
      <c r="M134" s="39"/>
      <c r="N134" s="154"/>
    </row>
    <row r="135" spans="1:14" s="1" customFormat="1" ht="24" customHeight="1">
      <c r="A135" s="102"/>
      <c r="B135" s="42" t="s">
        <v>141</v>
      </c>
      <c r="C135" s="42"/>
      <c r="D135" s="78"/>
      <c r="E135" s="44"/>
      <c r="F135" s="45"/>
      <c r="G135" s="63"/>
      <c r="H135" s="45"/>
      <c r="I135" s="45"/>
      <c r="J135" s="47"/>
      <c r="K135" s="47"/>
      <c r="L135" s="48"/>
      <c r="M135" s="49"/>
      <c r="N135" s="76"/>
    </row>
    <row r="136" spans="1:14" ht="24" customHeight="1" thickBot="1">
      <c r="A136" s="41"/>
      <c r="B136" s="64"/>
      <c r="C136" s="64"/>
      <c r="D136" s="8" t="s">
        <v>142</v>
      </c>
      <c r="E136" s="52"/>
      <c r="F136" s="9" t="s">
        <v>8</v>
      </c>
      <c r="G136" s="96" t="s">
        <v>116</v>
      </c>
      <c r="H136" s="9" t="s">
        <v>8</v>
      </c>
      <c r="I136" s="97" t="s">
        <v>132</v>
      </c>
      <c r="J136" s="9"/>
      <c r="K136" s="9"/>
      <c r="L136" s="19"/>
      <c r="M136" s="73"/>
      <c r="N136" s="115"/>
    </row>
    <row r="137" spans="1:14" ht="24" customHeight="1" thickBot="1">
      <c r="A137" s="25" t="s">
        <v>143</v>
      </c>
      <c r="B137" s="26"/>
      <c r="C137" s="26"/>
      <c r="D137" s="26"/>
      <c r="E137" s="27"/>
      <c r="F137" s="27"/>
      <c r="G137" s="27"/>
      <c r="H137" s="27"/>
      <c r="I137" s="27"/>
      <c r="J137" s="27"/>
      <c r="K137" s="27"/>
      <c r="L137" s="28"/>
      <c r="M137" s="29"/>
      <c r="N137" s="30"/>
    </row>
    <row r="138" spans="1:14" ht="24" customHeight="1" thickBot="1">
      <c r="A138" s="161"/>
      <c r="B138" s="162"/>
      <c r="C138" s="162"/>
      <c r="D138" s="162"/>
      <c r="E138" s="163"/>
      <c r="F138" s="9" t="s">
        <v>8</v>
      </c>
      <c r="G138" s="165"/>
      <c r="H138" s="164"/>
      <c r="I138" s="166"/>
      <c r="J138" s="164"/>
      <c r="K138" s="164"/>
      <c r="L138" s="167"/>
      <c r="M138" s="168"/>
      <c r="N138" s="169"/>
    </row>
    <row r="139" spans="1:14" ht="24" customHeight="1" thickBot="1">
      <c r="A139" s="155"/>
      <c r="B139" s="156"/>
      <c r="C139" s="156"/>
      <c r="D139" s="156"/>
      <c r="E139" s="157"/>
      <c r="F139" s="157"/>
      <c r="G139" s="157"/>
      <c r="H139" s="157"/>
      <c r="I139" s="157"/>
      <c r="J139" s="157"/>
      <c r="K139" s="157"/>
      <c r="L139" s="158" t="s">
        <v>144</v>
      </c>
      <c r="M139" s="159"/>
      <c r="N139" s="160"/>
    </row>
  </sheetData>
  <mergeCells count="5">
    <mergeCell ref="A2:N2"/>
    <mergeCell ref="A3:N3"/>
    <mergeCell ref="A5:D5"/>
    <mergeCell ref="E5:L5"/>
    <mergeCell ref="A114:L114"/>
  </mergeCells>
  <phoneticPr fontId="2"/>
  <printOptions horizontalCentered="1"/>
  <pageMargins left="0" right="0" top="0.39370078740157483" bottom="0.39370078740157483" header="0.31496062992125984" footer="0.31496062992125984"/>
  <pageSetup paperSize="8" scale="3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9"/>
  <sheetViews>
    <sheetView view="pageBreakPreview" topLeftCell="A127" zoomScale="85" zoomScaleNormal="80" zoomScaleSheetLayoutView="85" workbookViewId="0"/>
  </sheetViews>
  <sheetFormatPr defaultColWidth="9" defaultRowHeight="13"/>
  <cols>
    <col min="1" max="1" width="5.36328125" customWidth="1"/>
    <col min="2" max="3" width="2.6328125" customWidth="1"/>
    <col min="4" max="4" width="35.36328125" customWidth="1"/>
    <col min="5" max="5" width="9" style="16" bestFit="1" customWidth="1"/>
    <col min="6" max="6" width="3.08984375" style="16" bestFit="1" customWidth="1"/>
    <col min="7" max="7" width="7.6328125" style="16" bestFit="1" customWidth="1"/>
    <col min="8" max="8" width="3.08984375" style="16" bestFit="1" customWidth="1"/>
    <col min="9" max="9" width="5.6328125" style="16" bestFit="1" customWidth="1"/>
    <col min="10" max="10" width="3" style="16" customWidth="1"/>
    <col min="11" max="11" width="6" style="16" bestFit="1" customWidth="1"/>
    <col min="12" max="12" width="5.7265625" bestFit="1" customWidth="1"/>
    <col min="13" max="13" width="11.90625" bestFit="1" customWidth="1"/>
    <col min="14" max="14" width="70.6328125" customWidth="1"/>
  </cols>
  <sheetData>
    <row r="1" spans="1:14">
      <c r="N1" s="17" t="s">
        <v>191</v>
      </c>
    </row>
    <row r="2" spans="1:14" ht="14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">
      <c r="A3" s="232" t="s">
        <v>188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ht="13.5" thickBot="1">
      <c r="D4" s="1"/>
      <c r="N4" s="6"/>
    </row>
    <row r="5" spans="1:14" ht="24" customHeight="1" thickBot="1">
      <c r="A5" s="233" t="s">
        <v>2</v>
      </c>
      <c r="B5" s="234"/>
      <c r="C5" s="234"/>
      <c r="D5" s="235"/>
      <c r="E5" s="233" t="s">
        <v>3</v>
      </c>
      <c r="F5" s="234"/>
      <c r="G5" s="234"/>
      <c r="H5" s="234"/>
      <c r="I5" s="234"/>
      <c r="J5" s="234"/>
      <c r="K5" s="234"/>
      <c r="L5" s="235"/>
      <c r="M5" s="23" t="s">
        <v>4</v>
      </c>
      <c r="N5" s="24" t="s">
        <v>5</v>
      </c>
    </row>
    <row r="6" spans="1:14" ht="24" customHeight="1" thickBot="1">
      <c r="A6" s="25" t="s">
        <v>6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8"/>
      <c r="M6" s="29"/>
      <c r="N6" s="30"/>
    </row>
    <row r="7" spans="1:14" ht="24" customHeight="1">
      <c r="A7" s="176"/>
      <c r="B7" s="177" t="s">
        <v>7</v>
      </c>
      <c r="C7" s="177"/>
      <c r="D7" s="178"/>
      <c r="E7" s="179"/>
      <c r="F7" s="45" t="s">
        <v>8</v>
      </c>
      <c r="G7" s="189"/>
      <c r="H7" s="180" t="s">
        <v>9</v>
      </c>
      <c r="I7" s="180"/>
      <c r="J7" s="181"/>
      <c r="K7" s="181"/>
      <c r="L7" s="182"/>
      <c r="M7" s="183"/>
      <c r="N7" s="184"/>
    </row>
    <row r="8" spans="1:14" ht="24" customHeight="1">
      <c r="A8" s="188"/>
      <c r="B8" s="42" t="s">
        <v>10</v>
      </c>
      <c r="C8" s="187"/>
      <c r="D8" s="43"/>
      <c r="E8" s="44"/>
      <c r="F8" s="45" t="s">
        <v>8</v>
      </c>
      <c r="G8" s="46"/>
      <c r="H8" s="45" t="s">
        <v>9</v>
      </c>
      <c r="I8" s="45"/>
      <c r="J8" s="47"/>
      <c r="K8" s="47"/>
      <c r="L8" s="48"/>
      <c r="M8" s="171"/>
      <c r="N8" s="207" t="s">
        <v>11</v>
      </c>
    </row>
    <row r="9" spans="1:14" ht="24" customHeight="1" thickBot="1">
      <c r="A9" s="175"/>
      <c r="B9" s="185"/>
      <c r="C9" s="185"/>
      <c r="D9" s="186"/>
      <c r="E9" s="190"/>
      <c r="F9" s="191"/>
      <c r="G9" s="192"/>
      <c r="H9" s="191"/>
      <c r="I9" s="191"/>
      <c r="J9" s="193"/>
      <c r="K9" s="193"/>
      <c r="L9" s="194"/>
      <c r="M9" s="195"/>
      <c r="N9" s="196"/>
    </row>
    <row r="10" spans="1:14" ht="24" customHeight="1" thickBot="1">
      <c r="A10" s="25" t="s">
        <v>12</v>
      </c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8"/>
      <c r="M10" s="29">
        <f>M11+M18+M21+M30+M41+M48+M56+M72</f>
        <v>33300990</v>
      </c>
      <c r="N10" s="30"/>
    </row>
    <row r="11" spans="1:14" s="1" customFormat="1" ht="24" customHeight="1">
      <c r="A11" s="31" t="s">
        <v>13</v>
      </c>
      <c r="B11" s="32"/>
      <c r="C11" s="32"/>
      <c r="D11" s="33"/>
      <c r="E11" s="34"/>
      <c r="F11" s="35"/>
      <c r="G11" s="36"/>
      <c r="H11" s="35"/>
      <c r="I11" s="35"/>
      <c r="J11" s="37"/>
      <c r="K11" s="37"/>
      <c r="L11" s="38"/>
      <c r="M11" s="170">
        <f>M12+M14+M16</f>
        <v>9350000</v>
      </c>
      <c r="N11" s="40"/>
    </row>
    <row r="12" spans="1:14" ht="24" customHeight="1">
      <c r="A12" s="41"/>
      <c r="B12" s="42" t="s">
        <v>14</v>
      </c>
      <c r="C12" s="42"/>
      <c r="D12" s="43"/>
      <c r="E12" s="44"/>
      <c r="F12" s="45"/>
      <c r="G12" s="46"/>
      <c r="H12" s="45"/>
      <c r="I12" s="45"/>
      <c r="J12" s="47"/>
      <c r="K12" s="47"/>
      <c r="L12" s="48"/>
      <c r="M12" s="171">
        <f>SUM(M13:M13)</f>
        <v>6350000</v>
      </c>
      <c r="N12" s="50"/>
    </row>
    <row r="13" spans="1:14" ht="24" customHeight="1">
      <c r="A13" s="41"/>
      <c r="B13" s="7"/>
      <c r="C13" s="7"/>
      <c r="D13" s="212" t="s">
        <v>193</v>
      </c>
      <c r="E13" s="213"/>
      <c r="F13" s="208"/>
      <c r="G13" s="214" t="s">
        <v>192</v>
      </c>
      <c r="H13" s="9"/>
      <c r="I13" s="9"/>
      <c r="J13" s="54"/>
      <c r="K13" s="54"/>
      <c r="L13" s="19"/>
      <c r="M13" s="172">
        <v>6350000</v>
      </c>
      <c r="N13" s="18"/>
    </row>
    <row r="14" spans="1:14" ht="24" customHeight="1">
      <c r="A14" s="41"/>
      <c r="B14" s="42" t="s">
        <v>15</v>
      </c>
      <c r="C14" s="56"/>
      <c r="D14" s="57"/>
      <c r="E14" s="44"/>
      <c r="F14" s="45"/>
      <c r="G14" s="46"/>
      <c r="H14" s="45"/>
      <c r="I14" s="45"/>
      <c r="J14" s="47"/>
      <c r="K14" s="47"/>
      <c r="L14" s="48"/>
      <c r="M14" s="173">
        <f>M15</f>
        <v>2400000</v>
      </c>
      <c r="N14" s="50"/>
    </row>
    <row r="15" spans="1:14" ht="24" customHeight="1">
      <c r="A15" s="41"/>
      <c r="B15" s="7"/>
      <c r="C15" s="7"/>
      <c r="D15" s="51" t="s">
        <v>16</v>
      </c>
      <c r="E15" s="52"/>
      <c r="F15" s="9"/>
      <c r="G15" s="215">
        <v>6</v>
      </c>
      <c r="H15" s="9"/>
      <c r="I15" s="9"/>
      <c r="J15" s="54"/>
      <c r="K15" s="54"/>
      <c r="L15" s="19"/>
      <c r="M15" s="172">
        <v>2400000</v>
      </c>
      <c r="N15" s="18"/>
    </row>
    <row r="16" spans="1:14" ht="24" customHeight="1">
      <c r="A16" s="41"/>
      <c r="B16" s="42" t="s">
        <v>17</v>
      </c>
      <c r="C16" s="56"/>
      <c r="D16" s="57"/>
      <c r="E16" s="44"/>
      <c r="F16" s="45"/>
      <c r="G16" s="46"/>
      <c r="H16" s="45"/>
      <c r="I16" s="45"/>
      <c r="J16" s="47"/>
      <c r="K16" s="47"/>
      <c r="L16" s="48"/>
      <c r="M16" s="173">
        <f>SUM(M17)</f>
        <v>600000</v>
      </c>
      <c r="N16" s="50"/>
    </row>
    <row r="17" spans="1:64" ht="24" customHeight="1">
      <c r="A17" s="41"/>
      <c r="B17" s="7"/>
      <c r="C17" s="7"/>
      <c r="D17" s="51" t="s">
        <v>145</v>
      </c>
      <c r="E17" s="52"/>
      <c r="F17" s="9"/>
      <c r="G17" s="197" t="s">
        <v>19</v>
      </c>
      <c r="H17" s="9"/>
      <c r="I17" s="9"/>
      <c r="J17" s="54"/>
      <c r="K17" s="54"/>
      <c r="L17" s="19"/>
      <c r="M17" s="172">
        <v>600000</v>
      </c>
      <c r="N17" s="18"/>
    </row>
    <row r="18" spans="1:64" ht="24" customHeight="1">
      <c r="A18" s="31" t="s">
        <v>20</v>
      </c>
      <c r="B18" s="32"/>
      <c r="C18" s="32"/>
      <c r="D18" s="20"/>
      <c r="E18" s="58"/>
      <c r="F18" s="59"/>
      <c r="G18" s="60"/>
      <c r="H18" s="59"/>
      <c r="I18" s="59"/>
      <c r="J18" s="61"/>
      <c r="K18" s="61"/>
      <c r="L18" s="20"/>
      <c r="M18" s="170">
        <f>M19</f>
        <v>80000</v>
      </c>
      <c r="N18" s="62"/>
    </row>
    <row r="19" spans="1:64" ht="24" customHeight="1">
      <c r="A19" s="41"/>
      <c r="B19" s="42" t="s">
        <v>21</v>
      </c>
      <c r="C19" s="42"/>
      <c r="D19" s="43"/>
      <c r="E19" s="44"/>
      <c r="F19" s="45"/>
      <c r="G19" s="63"/>
      <c r="H19" s="45"/>
      <c r="I19" s="45"/>
      <c r="J19" s="47"/>
      <c r="K19" s="47"/>
      <c r="L19" s="48"/>
      <c r="M19" s="171">
        <f>M20</f>
        <v>80000</v>
      </c>
      <c r="N19" s="50"/>
    </row>
    <row r="20" spans="1:64" s="66" customFormat="1" ht="24" customHeight="1">
      <c r="A20" s="41"/>
      <c r="B20" s="64"/>
      <c r="C20" s="64"/>
      <c r="D20" s="65" t="s">
        <v>22</v>
      </c>
      <c r="E20" s="52"/>
      <c r="F20" s="9"/>
      <c r="G20" s="211">
        <v>1</v>
      </c>
      <c r="H20" s="9"/>
      <c r="I20" s="198"/>
      <c r="J20" s="9"/>
      <c r="K20" s="9"/>
      <c r="L20" s="12"/>
      <c r="M20" s="172">
        <v>80000</v>
      </c>
      <c r="N20" s="18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ht="24" customHeight="1">
      <c r="A21" s="31" t="s">
        <v>23</v>
      </c>
      <c r="B21" s="32"/>
      <c r="C21" s="32"/>
      <c r="D21" s="20"/>
      <c r="E21" s="58"/>
      <c r="F21" s="59"/>
      <c r="G21" s="60"/>
      <c r="H21" s="59"/>
      <c r="I21" s="59"/>
      <c r="J21" s="61"/>
      <c r="K21" s="61"/>
      <c r="L21" s="20"/>
      <c r="M21" s="170">
        <f>M22+M25+M27</f>
        <v>9543600</v>
      </c>
      <c r="N21" s="62"/>
    </row>
    <row r="22" spans="1:64" ht="24" customHeight="1">
      <c r="A22" s="41"/>
      <c r="B22" s="42" t="s">
        <v>24</v>
      </c>
      <c r="C22" s="42"/>
      <c r="D22" s="67"/>
      <c r="E22" s="68"/>
      <c r="F22" s="45"/>
      <c r="G22" s="69"/>
      <c r="H22" s="45"/>
      <c r="I22" s="70"/>
      <c r="J22" s="45"/>
      <c r="K22" s="45"/>
      <c r="L22" s="71"/>
      <c r="M22" s="171">
        <f>SUM(M23:M24)</f>
        <v>413600</v>
      </c>
      <c r="N22" s="50"/>
    </row>
    <row r="23" spans="1:64" ht="24" customHeight="1">
      <c r="A23" s="41"/>
      <c r="B23" s="7"/>
      <c r="C23" s="7"/>
      <c r="D23" s="72" t="s">
        <v>25</v>
      </c>
      <c r="E23" s="52"/>
      <c r="F23" s="9"/>
      <c r="G23" s="211">
        <v>47</v>
      </c>
      <c r="H23" s="208"/>
      <c r="I23" s="209"/>
      <c r="J23" s="208"/>
      <c r="K23" s="54"/>
      <c r="L23" s="19"/>
      <c r="M23" s="172">
        <v>206800</v>
      </c>
      <c r="N23" s="18"/>
    </row>
    <row r="24" spans="1:64" ht="24" customHeight="1">
      <c r="A24" s="41"/>
      <c r="B24" s="7"/>
      <c r="C24" s="7"/>
      <c r="D24" s="14" t="s">
        <v>26</v>
      </c>
      <c r="E24" s="52"/>
      <c r="F24" s="9"/>
      <c r="G24" s="211">
        <v>47</v>
      </c>
      <c r="H24" s="208"/>
      <c r="I24" s="209"/>
      <c r="J24" s="208"/>
      <c r="K24" s="54"/>
      <c r="L24" s="19"/>
      <c r="M24" s="174">
        <v>206800</v>
      </c>
      <c r="N24" s="18"/>
    </row>
    <row r="25" spans="1:64" s="77" customFormat="1" ht="24" customHeight="1">
      <c r="A25" s="41"/>
      <c r="B25" s="42" t="s">
        <v>27</v>
      </c>
      <c r="C25" s="74"/>
      <c r="D25" s="42"/>
      <c r="E25" s="75"/>
      <c r="F25" s="45"/>
      <c r="G25" s="69"/>
      <c r="H25" s="45"/>
      <c r="I25" s="70"/>
      <c r="J25" s="45"/>
      <c r="K25" s="45"/>
      <c r="L25" s="71"/>
      <c r="M25" s="171">
        <f>M26</f>
        <v>7250000</v>
      </c>
      <c r="N25" s="7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ht="24" customHeight="1">
      <c r="A26" s="41"/>
      <c r="B26" s="7"/>
      <c r="C26" s="7"/>
      <c r="D26" s="8" t="s">
        <v>28</v>
      </c>
      <c r="E26" s="11"/>
      <c r="F26" s="9"/>
      <c r="G26" s="211">
        <v>72500</v>
      </c>
      <c r="H26" s="199"/>
      <c r="I26" s="11"/>
      <c r="J26" s="9"/>
      <c r="K26" s="10"/>
      <c r="L26" s="12"/>
      <c r="M26" s="172">
        <v>7250000</v>
      </c>
      <c r="N26" s="13"/>
    </row>
    <row r="27" spans="1:64" ht="24" customHeight="1">
      <c r="A27" s="41"/>
      <c r="B27" s="56" t="s">
        <v>29</v>
      </c>
      <c r="C27" s="56"/>
      <c r="D27" s="78"/>
      <c r="E27" s="44"/>
      <c r="F27" s="45"/>
      <c r="G27" s="63"/>
      <c r="H27" s="45"/>
      <c r="I27" s="45"/>
      <c r="J27" s="47"/>
      <c r="K27" s="47"/>
      <c r="L27" s="48"/>
      <c r="M27" s="171">
        <f>SUM(M28:M29)</f>
        <v>1880000</v>
      </c>
      <c r="N27" s="50"/>
    </row>
    <row r="28" spans="1:64" ht="24" customHeight="1">
      <c r="A28" s="41"/>
      <c r="B28" s="7"/>
      <c r="C28" s="7"/>
      <c r="D28" s="14" t="s">
        <v>30</v>
      </c>
      <c r="E28" s="11"/>
      <c r="F28" s="9"/>
      <c r="G28" s="211">
        <v>47</v>
      </c>
      <c r="H28" s="199"/>
      <c r="I28" s="9"/>
      <c r="J28" s="9"/>
      <c r="K28" s="10"/>
      <c r="L28" s="12"/>
      <c r="M28" s="172">
        <v>940000</v>
      </c>
      <c r="N28" s="18"/>
    </row>
    <row r="29" spans="1:64" ht="24" customHeight="1">
      <c r="A29" s="41"/>
      <c r="B29" s="7"/>
      <c r="C29" s="7"/>
      <c r="D29" s="14" t="s">
        <v>31</v>
      </c>
      <c r="E29" s="11"/>
      <c r="F29" s="9"/>
      <c r="G29" s="211">
        <v>47</v>
      </c>
      <c r="H29" s="199"/>
      <c r="I29" s="9"/>
      <c r="J29" s="9"/>
      <c r="K29" s="10"/>
      <c r="L29" s="12"/>
      <c r="M29" s="172">
        <v>940000</v>
      </c>
      <c r="N29" s="18"/>
    </row>
    <row r="30" spans="1:64" ht="24" customHeight="1">
      <c r="A30" s="31" t="s">
        <v>32</v>
      </c>
      <c r="B30" s="32"/>
      <c r="C30" s="32"/>
      <c r="D30" s="20"/>
      <c r="E30" s="58"/>
      <c r="F30" s="59"/>
      <c r="G30" s="60"/>
      <c r="H30" s="59"/>
      <c r="I30" s="59"/>
      <c r="J30" s="61"/>
      <c r="K30" s="61"/>
      <c r="L30" s="20"/>
      <c r="M30" s="170">
        <f>M31+M33+M36</f>
        <v>774200</v>
      </c>
      <c r="N30" s="62"/>
    </row>
    <row r="31" spans="1:64" ht="24" customHeight="1">
      <c r="A31" s="41"/>
      <c r="B31" s="56" t="s">
        <v>33</v>
      </c>
      <c r="C31" s="74"/>
      <c r="D31" s="78"/>
      <c r="E31" s="44"/>
      <c r="F31" s="45"/>
      <c r="G31" s="63"/>
      <c r="H31" s="45"/>
      <c r="I31" s="45"/>
      <c r="J31" s="47"/>
      <c r="K31" s="47"/>
      <c r="L31" s="48"/>
      <c r="M31" s="171">
        <f>M32</f>
        <v>84000</v>
      </c>
      <c r="N31" s="50"/>
    </row>
    <row r="32" spans="1:64" s="1" customFormat="1" ht="24" customHeight="1">
      <c r="A32" s="41"/>
      <c r="B32" s="7"/>
      <c r="C32" s="7"/>
      <c r="D32" s="3" t="s">
        <v>34</v>
      </c>
      <c r="E32" s="52"/>
      <c r="F32" s="9"/>
      <c r="G32" s="211">
        <v>12</v>
      </c>
      <c r="H32" s="9"/>
      <c r="I32" s="9"/>
      <c r="J32" s="54"/>
      <c r="K32" s="54"/>
      <c r="L32" s="19"/>
      <c r="M32" s="172">
        <v>84000</v>
      </c>
      <c r="N32" s="5"/>
    </row>
    <row r="33" spans="1:14" ht="24" customHeight="1">
      <c r="A33" s="83"/>
      <c r="B33" s="84" t="s">
        <v>35</v>
      </c>
      <c r="C33" s="84"/>
      <c r="D33" s="43"/>
      <c r="E33" s="85"/>
      <c r="F33" s="86"/>
      <c r="G33" s="87"/>
      <c r="H33" s="86"/>
      <c r="I33" s="86"/>
      <c r="J33" s="88"/>
      <c r="K33" s="88"/>
      <c r="L33" s="89"/>
      <c r="M33" s="171">
        <f>SUM(M34:M35)</f>
        <v>440000</v>
      </c>
      <c r="N33" s="90"/>
    </row>
    <row r="34" spans="1:14" ht="24" customHeight="1">
      <c r="A34" s="91"/>
      <c r="B34" s="92"/>
      <c r="C34" s="92"/>
      <c r="D34" s="8" t="s">
        <v>36</v>
      </c>
      <c r="E34" s="52"/>
      <c r="F34" s="9"/>
      <c r="G34" s="211">
        <v>220</v>
      </c>
      <c r="H34" s="208" t="s">
        <v>80</v>
      </c>
      <c r="I34" s="209">
        <v>2</v>
      </c>
      <c r="J34" s="9" t="s">
        <v>194</v>
      </c>
      <c r="K34" s="54"/>
      <c r="L34" s="19"/>
      <c r="M34" s="174">
        <v>220000</v>
      </c>
      <c r="N34" s="5"/>
    </row>
    <row r="35" spans="1:14" ht="24" customHeight="1">
      <c r="A35" s="91"/>
      <c r="B35" s="92"/>
      <c r="C35" s="92"/>
      <c r="D35" s="8" t="s">
        <v>37</v>
      </c>
      <c r="E35" s="52"/>
      <c r="F35" s="9"/>
      <c r="G35" s="211">
        <v>220</v>
      </c>
      <c r="H35" s="208" t="s">
        <v>80</v>
      </c>
      <c r="I35" s="209">
        <v>2</v>
      </c>
      <c r="J35" s="9" t="s">
        <v>194</v>
      </c>
      <c r="K35" s="54"/>
      <c r="L35" s="19"/>
      <c r="M35" s="174">
        <v>220000</v>
      </c>
      <c r="N35" s="5"/>
    </row>
    <row r="36" spans="1:14" ht="24" customHeight="1">
      <c r="A36" s="41"/>
      <c r="B36" s="42" t="s">
        <v>38</v>
      </c>
      <c r="C36" s="56"/>
      <c r="D36" s="67"/>
      <c r="E36" s="68"/>
      <c r="F36" s="45"/>
      <c r="G36" s="69"/>
      <c r="H36" s="45"/>
      <c r="I36" s="70"/>
      <c r="J36" s="45"/>
      <c r="K36" s="45"/>
      <c r="L36" s="71"/>
      <c r="M36" s="171">
        <f>SUM(M37:M40)</f>
        <v>250200</v>
      </c>
      <c r="N36" s="50"/>
    </row>
    <row r="37" spans="1:14" ht="24" customHeight="1">
      <c r="A37" s="41"/>
      <c r="B37" s="7"/>
      <c r="C37" s="7"/>
      <c r="D37" s="8" t="s">
        <v>39</v>
      </c>
      <c r="E37" s="11"/>
      <c r="F37" s="208"/>
      <c r="G37" s="211">
        <v>220</v>
      </c>
      <c r="H37" s="208" t="s">
        <v>80</v>
      </c>
      <c r="I37" s="209">
        <v>2</v>
      </c>
      <c r="J37" s="208" t="s">
        <v>186</v>
      </c>
      <c r="K37" s="217"/>
      <c r="L37" s="218"/>
      <c r="M37" s="172">
        <v>19800</v>
      </c>
      <c r="N37" s="2"/>
    </row>
    <row r="38" spans="1:14" ht="24" customHeight="1">
      <c r="A38" s="41"/>
      <c r="B38" s="7"/>
      <c r="C38" s="7"/>
      <c r="D38" s="8" t="s">
        <v>40</v>
      </c>
      <c r="E38" s="11"/>
      <c r="F38" s="208"/>
      <c r="G38" s="211">
        <v>220</v>
      </c>
      <c r="H38" s="208" t="s">
        <v>80</v>
      </c>
      <c r="I38" s="209">
        <v>2</v>
      </c>
      <c r="J38" s="208" t="s">
        <v>186</v>
      </c>
      <c r="K38" s="217"/>
      <c r="L38" s="218"/>
      <c r="M38" s="172">
        <v>26400</v>
      </c>
      <c r="N38" s="13"/>
    </row>
    <row r="39" spans="1:14" ht="24" customHeight="1">
      <c r="A39" s="91"/>
      <c r="B39" s="92"/>
      <c r="C39" s="92"/>
      <c r="D39" s="8" t="s">
        <v>41</v>
      </c>
      <c r="E39" s="52"/>
      <c r="F39" s="208"/>
      <c r="G39" s="211" t="s">
        <v>146</v>
      </c>
      <c r="H39" s="208"/>
      <c r="I39" s="224"/>
      <c r="J39" s="210"/>
      <c r="K39" s="210"/>
      <c r="L39" s="225"/>
      <c r="M39" s="174">
        <v>72000</v>
      </c>
      <c r="N39" s="18"/>
    </row>
    <row r="40" spans="1:14" ht="24" customHeight="1">
      <c r="A40" s="41"/>
      <c r="B40" s="7"/>
      <c r="C40" s="15"/>
      <c r="D40" s="14" t="s">
        <v>42</v>
      </c>
      <c r="E40" s="11"/>
      <c r="F40" s="9"/>
      <c r="G40" s="200" t="s">
        <v>19</v>
      </c>
      <c r="H40" s="9"/>
      <c r="I40" s="10"/>
      <c r="J40" s="9"/>
      <c r="K40" s="201"/>
      <c r="L40" s="12"/>
      <c r="M40" s="172">
        <v>132000</v>
      </c>
      <c r="N40" s="2"/>
    </row>
    <row r="41" spans="1:14" ht="24" customHeight="1">
      <c r="A41" s="31" t="s">
        <v>43</v>
      </c>
      <c r="B41" s="32"/>
      <c r="C41" s="32"/>
      <c r="D41" s="20"/>
      <c r="E41" s="58"/>
      <c r="F41" s="59"/>
      <c r="G41" s="60"/>
      <c r="H41" s="59"/>
      <c r="I41" s="59"/>
      <c r="J41" s="61"/>
      <c r="K41" s="61"/>
      <c r="L41" s="20"/>
      <c r="M41" s="170">
        <f>M42+M46</f>
        <v>464800</v>
      </c>
      <c r="N41" s="62"/>
    </row>
    <row r="42" spans="1:14" ht="24" customHeight="1">
      <c r="A42" s="41"/>
      <c r="B42" s="42" t="s">
        <v>44</v>
      </c>
      <c r="C42" s="94"/>
      <c r="D42" s="78"/>
      <c r="E42" s="44"/>
      <c r="F42" s="45"/>
      <c r="G42" s="63"/>
      <c r="H42" s="45"/>
      <c r="I42" s="45"/>
      <c r="J42" s="47"/>
      <c r="K42" s="47"/>
      <c r="L42" s="48"/>
      <c r="M42" s="171">
        <f>SUM(M43:M45)</f>
        <v>454800</v>
      </c>
      <c r="N42" s="50"/>
    </row>
    <row r="43" spans="1:14" ht="24" customHeight="1">
      <c r="A43" s="41"/>
      <c r="B43" s="7"/>
      <c r="C43" s="95"/>
      <c r="D43" s="3" t="s">
        <v>45</v>
      </c>
      <c r="E43" s="52"/>
      <c r="F43" s="9"/>
      <c r="G43" s="219" t="s">
        <v>147</v>
      </c>
      <c r="H43" s="9"/>
      <c r="I43" s="97"/>
      <c r="J43" s="9"/>
      <c r="K43" s="9"/>
      <c r="L43" s="12"/>
      <c r="M43" s="172">
        <v>424800</v>
      </c>
      <c r="N43" s="18"/>
    </row>
    <row r="44" spans="1:14" ht="24" customHeight="1">
      <c r="A44" s="41"/>
      <c r="B44" s="7"/>
      <c r="C44" s="95"/>
      <c r="D44" s="3" t="s">
        <v>46</v>
      </c>
      <c r="E44" s="52"/>
      <c r="F44" s="9"/>
      <c r="G44" s="219" t="s">
        <v>149</v>
      </c>
      <c r="H44" s="199"/>
      <c r="I44" s="9"/>
      <c r="J44" s="9"/>
      <c r="K44" s="9"/>
      <c r="L44" s="72"/>
      <c r="M44" s="172">
        <v>10000</v>
      </c>
      <c r="N44" s="98"/>
    </row>
    <row r="45" spans="1:14" ht="24" customHeight="1">
      <c r="A45" s="41"/>
      <c r="B45" s="7"/>
      <c r="C45" s="95"/>
      <c r="D45" s="3" t="s">
        <v>47</v>
      </c>
      <c r="E45" s="52"/>
      <c r="F45" s="9"/>
      <c r="G45" s="219" t="s">
        <v>151</v>
      </c>
      <c r="H45" s="199"/>
      <c r="I45" s="9"/>
      <c r="J45" s="9"/>
      <c r="K45" s="9"/>
      <c r="L45" s="72"/>
      <c r="M45" s="172">
        <v>20000</v>
      </c>
      <c r="N45" s="98"/>
    </row>
    <row r="46" spans="1:14" ht="24" customHeight="1">
      <c r="A46" s="41"/>
      <c r="B46" s="42" t="s">
        <v>48</v>
      </c>
      <c r="C46" s="74"/>
      <c r="D46" s="78"/>
      <c r="E46" s="44"/>
      <c r="F46" s="45"/>
      <c r="G46" s="63"/>
      <c r="H46" s="45"/>
      <c r="I46" s="45"/>
      <c r="J46" s="47"/>
      <c r="K46" s="47"/>
      <c r="L46" s="48"/>
      <c r="M46" s="171">
        <f>M47</f>
        <v>10000</v>
      </c>
      <c r="N46" s="50"/>
    </row>
    <row r="47" spans="1:14" ht="24" customHeight="1">
      <c r="A47" s="41"/>
      <c r="B47" s="7"/>
      <c r="C47" s="7"/>
      <c r="D47" s="8" t="s">
        <v>49</v>
      </c>
      <c r="E47" s="52"/>
      <c r="F47" s="9"/>
      <c r="G47" s="97" t="s">
        <v>19</v>
      </c>
      <c r="H47" s="9"/>
      <c r="I47" s="53"/>
      <c r="J47" s="9"/>
      <c r="K47" s="9"/>
      <c r="L47" s="12"/>
      <c r="M47" s="172">
        <v>10000</v>
      </c>
      <c r="N47" s="18"/>
    </row>
    <row r="48" spans="1:14" ht="24" customHeight="1">
      <c r="A48" s="31" t="s">
        <v>50</v>
      </c>
      <c r="B48" s="99"/>
      <c r="C48" s="99"/>
      <c r="D48" s="99"/>
      <c r="E48" s="100"/>
      <c r="F48" s="99"/>
      <c r="G48" s="99"/>
      <c r="H48" s="99"/>
      <c r="I48" s="99"/>
      <c r="J48" s="99"/>
      <c r="K48" s="99"/>
      <c r="L48" s="101"/>
      <c r="M48" s="170">
        <f>M49</f>
        <v>5176500</v>
      </c>
      <c r="N48" s="62"/>
    </row>
    <row r="49" spans="1:64" ht="24" customHeight="1">
      <c r="A49" s="41"/>
      <c r="B49" s="42" t="s">
        <v>51</v>
      </c>
      <c r="C49" s="42"/>
      <c r="D49" s="43"/>
      <c r="E49" s="68"/>
      <c r="F49" s="45"/>
      <c r="G49" s="63"/>
      <c r="H49" s="45"/>
      <c r="I49" s="45"/>
      <c r="J49" s="45"/>
      <c r="K49" s="45"/>
      <c r="L49" s="71"/>
      <c r="M49" s="171">
        <f>SUM(M50:M55)</f>
        <v>5176500</v>
      </c>
      <c r="N49" s="50"/>
    </row>
    <row r="50" spans="1:64" s="4" customFormat="1" ht="24" customHeight="1">
      <c r="A50" s="102"/>
      <c r="B50" s="95"/>
      <c r="C50" s="95"/>
      <c r="D50" s="3" t="s">
        <v>52</v>
      </c>
      <c r="E50" s="11"/>
      <c r="F50" s="9"/>
      <c r="G50" s="219" t="s">
        <v>152</v>
      </c>
      <c r="H50" s="9"/>
      <c r="I50" s="202"/>
      <c r="J50" s="9"/>
      <c r="K50" s="9"/>
      <c r="L50" s="12"/>
      <c r="M50" s="172">
        <v>84000</v>
      </c>
      <c r="N50" s="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s="77" customFormat="1" ht="24" customHeight="1">
      <c r="A51" s="102"/>
      <c r="B51" s="103"/>
      <c r="C51" s="103"/>
      <c r="D51" s="3" t="s">
        <v>53</v>
      </c>
      <c r="E51" s="11"/>
      <c r="F51" s="9"/>
      <c r="G51" s="219" t="s">
        <v>153</v>
      </c>
      <c r="H51" s="9"/>
      <c r="I51" s="202"/>
      <c r="J51" s="9"/>
      <c r="K51" s="9"/>
      <c r="L51" s="12"/>
      <c r="M51" s="172">
        <v>460000</v>
      </c>
      <c r="N51" s="5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s="77" customFormat="1" ht="24" customHeight="1">
      <c r="A52" s="41"/>
      <c r="B52" s="104"/>
      <c r="C52" s="104"/>
      <c r="D52" s="8" t="s">
        <v>54</v>
      </c>
      <c r="E52" s="11"/>
      <c r="F52" s="9"/>
      <c r="G52" s="219" t="s">
        <v>175</v>
      </c>
      <c r="H52" s="9"/>
      <c r="I52" s="202"/>
      <c r="J52" s="9"/>
      <c r="K52" s="9"/>
      <c r="L52" s="12"/>
      <c r="M52" s="172">
        <v>3262500</v>
      </c>
      <c r="N52" s="18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64" s="77" customFormat="1" ht="24" customHeight="1">
      <c r="A53" s="102"/>
      <c r="B53" s="103"/>
      <c r="C53" s="103"/>
      <c r="D53" s="3" t="s">
        <v>55</v>
      </c>
      <c r="E53" s="11"/>
      <c r="F53" s="9"/>
      <c r="G53" s="219" t="s">
        <v>154</v>
      </c>
      <c r="H53" s="9"/>
      <c r="I53" s="202"/>
      <c r="J53" s="9"/>
      <c r="K53" s="9"/>
      <c r="L53" s="12"/>
      <c r="M53" s="172">
        <v>750000</v>
      </c>
      <c r="N53" s="18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s="77" customFormat="1" ht="24" customHeight="1">
      <c r="A54" s="102"/>
      <c r="B54" s="103"/>
      <c r="C54" s="103"/>
      <c r="D54" s="3" t="s">
        <v>56</v>
      </c>
      <c r="E54" s="11"/>
      <c r="F54" s="9"/>
      <c r="G54" s="211" t="s">
        <v>155</v>
      </c>
      <c r="H54" s="9"/>
      <c r="I54" s="202"/>
      <c r="J54" s="9"/>
      <c r="K54" s="9"/>
      <c r="L54" s="12"/>
      <c r="M54" s="172">
        <v>550000</v>
      </c>
      <c r="N54" s="18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s="77" customFormat="1" ht="24" customHeight="1">
      <c r="A55" s="41"/>
      <c r="B55" s="103"/>
      <c r="C55" s="103"/>
      <c r="D55" s="3" t="s">
        <v>57</v>
      </c>
      <c r="E55" s="11"/>
      <c r="F55" s="9"/>
      <c r="G55" s="228" t="s">
        <v>19</v>
      </c>
      <c r="H55" s="9"/>
      <c r="I55" s="202"/>
      <c r="J55" s="9"/>
      <c r="K55" s="9"/>
      <c r="L55" s="12"/>
      <c r="M55" s="172">
        <v>70000</v>
      </c>
      <c r="N55" s="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ht="24" customHeight="1">
      <c r="A56" s="31" t="s">
        <v>58</v>
      </c>
      <c r="B56" s="32"/>
      <c r="C56" s="32"/>
      <c r="D56" s="20"/>
      <c r="E56" s="58"/>
      <c r="F56" s="59"/>
      <c r="G56" s="60"/>
      <c r="H56" s="59"/>
      <c r="I56" s="59"/>
      <c r="J56" s="61"/>
      <c r="K56" s="61"/>
      <c r="L56" s="20"/>
      <c r="M56" s="170">
        <f>M57+M62+M66+M69</f>
        <v>2749200</v>
      </c>
      <c r="N56" s="62"/>
    </row>
    <row r="57" spans="1:64" ht="24" customHeight="1">
      <c r="A57" s="41"/>
      <c r="B57" s="42" t="s">
        <v>59</v>
      </c>
      <c r="C57" s="42"/>
      <c r="D57" s="78"/>
      <c r="E57" s="68"/>
      <c r="F57" s="45"/>
      <c r="G57" s="69"/>
      <c r="H57" s="45"/>
      <c r="I57" s="105"/>
      <c r="J57" s="45"/>
      <c r="K57" s="45"/>
      <c r="L57" s="71"/>
      <c r="M57" s="171">
        <f>SUM(M58:M61)</f>
        <v>2310400</v>
      </c>
      <c r="N57" s="50"/>
    </row>
    <row r="58" spans="1:64" s="66" customFormat="1" ht="24" customHeight="1">
      <c r="A58" s="41"/>
      <c r="B58" s="64"/>
      <c r="C58" s="64"/>
      <c r="D58" s="8" t="s">
        <v>60</v>
      </c>
      <c r="E58" s="11"/>
      <c r="F58" s="9"/>
      <c r="G58" s="219" t="s">
        <v>156</v>
      </c>
      <c r="H58" s="9"/>
      <c r="I58" s="97"/>
      <c r="J58" s="9"/>
      <c r="K58" s="9"/>
      <c r="L58" s="12"/>
      <c r="M58" s="174">
        <v>1720000</v>
      </c>
      <c r="N58" s="1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s="66" customFormat="1" ht="24" customHeight="1">
      <c r="A59" s="41"/>
      <c r="B59" s="64"/>
      <c r="C59" s="64"/>
      <c r="D59" s="8" t="s">
        <v>61</v>
      </c>
      <c r="E59" s="11"/>
      <c r="F59" s="9"/>
      <c r="G59" s="219" t="s">
        <v>157</v>
      </c>
      <c r="H59" s="9"/>
      <c r="I59" s="97"/>
      <c r="J59" s="9"/>
      <c r="K59" s="9"/>
      <c r="L59" s="12"/>
      <c r="M59" s="174">
        <v>86400</v>
      </c>
      <c r="N59" s="18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ht="24" customHeight="1">
      <c r="A60" s="41"/>
      <c r="B60" s="64"/>
      <c r="C60" s="64"/>
      <c r="D60" s="8" t="s">
        <v>62</v>
      </c>
      <c r="E60" s="11"/>
      <c r="F60" s="9"/>
      <c r="G60" s="219" t="s">
        <v>176</v>
      </c>
      <c r="H60" s="9"/>
      <c r="I60" s="9"/>
      <c r="J60" s="9"/>
      <c r="K60" s="9"/>
      <c r="L60" s="12"/>
      <c r="M60" s="174">
        <v>424000</v>
      </c>
      <c r="N60" s="18"/>
    </row>
    <row r="61" spans="1:64" ht="24" customHeight="1">
      <c r="A61" s="41"/>
      <c r="B61" s="64"/>
      <c r="C61" s="64"/>
      <c r="D61" s="8" t="s">
        <v>63</v>
      </c>
      <c r="E61" s="11"/>
      <c r="F61" s="9"/>
      <c r="G61" s="219" t="s">
        <v>156</v>
      </c>
      <c r="H61" s="9"/>
      <c r="I61" s="9"/>
      <c r="J61" s="9"/>
      <c r="K61" s="9"/>
      <c r="L61" s="12"/>
      <c r="M61" s="174">
        <v>80000</v>
      </c>
      <c r="N61" s="18"/>
    </row>
    <row r="62" spans="1:64" ht="24" customHeight="1">
      <c r="A62" s="41"/>
      <c r="B62" s="42" t="s">
        <v>64</v>
      </c>
      <c r="C62" s="42"/>
      <c r="D62" s="78"/>
      <c r="E62" s="68"/>
      <c r="F62" s="45"/>
      <c r="G62" s="69"/>
      <c r="H62" s="45"/>
      <c r="I62" s="105"/>
      <c r="J62" s="45"/>
      <c r="K62" s="45"/>
      <c r="L62" s="71"/>
      <c r="M62" s="171">
        <f>SUM(M63:M65)</f>
        <v>65400</v>
      </c>
      <c r="N62" s="50"/>
    </row>
    <row r="63" spans="1:64" ht="24" customHeight="1">
      <c r="A63" s="41"/>
      <c r="B63" s="64"/>
      <c r="C63" s="64"/>
      <c r="D63" s="3" t="s">
        <v>65</v>
      </c>
      <c r="E63" s="52"/>
      <c r="F63" s="9"/>
      <c r="G63" s="219" t="s">
        <v>148</v>
      </c>
      <c r="H63" s="9"/>
      <c r="I63" s="97"/>
      <c r="J63" s="9"/>
      <c r="K63" s="9"/>
      <c r="L63" s="12"/>
      <c r="M63" s="174">
        <v>10000</v>
      </c>
      <c r="N63" s="18"/>
    </row>
    <row r="64" spans="1:64" ht="24" customHeight="1">
      <c r="A64" s="41"/>
      <c r="B64" s="64"/>
      <c r="C64" s="64"/>
      <c r="D64" s="3" t="s">
        <v>66</v>
      </c>
      <c r="E64" s="52"/>
      <c r="F64" s="9"/>
      <c r="G64" s="219" t="s">
        <v>150</v>
      </c>
      <c r="H64" s="9"/>
      <c r="I64" s="97"/>
      <c r="J64" s="9"/>
      <c r="K64" s="9"/>
      <c r="L64" s="12"/>
      <c r="M64" s="174">
        <v>20000</v>
      </c>
      <c r="N64" s="18"/>
    </row>
    <row r="65" spans="1:64" ht="24" customHeight="1">
      <c r="A65" s="41"/>
      <c r="B65" s="64"/>
      <c r="C65" s="64"/>
      <c r="D65" s="3" t="s">
        <v>67</v>
      </c>
      <c r="E65" s="52"/>
      <c r="F65" s="9"/>
      <c r="G65" s="219" t="s">
        <v>150</v>
      </c>
      <c r="H65" s="9"/>
      <c r="I65" s="97"/>
      <c r="J65" s="9"/>
      <c r="K65" s="9"/>
      <c r="L65" s="12"/>
      <c r="M65" s="174">
        <v>35400</v>
      </c>
      <c r="N65" s="18"/>
    </row>
    <row r="66" spans="1:64" ht="24" customHeight="1">
      <c r="A66" s="41"/>
      <c r="B66" s="42" t="s">
        <v>68</v>
      </c>
      <c r="C66" s="42"/>
      <c r="D66" s="78"/>
      <c r="E66" s="44"/>
      <c r="F66" s="45"/>
      <c r="G66" s="69"/>
      <c r="H66" s="45"/>
      <c r="I66" s="105"/>
      <c r="J66" s="45"/>
      <c r="K66" s="45"/>
      <c r="L66" s="71"/>
      <c r="M66" s="171">
        <f>SUM(M67:M68)</f>
        <v>345000</v>
      </c>
      <c r="N66" s="50"/>
    </row>
    <row r="67" spans="1:64" s="77" customFormat="1" ht="24" customHeight="1">
      <c r="A67" s="41"/>
      <c r="B67" s="64"/>
      <c r="C67" s="64"/>
      <c r="D67" s="8" t="s">
        <v>69</v>
      </c>
      <c r="E67" s="52"/>
      <c r="F67" s="9"/>
      <c r="G67" s="219" t="s">
        <v>158</v>
      </c>
      <c r="H67" s="9"/>
      <c r="I67" s="9"/>
      <c r="J67" s="9"/>
      <c r="K67" s="9"/>
      <c r="L67" s="12"/>
      <c r="M67" s="174">
        <v>195000</v>
      </c>
      <c r="N67" s="18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4" ht="24" customHeight="1">
      <c r="A68" s="41"/>
      <c r="B68" s="64"/>
      <c r="C68" s="64"/>
      <c r="D68" s="8" t="s">
        <v>70</v>
      </c>
      <c r="E68" s="52"/>
      <c r="F68" s="9"/>
      <c r="G68" s="197" t="s">
        <v>19</v>
      </c>
      <c r="H68" s="9"/>
      <c r="I68" s="9"/>
      <c r="J68" s="9"/>
      <c r="K68" s="9"/>
      <c r="L68" s="12"/>
      <c r="M68" s="174">
        <v>150000</v>
      </c>
      <c r="N68" s="18"/>
    </row>
    <row r="69" spans="1:64" ht="24" customHeight="1">
      <c r="A69" s="41"/>
      <c r="B69" s="42" t="s">
        <v>71</v>
      </c>
      <c r="C69" s="42"/>
      <c r="D69" s="78"/>
      <c r="E69" s="44"/>
      <c r="F69" s="45"/>
      <c r="G69" s="69"/>
      <c r="H69" s="45"/>
      <c r="I69" s="105"/>
      <c r="J69" s="45"/>
      <c r="K69" s="45"/>
      <c r="L69" s="71"/>
      <c r="M69" s="171">
        <f>SUM(M70:M71)</f>
        <v>28400</v>
      </c>
      <c r="N69" s="50"/>
    </row>
    <row r="70" spans="1:64" ht="24" customHeight="1">
      <c r="A70" s="41"/>
      <c r="B70" s="7"/>
      <c r="C70" s="95"/>
      <c r="D70" s="109" t="s">
        <v>72</v>
      </c>
      <c r="E70" s="52"/>
      <c r="F70" s="9"/>
      <c r="G70" s="219" t="s">
        <v>150</v>
      </c>
      <c r="H70" s="9"/>
      <c r="I70" s="97"/>
      <c r="J70" s="9"/>
      <c r="K70" s="9"/>
      <c r="L70" s="12"/>
      <c r="M70" s="174">
        <v>24400</v>
      </c>
      <c r="N70" s="18"/>
    </row>
    <row r="71" spans="1:64" ht="24" customHeight="1">
      <c r="A71" s="41"/>
      <c r="B71" s="7"/>
      <c r="C71" s="95"/>
      <c r="D71" s="109" t="s">
        <v>73</v>
      </c>
      <c r="E71" s="11"/>
      <c r="F71" s="9"/>
      <c r="G71" s="219" t="s">
        <v>150</v>
      </c>
      <c r="H71" s="9"/>
      <c r="I71" s="53"/>
      <c r="J71" s="9"/>
      <c r="K71" s="9"/>
      <c r="L71" s="12"/>
      <c r="M71" s="174">
        <v>4000</v>
      </c>
      <c r="N71" s="18"/>
    </row>
    <row r="72" spans="1:64" ht="24" customHeight="1">
      <c r="A72" s="31" t="s">
        <v>74</v>
      </c>
      <c r="B72" s="32"/>
      <c r="C72" s="32"/>
      <c r="D72" s="101"/>
      <c r="E72" s="110"/>
      <c r="F72" s="59"/>
      <c r="G72" s="111"/>
      <c r="H72" s="59"/>
      <c r="I72" s="112"/>
      <c r="J72" s="59"/>
      <c r="K72" s="59"/>
      <c r="L72" s="113"/>
      <c r="M72" s="170">
        <f>M73+M83+M85+M89+M92</f>
        <v>5162690</v>
      </c>
      <c r="N72" s="62"/>
    </row>
    <row r="73" spans="1:64" ht="24" customHeight="1">
      <c r="A73" s="41"/>
      <c r="B73" s="42" t="s">
        <v>75</v>
      </c>
      <c r="C73" s="42"/>
      <c r="D73" s="67"/>
      <c r="E73" s="44"/>
      <c r="F73" s="45"/>
      <c r="G73" s="63"/>
      <c r="H73" s="45"/>
      <c r="I73" s="45"/>
      <c r="J73" s="45"/>
      <c r="K73" s="45"/>
      <c r="L73" s="71"/>
      <c r="M73" s="171">
        <f>SUM(M74:M82)</f>
        <v>1488200</v>
      </c>
      <c r="N73" s="50"/>
    </row>
    <row r="74" spans="1:64" s="77" customFormat="1" ht="24" customHeight="1">
      <c r="A74" s="41"/>
      <c r="B74" s="114"/>
      <c r="C74" s="64"/>
      <c r="D74" s="51" t="s">
        <v>76</v>
      </c>
      <c r="E74" s="52"/>
      <c r="F74" s="208"/>
      <c r="G74" s="219" t="s">
        <v>168</v>
      </c>
      <c r="H74" s="208"/>
      <c r="I74" s="208"/>
      <c r="J74" s="208"/>
      <c r="K74" s="9"/>
      <c r="L74" s="12"/>
      <c r="M74" s="174">
        <v>360000</v>
      </c>
      <c r="N74" s="18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6" customFormat="1" ht="24" customHeight="1">
      <c r="A75" s="41"/>
      <c r="B75" s="114"/>
      <c r="C75" s="64"/>
      <c r="D75" s="51" t="s">
        <v>77</v>
      </c>
      <c r="E75" s="11"/>
      <c r="F75" s="208"/>
      <c r="G75" s="219" t="s">
        <v>169</v>
      </c>
      <c r="H75" s="208"/>
      <c r="I75" s="208"/>
      <c r="J75" s="208"/>
      <c r="K75" s="9"/>
      <c r="L75" s="12"/>
      <c r="M75" s="174">
        <v>111300</v>
      </c>
      <c r="N75" s="18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s="66" customFormat="1" ht="24" customHeight="1">
      <c r="A76" s="41"/>
      <c r="B76" s="114"/>
      <c r="C76" s="64"/>
      <c r="D76" s="51" t="s">
        <v>78</v>
      </c>
      <c r="E76" s="52"/>
      <c r="F76" s="208"/>
      <c r="G76" s="227">
        <v>1</v>
      </c>
      <c r="H76" s="208"/>
      <c r="I76" s="208"/>
      <c r="J76" s="208"/>
      <c r="K76" s="9"/>
      <c r="L76" s="12"/>
      <c r="M76" s="174">
        <v>100000</v>
      </c>
      <c r="N76" s="18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ht="24" customHeight="1">
      <c r="A77" s="102"/>
      <c r="B77" s="114"/>
      <c r="C77" s="64"/>
      <c r="D77" s="8" t="s">
        <v>79</v>
      </c>
      <c r="E77" s="52"/>
      <c r="F77" s="208"/>
      <c r="G77" s="219" t="s">
        <v>159</v>
      </c>
      <c r="H77" s="208" t="s">
        <v>80</v>
      </c>
      <c r="I77" s="209">
        <v>12</v>
      </c>
      <c r="J77" s="208" t="s">
        <v>81</v>
      </c>
      <c r="K77" s="9"/>
      <c r="L77" s="19"/>
      <c r="M77" s="174">
        <v>230400</v>
      </c>
      <c r="N77" s="18"/>
    </row>
    <row r="78" spans="1:64" ht="24" customHeight="1">
      <c r="A78" s="102"/>
      <c r="B78" s="114"/>
      <c r="C78" s="64"/>
      <c r="D78" s="8" t="s">
        <v>82</v>
      </c>
      <c r="E78" s="52"/>
      <c r="F78" s="208"/>
      <c r="G78" s="219" t="s">
        <v>163</v>
      </c>
      <c r="H78" s="208" t="s">
        <v>80</v>
      </c>
      <c r="I78" s="209">
        <v>12</v>
      </c>
      <c r="J78" s="208" t="s">
        <v>81</v>
      </c>
      <c r="K78" s="9"/>
      <c r="L78" s="19"/>
      <c r="M78" s="174">
        <v>582000</v>
      </c>
      <c r="N78" s="18"/>
    </row>
    <row r="79" spans="1:64" ht="24" customHeight="1">
      <c r="A79" s="102"/>
      <c r="B79" s="114"/>
      <c r="C79" s="64"/>
      <c r="D79" s="51" t="s">
        <v>83</v>
      </c>
      <c r="E79" s="11"/>
      <c r="F79" s="208"/>
      <c r="G79" s="219" t="s">
        <v>160</v>
      </c>
      <c r="H79" s="208"/>
      <c r="I79" s="208"/>
      <c r="J79" s="208"/>
      <c r="K79" s="9"/>
      <c r="L79" s="12"/>
      <c r="M79" s="174">
        <v>21500</v>
      </c>
      <c r="N79" s="18"/>
    </row>
    <row r="80" spans="1:64" ht="24" customHeight="1">
      <c r="A80" s="41"/>
      <c r="B80" s="114"/>
      <c r="C80" s="64"/>
      <c r="D80" s="8" t="s">
        <v>84</v>
      </c>
      <c r="E80" s="52"/>
      <c r="F80" s="208"/>
      <c r="G80" s="219" t="s">
        <v>161</v>
      </c>
      <c r="H80" s="208" t="s">
        <v>80</v>
      </c>
      <c r="I80" s="209">
        <v>1</v>
      </c>
      <c r="J80" s="208" t="s">
        <v>81</v>
      </c>
      <c r="K80" s="9"/>
      <c r="L80" s="19"/>
      <c r="M80" s="174">
        <v>2200</v>
      </c>
      <c r="N80" s="18"/>
    </row>
    <row r="81" spans="1:14" ht="24" customHeight="1">
      <c r="A81" s="41"/>
      <c r="B81" s="114"/>
      <c r="C81" s="64"/>
      <c r="D81" s="8" t="s">
        <v>85</v>
      </c>
      <c r="E81" s="52"/>
      <c r="F81" s="208"/>
      <c r="G81" s="219" t="s">
        <v>159</v>
      </c>
      <c r="H81" s="208" t="s">
        <v>80</v>
      </c>
      <c r="I81" s="209">
        <v>1</v>
      </c>
      <c r="J81" s="208" t="s">
        <v>81</v>
      </c>
      <c r="K81" s="9"/>
      <c r="L81" s="19"/>
      <c r="M81" s="174">
        <v>22800</v>
      </c>
      <c r="N81" s="18"/>
    </row>
    <row r="82" spans="1:14" ht="24" customHeight="1">
      <c r="A82" s="41"/>
      <c r="B82" s="114"/>
      <c r="C82" s="64"/>
      <c r="D82" s="8" t="s">
        <v>86</v>
      </c>
      <c r="E82" s="52"/>
      <c r="F82" s="208"/>
      <c r="G82" s="219" t="s">
        <v>162</v>
      </c>
      <c r="H82" s="208" t="s">
        <v>80</v>
      </c>
      <c r="I82" s="209">
        <v>1</v>
      </c>
      <c r="J82" s="208" t="s">
        <v>81</v>
      </c>
      <c r="K82" s="9"/>
      <c r="L82" s="19"/>
      <c r="M82" s="174">
        <v>58000</v>
      </c>
      <c r="N82" s="18"/>
    </row>
    <row r="83" spans="1:14" ht="24" customHeight="1">
      <c r="A83" s="41"/>
      <c r="B83" s="42" t="s">
        <v>87</v>
      </c>
      <c r="C83" s="42"/>
      <c r="D83" s="116"/>
      <c r="E83" s="44"/>
      <c r="F83" s="45"/>
      <c r="G83" s="63"/>
      <c r="H83" s="45"/>
      <c r="I83" s="45"/>
      <c r="J83" s="45"/>
      <c r="K83" s="45"/>
      <c r="L83" s="71"/>
      <c r="M83" s="171">
        <f>M84</f>
        <v>1651130</v>
      </c>
      <c r="N83" s="50"/>
    </row>
    <row r="84" spans="1:14" ht="24" customHeight="1">
      <c r="A84" s="41"/>
      <c r="B84" s="64"/>
      <c r="C84" s="64"/>
      <c r="D84" s="51" t="s">
        <v>88</v>
      </c>
      <c r="E84" s="52"/>
      <c r="F84" s="9"/>
      <c r="G84" s="211" t="s">
        <v>170</v>
      </c>
      <c r="H84" s="9"/>
      <c r="I84" s="9"/>
      <c r="J84" s="9"/>
      <c r="K84" s="9"/>
      <c r="L84" s="204"/>
      <c r="M84" s="174">
        <v>1651130</v>
      </c>
      <c r="N84" s="18"/>
    </row>
    <row r="85" spans="1:14" ht="24" customHeight="1">
      <c r="A85" s="41"/>
      <c r="B85" s="42" t="s">
        <v>89</v>
      </c>
      <c r="C85" s="42"/>
      <c r="D85" s="57"/>
      <c r="E85" s="44"/>
      <c r="F85" s="45"/>
      <c r="G85" s="69"/>
      <c r="H85" s="45"/>
      <c r="I85" s="45"/>
      <c r="J85" s="45"/>
      <c r="K85" s="45"/>
      <c r="L85" s="71"/>
      <c r="M85" s="171">
        <f>SUM(M86:M88)</f>
        <v>139360</v>
      </c>
      <c r="N85" s="50"/>
    </row>
    <row r="86" spans="1:14" ht="24" customHeight="1">
      <c r="A86" s="41"/>
      <c r="B86" s="64"/>
      <c r="C86" s="64"/>
      <c r="D86" s="51" t="s">
        <v>90</v>
      </c>
      <c r="E86" s="216"/>
      <c r="F86" s="208"/>
      <c r="G86" s="211" t="s">
        <v>171</v>
      </c>
      <c r="H86" s="9"/>
      <c r="I86" s="9"/>
      <c r="J86" s="9"/>
      <c r="K86" s="9"/>
      <c r="L86" s="12"/>
      <c r="M86" s="174">
        <v>74360</v>
      </c>
      <c r="N86" s="18"/>
    </row>
    <row r="87" spans="1:14" ht="24" customHeight="1">
      <c r="A87" s="41"/>
      <c r="B87" s="64"/>
      <c r="C87" s="64"/>
      <c r="D87" s="51" t="s">
        <v>91</v>
      </c>
      <c r="E87" s="216"/>
      <c r="F87" s="208"/>
      <c r="G87" s="211" t="s">
        <v>172</v>
      </c>
      <c r="H87" s="9"/>
      <c r="I87" s="9"/>
      <c r="J87" s="9"/>
      <c r="K87" s="9"/>
      <c r="L87" s="12"/>
      <c r="M87" s="174">
        <v>40000</v>
      </c>
      <c r="N87" s="18"/>
    </row>
    <row r="88" spans="1:14" ht="24" customHeight="1">
      <c r="A88" s="41"/>
      <c r="B88" s="64"/>
      <c r="C88" s="64"/>
      <c r="D88" s="51" t="s">
        <v>92</v>
      </c>
      <c r="E88" s="11"/>
      <c r="F88" s="9"/>
      <c r="G88" s="205" t="s">
        <v>19</v>
      </c>
      <c r="H88" s="9"/>
      <c r="I88" s="9"/>
      <c r="J88" s="9"/>
      <c r="K88" s="9"/>
      <c r="L88" s="12"/>
      <c r="M88" s="174">
        <v>25000</v>
      </c>
      <c r="N88" s="18"/>
    </row>
    <row r="89" spans="1:14" ht="24" customHeight="1">
      <c r="A89" s="41"/>
      <c r="B89" s="42" t="s">
        <v>93</v>
      </c>
      <c r="C89" s="42"/>
      <c r="D89" s="78"/>
      <c r="E89" s="44"/>
      <c r="F89" s="45"/>
      <c r="G89" s="63"/>
      <c r="H89" s="45"/>
      <c r="I89" s="45"/>
      <c r="J89" s="47"/>
      <c r="K89" s="47"/>
      <c r="L89" s="48"/>
      <c r="M89" s="171">
        <f>SUM(M90:M91)</f>
        <v>520000</v>
      </c>
      <c r="N89" s="76"/>
    </row>
    <row r="90" spans="1:14" ht="24" customHeight="1">
      <c r="A90" s="41"/>
      <c r="B90" s="7"/>
      <c r="C90" s="7"/>
      <c r="D90" s="8" t="s">
        <v>94</v>
      </c>
      <c r="E90" s="213"/>
      <c r="F90" s="208"/>
      <c r="G90" s="211" t="s">
        <v>159</v>
      </c>
      <c r="H90" s="208" t="s">
        <v>80</v>
      </c>
      <c r="I90" s="209">
        <v>1</v>
      </c>
      <c r="J90" s="9" t="s">
        <v>81</v>
      </c>
      <c r="K90" s="206"/>
      <c r="L90" s="19"/>
      <c r="M90" s="174">
        <v>240000</v>
      </c>
      <c r="N90" s="18"/>
    </row>
    <row r="91" spans="1:14" ht="24" customHeight="1">
      <c r="A91" s="41"/>
      <c r="B91" s="7"/>
      <c r="C91" s="7"/>
      <c r="D91" s="8" t="s">
        <v>95</v>
      </c>
      <c r="E91" s="213"/>
      <c r="F91" s="208"/>
      <c r="G91" s="221" t="s">
        <v>19</v>
      </c>
      <c r="H91" s="208"/>
      <c r="I91" s="220"/>
      <c r="J91" s="9"/>
      <c r="K91" s="206"/>
      <c r="L91" s="19"/>
      <c r="M91" s="174">
        <v>280000</v>
      </c>
      <c r="N91" s="18"/>
    </row>
    <row r="92" spans="1:14" ht="24" customHeight="1">
      <c r="A92" s="41"/>
      <c r="B92" s="42" t="s">
        <v>96</v>
      </c>
      <c r="C92" s="42"/>
      <c r="D92" s="78"/>
      <c r="E92" s="44"/>
      <c r="F92" s="45"/>
      <c r="G92" s="63"/>
      <c r="H92" s="45"/>
      <c r="I92" s="45"/>
      <c r="J92" s="47"/>
      <c r="K92" s="47"/>
      <c r="L92" s="48"/>
      <c r="M92" s="171">
        <f>SUM(M93:M99)</f>
        <v>1364000</v>
      </c>
      <c r="N92" s="76"/>
    </row>
    <row r="93" spans="1:14" ht="24" customHeight="1">
      <c r="A93" s="41"/>
      <c r="B93" s="7"/>
      <c r="C93" s="7"/>
      <c r="D93" s="8" t="s">
        <v>97</v>
      </c>
      <c r="E93" s="213"/>
      <c r="F93" s="208"/>
      <c r="G93" s="219" t="s">
        <v>164</v>
      </c>
      <c r="H93" s="208" t="s">
        <v>80</v>
      </c>
      <c r="I93" s="209">
        <v>13</v>
      </c>
      <c r="J93" s="208" t="s">
        <v>81</v>
      </c>
      <c r="K93" s="209"/>
      <c r="L93" s="19"/>
      <c r="M93" s="174">
        <v>234000</v>
      </c>
      <c r="N93" s="18"/>
    </row>
    <row r="94" spans="1:14" ht="24" customHeight="1">
      <c r="A94" s="41"/>
      <c r="B94" s="7"/>
      <c r="C94" s="7"/>
      <c r="D94" s="8" t="s">
        <v>98</v>
      </c>
      <c r="E94" s="213"/>
      <c r="F94" s="208"/>
      <c r="G94" s="219" t="s">
        <v>164</v>
      </c>
      <c r="H94" s="208"/>
      <c r="I94" s="220"/>
      <c r="J94" s="208"/>
      <c r="K94" s="209"/>
      <c r="L94" s="19"/>
      <c r="M94" s="174">
        <v>180000</v>
      </c>
      <c r="N94" s="18"/>
    </row>
    <row r="95" spans="1:14" ht="24" customHeight="1">
      <c r="A95" s="41"/>
      <c r="B95" s="7"/>
      <c r="C95" s="7"/>
      <c r="D95" s="8" t="s">
        <v>99</v>
      </c>
      <c r="E95" s="213"/>
      <c r="F95" s="208"/>
      <c r="G95" s="222">
        <v>1</v>
      </c>
      <c r="H95" s="208"/>
      <c r="I95" s="220"/>
      <c r="J95" s="208"/>
      <c r="K95" s="209"/>
      <c r="L95" s="19"/>
      <c r="M95" s="174">
        <v>10000</v>
      </c>
      <c r="N95" s="18"/>
    </row>
    <row r="96" spans="1:14" ht="24" customHeight="1">
      <c r="A96" s="41"/>
      <c r="B96" s="7"/>
      <c r="C96" s="7"/>
      <c r="D96" s="8" t="s">
        <v>100</v>
      </c>
      <c r="E96" s="213"/>
      <c r="F96" s="208"/>
      <c r="G96" s="211" t="s">
        <v>165</v>
      </c>
      <c r="H96" s="208"/>
      <c r="I96" s="223"/>
      <c r="J96" s="208"/>
      <c r="K96" s="209"/>
      <c r="L96" s="19"/>
      <c r="M96" s="174">
        <v>360000</v>
      </c>
      <c r="N96" s="18"/>
    </row>
    <row r="97" spans="1:64" ht="24" customHeight="1">
      <c r="A97" s="41"/>
      <c r="B97" s="7"/>
      <c r="C97" s="7"/>
      <c r="D97" s="51" t="s">
        <v>101</v>
      </c>
      <c r="E97" s="216"/>
      <c r="F97" s="208"/>
      <c r="G97" s="211" t="s">
        <v>173</v>
      </c>
      <c r="H97" s="208"/>
      <c r="I97" s="208"/>
      <c r="J97" s="208"/>
      <c r="K97" s="208"/>
      <c r="L97" s="12"/>
      <c r="M97" s="174">
        <v>75000</v>
      </c>
      <c r="N97" s="18"/>
    </row>
    <row r="98" spans="1:64" s="1" customFormat="1" ht="24" customHeight="1">
      <c r="A98" s="41"/>
      <c r="B98" s="7"/>
      <c r="C98" s="7"/>
      <c r="D98" s="51" t="s">
        <v>102</v>
      </c>
      <c r="E98" s="216"/>
      <c r="F98" s="208"/>
      <c r="G98" s="211" t="s">
        <v>174</v>
      </c>
      <c r="H98" s="208"/>
      <c r="I98" s="208"/>
      <c r="J98" s="208"/>
      <c r="K98" s="208"/>
      <c r="L98" s="12"/>
      <c r="M98" s="174">
        <v>255000</v>
      </c>
      <c r="N98" s="18"/>
    </row>
    <row r="99" spans="1:64" s="1" customFormat="1" ht="24" customHeight="1">
      <c r="A99" s="41"/>
      <c r="B99" s="7"/>
      <c r="C99" s="7"/>
      <c r="D99" s="117" t="s">
        <v>103</v>
      </c>
      <c r="E99" s="52"/>
      <c r="F99" s="9"/>
      <c r="G99" s="205" t="s">
        <v>19</v>
      </c>
      <c r="H99" s="9"/>
      <c r="I99" s="97"/>
      <c r="J99" s="9"/>
      <c r="K99" s="9"/>
      <c r="L99" s="19"/>
      <c r="M99" s="174">
        <v>250000</v>
      </c>
      <c r="N99" s="18"/>
    </row>
    <row r="100" spans="1:64" ht="24" customHeight="1">
      <c r="A100" s="118" t="s">
        <v>104</v>
      </c>
      <c r="B100" s="119"/>
      <c r="C100" s="119"/>
      <c r="D100" s="119"/>
      <c r="E100" s="120"/>
      <c r="F100" s="121"/>
      <c r="G100" s="121"/>
      <c r="H100" s="121"/>
      <c r="I100" s="121"/>
      <c r="J100" s="121"/>
      <c r="K100" s="121"/>
      <c r="L100" s="122"/>
      <c r="M100" s="123"/>
      <c r="N100" s="124"/>
    </row>
    <row r="101" spans="1:64" s="1" customFormat="1" ht="24" customHeight="1">
      <c r="A101" s="31" t="s">
        <v>105</v>
      </c>
      <c r="B101" s="32"/>
      <c r="C101" s="32"/>
      <c r="D101" s="20"/>
      <c r="E101" s="34"/>
      <c r="F101" s="35"/>
      <c r="G101" s="36"/>
      <c r="H101" s="35"/>
      <c r="I101" s="35"/>
      <c r="J101" s="37"/>
      <c r="K101" s="37"/>
      <c r="L101" s="38"/>
      <c r="M101" s="39"/>
      <c r="N101" s="125"/>
    </row>
    <row r="102" spans="1:64" ht="24" customHeight="1">
      <c r="A102" s="41"/>
      <c r="B102" s="42" t="s">
        <v>106</v>
      </c>
      <c r="C102" s="42"/>
      <c r="D102" s="67"/>
      <c r="E102" s="44"/>
      <c r="F102" s="45"/>
      <c r="G102" s="63"/>
      <c r="H102" s="47"/>
      <c r="I102" s="47"/>
      <c r="J102" s="45"/>
      <c r="K102" s="45"/>
      <c r="L102" s="71"/>
      <c r="M102" s="49"/>
      <c r="N102" s="126"/>
    </row>
    <row r="103" spans="1:64" ht="24" customHeight="1">
      <c r="A103" s="41"/>
      <c r="B103" s="64"/>
      <c r="C103" s="64"/>
      <c r="D103" s="65" t="s">
        <v>107</v>
      </c>
      <c r="E103" s="52"/>
      <c r="F103" s="9" t="s">
        <v>8</v>
      </c>
      <c r="G103" s="127">
        <v>30000</v>
      </c>
      <c r="H103" s="9"/>
      <c r="I103" s="9"/>
      <c r="J103" s="9"/>
      <c r="K103" s="9"/>
      <c r="L103" s="12"/>
      <c r="M103" s="55"/>
      <c r="N103" s="18"/>
    </row>
    <row r="104" spans="1:64" ht="24" customHeight="1">
      <c r="A104" s="41"/>
      <c r="B104" s="64"/>
      <c r="C104" s="64"/>
      <c r="D104" s="65" t="s">
        <v>108</v>
      </c>
      <c r="E104" s="52"/>
      <c r="F104" s="9" t="s">
        <v>8</v>
      </c>
      <c r="G104" s="127">
        <v>20000</v>
      </c>
      <c r="H104" s="9"/>
      <c r="I104" s="9"/>
      <c r="J104" s="9"/>
      <c r="K104" s="9"/>
      <c r="L104" s="12"/>
      <c r="M104" s="55"/>
      <c r="N104" s="18"/>
    </row>
    <row r="105" spans="1:64" ht="24" customHeight="1">
      <c r="A105" s="41"/>
      <c r="B105" s="42" t="s">
        <v>109</v>
      </c>
      <c r="C105" s="42"/>
      <c r="D105" s="67"/>
      <c r="E105" s="44"/>
      <c r="F105" s="45"/>
      <c r="G105" s="63"/>
      <c r="H105" s="47"/>
      <c r="I105" s="47"/>
      <c r="J105" s="45"/>
      <c r="K105" s="45"/>
      <c r="L105" s="71"/>
      <c r="M105" s="49"/>
      <c r="N105" s="126"/>
    </row>
    <row r="106" spans="1:64" ht="24" customHeight="1">
      <c r="A106" s="41"/>
      <c r="B106" s="64"/>
      <c r="C106" s="64"/>
      <c r="D106" s="65" t="s">
        <v>110</v>
      </c>
      <c r="E106" s="52"/>
      <c r="F106" s="9" t="s">
        <v>8</v>
      </c>
      <c r="G106" s="10">
        <v>20000</v>
      </c>
      <c r="H106" s="9"/>
      <c r="I106" s="9"/>
      <c r="J106" s="9"/>
      <c r="K106" s="9"/>
      <c r="L106" s="12"/>
      <c r="M106" s="55"/>
      <c r="N106" s="18"/>
    </row>
    <row r="107" spans="1:64" s="66" customFormat="1" ht="24" customHeight="1">
      <c r="A107" s="41"/>
      <c r="B107" s="64"/>
      <c r="C107" s="64"/>
      <c r="D107" s="65" t="s">
        <v>111</v>
      </c>
      <c r="E107" s="52"/>
      <c r="F107" s="9" t="s">
        <v>8</v>
      </c>
      <c r="G107" s="10">
        <v>1</v>
      </c>
      <c r="H107" s="54"/>
      <c r="I107" s="54"/>
      <c r="J107" s="9"/>
      <c r="K107" s="9"/>
      <c r="L107" s="12"/>
      <c r="M107" s="55"/>
      <c r="N107" s="5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</row>
    <row r="108" spans="1:64" s="1" customFormat="1" ht="24" customHeight="1">
      <c r="A108" s="31" t="s">
        <v>112</v>
      </c>
      <c r="B108" s="32"/>
      <c r="C108" s="32"/>
      <c r="D108" s="101"/>
      <c r="E108" s="128"/>
      <c r="F108" s="129"/>
      <c r="G108" s="130"/>
      <c r="H108" s="61"/>
      <c r="I108" s="131"/>
      <c r="J108" s="61"/>
      <c r="K108" s="61"/>
      <c r="L108" s="132"/>
      <c r="M108" s="133"/>
      <c r="N108" s="62"/>
    </row>
    <row r="109" spans="1:64" ht="24" customHeight="1">
      <c r="A109" s="41"/>
      <c r="B109" s="42" t="s">
        <v>113</v>
      </c>
      <c r="C109" s="42"/>
      <c r="D109" s="116"/>
      <c r="E109" s="68"/>
      <c r="F109" s="45"/>
      <c r="G109" s="69"/>
      <c r="H109" s="45"/>
      <c r="I109" s="70"/>
      <c r="J109" s="45"/>
      <c r="K109" s="45"/>
      <c r="L109" s="71"/>
      <c r="M109" s="49"/>
      <c r="N109" s="50"/>
    </row>
    <row r="110" spans="1:64" ht="24" customHeight="1">
      <c r="A110" s="41"/>
      <c r="B110" s="64"/>
      <c r="C110" s="64"/>
      <c r="D110" s="8" t="s">
        <v>114</v>
      </c>
      <c r="E110" s="52"/>
      <c r="F110" s="9" t="s">
        <v>8</v>
      </c>
      <c r="G110" s="134" t="s">
        <v>115</v>
      </c>
      <c r="H110" s="9" t="s">
        <v>8</v>
      </c>
      <c r="I110" s="96" t="s">
        <v>116</v>
      </c>
      <c r="J110" s="9" t="s">
        <v>8</v>
      </c>
      <c r="K110" s="97" t="s">
        <v>117</v>
      </c>
      <c r="L110" s="104"/>
      <c r="M110" s="73"/>
      <c r="N110" s="5"/>
    </row>
    <row r="111" spans="1:64" ht="24" customHeight="1">
      <c r="A111" s="41"/>
      <c r="B111" s="7"/>
      <c r="C111" s="7"/>
      <c r="D111" s="8" t="s">
        <v>118</v>
      </c>
      <c r="E111" s="52"/>
      <c r="F111" s="9" t="s">
        <v>8</v>
      </c>
      <c r="G111" s="135" t="s">
        <v>119</v>
      </c>
      <c r="H111" s="9"/>
      <c r="I111" s="53"/>
      <c r="J111" s="54"/>
      <c r="K111" s="54"/>
      <c r="L111" s="19"/>
      <c r="M111" s="93"/>
      <c r="N111" s="5"/>
    </row>
    <row r="112" spans="1:64" ht="24" customHeight="1">
      <c r="A112" s="41"/>
      <c r="B112" s="42" t="s">
        <v>120</v>
      </c>
      <c r="C112" s="42"/>
      <c r="D112" s="116"/>
      <c r="E112" s="68"/>
      <c r="F112" s="45"/>
      <c r="G112" s="69"/>
      <c r="H112" s="45"/>
      <c r="I112" s="70"/>
      <c r="J112" s="45"/>
      <c r="K112" s="45"/>
      <c r="L112" s="71"/>
      <c r="M112" s="49"/>
      <c r="N112" s="50"/>
    </row>
    <row r="113" spans="1:14" ht="24" customHeight="1">
      <c r="A113" s="136"/>
      <c r="B113" s="137"/>
      <c r="C113" s="137"/>
      <c r="D113" s="138" t="s">
        <v>121</v>
      </c>
      <c r="E113" s="139"/>
      <c r="F113" s="21" t="s">
        <v>8</v>
      </c>
      <c r="G113" s="140">
        <v>1</v>
      </c>
      <c r="H113" s="21"/>
      <c r="I113" s="21"/>
      <c r="J113" s="21"/>
      <c r="K113" s="21"/>
      <c r="L113" s="141"/>
      <c r="M113" s="82"/>
      <c r="N113" s="18"/>
    </row>
    <row r="114" spans="1:14" ht="30" customHeight="1">
      <c r="A114" s="229" t="s">
        <v>122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1"/>
      <c r="M114" s="39"/>
      <c r="N114" s="62"/>
    </row>
    <row r="115" spans="1:14" ht="24" customHeight="1">
      <c r="A115" s="41"/>
      <c r="B115" s="42" t="s">
        <v>123</v>
      </c>
      <c r="C115" s="42"/>
      <c r="D115" s="67"/>
      <c r="E115" s="68"/>
      <c r="F115" s="45"/>
      <c r="G115" s="69"/>
      <c r="H115" s="45"/>
      <c r="I115" s="142"/>
      <c r="J115" s="45"/>
      <c r="K115" s="45"/>
      <c r="L115" s="71"/>
      <c r="M115" s="49"/>
      <c r="N115" s="50"/>
    </row>
    <row r="116" spans="1:14" ht="24" customHeight="1">
      <c r="A116" s="102"/>
      <c r="B116" s="114"/>
      <c r="C116" s="114"/>
      <c r="D116" s="3" t="s">
        <v>124</v>
      </c>
      <c r="E116" s="11"/>
      <c r="F116" s="9" t="s">
        <v>8</v>
      </c>
      <c r="G116" s="143">
        <v>700</v>
      </c>
      <c r="H116" s="9"/>
      <c r="I116" s="9"/>
      <c r="J116" s="9"/>
      <c r="K116" s="9"/>
      <c r="L116" s="12"/>
      <c r="M116" s="82"/>
      <c r="N116" s="18"/>
    </row>
    <row r="117" spans="1:14" ht="24" customHeight="1">
      <c r="A117" s="41"/>
      <c r="B117" s="42" t="s">
        <v>125</v>
      </c>
      <c r="C117" s="42"/>
      <c r="D117" s="57"/>
      <c r="E117" s="44"/>
      <c r="F117" s="45"/>
      <c r="G117" s="45"/>
      <c r="H117" s="45"/>
      <c r="I117" s="105"/>
      <c r="J117" s="45"/>
      <c r="K117" s="45"/>
      <c r="L117" s="71"/>
      <c r="M117" s="49"/>
      <c r="N117" s="50"/>
    </row>
    <row r="118" spans="1:14" ht="24" customHeight="1">
      <c r="A118" s="41"/>
      <c r="B118" s="7"/>
      <c r="C118" s="7"/>
      <c r="D118" s="8" t="s">
        <v>126</v>
      </c>
      <c r="E118" s="11"/>
      <c r="F118" s="9" t="s">
        <v>8</v>
      </c>
      <c r="G118" s="22">
        <v>600</v>
      </c>
      <c r="H118" s="9"/>
      <c r="I118" s="9"/>
      <c r="J118" s="9"/>
      <c r="K118" s="9"/>
      <c r="L118" s="12"/>
      <c r="M118" s="82"/>
      <c r="N118" s="144"/>
    </row>
    <row r="119" spans="1:14" ht="24" customHeight="1">
      <c r="A119" s="41"/>
      <c r="B119" s="7"/>
      <c r="C119" s="7"/>
      <c r="D119" s="8" t="s">
        <v>127</v>
      </c>
      <c r="E119" s="11"/>
      <c r="F119" s="9" t="s">
        <v>8</v>
      </c>
      <c r="G119" s="22">
        <v>400</v>
      </c>
      <c r="H119" s="9"/>
      <c r="I119" s="9"/>
      <c r="J119" s="9"/>
      <c r="K119" s="9"/>
      <c r="L119" s="12"/>
      <c r="M119" s="82"/>
      <c r="N119" s="144"/>
    </row>
    <row r="120" spans="1:14" ht="24" customHeight="1">
      <c r="A120" s="41"/>
      <c r="B120" s="7"/>
      <c r="C120" s="7"/>
      <c r="D120" s="8" t="s">
        <v>128</v>
      </c>
      <c r="E120" s="11"/>
      <c r="F120" s="9" t="s">
        <v>8</v>
      </c>
      <c r="G120" s="22">
        <v>2000</v>
      </c>
      <c r="H120" s="9"/>
      <c r="I120" s="9"/>
      <c r="J120" s="9"/>
      <c r="K120" s="9"/>
      <c r="L120" s="12"/>
      <c r="M120" s="82"/>
      <c r="N120" s="144"/>
    </row>
    <row r="121" spans="1:14" ht="24" customHeight="1">
      <c r="A121" s="41"/>
      <c r="B121" s="42" t="s">
        <v>129</v>
      </c>
      <c r="C121" s="42"/>
      <c r="D121" s="78"/>
      <c r="E121" s="44"/>
      <c r="F121" s="45"/>
      <c r="G121" s="63"/>
      <c r="H121" s="45"/>
      <c r="I121" s="45"/>
      <c r="J121" s="47"/>
      <c r="K121" s="47"/>
      <c r="L121" s="48"/>
      <c r="M121" s="49"/>
      <c r="N121" s="50"/>
    </row>
    <row r="122" spans="1:14" ht="24" customHeight="1">
      <c r="A122" s="41"/>
      <c r="B122" s="64"/>
      <c r="C122" s="64"/>
      <c r="D122" s="8" t="s">
        <v>130</v>
      </c>
      <c r="E122" s="52"/>
      <c r="F122" s="9" t="s">
        <v>8</v>
      </c>
      <c r="G122" s="145" t="s">
        <v>131</v>
      </c>
      <c r="H122" s="9" t="s">
        <v>8</v>
      </c>
      <c r="I122" s="97" t="s">
        <v>132</v>
      </c>
      <c r="J122" s="9"/>
      <c r="K122" s="97"/>
      <c r="L122" s="19"/>
      <c r="M122" s="73"/>
      <c r="N122" s="146"/>
    </row>
    <row r="123" spans="1:14" ht="24" customHeight="1">
      <c r="A123" s="31" t="s">
        <v>58</v>
      </c>
      <c r="B123" s="32"/>
      <c r="C123" s="32"/>
      <c r="D123" s="101"/>
      <c r="E123" s="110"/>
      <c r="F123" s="59"/>
      <c r="G123" s="147"/>
      <c r="H123" s="59"/>
      <c r="I123" s="148"/>
      <c r="J123" s="59"/>
      <c r="K123" s="59"/>
      <c r="L123" s="113"/>
      <c r="M123" s="39"/>
      <c r="N123" s="62"/>
    </row>
    <row r="124" spans="1:14" ht="24" customHeight="1">
      <c r="A124" s="102"/>
      <c r="B124" s="42" t="s">
        <v>133</v>
      </c>
      <c r="C124" s="42"/>
      <c r="D124" s="78"/>
      <c r="E124" s="44"/>
      <c r="F124" s="45"/>
      <c r="G124" s="63"/>
      <c r="H124" s="45"/>
      <c r="I124" s="45"/>
      <c r="J124" s="47"/>
      <c r="K124" s="47"/>
      <c r="L124" s="48"/>
      <c r="M124" s="49"/>
      <c r="N124" s="50"/>
    </row>
    <row r="125" spans="1:14" ht="24" customHeight="1">
      <c r="A125" s="41"/>
      <c r="B125" s="114"/>
      <c r="C125" s="114"/>
      <c r="D125" s="8" t="s">
        <v>130</v>
      </c>
      <c r="E125" s="52"/>
      <c r="F125" s="9" t="s">
        <v>8</v>
      </c>
      <c r="G125" s="145" t="s">
        <v>131</v>
      </c>
      <c r="H125" s="9" t="s">
        <v>8</v>
      </c>
      <c r="I125" s="97" t="s">
        <v>132</v>
      </c>
      <c r="J125" s="79"/>
      <c r="K125" s="106"/>
      <c r="L125" s="81"/>
      <c r="M125" s="93"/>
      <c r="N125" s="146"/>
    </row>
    <row r="126" spans="1:14" ht="24" customHeight="1">
      <c r="A126" s="102"/>
      <c r="B126" s="42" t="s">
        <v>134</v>
      </c>
      <c r="C126" s="42"/>
      <c r="D126" s="78"/>
      <c r="E126" s="68"/>
      <c r="F126" s="45"/>
      <c r="G126" s="69"/>
      <c r="H126" s="45"/>
      <c r="I126" s="105"/>
      <c r="J126" s="45"/>
      <c r="K126" s="45"/>
      <c r="L126" s="71"/>
      <c r="M126" s="49"/>
      <c r="N126" s="50"/>
    </row>
    <row r="127" spans="1:14" ht="24" customHeight="1">
      <c r="A127" s="41"/>
      <c r="B127" s="95"/>
      <c r="C127" s="95"/>
      <c r="D127" s="109" t="s">
        <v>135</v>
      </c>
      <c r="E127" s="52"/>
      <c r="F127" s="79" t="s">
        <v>8</v>
      </c>
      <c r="G127" s="108">
        <v>1</v>
      </c>
      <c r="H127" s="79"/>
      <c r="I127" s="149"/>
      <c r="J127" s="79"/>
      <c r="K127" s="79"/>
      <c r="L127" s="107"/>
      <c r="M127" s="93"/>
      <c r="N127" s="5"/>
    </row>
    <row r="128" spans="1:14" ht="24" customHeight="1">
      <c r="A128" s="31" t="s">
        <v>136</v>
      </c>
      <c r="B128" s="32"/>
      <c r="C128" s="32"/>
      <c r="D128" s="20"/>
      <c r="E128" s="58"/>
      <c r="F128" s="59"/>
      <c r="G128" s="60"/>
      <c r="H128" s="59"/>
      <c r="I128" s="59"/>
      <c r="J128" s="61"/>
      <c r="K128" s="61"/>
      <c r="L128" s="20"/>
      <c r="M128" s="39"/>
      <c r="N128" s="62"/>
    </row>
    <row r="129" spans="1:14" ht="24" customHeight="1">
      <c r="A129" s="41"/>
      <c r="B129" s="42" t="s">
        <v>137</v>
      </c>
      <c r="C129" s="56"/>
      <c r="D129" s="78"/>
      <c r="E129" s="44"/>
      <c r="F129" s="45"/>
      <c r="G129" s="63"/>
      <c r="H129" s="45"/>
      <c r="I129" s="45"/>
      <c r="J129" s="47"/>
      <c r="K129" s="47"/>
      <c r="L129" s="48"/>
      <c r="M129" s="49"/>
      <c r="N129" s="76"/>
    </row>
    <row r="130" spans="1:14" ht="24" customHeight="1">
      <c r="A130" s="102"/>
      <c r="B130" s="114"/>
      <c r="C130" s="95"/>
      <c r="D130" s="109" t="s">
        <v>138</v>
      </c>
      <c r="E130" s="52"/>
      <c r="F130" s="79" t="s">
        <v>8</v>
      </c>
      <c r="G130" s="150">
        <v>100</v>
      </c>
      <c r="H130" s="79"/>
      <c r="I130" s="79"/>
      <c r="J130" s="80"/>
      <c r="K130" s="80"/>
      <c r="L130" s="81"/>
      <c r="M130" s="82"/>
      <c r="N130" s="5"/>
    </row>
    <row r="131" spans="1:14" ht="24" customHeight="1">
      <c r="A131" s="102"/>
      <c r="B131" s="42" t="s">
        <v>139</v>
      </c>
      <c r="C131" s="74"/>
      <c r="D131" s="56"/>
      <c r="E131" s="151"/>
      <c r="F131" s="45"/>
      <c r="G131" s="63"/>
      <c r="H131" s="45"/>
      <c r="I131" s="45"/>
      <c r="J131" s="47"/>
      <c r="K131" s="47"/>
      <c r="L131" s="48"/>
      <c r="M131" s="49"/>
      <c r="N131" s="76"/>
    </row>
    <row r="132" spans="1:14" ht="24" customHeight="1">
      <c r="A132" s="102"/>
      <c r="B132" s="95"/>
      <c r="C132" s="95"/>
      <c r="D132" s="109" t="s">
        <v>140</v>
      </c>
      <c r="E132" s="52"/>
      <c r="F132" s="79" t="s">
        <v>8</v>
      </c>
      <c r="G132" s="152">
        <v>2</v>
      </c>
      <c r="H132" s="79"/>
      <c r="I132" s="79"/>
      <c r="J132" s="80"/>
      <c r="K132" s="80"/>
      <c r="L132" s="81"/>
      <c r="M132" s="82"/>
      <c r="N132" s="5"/>
    </row>
    <row r="133" spans="1:14" ht="24" customHeight="1">
      <c r="A133" s="102"/>
      <c r="B133" s="95"/>
      <c r="C133" s="95"/>
      <c r="D133" s="109" t="s">
        <v>138</v>
      </c>
      <c r="E133" s="52"/>
      <c r="F133" s="79" t="s">
        <v>8</v>
      </c>
      <c r="G133" s="153">
        <v>3000</v>
      </c>
      <c r="H133" s="79"/>
      <c r="I133" s="79"/>
      <c r="J133" s="80"/>
      <c r="K133" s="80"/>
      <c r="L133" s="81"/>
      <c r="M133" s="82"/>
      <c r="N133" s="5"/>
    </row>
    <row r="134" spans="1:14" ht="24" customHeight="1">
      <c r="A134" s="31" t="s">
        <v>74</v>
      </c>
      <c r="B134" s="32"/>
      <c r="C134" s="32"/>
      <c r="D134" s="101"/>
      <c r="E134" s="110"/>
      <c r="F134" s="59"/>
      <c r="G134" s="111"/>
      <c r="H134" s="59"/>
      <c r="I134" s="112"/>
      <c r="J134" s="59"/>
      <c r="K134" s="59"/>
      <c r="L134" s="113"/>
      <c r="M134" s="39"/>
      <c r="N134" s="154"/>
    </row>
    <row r="135" spans="1:14" s="1" customFormat="1" ht="24" customHeight="1">
      <c r="A135" s="102"/>
      <c r="B135" s="42" t="s">
        <v>141</v>
      </c>
      <c r="C135" s="42"/>
      <c r="D135" s="78"/>
      <c r="E135" s="44"/>
      <c r="F135" s="45"/>
      <c r="G135" s="63"/>
      <c r="H135" s="45"/>
      <c r="I135" s="45"/>
      <c r="J135" s="47"/>
      <c r="K135" s="47"/>
      <c r="L135" s="48"/>
      <c r="M135" s="49"/>
      <c r="N135" s="76"/>
    </row>
    <row r="136" spans="1:14" ht="24" customHeight="1" thickBot="1">
      <c r="A136" s="41"/>
      <c r="B136" s="64"/>
      <c r="C136" s="64"/>
      <c r="D136" s="8" t="s">
        <v>142</v>
      </c>
      <c r="E136" s="52"/>
      <c r="F136" s="9" t="s">
        <v>8</v>
      </c>
      <c r="G136" s="96" t="s">
        <v>116</v>
      </c>
      <c r="H136" s="9" t="s">
        <v>8</v>
      </c>
      <c r="I136" s="97" t="s">
        <v>132</v>
      </c>
      <c r="J136" s="9"/>
      <c r="K136" s="9"/>
      <c r="L136" s="19"/>
      <c r="M136" s="73"/>
      <c r="N136" s="115"/>
    </row>
    <row r="137" spans="1:14" ht="24" customHeight="1" thickBot="1">
      <c r="A137" s="25" t="s">
        <v>143</v>
      </c>
      <c r="B137" s="26"/>
      <c r="C137" s="26"/>
      <c r="D137" s="26"/>
      <c r="E137" s="27"/>
      <c r="F137" s="27"/>
      <c r="G137" s="27"/>
      <c r="H137" s="27"/>
      <c r="I137" s="27"/>
      <c r="J137" s="27"/>
      <c r="K137" s="27"/>
      <c r="L137" s="28"/>
      <c r="M137" s="29"/>
      <c r="N137" s="30"/>
    </row>
    <row r="138" spans="1:14" ht="24" customHeight="1" thickBot="1">
      <c r="A138" s="161"/>
      <c r="B138" s="162"/>
      <c r="C138" s="162"/>
      <c r="D138" s="162"/>
      <c r="E138" s="163"/>
      <c r="F138" s="9" t="s">
        <v>8</v>
      </c>
      <c r="G138" s="165"/>
      <c r="H138" s="164"/>
      <c r="I138" s="166"/>
      <c r="J138" s="164"/>
      <c r="K138" s="164"/>
      <c r="L138" s="167"/>
      <c r="M138" s="168"/>
      <c r="N138" s="169"/>
    </row>
    <row r="139" spans="1:14" ht="24" customHeight="1" thickBot="1">
      <c r="A139" s="155"/>
      <c r="B139" s="156"/>
      <c r="C139" s="156"/>
      <c r="D139" s="156"/>
      <c r="E139" s="157"/>
      <c r="F139" s="157"/>
      <c r="G139" s="157"/>
      <c r="H139" s="157"/>
      <c r="I139" s="157"/>
      <c r="J139" s="157"/>
      <c r="K139" s="157"/>
      <c r="L139" s="158" t="s">
        <v>144</v>
      </c>
      <c r="M139" s="159"/>
      <c r="N139" s="160"/>
    </row>
  </sheetData>
  <mergeCells count="5">
    <mergeCell ref="A2:N2"/>
    <mergeCell ref="A3:N3"/>
    <mergeCell ref="A5:D5"/>
    <mergeCell ref="E5:L5"/>
    <mergeCell ref="A114:L114"/>
  </mergeCells>
  <phoneticPr fontId="2"/>
  <printOptions horizontalCentered="1"/>
  <pageMargins left="0" right="0" top="0.39370078740157483" bottom="0.39370078740157483" header="0.31496062992125984" footer="0.31496062992125984"/>
  <pageSetup paperSize="8" scale="3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9"/>
  <sheetViews>
    <sheetView view="pageBreakPreview" zoomScale="85" zoomScaleNormal="80" zoomScaleSheetLayoutView="85" workbookViewId="0">
      <selection activeCell="M142" sqref="M142"/>
    </sheetView>
  </sheetViews>
  <sheetFormatPr defaultColWidth="9" defaultRowHeight="13"/>
  <cols>
    <col min="1" max="1" width="5.36328125" customWidth="1"/>
    <col min="2" max="3" width="2.6328125" customWidth="1"/>
    <col min="4" max="4" width="35.36328125" customWidth="1"/>
    <col min="5" max="5" width="9" style="16" bestFit="1" customWidth="1"/>
    <col min="6" max="6" width="3.08984375" style="16" bestFit="1" customWidth="1"/>
    <col min="7" max="7" width="7.6328125" style="16" bestFit="1" customWidth="1"/>
    <col min="8" max="8" width="3.08984375" style="16" bestFit="1" customWidth="1"/>
    <col min="9" max="9" width="5.6328125" style="16" bestFit="1" customWidth="1"/>
    <col min="10" max="10" width="3" style="16" customWidth="1"/>
    <col min="11" max="11" width="6" style="16" bestFit="1" customWidth="1"/>
    <col min="12" max="12" width="5.7265625" bestFit="1" customWidth="1"/>
    <col min="13" max="13" width="11.90625" bestFit="1" customWidth="1"/>
    <col min="14" max="14" width="70.6328125" customWidth="1"/>
  </cols>
  <sheetData>
    <row r="1" spans="1:14">
      <c r="N1" s="17" t="s">
        <v>191</v>
      </c>
    </row>
    <row r="2" spans="1:14" ht="14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">
      <c r="A3" s="232" t="s">
        <v>190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ht="13.5" thickBot="1">
      <c r="D4" s="1"/>
      <c r="N4" s="6"/>
    </row>
    <row r="5" spans="1:14" ht="24" customHeight="1" thickBot="1">
      <c r="A5" s="233" t="s">
        <v>2</v>
      </c>
      <c r="B5" s="234"/>
      <c r="C5" s="234"/>
      <c r="D5" s="235"/>
      <c r="E5" s="233" t="s">
        <v>3</v>
      </c>
      <c r="F5" s="234"/>
      <c r="G5" s="234"/>
      <c r="H5" s="234"/>
      <c r="I5" s="234"/>
      <c r="J5" s="234"/>
      <c r="K5" s="234"/>
      <c r="L5" s="235"/>
      <c r="M5" s="23" t="s">
        <v>4</v>
      </c>
      <c r="N5" s="24" t="s">
        <v>5</v>
      </c>
    </row>
    <row r="6" spans="1:14" ht="24" customHeight="1" thickBot="1">
      <c r="A6" s="25" t="s">
        <v>6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8"/>
      <c r="M6" s="29"/>
      <c r="N6" s="30"/>
    </row>
    <row r="7" spans="1:14" ht="24" customHeight="1">
      <c r="A7" s="176"/>
      <c r="B7" s="177" t="s">
        <v>7</v>
      </c>
      <c r="C7" s="177"/>
      <c r="D7" s="178"/>
      <c r="E7" s="179"/>
      <c r="F7" s="45" t="s">
        <v>8</v>
      </c>
      <c r="G7" s="189"/>
      <c r="H7" s="180" t="s">
        <v>9</v>
      </c>
      <c r="I7" s="180"/>
      <c r="J7" s="181"/>
      <c r="K7" s="181"/>
      <c r="L7" s="182"/>
      <c r="M7" s="183"/>
      <c r="N7" s="184"/>
    </row>
    <row r="8" spans="1:14" ht="24" customHeight="1">
      <c r="A8" s="188"/>
      <c r="B8" s="42" t="s">
        <v>10</v>
      </c>
      <c r="C8" s="187"/>
      <c r="D8" s="43"/>
      <c r="E8" s="44"/>
      <c r="F8" s="45" t="s">
        <v>8</v>
      </c>
      <c r="G8" s="46"/>
      <c r="H8" s="45" t="s">
        <v>9</v>
      </c>
      <c r="I8" s="45"/>
      <c r="J8" s="47"/>
      <c r="K8" s="47"/>
      <c r="L8" s="48"/>
      <c r="M8" s="171"/>
      <c r="N8" s="207" t="s">
        <v>11</v>
      </c>
    </row>
    <row r="9" spans="1:14" ht="24" customHeight="1" thickBot="1">
      <c r="A9" s="175"/>
      <c r="B9" s="185"/>
      <c r="C9" s="185"/>
      <c r="D9" s="186"/>
      <c r="E9" s="190"/>
      <c r="F9" s="191"/>
      <c r="G9" s="192"/>
      <c r="H9" s="191"/>
      <c r="I9" s="191"/>
      <c r="J9" s="193"/>
      <c r="K9" s="193"/>
      <c r="L9" s="194"/>
      <c r="M9" s="195"/>
      <c r="N9" s="196"/>
    </row>
    <row r="10" spans="1:14" ht="24" customHeight="1" thickBot="1">
      <c r="A10" s="25" t="s">
        <v>12</v>
      </c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8"/>
      <c r="M10" s="29">
        <f>M11+M18+M21+M30+M41+M48+M56+M72</f>
        <v>33300990</v>
      </c>
      <c r="N10" s="30"/>
    </row>
    <row r="11" spans="1:14" s="1" customFormat="1" ht="24" customHeight="1">
      <c r="A11" s="31" t="s">
        <v>13</v>
      </c>
      <c r="B11" s="32"/>
      <c r="C11" s="32"/>
      <c r="D11" s="33"/>
      <c r="E11" s="34"/>
      <c r="F11" s="35"/>
      <c r="G11" s="36"/>
      <c r="H11" s="35"/>
      <c r="I11" s="35"/>
      <c r="J11" s="37"/>
      <c r="K11" s="37"/>
      <c r="L11" s="38"/>
      <c r="M11" s="170">
        <f>M12+M14+M16</f>
        <v>9350000</v>
      </c>
      <c r="N11" s="40"/>
    </row>
    <row r="12" spans="1:14" ht="24" customHeight="1">
      <c r="A12" s="41"/>
      <c r="B12" s="42" t="s">
        <v>14</v>
      </c>
      <c r="C12" s="42"/>
      <c r="D12" s="43"/>
      <c r="E12" s="44"/>
      <c r="F12" s="45"/>
      <c r="G12" s="46"/>
      <c r="H12" s="45"/>
      <c r="I12" s="45"/>
      <c r="J12" s="47"/>
      <c r="K12" s="47"/>
      <c r="L12" s="48"/>
      <c r="M12" s="171">
        <f>SUM(M13:M13)</f>
        <v>6350000</v>
      </c>
      <c r="N12" s="50"/>
    </row>
    <row r="13" spans="1:14" ht="24" customHeight="1">
      <c r="A13" s="41"/>
      <c r="B13" s="7"/>
      <c r="C13" s="7"/>
      <c r="D13" s="212" t="s">
        <v>193</v>
      </c>
      <c r="E13" s="213"/>
      <c r="F13" s="208"/>
      <c r="G13" s="214" t="s">
        <v>192</v>
      </c>
      <c r="H13" s="9"/>
      <c r="I13" s="9"/>
      <c r="J13" s="54"/>
      <c r="K13" s="54"/>
      <c r="L13" s="19"/>
      <c r="M13" s="172">
        <v>6350000</v>
      </c>
      <c r="N13" s="18"/>
    </row>
    <row r="14" spans="1:14" ht="24" customHeight="1">
      <c r="A14" s="41"/>
      <c r="B14" s="42" t="s">
        <v>15</v>
      </c>
      <c r="C14" s="56"/>
      <c r="D14" s="57"/>
      <c r="E14" s="44"/>
      <c r="F14" s="45"/>
      <c r="G14" s="46"/>
      <c r="H14" s="45"/>
      <c r="I14" s="45"/>
      <c r="J14" s="47"/>
      <c r="K14" s="47"/>
      <c r="L14" s="48"/>
      <c r="M14" s="173">
        <f>M15</f>
        <v>2400000</v>
      </c>
      <c r="N14" s="50"/>
    </row>
    <row r="15" spans="1:14" ht="24" customHeight="1">
      <c r="A15" s="41"/>
      <c r="B15" s="7"/>
      <c r="C15" s="7"/>
      <c r="D15" s="51" t="s">
        <v>16</v>
      </c>
      <c r="E15" s="52"/>
      <c r="F15" s="9"/>
      <c r="G15" s="215">
        <v>6</v>
      </c>
      <c r="H15" s="9"/>
      <c r="I15" s="9"/>
      <c r="J15" s="54"/>
      <c r="K15" s="54"/>
      <c r="L15" s="19"/>
      <c r="M15" s="172">
        <v>2400000</v>
      </c>
      <c r="N15" s="18"/>
    </row>
    <row r="16" spans="1:14" ht="24" customHeight="1">
      <c r="A16" s="41"/>
      <c r="B16" s="42" t="s">
        <v>17</v>
      </c>
      <c r="C16" s="56"/>
      <c r="D16" s="57"/>
      <c r="E16" s="44"/>
      <c r="F16" s="45"/>
      <c r="G16" s="46"/>
      <c r="H16" s="45"/>
      <c r="I16" s="45"/>
      <c r="J16" s="47"/>
      <c r="K16" s="47"/>
      <c r="L16" s="48"/>
      <c r="M16" s="173">
        <f>SUM(M17)</f>
        <v>600000</v>
      </c>
      <c r="N16" s="50"/>
    </row>
    <row r="17" spans="1:64" ht="24" customHeight="1">
      <c r="A17" s="41"/>
      <c r="B17" s="7"/>
      <c r="C17" s="7"/>
      <c r="D17" s="51" t="s">
        <v>145</v>
      </c>
      <c r="E17" s="52"/>
      <c r="F17" s="9"/>
      <c r="G17" s="197" t="s">
        <v>19</v>
      </c>
      <c r="H17" s="9"/>
      <c r="I17" s="9"/>
      <c r="J17" s="54"/>
      <c r="K17" s="54"/>
      <c r="L17" s="19"/>
      <c r="M17" s="172">
        <v>600000</v>
      </c>
      <c r="N17" s="18"/>
    </row>
    <row r="18" spans="1:64" ht="24" customHeight="1">
      <c r="A18" s="31" t="s">
        <v>20</v>
      </c>
      <c r="B18" s="32"/>
      <c r="C18" s="32"/>
      <c r="D18" s="20"/>
      <c r="E18" s="58"/>
      <c r="F18" s="59"/>
      <c r="G18" s="60"/>
      <c r="H18" s="59"/>
      <c r="I18" s="59"/>
      <c r="J18" s="61"/>
      <c r="K18" s="61"/>
      <c r="L18" s="20"/>
      <c r="M18" s="170">
        <f>M19</f>
        <v>80000</v>
      </c>
      <c r="N18" s="62"/>
    </row>
    <row r="19" spans="1:64" ht="24" customHeight="1">
      <c r="A19" s="41"/>
      <c r="B19" s="42" t="s">
        <v>21</v>
      </c>
      <c r="C19" s="42"/>
      <c r="D19" s="43"/>
      <c r="E19" s="44"/>
      <c r="F19" s="45"/>
      <c r="G19" s="63"/>
      <c r="H19" s="45"/>
      <c r="I19" s="45"/>
      <c r="J19" s="47"/>
      <c r="K19" s="47"/>
      <c r="L19" s="48"/>
      <c r="M19" s="171">
        <f>M20</f>
        <v>80000</v>
      </c>
      <c r="N19" s="50"/>
    </row>
    <row r="20" spans="1:64" s="66" customFormat="1" ht="24" customHeight="1">
      <c r="A20" s="41"/>
      <c r="B20" s="64"/>
      <c r="C20" s="64"/>
      <c r="D20" s="65" t="s">
        <v>22</v>
      </c>
      <c r="E20" s="52"/>
      <c r="F20" s="9"/>
      <c r="G20" s="211">
        <v>1</v>
      </c>
      <c r="H20" s="9"/>
      <c r="I20" s="198"/>
      <c r="J20" s="9"/>
      <c r="K20" s="9"/>
      <c r="L20" s="12"/>
      <c r="M20" s="172">
        <v>80000</v>
      </c>
      <c r="N20" s="18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ht="24" customHeight="1">
      <c r="A21" s="31" t="s">
        <v>23</v>
      </c>
      <c r="B21" s="32"/>
      <c r="C21" s="32"/>
      <c r="D21" s="20"/>
      <c r="E21" s="58"/>
      <c r="F21" s="59"/>
      <c r="G21" s="60"/>
      <c r="H21" s="59"/>
      <c r="I21" s="59"/>
      <c r="J21" s="61"/>
      <c r="K21" s="61"/>
      <c r="L21" s="20"/>
      <c r="M21" s="170">
        <f>M22+M25+M27</f>
        <v>9543600</v>
      </c>
      <c r="N21" s="62"/>
    </row>
    <row r="22" spans="1:64" ht="24" customHeight="1">
      <c r="A22" s="41"/>
      <c r="B22" s="42" t="s">
        <v>24</v>
      </c>
      <c r="C22" s="42"/>
      <c r="D22" s="67"/>
      <c r="E22" s="68"/>
      <c r="F22" s="45"/>
      <c r="G22" s="69"/>
      <c r="H22" s="45"/>
      <c r="I22" s="70"/>
      <c r="J22" s="45"/>
      <c r="K22" s="45"/>
      <c r="L22" s="71"/>
      <c r="M22" s="171">
        <f>SUM(M23:M24)</f>
        <v>413600</v>
      </c>
      <c r="N22" s="50"/>
    </row>
    <row r="23" spans="1:64" ht="24" customHeight="1">
      <c r="A23" s="41"/>
      <c r="B23" s="7"/>
      <c r="C23" s="7"/>
      <c r="D23" s="72" t="s">
        <v>25</v>
      </c>
      <c r="E23" s="52"/>
      <c r="F23" s="9"/>
      <c r="G23" s="211">
        <v>47</v>
      </c>
      <c r="H23" s="208" t="s">
        <v>80</v>
      </c>
      <c r="I23" s="209">
        <v>2</v>
      </c>
      <c r="J23" s="9" t="s">
        <v>187</v>
      </c>
      <c r="K23" s="54"/>
      <c r="L23" s="19"/>
      <c r="M23" s="172">
        <v>206800</v>
      </c>
      <c r="N23" s="18"/>
    </row>
    <row r="24" spans="1:64" ht="24" customHeight="1">
      <c r="A24" s="41"/>
      <c r="B24" s="7"/>
      <c r="C24" s="7"/>
      <c r="D24" s="14" t="s">
        <v>26</v>
      </c>
      <c r="E24" s="52"/>
      <c r="F24" s="9"/>
      <c r="G24" s="211">
        <v>47</v>
      </c>
      <c r="H24" s="208" t="s">
        <v>80</v>
      </c>
      <c r="I24" s="209">
        <v>2</v>
      </c>
      <c r="J24" s="9" t="s">
        <v>187</v>
      </c>
      <c r="K24" s="54"/>
      <c r="L24" s="19"/>
      <c r="M24" s="174">
        <v>206800</v>
      </c>
      <c r="N24" s="18"/>
    </row>
    <row r="25" spans="1:64" s="77" customFormat="1" ht="24" customHeight="1">
      <c r="A25" s="41"/>
      <c r="B25" s="42" t="s">
        <v>27</v>
      </c>
      <c r="C25" s="74"/>
      <c r="D25" s="42"/>
      <c r="E25" s="75"/>
      <c r="F25" s="45"/>
      <c r="G25" s="69"/>
      <c r="H25" s="45"/>
      <c r="I25" s="70"/>
      <c r="J25" s="45"/>
      <c r="K25" s="45"/>
      <c r="L25" s="71"/>
      <c r="M25" s="171">
        <f>M26</f>
        <v>7250000</v>
      </c>
      <c r="N25" s="7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ht="24" customHeight="1">
      <c r="A26" s="41"/>
      <c r="B26" s="7"/>
      <c r="C26" s="7"/>
      <c r="D26" s="8" t="s">
        <v>28</v>
      </c>
      <c r="E26" s="11"/>
      <c r="F26" s="9"/>
      <c r="G26" s="211">
        <v>72500</v>
      </c>
      <c r="H26" s="199"/>
      <c r="I26" s="11"/>
      <c r="J26" s="9"/>
      <c r="K26" s="10"/>
      <c r="L26" s="12"/>
      <c r="M26" s="172">
        <v>7250000</v>
      </c>
      <c r="N26" s="13"/>
    </row>
    <row r="27" spans="1:64" ht="24" customHeight="1">
      <c r="A27" s="41"/>
      <c r="B27" s="56" t="s">
        <v>29</v>
      </c>
      <c r="C27" s="56"/>
      <c r="D27" s="78"/>
      <c r="E27" s="44"/>
      <c r="F27" s="45"/>
      <c r="G27" s="63"/>
      <c r="H27" s="45"/>
      <c r="I27" s="45"/>
      <c r="J27" s="47"/>
      <c r="K27" s="47"/>
      <c r="L27" s="48"/>
      <c r="M27" s="171">
        <f>SUM(M28:M29)</f>
        <v>1880000</v>
      </c>
      <c r="N27" s="50"/>
    </row>
    <row r="28" spans="1:64" ht="24" customHeight="1">
      <c r="A28" s="41"/>
      <c r="B28" s="7"/>
      <c r="C28" s="7"/>
      <c r="D28" s="14" t="s">
        <v>30</v>
      </c>
      <c r="E28" s="11"/>
      <c r="F28" s="9"/>
      <c r="G28" s="211">
        <v>47</v>
      </c>
      <c r="H28" s="199"/>
      <c r="I28" s="9"/>
      <c r="J28" s="9"/>
      <c r="K28" s="10"/>
      <c r="L28" s="12"/>
      <c r="M28" s="172">
        <v>940000</v>
      </c>
      <c r="N28" s="18"/>
    </row>
    <row r="29" spans="1:64" ht="24" customHeight="1">
      <c r="A29" s="41"/>
      <c r="B29" s="7"/>
      <c r="C29" s="7"/>
      <c r="D29" s="14" t="s">
        <v>31</v>
      </c>
      <c r="E29" s="11"/>
      <c r="F29" s="9"/>
      <c r="G29" s="211">
        <v>47</v>
      </c>
      <c r="H29" s="199"/>
      <c r="I29" s="9"/>
      <c r="J29" s="9"/>
      <c r="K29" s="10"/>
      <c r="L29" s="12"/>
      <c r="M29" s="172">
        <v>940000</v>
      </c>
      <c r="N29" s="18"/>
    </row>
    <row r="30" spans="1:64" ht="24" customHeight="1">
      <c r="A30" s="31" t="s">
        <v>32</v>
      </c>
      <c r="B30" s="32"/>
      <c r="C30" s="32"/>
      <c r="D30" s="20"/>
      <c r="E30" s="58"/>
      <c r="F30" s="59"/>
      <c r="G30" s="60"/>
      <c r="H30" s="59"/>
      <c r="I30" s="59"/>
      <c r="J30" s="61"/>
      <c r="K30" s="61"/>
      <c r="L30" s="20"/>
      <c r="M30" s="170">
        <f>M31+M33+M36</f>
        <v>774200</v>
      </c>
      <c r="N30" s="62"/>
    </row>
    <row r="31" spans="1:64" ht="24" customHeight="1">
      <c r="A31" s="41"/>
      <c r="B31" s="56" t="s">
        <v>33</v>
      </c>
      <c r="C31" s="74"/>
      <c r="D31" s="78"/>
      <c r="E31" s="44"/>
      <c r="F31" s="45"/>
      <c r="G31" s="63"/>
      <c r="H31" s="45"/>
      <c r="I31" s="45"/>
      <c r="J31" s="47"/>
      <c r="K31" s="47"/>
      <c r="L31" s="48"/>
      <c r="M31" s="171">
        <f>M32</f>
        <v>84000</v>
      </c>
      <c r="N31" s="50"/>
    </row>
    <row r="32" spans="1:64" s="1" customFormat="1" ht="24" customHeight="1">
      <c r="A32" s="41"/>
      <c r="B32" s="7"/>
      <c r="C32" s="7"/>
      <c r="D32" s="3" t="s">
        <v>34</v>
      </c>
      <c r="E32" s="52"/>
      <c r="F32" s="9"/>
      <c r="G32" s="211">
        <v>12</v>
      </c>
      <c r="H32" s="9"/>
      <c r="I32" s="9"/>
      <c r="J32" s="54"/>
      <c r="K32" s="54"/>
      <c r="L32" s="19"/>
      <c r="M32" s="172">
        <v>84000</v>
      </c>
      <c r="N32" s="5"/>
    </row>
    <row r="33" spans="1:14" ht="24" customHeight="1">
      <c r="A33" s="83"/>
      <c r="B33" s="84" t="s">
        <v>35</v>
      </c>
      <c r="C33" s="84"/>
      <c r="D33" s="43"/>
      <c r="E33" s="85"/>
      <c r="F33" s="86"/>
      <c r="G33" s="87"/>
      <c r="H33" s="86"/>
      <c r="I33" s="86"/>
      <c r="J33" s="88"/>
      <c r="K33" s="88"/>
      <c r="L33" s="89"/>
      <c r="M33" s="171">
        <f>SUM(M34:M35)</f>
        <v>440000</v>
      </c>
      <c r="N33" s="90"/>
    </row>
    <row r="34" spans="1:14" ht="24" customHeight="1">
      <c r="A34" s="91"/>
      <c r="B34" s="92"/>
      <c r="C34" s="92"/>
      <c r="D34" s="8" t="s">
        <v>36</v>
      </c>
      <c r="E34" s="52"/>
      <c r="F34" s="9"/>
      <c r="G34" s="211">
        <v>220</v>
      </c>
      <c r="H34" s="208" t="s">
        <v>80</v>
      </c>
      <c r="I34" s="209">
        <v>2</v>
      </c>
      <c r="J34" s="9" t="s">
        <v>194</v>
      </c>
      <c r="K34" s="54"/>
      <c r="L34" s="19"/>
      <c r="M34" s="174">
        <v>220000</v>
      </c>
      <c r="N34" s="5"/>
    </row>
    <row r="35" spans="1:14" ht="24" customHeight="1">
      <c r="A35" s="91"/>
      <c r="B35" s="92"/>
      <c r="C35" s="92"/>
      <c r="D35" s="8" t="s">
        <v>37</v>
      </c>
      <c r="E35" s="52"/>
      <c r="F35" s="9"/>
      <c r="G35" s="211">
        <v>220</v>
      </c>
      <c r="H35" s="208" t="s">
        <v>80</v>
      </c>
      <c r="I35" s="209">
        <v>2</v>
      </c>
      <c r="J35" s="9" t="s">
        <v>194</v>
      </c>
      <c r="K35" s="54"/>
      <c r="L35" s="19"/>
      <c r="M35" s="174">
        <v>220000</v>
      </c>
      <c r="N35" s="5"/>
    </row>
    <row r="36" spans="1:14" ht="24" customHeight="1">
      <c r="A36" s="41"/>
      <c r="B36" s="42" t="s">
        <v>38</v>
      </c>
      <c r="C36" s="56"/>
      <c r="D36" s="67"/>
      <c r="E36" s="68"/>
      <c r="F36" s="45"/>
      <c r="G36" s="69"/>
      <c r="H36" s="45"/>
      <c r="I36" s="70"/>
      <c r="J36" s="45"/>
      <c r="K36" s="45"/>
      <c r="L36" s="71"/>
      <c r="M36" s="171">
        <f>SUM(M37:M40)</f>
        <v>250200</v>
      </c>
      <c r="N36" s="50"/>
    </row>
    <row r="37" spans="1:14" ht="24" customHeight="1">
      <c r="A37" s="41"/>
      <c r="B37" s="7"/>
      <c r="C37" s="7"/>
      <c r="D37" s="8" t="s">
        <v>39</v>
      </c>
      <c r="E37" s="11"/>
      <c r="F37" s="9"/>
      <c r="G37" s="211">
        <v>220</v>
      </c>
      <c r="H37" s="208" t="s">
        <v>80</v>
      </c>
      <c r="I37" s="209">
        <v>2</v>
      </c>
      <c r="J37" s="208" t="s">
        <v>186</v>
      </c>
      <c r="K37" s="217"/>
      <c r="L37" s="218"/>
      <c r="M37" s="172">
        <v>19800</v>
      </c>
      <c r="N37" s="2"/>
    </row>
    <row r="38" spans="1:14" ht="24" customHeight="1">
      <c r="A38" s="41"/>
      <c r="B38" s="7"/>
      <c r="C38" s="7"/>
      <c r="D38" s="8" t="s">
        <v>40</v>
      </c>
      <c r="E38" s="11"/>
      <c r="F38" s="9"/>
      <c r="G38" s="211">
        <v>220</v>
      </c>
      <c r="H38" s="208" t="s">
        <v>80</v>
      </c>
      <c r="I38" s="209">
        <v>2</v>
      </c>
      <c r="J38" s="208" t="s">
        <v>186</v>
      </c>
      <c r="K38" s="217"/>
      <c r="L38" s="218"/>
      <c r="M38" s="172">
        <v>26400</v>
      </c>
      <c r="N38" s="13"/>
    </row>
    <row r="39" spans="1:14" ht="24" customHeight="1">
      <c r="A39" s="91"/>
      <c r="B39" s="92"/>
      <c r="C39" s="92"/>
      <c r="D39" s="8" t="s">
        <v>41</v>
      </c>
      <c r="E39" s="52"/>
      <c r="F39" s="9"/>
      <c r="G39" s="211" t="s">
        <v>146</v>
      </c>
      <c r="H39" s="208"/>
      <c r="I39" s="224"/>
      <c r="J39" s="210"/>
      <c r="K39" s="210"/>
      <c r="L39" s="225"/>
      <c r="M39" s="174">
        <v>72000</v>
      </c>
      <c r="N39" s="18"/>
    </row>
    <row r="40" spans="1:14" ht="24" customHeight="1">
      <c r="A40" s="41"/>
      <c r="B40" s="7"/>
      <c r="C40" s="15"/>
      <c r="D40" s="14" t="s">
        <v>42</v>
      </c>
      <c r="E40" s="11"/>
      <c r="F40" s="9"/>
      <c r="G40" s="200" t="s">
        <v>19</v>
      </c>
      <c r="H40" s="9"/>
      <c r="I40" s="10"/>
      <c r="J40" s="9"/>
      <c r="K40" s="201"/>
      <c r="L40" s="12"/>
      <c r="M40" s="172">
        <v>132000</v>
      </c>
      <c r="N40" s="2"/>
    </row>
    <row r="41" spans="1:14" ht="24" customHeight="1">
      <c r="A41" s="31" t="s">
        <v>43</v>
      </c>
      <c r="B41" s="32"/>
      <c r="C41" s="32"/>
      <c r="D41" s="20"/>
      <c r="E41" s="58"/>
      <c r="F41" s="59"/>
      <c r="G41" s="60"/>
      <c r="H41" s="59"/>
      <c r="I41" s="59"/>
      <c r="J41" s="61"/>
      <c r="K41" s="61"/>
      <c r="L41" s="20"/>
      <c r="M41" s="170">
        <f>M42+M46</f>
        <v>464800</v>
      </c>
      <c r="N41" s="62"/>
    </row>
    <row r="42" spans="1:14" ht="24" customHeight="1">
      <c r="A42" s="41"/>
      <c r="B42" s="42" t="s">
        <v>44</v>
      </c>
      <c r="C42" s="94"/>
      <c r="D42" s="78"/>
      <c r="E42" s="44"/>
      <c r="F42" s="45"/>
      <c r="G42" s="63"/>
      <c r="H42" s="45"/>
      <c r="I42" s="45"/>
      <c r="J42" s="47"/>
      <c r="K42" s="47"/>
      <c r="L42" s="48"/>
      <c r="M42" s="171">
        <f>SUM(M43:M45)</f>
        <v>454800</v>
      </c>
      <c r="N42" s="50"/>
    </row>
    <row r="43" spans="1:14" ht="24" customHeight="1">
      <c r="A43" s="41"/>
      <c r="B43" s="7"/>
      <c r="C43" s="95"/>
      <c r="D43" s="3" t="s">
        <v>45</v>
      </c>
      <c r="E43" s="52"/>
      <c r="F43" s="9"/>
      <c r="G43" s="219" t="s">
        <v>147</v>
      </c>
      <c r="H43" s="9"/>
      <c r="I43" s="97"/>
      <c r="J43" s="9"/>
      <c r="K43" s="9"/>
      <c r="L43" s="12"/>
      <c r="M43" s="172">
        <v>424800</v>
      </c>
      <c r="N43" s="18"/>
    </row>
    <row r="44" spans="1:14" ht="24" customHeight="1">
      <c r="A44" s="41"/>
      <c r="B44" s="7"/>
      <c r="C44" s="95"/>
      <c r="D44" s="3" t="s">
        <v>46</v>
      </c>
      <c r="E44" s="52"/>
      <c r="F44" s="9"/>
      <c r="G44" s="219" t="s">
        <v>149</v>
      </c>
      <c r="H44" s="199"/>
      <c r="I44" s="9"/>
      <c r="J44" s="9"/>
      <c r="K44" s="9"/>
      <c r="L44" s="72"/>
      <c r="M44" s="172">
        <v>10000</v>
      </c>
      <c r="N44" s="98"/>
    </row>
    <row r="45" spans="1:14" ht="24" customHeight="1">
      <c r="A45" s="41"/>
      <c r="B45" s="7"/>
      <c r="C45" s="95"/>
      <c r="D45" s="3" t="s">
        <v>47</v>
      </c>
      <c r="E45" s="52"/>
      <c r="F45" s="9"/>
      <c r="G45" s="219" t="s">
        <v>151</v>
      </c>
      <c r="H45" s="199"/>
      <c r="I45" s="9"/>
      <c r="J45" s="9"/>
      <c r="K45" s="9"/>
      <c r="L45" s="72"/>
      <c r="M45" s="172">
        <v>20000</v>
      </c>
      <c r="N45" s="98"/>
    </row>
    <row r="46" spans="1:14" ht="24" customHeight="1">
      <c r="A46" s="41"/>
      <c r="B46" s="42" t="s">
        <v>48</v>
      </c>
      <c r="C46" s="74"/>
      <c r="D46" s="78"/>
      <c r="E46" s="44"/>
      <c r="F46" s="45"/>
      <c r="G46" s="63"/>
      <c r="H46" s="45"/>
      <c r="I46" s="45"/>
      <c r="J46" s="47"/>
      <c r="K46" s="47"/>
      <c r="L46" s="48"/>
      <c r="M46" s="171">
        <f>M47</f>
        <v>10000</v>
      </c>
      <c r="N46" s="50"/>
    </row>
    <row r="47" spans="1:14" ht="24" customHeight="1">
      <c r="A47" s="41"/>
      <c r="B47" s="7"/>
      <c r="C47" s="7"/>
      <c r="D47" s="8" t="s">
        <v>49</v>
      </c>
      <c r="E47" s="52"/>
      <c r="F47" s="9"/>
      <c r="G47" s="97" t="s">
        <v>19</v>
      </c>
      <c r="H47" s="9"/>
      <c r="I47" s="53"/>
      <c r="J47" s="9"/>
      <c r="K47" s="9"/>
      <c r="L47" s="12"/>
      <c r="M47" s="172">
        <v>10000</v>
      </c>
      <c r="N47" s="18"/>
    </row>
    <row r="48" spans="1:14" ht="24" customHeight="1">
      <c r="A48" s="31" t="s">
        <v>50</v>
      </c>
      <c r="B48" s="99"/>
      <c r="C48" s="99"/>
      <c r="D48" s="99"/>
      <c r="E48" s="100"/>
      <c r="F48" s="99"/>
      <c r="G48" s="99"/>
      <c r="H48" s="99"/>
      <c r="I48" s="99"/>
      <c r="J48" s="99"/>
      <c r="K48" s="99"/>
      <c r="L48" s="101"/>
      <c r="M48" s="170">
        <f>M49</f>
        <v>5176500</v>
      </c>
      <c r="N48" s="62"/>
    </row>
    <row r="49" spans="1:64" ht="24" customHeight="1">
      <c r="A49" s="41"/>
      <c r="B49" s="42" t="s">
        <v>51</v>
      </c>
      <c r="C49" s="42"/>
      <c r="D49" s="43"/>
      <c r="E49" s="68"/>
      <c r="F49" s="45"/>
      <c r="G49" s="63"/>
      <c r="H49" s="45"/>
      <c r="I49" s="45"/>
      <c r="J49" s="45"/>
      <c r="K49" s="45"/>
      <c r="L49" s="71"/>
      <c r="M49" s="171">
        <f>SUM(M50:M55)</f>
        <v>5176500</v>
      </c>
      <c r="N49" s="50"/>
    </row>
    <row r="50" spans="1:64" s="4" customFormat="1" ht="24" customHeight="1">
      <c r="A50" s="102"/>
      <c r="B50" s="95"/>
      <c r="C50" s="95"/>
      <c r="D50" s="3" t="s">
        <v>52</v>
      </c>
      <c r="E50" s="11"/>
      <c r="F50" s="9"/>
      <c r="G50" s="219" t="s">
        <v>152</v>
      </c>
      <c r="H50" s="9"/>
      <c r="I50" s="202"/>
      <c r="J50" s="9"/>
      <c r="K50" s="9"/>
      <c r="L50" s="12"/>
      <c r="M50" s="172">
        <v>84000</v>
      </c>
      <c r="N50" s="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s="77" customFormat="1" ht="24" customHeight="1">
      <c r="A51" s="102"/>
      <c r="B51" s="103"/>
      <c r="C51" s="103"/>
      <c r="D51" s="3" t="s">
        <v>53</v>
      </c>
      <c r="E51" s="11"/>
      <c r="F51" s="9"/>
      <c r="G51" s="219" t="s">
        <v>153</v>
      </c>
      <c r="H51" s="9"/>
      <c r="I51" s="202"/>
      <c r="J51" s="9"/>
      <c r="K51" s="9"/>
      <c r="L51" s="12"/>
      <c r="M51" s="172">
        <v>460000</v>
      </c>
      <c r="N51" s="5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s="77" customFormat="1" ht="24" customHeight="1">
      <c r="A52" s="41"/>
      <c r="B52" s="104"/>
      <c r="C52" s="104"/>
      <c r="D52" s="8" t="s">
        <v>54</v>
      </c>
      <c r="E52" s="11"/>
      <c r="F52" s="9"/>
      <c r="G52" s="219" t="s">
        <v>175</v>
      </c>
      <c r="H52" s="9"/>
      <c r="I52" s="202"/>
      <c r="J52" s="9"/>
      <c r="K52" s="9"/>
      <c r="L52" s="12"/>
      <c r="M52" s="172">
        <v>3262500</v>
      </c>
      <c r="N52" s="18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64" s="77" customFormat="1" ht="24" customHeight="1">
      <c r="A53" s="102"/>
      <c r="B53" s="103"/>
      <c r="C53" s="103"/>
      <c r="D53" s="3" t="s">
        <v>55</v>
      </c>
      <c r="E53" s="11"/>
      <c r="F53" s="9"/>
      <c r="G53" s="219" t="s">
        <v>154</v>
      </c>
      <c r="H53" s="9"/>
      <c r="I53" s="202"/>
      <c r="J53" s="9"/>
      <c r="K53" s="9"/>
      <c r="L53" s="12"/>
      <c r="M53" s="172">
        <v>750000</v>
      </c>
      <c r="N53" s="18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s="77" customFormat="1" ht="24" customHeight="1">
      <c r="A54" s="102"/>
      <c r="B54" s="103"/>
      <c r="C54" s="103"/>
      <c r="D54" s="3" t="s">
        <v>56</v>
      </c>
      <c r="E54" s="11"/>
      <c r="F54" s="9"/>
      <c r="G54" s="211" t="s">
        <v>155</v>
      </c>
      <c r="H54" s="9"/>
      <c r="I54" s="202"/>
      <c r="J54" s="9"/>
      <c r="K54" s="9"/>
      <c r="L54" s="12"/>
      <c r="M54" s="172">
        <v>550000</v>
      </c>
      <c r="N54" s="18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s="77" customFormat="1" ht="24" customHeight="1">
      <c r="A55" s="41"/>
      <c r="B55" s="103"/>
      <c r="C55" s="103"/>
      <c r="D55" s="3" t="s">
        <v>57</v>
      </c>
      <c r="E55" s="11"/>
      <c r="F55" s="9"/>
      <c r="G55" s="203" t="s">
        <v>19</v>
      </c>
      <c r="H55" s="9"/>
      <c r="I55" s="202"/>
      <c r="J55" s="9"/>
      <c r="K55" s="9"/>
      <c r="L55" s="12"/>
      <c r="M55" s="172">
        <v>70000</v>
      </c>
      <c r="N55" s="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ht="24" customHeight="1">
      <c r="A56" s="31" t="s">
        <v>58</v>
      </c>
      <c r="B56" s="32"/>
      <c r="C56" s="32"/>
      <c r="D56" s="20"/>
      <c r="E56" s="58"/>
      <c r="F56" s="59"/>
      <c r="G56" s="60"/>
      <c r="H56" s="59"/>
      <c r="I56" s="59"/>
      <c r="J56" s="61"/>
      <c r="K56" s="61"/>
      <c r="L56" s="20"/>
      <c r="M56" s="170">
        <f>M57+M62+M66+M69</f>
        <v>2749200</v>
      </c>
      <c r="N56" s="62"/>
    </row>
    <row r="57" spans="1:64" ht="24" customHeight="1">
      <c r="A57" s="41"/>
      <c r="B57" s="42" t="s">
        <v>59</v>
      </c>
      <c r="C57" s="42"/>
      <c r="D57" s="78"/>
      <c r="E57" s="68"/>
      <c r="F57" s="45"/>
      <c r="G57" s="69"/>
      <c r="H57" s="45"/>
      <c r="I57" s="105"/>
      <c r="J57" s="45"/>
      <c r="K57" s="45"/>
      <c r="L57" s="71"/>
      <c r="M57" s="171">
        <f>SUM(M58:M61)</f>
        <v>2310400</v>
      </c>
      <c r="N57" s="50"/>
    </row>
    <row r="58" spans="1:64" s="66" customFormat="1" ht="24" customHeight="1">
      <c r="A58" s="41"/>
      <c r="B58" s="64"/>
      <c r="C58" s="64"/>
      <c r="D58" s="8" t="s">
        <v>60</v>
      </c>
      <c r="E58" s="11"/>
      <c r="F58" s="9"/>
      <c r="G58" s="219" t="s">
        <v>156</v>
      </c>
      <c r="H58" s="9"/>
      <c r="I58" s="97"/>
      <c r="J58" s="9"/>
      <c r="K58" s="9"/>
      <c r="L58" s="12"/>
      <c r="M58" s="174">
        <v>1720000</v>
      </c>
      <c r="N58" s="1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s="66" customFormat="1" ht="24" customHeight="1">
      <c r="A59" s="41"/>
      <c r="B59" s="64"/>
      <c r="C59" s="64"/>
      <c r="D59" s="8" t="s">
        <v>61</v>
      </c>
      <c r="E59" s="11"/>
      <c r="F59" s="9"/>
      <c r="G59" s="219" t="s">
        <v>157</v>
      </c>
      <c r="H59" s="9"/>
      <c r="I59" s="97"/>
      <c r="J59" s="9"/>
      <c r="K59" s="9"/>
      <c r="L59" s="12"/>
      <c r="M59" s="174">
        <v>86400</v>
      </c>
      <c r="N59" s="18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ht="24" customHeight="1">
      <c r="A60" s="41"/>
      <c r="B60" s="64"/>
      <c r="C60" s="64"/>
      <c r="D60" s="8" t="s">
        <v>62</v>
      </c>
      <c r="E60" s="11"/>
      <c r="F60" s="9"/>
      <c r="G60" s="219" t="s">
        <v>176</v>
      </c>
      <c r="H60" s="9"/>
      <c r="I60" s="9"/>
      <c r="J60" s="9"/>
      <c r="K60" s="9"/>
      <c r="L60" s="12"/>
      <c r="M60" s="174">
        <v>424000</v>
      </c>
      <c r="N60" s="18"/>
    </row>
    <row r="61" spans="1:64" ht="24" customHeight="1">
      <c r="A61" s="41"/>
      <c r="B61" s="64"/>
      <c r="C61" s="64"/>
      <c r="D61" s="8" t="s">
        <v>63</v>
      </c>
      <c r="E61" s="11"/>
      <c r="F61" s="9"/>
      <c r="G61" s="219" t="s">
        <v>156</v>
      </c>
      <c r="H61" s="9"/>
      <c r="I61" s="9"/>
      <c r="J61" s="9"/>
      <c r="K61" s="9"/>
      <c r="L61" s="12"/>
      <c r="M61" s="174">
        <v>80000</v>
      </c>
      <c r="N61" s="18"/>
    </row>
    <row r="62" spans="1:64" ht="24" customHeight="1">
      <c r="A62" s="41"/>
      <c r="B62" s="42" t="s">
        <v>64</v>
      </c>
      <c r="C62" s="42"/>
      <c r="D62" s="78"/>
      <c r="E62" s="68"/>
      <c r="F62" s="45"/>
      <c r="G62" s="69"/>
      <c r="H62" s="45"/>
      <c r="I62" s="105"/>
      <c r="J62" s="45"/>
      <c r="K62" s="45"/>
      <c r="L62" s="71"/>
      <c r="M62" s="171">
        <f>SUM(M63:M65)</f>
        <v>65400</v>
      </c>
      <c r="N62" s="50"/>
    </row>
    <row r="63" spans="1:64" ht="24" customHeight="1">
      <c r="A63" s="41"/>
      <c r="B63" s="64"/>
      <c r="C63" s="64"/>
      <c r="D63" s="3" t="s">
        <v>65</v>
      </c>
      <c r="E63" s="52"/>
      <c r="F63" s="9"/>
      <c r="G63" s="219" t="s">
        <v>148</v>
      </c>
      <c r="H63" s="9"/>
      <c r="I63" s="97"/>
      <c r="J63" s="9"/>
      <c r="K63" s="9"/>
      <c r="L63" s="12"/>
      <c r="M63" s="174">
        <v>10000</v>
      </c>
      <c r="N63" s="18"/>
    </row>
    <row r="64" spans="1:64" ht="24" customHeight="1">
      <c r="A64" s="41"/>
      <c r="B64" s="64"/>
      <c r="C64" s="64"/>
      <c r="D64" s="3" t="s">
        <v>66</v>
      </c>
      <c r="E64" s="52"/>
      <c r="F64" s="9"/>
      <c r="G64" s="219" t="s">
        <v>150</v>
      </c>
      <c r="H64" s="9"/>
      <c r="I64" s="97"/>
      <c r="J64" s="9"/>
      <c r="K64" s="9"/>
      <c r="L64" s="12"/>
      <c r="M64" s="174">
        <v>20000</v>
      </c>
      <c r="N64" s="18"/>
    </row>
    <row r="65" spans="1:64" ht="24" customHeight="1">
      <c r="A65" s="41"/>
      <c r="B65" s="64"/>
      <c r="C65" s="64"/>
      <c r="D65" s="3" t="s">
        <v>67</v>
      </c>
      <c r="E65" s="52"/>
      <c r="F65" s="9"/>
      <c r="G65" s="219" t="s">
        <v>150</v>
      </c>
      <c r="H65" s="9"/>
      <c r="I65" s="97"/>
      <c r="J65" s="9"/>
      <c r="K65" s="9"/>
      <c r="L65" s="12"/>
      <c r="M65" s="174">
        <v>35400</v>
      </c>
      <c r="N65" s="18"/>
    </row>
    <row r="66" spans="1:64" ht="24" customHeight="1">
      <c r="A66" s="41"/>
      <c r="B66" s="42" t="s">
        <v>68</v>
      </c>
      <c r="C66" s="42"/>
      <c r="D66" s="78"/>
      <c r="E66" s="44"/>
      <c r="F66" s="45"/>
      <c r="G66" s="69"/>
      <c r="H66" s="45"/>
      <c r="I66" s="105"/>
      <c r="J66" s="45"/>
      <c r="K66" s="45"/>
      <c r="L66" s="71"/>
      <c r="M66" s="171">
        <f>SUM(M67:M68)</f>
        <v>345000</v>
      </c>
      <c r="N66" s="50"/>
    </row>
    <row r="67" spans="1:64" s="77" customFormat="1" ht="24" customHeight="1">
      <c r="A67" s="41"/>
      <c r="B67" s="64"/>
      <c r="C67" s="64"/>
      <c r="D67" s="8" t="s">
        <v>69</v>
      </c>
      <c r="E67" s="52"/>
      <c r="F67" s="9"/>
      <c r="G67" s="219" t="s">
        <v>158</v>
      </c>
      <c r="H67" s="9"/>
      <c r="I67" s="9"/>
      <c r="J67" s="9"/>
      <c r="K67" s="9"/>
      <c r="L67" s="12"/>
      <c r="M67" s="174">
        <v>195000</v>
      </c>
      <c r="N67" s="18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4" ht="24" customHeight="1">
      <c r="A68" s="41"/>
      <c r="B68" s="64"/>
      <c r="C68" s="64"/>
      <c r="D68" s="8" t="s">
        <v>70</v>
      </c>
      <c r="E68" s="52"/>
      <c r="F68" s="9"/>
      <c r="G68" s="197" t="s">
        <v>19</v>
      </c>
      <c r="H68" s="9"/>
      <c r="I68" s="9"/>
      <c r="J68" s="9"/>
      <c r="K68" s="9"/>
      <c r="L68" s="12"/>
      <c r="M68" s="174">
        <v>150000</v>
      </c>
      <c r="N68" s="18"/>
    </row>
    <row r="69" spans="1:64" ht="24" customHeight="1">
      <c r="A69" s="41"/>
      <c r="B69" s="42" t="s">
        <v>71</v>
      </c>
      <c r="C69" s="42"/>
      <c r="D69" s="78"/>
      <c r="E69" s="44"/>
      <c r="F69" s="45"/>
      <c r="G69" s="69"/>
      <c r="H69" s="45"/>
      <c r="I69" s="105"/>
      <c r="J69" s="45"/>
      <c r="K69" s="45"/>
      <c r="L69" s="71"/>
      <c r="M69" s="171">
        <f>SUM(M70:M71)</f>
        <v>28400</v>
      </c>
      <c r="N69" s="50"/>
    </row>
    <row r="70" spans="1:64" ht="24" customHeight="1">
      <c r="A70" s="41"/>
      <c r="B70" s="7"/>
      <c r="C70" s="95"/>
      <c r="D70" s="109" t="s">
        <v>72</v>
      </c>
      <c r="E70" s="52"/>
      <c r="F70" s="9"/>
      <c r="G70" s="219" t="s">
        <v>150</v>
      </c>
      <c r="H70" s="9"/>
      <c r="I70" s="97"/>
      <c r="J70" s="9"/>
      <c r="K70" s="9"/>
      <c r="L70" s="12"/>
      <c r="M70" s="174">
        <v>24400</v>
      </c>
      <c r="N70" s="18"/>
    </row>
    <row r="71" spans="1:64" ht="24" customHeight="1">
      <c r="A71" s="41"/>
      <c r="B71" s="7"/>
      <c r="C71" s="95"/>
      <c r="D71" s="109" t="s">
        <v>73</v>
      </c>
      <c r="E71" s="11"/>
      <c r="F71" s="9"/>
      <c r="G71" s="219" t="s">
        <v>150</v>
      </c>
      <c r="H71" s="9"/>
      <c r="I71" s="53"/>
      <c r="J71" s="9"/>
      <c r="K71" s="9"/>
      <c r="L71" s="12"/>
      <c r="M71" s="174">
        <v>4000</v>
      </c>
      <c r="N71" s="18"/>
    </row>
    <row r="72" spans="1:64" ht="24" customHeight="1">
      <c r="A72" s="31" t="s">
        <v>74</v>
      </c>
      <c r="B72" s="32"/>
      <c r="C72" s="32"/>
      <c r="D72" s="101"/>
      <c r="E72" s="110"/>
      <c r="F72" s="59"/>
      <c r="G72" s="111"/>
      <c r="H72" s="59"/>
      <c r="I72" s="112"/>
      <c r="J72" s="59"/>
      <c r="K72" s="59"/>
      <c r="L72" s="113"/>
      <c r="M72" s="170">
        <f>M73+M83+M85+M89+M92</f>
        <v>5162690</v>
      </c>
      <c r="N72" s="62"/>
    </row>
    <row r="73" spans="1:64" ht="24" customHeight="1">
      <c r="A73" s="41"/>
      <c r="B73" s="42" t="s">
        <v>75</v>
      </c>
      <c r="C73" s="42"/>
      <c r="D73" s="67"/>
      <c r="E73" s="44"/>
      <c r="F73" s="45"/>
      <c r="G73" s="63"/>
      <c r="H73" s="45"/>
      <c r="I73" s="45"/>
      <c r="J73" s="45"/>
      <c r="K73" s="45"/>
      <c r="L73" s="71"/>
      <c r="M73" s="171">
        <f>SUM(M74:M82)</f>
        <v>1488200</v>
      </c>
      <c r="N73" s="50"/>
    </row>
    <row r="74" spans="1:64" s="77" customFormat="1" ht="24" customHeight="1">
      <c r="A74" s="41"/>
      <c r="B74" s="114"/>
      <c r="C74" s="64"/>
      <c r="D74" s="51" t="s">
        <v>76</v>
      </c>
      <c r="E74" s="52"/>
      <c r="F74" s="9"/>
      <c r="G74" s="219" t="s">
        <v>168</v>
      </c>
      <c r="H74" s="208"/>
      <c r="I74" s="208"/>
      <c r="J74" s="9"/>
      <c r="K74" s="9"/>
      <c r="L74" s="12"/>
      <c r="M74" s="174">
        <v>360000</v>
      </c>
      <c r="N74" s="18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s="66" customFormat="1" ht="24" customHeight="1">
      <c r="A75" s="41"/>
      <c r="B75" s="114"/>
      <c r="C75" s="64"/>
      <c r="D75" s="51" t="s">
        <v>77</v>
      </c>
      <c r="E75" s="11"/>
      <c r="F75" s="9"/>
      <c r="G75" s="219" t="s">
        <v>169</v>
      </c>
      <c r="H75" s="208"/>
      <c r="I75" s="208"/>
      <c r="J75" s="9"/>
      <c r="K75" s="9"/>
      <c r="L75" s="12"/>
      <c r="M75" s="174">
        <v>111300</v>
      </c>
      <c r="N75" s="18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s="66" customFormat="1" ht="24" customHeight="1">
      <c r="A76" s="41"/>
      <c r="B76" s="114"/>
      <c r="C76" s="64"/>
      <c r="D76" s="51" t="s">
        <v>78</v>
      </c>
      <c r="E76" s="52"/>
      <c r="F76" s="9"/>
      <c r="G76" s="227">
        <v>1</v>
      </c>
      <c r="H76" s="208"/>
      <c r="I76" s="208"/>
      <c r="J76" s="9"/>
      <c r="K76" s="9"/>
      <c r="L76" s="12"/>
      <c r="M76" s="174">
        <v>100000</v>
      </c>
      <c r="N76" s="18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ht="24" customHeight="1">
      <c r="A77" s="102"/>
      <c r="B77" s="114"/>
      <c r="C77" s="64"/>
      <c r="D77" s="8" t="s">
        <v>79</v>
      </c>
      <c r="E77" s="52"/>
      <c r="F77" s="9"/>
      <c r="G77" s="219" t="s">
        <v>159</v>
      </c>
      <c r="H77" s="208" t="s">
        <v>80</v>
      </c>
      <c r="I77" s="209">
        <v>12</v>
      </c>
      <c r="J77" s="9" t="s">
        <v>81</v>
      </c>
      <c r="K77" s="9"/>
      <c r="L77" s="19"/>
      <c r="M77" s="174">
        <v>230400</v>
      </c>
      <c r="N77" s="18"/>
    </row>
    <row r="78" spans="1:64" ht="24" customHeight="1">
      <c r="A78" s="102"/>
      <c r="B78" s="114"/>
      <c r="C78" s="64"/>
      <c r="D78" s="8" t="s">
        <v>82</v>
      </c>
      <c r="E78" s="52"/>
      <c r="F78" s="9"/>
      <c r="G78" s="219" t="s">
        <v>163</v>
      </c>
      <c r="H78" s="208" t="s">
        <v>80</v>
      </c>
      <c r="I78" s="209">
        <v>12</v>
      </c>
      <c r="J78" s="9" t="s">
        <v>81</v>
      </c>
      <c r="K78" s="9"/>
      <c r="L78" s="19"/>
      <c r="M78" s="174">
        <v>582000</v>
      </c>
      <c r="N78" s="18"/>
    </row>
    <row r="79" spans="1:64" ht="24" customHeight="1">
      <c r="A79" s="102"/>
      <c r="B79" s="114"/>
      <c r="C79" s="64"/>
      <c r="D79" s="51" t="s">
        <v>83</v>
      </c>
      <c r="E79" s="11"/>
      <c r="F79" s="9"/>
      <c r="G79" s="219" t="s">
        <v>160</v>
      </c>
      <c r="H79" s="208"/>
      <c r="I79" s="208"/>
      <c r="J79" s="9"/>
      <c r="K79" s="9"/>
      <c r="L79" s="12"/>
      <c r="M79" s="174">
        <v>21500</v>
      </c>
      <c r="N79" s="18"/>
    </row>
    <row r="80" spans="1:64" ht="24" customHeight="1">
      <c r="A80" s="41"/>
      <c r="B80" s="114"/>
      <c r="C80" s="64"/>
      <c r="D80" s="8" t="s">
        <v>84</v>
      </c>
      <c r="E80" s="52"/>
      <c r="F80" s="9"/>
      <c r="G80" s="219" t="s">
        <v>161</v>
      </c>
      <c r="H80" s="208" t="s">
        <v>80</v>
      </c>
      <c r="I80" s="209">
        <v>1</v>
      </c>
      <c r="J80" s="9" t="s">
        <v>81</v>
      </c>
      <c r="K80" s="9"/>
      <c r="L80" s="19"/>
      <c r="M80" s="174">
        <v>2200</v>
      </c>
      <c r="N80" s="18"/>
    </row>
    <row r="81" spans="1:14" ht="24" customHeight="1">
      <c r="A81" s="41"/>
      <c r="B81" s="114"/>
      <c r="C81" s="64"/>
      <c r="D81" s="8" t="s">
        <v>85</v>
      </c>
      <c r="E81" s="52"/>
      <c r="F81" s="9"/>
      <c r="G81" s="219" t="s">
        <v>159</v>
      </c>
      <c r="H81" s="208" t="s">
        <v>80</v>
      </c>
      <c r="I81" s="209">
        <v>1</v>
      </c>
      <c r="J81" s="9" t="s">
        <v>81</v>
      </c>
      <c r="K81" s="9"/>
      <c r="L81" s="19"/>
      <c r="M81" s="174">
        <v>22800</v>
      </c>
      <c r="N81" s="18"/>
    </row>
    <row r="82" spans="1:14" ht="24" customHeight="1">
      <c r="A82" s="41"/>
      <c r="B82" s="114"/>
      <c r="C82" s="64"/>
      <c r="D82" s="8" t="s">
        <v>86</v>
      </c>
      <c r="E82" s="52"/>
      <c r="F82" s="9"/>
      <c r="G82" s="219" t="s">
        <v>162</v>
      </c>
      <c r="H82" s="208" t="s">
        <v>80</v>
      </c>
      <c r="I82" s="209">
        <v>1</v>
      </c>
      <c r="J82" s="9" t="s">
        <v>81</v>
      </c>
      <c r="K82" s="9"/>
      <c r="L82" s="19"/>
      <c r="M82" s="174">
        <v>58000</v>
      </c>
      <c r="N82" s="18"/>
    </row>
    <row r="83" spans="1:14" ht="24" customHeight="1">
      <c r="A83" s="41"/>
      <c r="B83" s="42" t="s">
        <v>87</v>
      </c>
      <c r="C83" s="42"/>
      <c r="D83" s="116"/>
      <c r="E83" s="44"/>
      <c r="F83" s="45"/>
      <c r="G83" s="63"/>
      <c r="H83" s="45"/>
      <c r="I83" s="45"/>
      <c r="J83" s="45"/>
      <c r="K83" s="45"/>
      <c r="L83" s="71"/>
      <c r="M83" s="171">
        <f>M84</f>
        <v>1651130</v>
      </c>
      <c r="N83" s="50"/>
    </row>
    <row r="84" spans="1:14" ht="24" customHeight="1">
      <c r="A84" s="41"/>
      <c r="B84" s="64"/>
      <c r="C84" s="64"/>
      <c r="D84" s="51" t="s">
        <v>88</v>
      </c>
      <c r="E84" s="52"/>
      <c r="F84" s="9"/>
      <c r="G84" s="211" t="s">
        <v>170</v>
      </c>
      <c r="H84" s="9"/>
      <c r="I84" s="9"/>
      <c r="J84" s="9"/>
      <c r="K84" s="9"/>
      <c r="L84" s="204"/>
      <c r="M84" s="174">
        <v>1651130</v>
      </c>
      <c r="N84" s="18"/>
    </row>
    <row r="85" spans="1:14" ht="24" customHeight="1">
      <c r="A85" s="41"/>
      <c r="B85" s="42" t="s">
        <v>89</v>
      </c>
      <c r="C85" s="42"/>
      <c r="D85" s="57"/>
      <c r="E85" s="44"/>
      <c r="F85" s="45"/>
      <c r="G85" s="69"/>
      <c r="H85" s="45"/>
      <c r="I85" s="45"/>
      <c r="J85" s="45"/>
      <c r="K85" s="45"/>
      <c r="L85" s="71"/>
      <c r="M85" s="171">
        <f>SUM(M86:M88)</f>
        <v>139360</v>
      </c>
      <c r="N85" s="50"/>
    </row>
    <row r="86" spans="1:14" ht="24" customHeight="1">
      <c r="A86" s="41"/>
      <c r="B86" s="64"/>
      <c r="C86" s="64"/>
      <c r="D86" s="51" t="s">
        <v>90</v>
      </c>
      <c r="E86" s="11"/>
      <c r="F86" s="9"/>
      <c r="G86" s="211" t="s">
        <v>171</v>
      </c>
      <c r="H86" s="9"/>
      <c r="I86" s="9"/>
      <c r="J86" s="9"/>
      <c r="K86" s="9"/>
      <c r="L86" s="12"/>
      <c r="M86" s="174">
        <v>74360</v>
      </c>
      <c r="N86" s="18"/>
    </row>
    <row r="87" spans="1:14" ht="24" customHeight="1">
      <c r="A87" s="41"/>
      <c r="B87" s="64"/>
      <c r="C87" s="64"/>
      <c r="D87" s="51" t="s">
        <v>91</v>
      </c>
      <c r="E87" s="11"/>
      <c r="F87" s="9"/>
      <c r="G87" s="211" t="s">
        <v>172</v>
      </c>
      <c r="H87" s="9"/>
      <c r="I87" s="9"/>
      <c r="J87" s="9"/>
      <c r="K87" s="9"/>
      <c r="L87" s="12"/>
      <c r="M87" s="174">
        <v>40000</v>
      </c>
      <c r="N87" s="18"/>
    </row>
    <row r="88" spans="1:14" ht="24" customHeight="1">
      <c r="A88" s="41"/>
      <c r="B88" s="64"/>
      <c r="C88" s="64"/>
      <c r="D88" s="51" t="s">
        <v>92</v>
      </c>
      <c r="E88" s="11"/>
      <c r="F88" s="9"/>
      <c r="G88" s="205" t="s">
        <v>19</v>
      </c>
      <c r="H88" s="9"/>
      <c r="I88" s="9"/>
      <c r="J88" s="9"/>
      <c r="K88" s="9"/>
      <c r="L88" s="12"/>
      <c r="M88" s="174">
        <v>25000</v>
      </c>
      <c r="N88" s="18"/>
    </row>
    <row r="89" spans="1:14" ht="24" customHeight="1">
      <c r="A89" s="41"/>
      <c r="B89" s="42" t="s">
        <v>93</v>
      </c>
      <c r="C89" s="42"/>
      <c r="D89" s="78"/>
      <c r="E89" s="44"/>
      <c r="F89" s="45"/>
      <c r="G89" s="63"/>
      <c r="H89" s="45"/>
      <c r="I89" s="45"/>
      <c r="J89" s="47"/>
      <c r="K89" s="47"/>
      <c r="L89" s="48"/>
      <c r="M89" s="171">
        <f>SUM(M90:M91)</f>
        <v>520000</v>
      </c>
      <c r="N89" s="76"/>
    </row>
    <row r="90" spans="1:14" ht="24" customHeight="1">
      <c r="A90" s="41"/>
      <c r="B90" s="7"/>
      <c r="C90" s="7"/>
      <c r="D90" s="8" t="s">
        <v>94</v>
      </c>
      <c r="E90" s="52"/>
      <c r="F90" s="9"/>
      <c r="G90" s="211" t="s">
        <v>159</v>
      </c>
      <c r="H90" s="208" t="s">
        <v>80</v>
      </c>
      <c r="I90" s="209">
        <v>1</v>
      </c>
      <c r="J90" s="9" t="s">
        <v>81</v>
      </c>
      <c r="K90" s="206"/>
      <c r="L90" s="19"/>
      <c r="M90" s="174">
        <v>240000</v>
      </c>
      <c r="N90" s="18"/>
    </row>
    <row r="91" spans="1:14" ht="24" customHeight="1">
      <c r="A91" s="41"/>
      <c r="B91" s="7"/>
      <c r="C91" s="7"/>
      <c r="D91" s="8" t="s">
        <v>95</v>
      </c>
      <c r="E91" s="52"/>
      <c r="F91" s="9"/>
      <c r="G91" s="205" t="s">
        <v>19</v>
      </c>
      <c r="H91" s="9"/>
      <c r="I91" s="97"/>
      <c r="J91" s="9"/>
      <c r="K91" s="206"/>
      <c r="L91" s="19"/>
      <c r="M91" s="174">
        <v>280000</v>
      </c>
      <c r="N91" s="18"/>
    </row>
    <row r="92" spans="1:14" ht="24" customHeight="1">
      <c r="A92" s="41"/>
      <c r="B92" s="42" t="s">
        <v>96</v>
      </c>
      <c r="C92" s="42"/>
      <c r="D92" s="78"/>
      <c r="E92" s="44"/>
      <c r="F92" s="45"/>
      <c r="G92" s="63"/>
      <c r="H92" s="45"/>
      <c r="I92" s="45"/>
      <c r="J92" s="47"/>
      <c r="K92" s="47"/>
      <c r="L92" s="48"/>
      <c r="M92" s="171">
        <f>SUM(M93:M99)</f>
        <v>1364000</v>
      </c>
      <c r="N92" s="76"/>
    </row>
    <row r="93" spans="1:14" ht="24" customHeight="1">
      <c r="A93" s="41"/>
      <c r="B93" s="7"/>
      <c r="C93" s="7"/>
      <c r="D93" s="8" t="s">
        <v>97</v>
      </c>
      <c r="E93" s="52"/>
      <c r="F93" s="9"/>
      <c r="G93" s="219" t="s">
        <v>164</v>
      </c>
      <c r="H93" s="208" t="s">
        <v>80</v>
      </c>
      <c r="I93" s="209">
        <v>13</v>
      </c>
      <c r="J93" s="208" t="s">
        <v>81</v>
      </c>
      <c r="K93" s="206"/>
      <c r="L93" s="19"/>
      <c r="M93" s="174">
        <v>234000</v>
      </c>
      <c r="N93" s="18"/>
    </row>
    <row r="94" spans="1:14" ht="24" customHeight="1">
      <c r="A94" s="41"/>
      <c r="B94" s="7"/>
      <c r="C94" s="7"/>
      <c r="D94" s="8" t="s">
        <v>98</v>
      </c>
      <c r="E94" s="52"/>
      <c r="F94" s="9"/>
      <c r="G94" s="219" t="s">
        <v>164</v>
      </c>
      <c r="H94" s="208"/>
      <c r="I94" s="220"/>
      <c r="J94" s="208"/>
      <c r="K94" s="206"/>
      <c r="L94" s="19"/>
      <c r="M94" s="174">
        <v>180000</v>
      </c>
      <c r="N94" s="18"/>
    </row>
    <row r="95" spans="1:14" ht="24" customHeight="1">
      <c r="A95" s="41"/>
      <c r="B95" s="7"/>
      <c r="C95" s="7"/>
      <c r="D95" s="8" t="s">
        <v>99</v>
      </c>
      <c r="E95" s="52"/>
      <c r="F95" s="9"/>
      <c r="G95" s="222">
        <v>1</v>
      </c>
      <c r="H95" s="208"/>
      <c r="I95" s="220"/>
      <c r="J95" s="208"/>
      <c r="K95" s="206"/>
      <c r="L95" s="19"/>
      <c r="M95" s="174">
        <v>10000</v>
      </c>
      <c r="N95" s="18"/>
    </row>
    <row r="96" spans="1:14" ht="24" customHeight="1">
      <c r="A96" s="41"/>
      <c r="B96" s="7"/>
      <c r="C96" s="7"/>
      <c r="D96" s="8" t="s">
        <v>100</v>
      </c>
      <c r="E96" s="52"/>
      <c r="F96" s="9"/>
      <c r="G96" s="211" t="s">
        <v>165</v>
      </c>
      <c r="H96" s="208"/>
      <c r="I96" s="223"/>
      <c r="J96" s="208"/>
      <c r="K96" s="206"/>
      <c r="L96" s="19"/>
      <c r="M96" s="174">
        <v>360000</v>
      </c>
      <c r="N96" s="18"/>
    </row>
    <row r="97" spans="1:64" ht="24" customHeight="1">
      <c r="A97" s="41"/>
      <c r="B97" s="7"/>
      <c r="C97" s="7"/>
      <c r="D97" s="51" t="s">
        <v>101</v>
      </c>
      <c r="E97" s="11"/>
      <c r="F97" s="9"/>
      <c r="G97" s="211" t="s">
        <v>173</v>
      </c>
      <c r="H97" s="208"/>
      <c r="I97" s="208"/>
      <c r="J97" s="208"/>
      <c r="K97" s="9"/>
      <c r="L97" s="12"/>
      <c r="M97" s="174">
        <v>75000</v>
      </c>
      <c r="N97" s="18"/>
    </row>
    <row r="98" spans="1:64" s="1" customFormat="1" ht="24" customHeight="1">
      <c r="A98" s="41"/>
      <c r="B98" s="7"/>
      <c r="C98" s="7"/>
      <c r="D98" s="51" t="s">
        <v>102</v>
      </c>
      <c r="E98" s="11"/>
      <c r="F98" s="9"/>
      <c r="G98" s="211" t="s">
        <v>174</v>
      </c>
      <c r="H98" s="208"/>
      <c r="I98" s="208"/>
      <c r="J98" s="208"/>
      <c r="K98" s="9"/>
      <c r="L98" s="12"/>
      <c r="M98" s="174">
        <v>255000</v>
      </c>
      <c r="N98" s="18"/>
    </row>
    <row r="99" spans="1:64" s="1" customFormat="1" ht="24" customHeight="1">
      <c r="A99" s="41"/>
      <c r="B99" s="7"/>
      <c r="C99" s="7"/>
      <c r="D99" s="117" t="s">
        <v>103</v>
      </c>
      <c r="E99" s="52"/>
      <c r="F99" s="9"/>
      <c r="G99" s="221" t="s">
        <v>19</v>
      </c>
      <c r="H99" s="208"/>
      <c r="I99" s="220"/>
      <c r="J99" s="208"/>
      <c r="K99" s="9"/>
      <c r="L99" s="19"/>
      <c r="M99" s="174">
        <v>250000</v>
      </c>
      <c r="N99" s="18"/>
    </row>
    <row r="100" spans="1:64" ht="24" customHeight="1">
      <c r="A100" s="118" t="s">
        <v>104</v>
      </c>
      <c r="B100" s="119"/>
      <c r="C100" s="119"/>
      <c r="D100" s="119"/>
      <c r="E100" s="120"/>
      <c r="F100" s="121"/>
      <c r="G100" s="121"/>
      <c r="H100" s="121"/>
      <c r="I100" s="121"/>
      <c r="J100" s="121"/>
      <c r="K100" s="121"/>
      <c r="L100" s="122"/>
      <c r="M100" s="123"/>
      <c r="N100" s="124"/>
    </row>
    <row r="101" spans="1:64" s="1" customFormat="1" ht="24" customHeight="1">
      <c r="A101" s="31" t="s">
        <v>105</v>
      </c>
      <c r="B101" s="32"/>
      <c r="C101" s="32"/>
      <c r="D101" s="20"/>
      <c r="E101" s="34"/>
      <c r="F101" s="35"/>
      <c r="G101" s="36"/>
      <c r="H101" s="35"/>
      <c r="I101" s="35"/>
      <c r="J101" s="37"/>
      <c r="K101" s="37"/>
      <c r="L101" s="38"/>
      <c r="M101" s="39"/>
      <c r="N101" s="125"/>
    </row>
    <row r="102" spans="1:64" ht="24" customHeight="1">
      <c r="A102" s="41"/>
      <c r="B102" s="42" t="s">
        <v>106</v>
      </c>
      <c r="C102" s="42"/>
      <c r="D102" s="67"/>
      <c r="E102" s="44"/>
      <c r="F102" s="45"/>
      <c r="G102" s="63"/>
      <c r="H102" s="47"/>
      <c r="I102" s="47"/>
      <c r="J102" s="45"/>
      <c r="K102" s="45"/>
      <c r="L102" s="71"/>
      <c r="M102" s="49"/>
      <c r="N102" s="126"/>
    </row>
    <row r="103" spans="1:64" ht="24" customHeight="1">
      <c r="A103" s="41"/>
      <c r="B103" s="64"/>
      <c r="C103" s="64"/>
      <c r="D103" s="65" t="s">
        <v>107</v>
      </c>
      <c r="E103" s="52"/>
      <c r="F103" s="9" t="s">
        <v>8</v>
      </c>
      <c r="G103" s="127">
        <v>30000</v>
      </c>
      <c r="H103" s="9"/>
      <c r="I103" s="9"/>
      <c r="J103" s="9"/>
      <c r="K103" s="9"/>
      <c r="L103" s="12"/>
      <c r="M103" s="55"/>
      <c r="N103" s="18"/>
    </row>
    <row r="104" spans="1:64" ht="24" customHeight="1">
      <c r="A104" s="41"/>
      <c r="B104" s="64"/>
      <c r="C104" s="64"/>
      <c r="D104" s="65" t="s">
        <v>108</v>
      </c>
      <c r="E104" s="52"/>
      <c r="F104" s="9" t="s">
        <v>8</v>
      </c>
      <c r="G104" s="127">
        <v>20000</v>
      </c>
      <c r="H104" s="9"/>
      <c r="I104" s="9"/>
      <c r="J104" s="9"/>
      <c r="K104" s="9"/>
      <c r="L104" s="12"/>
      <c r="M104" s="55"/>
      <c r="N104" s="18"/>
    </row>
    <row r="105" spans="1:64" ht="24" customHeight="1">
      <c r="A105" s="41"/>
      <c r="B105" s="42" t="s">
        <v>109</v>
      </c>
      <c r="C105" s="42"/>
      <c r="D105" s="67"/>
      <c r="E105" s="44"/>
      <c r="F105" s="45"/>
      <c r="G105" s="63"/>
      <c r="H105" s="47"/>
      <c r="I105" s="47"/>
      <c r="J105" s="45"/>
      <c r="K105" s="45"/>
      <c r="L105" s="71"/>
      <c r="M105" s="49"/>
      <c r="N105" s="126"/>
    </row>
    <row r="106" spans="1:64" ht="24" customHeight="1">
      <c r="A106" s="41"/>
      <c r="B106" s="64"/>
      <c r="C106" s="64"/>
      <c r="D106" s="65" t="s">
        <v>110</v>
      </c>
      <c r="E106" s="52"/>
      <c r="F106" s="9" t="s">
        <v>8</v>
      </c>
      <c r="G106" s="10">
        <v>20000</v>
      </c>
      <c r="H106" s="9"/>
      <c r="I106" s="9"/>
      <c r="J106" s="9"/>
      <c r="K106" s="9"/>
      <c r="L106" s="12"/>
      <c r="M106" s="55"/>
      <c r="N106" s="18"/>
    </row>
    <row r="107" spans="1:64" s="66" customFormat="1" ht="24" customHeight="1">
      <c r="A107" s="41"/>
      <c r="B107" s="64"/>
      <c r="C107" s="64"/>
      <c r="D107" s="65" t="s">
        <v>111</v>
      </c>
      <c r="E107" s="52"/>
      <c r="F107" s="9" t="s">
        <v>8</v>
      </c>
      <c r="G107" s="10">
        <v>1</v>
      </c>
      <c r="H107" s="54"/>
      <c r="I107" s="54"/>
      <c r="J107" s="9"/>
      <c r="K107" s="9"/>
      <c r="L107" s="12"/>
      <c r="M107" s="55"/>
      <c r="N107" s="5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</row>
    <row r="108" spans="1:64" s="1" customFormat="1" ht="24" customHeight="1">
      <c r="A108" s="31" t="s">
        <v>112</v>
      </c>
      <c r="B108" s="32"/>
      <c r="C108" s="32"/>
      <c r="D108" s="101"/>
      <c r="E108" s="128"/>
      <c r="F108" s="129"/>
      <c r="G108" s="130"/>
      <c r="H108" s="61"/>
      <c r="I108" s="131"/>
      <c r="J108" s="61"/>
      <c r="K108" s="61"/>
      <c r="L108" s="132"/>
      <c r="M108" s="133"/>
      <c r="N108" s="62"/>
    </row>
    <row r="109" spans="1:64" ht="24" customHeight="1">
      <c r="A109" s="41"/>
      <c r="B109" s="42" t="s">
        <v>113</v>
      </c>
      <c r="C109" s="42"/>
      <c r="D109" s="116"/>
      <c r="E109" s="68"/>
      <c r="F109" s="45"/>
      <c r="G109" s="69"/>
      <c r="H109" s="45"/>
      <c r="I109" s="70"/>
      <c r="J109" s="45"/>
      <c r="K109" s="45"/>
      <c r="L109" s="71"/>
      <c r="M109" s="49"/>
      <c r="N109" s="50"/>
    </row>
    <row r="110" spans="1:64" ht="24" customHeight="1">
      <c r="A110" s="41"/>
      <c r="B110" s="64"/>
      <c r="C110" s="64"/>
      <c r="D110" s="8" t="s">
        <v>114</v>
      </c>
      <c r="E110" s="52"/>
      <c r="F110" s="9" t="s">
        <v>8</v>
      </c>
      <c r="G110" s="134" t="s">
        <v>115</v>
      </c>
      <c r="H110" s="9" t="s">
        <v>8</v>
      </c>
      <c r="I110" s="96" t="s">
        <v>116</v>
      </c>
      <c r="J110" s="9" t="s">
        <v>8</v>
      </c>
      <c r="K110" s="97" t="s">
        <v>117</v>
      </c>
      <c r="L110" s="104"/>
      <c r="M110" s="73"/>
      <c r="N110" s="5"/>
    </row>
    <row r="111" spans="1:64" ht="24" customHeight="1">
      <c r="A111" s="41"/>
      <c r="B111" s="7"/>
      <c r="C111" s="7"/>
      <c r="D111" s="8" t="s">
        <v>118</v>
      </c>
      <c r="E111" s="52"/>
      <c r="F111" s="9" t="s">
        <v>8</v>
      </c>
      <c r="G111" s="135" t="s">
        <v>119</v>
      </c>
      <c r="H111" s="9"/>
      <c r="I111" s="53"/>
      <c r="J111" s="54"/>
      <c r="K111" s="54"/>
      <c r="L111" s="19"/>
      <c r="M111" s="93"/>
      <c r="N111" s="5"/>
    </row>
    <row r="112" spans="1:64" ht="24" customHeight="1">
      <c r="A112" s="41"/>
      <c r="B112" s="42" t="s">
        <v>120</v>
      </c>
      <c r="C112" s="42"/>
      <c r="D112" s="116"/>
      <c r="E112" s="68"/>
      <c r="F112" s="45"/>
      <c r="G112" s="69"/>
      <c r="H112" s="45"/>
      <c r="I112" s="70"/>
      <c r="J112" s="45"/>
      <c r="K112" s="45"/>
      <c r="L112" s="71"/>
      <c r="M112" s="49"/>
      <c r="N112" s="50"/>
    </row>
    <row r="113" spans="1:14" ht="24" customHeight="1">
      <c r="A113" s="136"/>
      <c r="B113" s="137"/>
      <c r="C113" s="137"/>
      <c r="D113" s="138" t="s">
        <v>121</v>
      </c>
      <c r="E113" s="139"/>
      <c r="F113" s="21" t="s">
        <v>8</v>
      </c>
      <c r="G113" s="140">
        <v>1</v>
      </c>
      <c r="H113" s="21"/>
      <c r="I113" s="21"/>
      <c r="J113" s="21"/>
      <c r="K113" s="21"/>
      <c r="L113" s="141"/>
      <c r="M113" s="82"/>
      <c r="N113" s="18"/>
    </row>
    <row r="114" spans="1:14" ht="30" customHeight="1">
      <c r="A114" s="229" t="s">
        <v>122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1"/>
      <c r="M114" s="39"/>
      <c r="N114" s="62"/>
    </row>
    <row r="115" spans="1:14" ht="24" customHeight="1">
      <c r="A115" s="41"/>
      <c r="B115" s="42" t="s">
        <v>123</v>
      </c>
      <c r="C115" s="42"/>
      <c r="D115" s="67"/>
      <c r="E115" s="68"/>
      <c r="F115" s="45"/>
      <c r="G115" s="69"/>
      <c r="H115" s="45"/>
      <c r="I115" s="142"/>
      <c r="J115" s="45"/>
      <c r="K115" s="45"/>
      <c r="L115" s="71"/>
      <c r="M115" s="49"/>
      <c r="N115" s="50"/>
    </row>
    <row r="116" spans="1:14" ht="24" customHeight="1">
      <c r="A116" s="102"/>
      <c r="B116" s="114"/>
      <c r="C116" s="114"/>
      <c r="D116" s="3" t="s">
        <v>124</v>
      </c>
      <c r="E116" s="11"/>
      <c r="F116" s="9" t="s">
        <v>8</v>
      </c>
      <c r="G116" s="143">
        <v>700</v>
      </c>
      <c r="H116" s="9"/>
      <c r="I116" s="9"/>
      <c r="J116" s="9"/>
      <c r="K116" s="9"/>
      <c r="L116" s="12"/>
      <c r="M116" s="82"/>
      <c r="N116" s="18"/>
    </row>
    <row r="117" spans="1:14" ht="24" customHeight="1">
      <c r="A117" s="41"/>
      <c r="B117" s="42" t="s">
        <v>125</v>
      </c>
      <c r="C117" s="42"/>
      <c r="D117" s="57"/>
      <c r="E117" s="44"/>
      <c r="F117" s="45"/>
      <c r="G117" s="45"/>
      <c r="H117" s="45"/>
      <c r="I117" s="105"/>
      <c r="J117" s="45"/>
      <c r="K117" s="45"/>
      <c r="L117" s="71"/>
      <c r="M117" s="49"/>
      <c r="N117" s="50"/>
    </row>
    <row r="118" spans="1:14" ht="24" customHeight="1">
      <c r="A118" s="41"/>
      <c r="B118" s="7"/>
      <c r="C118" s="7"/>
      <c r="D118" s="8" t="s">
        <v>126</v>
      </c>
      <c r="E118" s="11"/>
      <c r="F118" s="9" t="s">
        <v>8</v>
      </c>
      <c r="G118" s="22">
        <v>600</v>
      </c>
      <c r="H118" s="9"/>
      <c r="I118" s="9"/>
      <c r="J118" s="9"/>
      <c r="K118" s="9"/>
      <c r="L118" s="12"/>
      <c r="M118" s="82"/>
      <c r="N118" s="144"/>
    </row>
    <row r="119" spans="1:14" ht="24" customHeight="1">
      <c r="A119" s="41"/>
      <c r="B119" s="7"/>
      <c r="C119" s="7"/>
      <c r="D119" s="8" t="s">
        <v>127</v>
      </c>
      <c r="E119" s="11"/>
      <c r="F119" s="9" t="s">
        <v>8</v>
      </c>
      <c r="G119" s="22">
        <v>400</v>
      </c>
      <c r="H119" s="9"/>
      <c r="I119" s="9"/>
      <c r="J119" s="9"/>
      <c r="K119" s="9"/>
      <c r="L119" s="12"/>
      <c r="M119" s="82"/>
      <c r="N119" s="144"/>
    </row>
    <row r="120" spans="1:14" ht="24" customHeight="1">
      <c r="A120" s="41"/>
      <c r="B120" s="7"/>
      <c r="C120" s="7"/>
      <c r="D120" s="8" t="s">
        <v>128</v>
      </c>
      <c r="E120" s="11"/>
      <c r="F120" s="9" t="s">
        <v>8</v>
      </c>
      <c r="G120" s="22">
        <v>2000</v>
      </c>
      <c r="H120" s="9"/>
      <c r="I120" s="9"/>
      <c r="J120" s="9"/>
      <c r="K120" s="9"/>
      <c r="L120" s="12"/>
      <c r="M120" s="82"/>
      <c r="N120" s="144"/>
    </row>
    <row r="121" spans="1:14" ht="24" customHeight="1">
      <c r="A121" s="41"/>
      <c r="B121" s="42" t="s">
        <v>129</v>
      </c>
      <c r="C121" s="42"/>
      <c r="D121" s="78"/>
      <c r="E121" s="44"/>
      <c r="F121" s="45"/>
      <c r="G121" s="63"/>
      <c r="H121" s="45"/>
      <c r="I121" s="45"/>
      <c r="J121" s="47"/>
      <c r="K121" s="47"/>
      <c r="L121" s="48"/>
      <c r="M121" s="49"/>
      <c r="N121" s="50"/>
    </row>
    <row r="122" spans="1:14" ht="24" customHeight="1">
      <c r="A122" s="41"/>
      <c r="B122" s="64"/>
      <c r="C122" s="64"/>
      <c r="D122" s="8" t="s">
        <v>130</v>
      </c>
      <c r="E122" s="52"/>
      <c r="F122" s="9" t="s">
        <v>8</v>
      </c>
      <c r="G122" s="145" t="s">
        <v>131</v>
      </c>
      <c r="H122" s="9" t="s">
        <v>8</v>
      </c>
      <c r="I122" s="97" t="s">
        <v>132</v>
      </c>
      <c r="J122" s="9"/>
      <c r="K122" s="97"/>
      <c r="L122" s="19"/>
      <c r="M122" s="73"/>
      <c r="N122" s="146"/>
    </row>
    <row r="123" spans="1:14" ht="24" customHeight="1">
      <c r="A123" s="31" t="s">
        <v>58</v>
      </c>
      <c r="B123" s="32"/>
      <c r="C123" s="32"/>
      <c r="D123" s="101"/>
      <c r="E123" s="110"/>
      <c r="F123" s="59"/>
      <c r="G123" s="147"/>
      <c r="H123" s="59"/>
      <c r="I123" s="148"/>
      <c r="J123" s="59"/>
      <c r="K123" s="59"/>
      <c r="L123" s="113"/>
      <c r="M123" s="39"/>
      <c r="N123" s="62"/>
    </row>
    <row r="124" spans="1:14" ht="24" customHeight="1">
      <c r="A124" s="102"/>
      <c r="B124" s="42" t="s">
        <v>133</v>
      </c>
      <c r="C124" s="42"/>
      <c r="D124" s="78"/>
      <c r="E124" s="44"/>
      <c r="F124" s="45"/>
      <c r="G124" s="63"/>
      <c r="H124" s="45"/>
      <c r="I124" s="45"/>
      <c r="J124" s="47"/>
      <c r="K124" s="47"/>
      <c r="L124" s="48"/>
      <c r="M124" s="49"/>
      <c r="N124" s="50"/>
    </row>
    <row r="125" spans="1:14" ht="24" customHeight="1">
      <c r="A125" s="41"/>
      <c r="B125" s="114"/>
      <c r="C125" s="114"/>
      <c r="D125" s="8" t="s">
        <v>130</v>
      </c>
      <c r="E125" s="52"/>
      <c r="F125" s="9" t="s">
        <v>8</v>
      </c>
      <c r="G125" s="145" t="s">
        <v>131</v>
      </c>
      <c r="H125" s="9" t="s">
        <v>8</v>
      </c>
      <c r="I125" s="97" t="s">
        <v>132</v>
      </c>
      <c r="J125" s="79"/>
      <c r="K125" s="106"/>
      <c r="L125" s="81"/>
      <c r="M125" s="93"/>
      <c r="N125" s="146"/>
    </row>
    <row r="126" spans="1:14" ht="24" customHeight="1">
      <c r="A126" s="102"/>
      <c r="B126" s="42" t="s">
        <v>134</v>
      </c>
      <c r="C126" s="42"/>
      <c r="D126" s="78"/>
      <c r="E126" s="68"/>
      <c r="F126" s="45"/>
      <c r="G126" s="69"/>
      <c r="H126" s="45"/>
      <c r="I126" s="105"/>
      <c r="J126" s="45"/>
      <c r="K126" s="45"/>
      <c r="L126" s="71"/>
      <c r="M126" s="49"/>
      <c r="N126" s="50"/>
    </row>
    <row r="127" spans="1:14" ht="24" customHeight="1">
      <c r="A127" s="41"/>
      <c r="B127" s="95"/>
      <c r="C127" s="95"/>
      <c r="D127" s="109" t="s">
        <v>135</v>
      </c>
      <c r="E127" s="52"/>
      <c r="F127" s="79" t="s">
        <v>8</v>
      </c>
      <c r="G127" s="108">
        <v>1</v>
      </c>
      <c r="H127" s="79"/>
      <c r="I127" s="149"/>
      <c r="J127" s="79"/>
      <c r="K127" s="79"/>
      <c r="L127" s="107"/>
      <c r="M127" s="93"/>
      <c r="N127" s="5"/>
    </row>
    <row r="128" spans="1:14" ht="24" customHeight="1">
      <c r="A128" s="31" t="s">
        <v>136</v>
      </c>
      <c r="B128" s="32"/>
      <c r="C128" s="32"/>
      <c r="D128" s="20"/>
      <c r="E128" s="58"/>
      <c r="F128" s="59"/>
      <c r="G128" s="60"/>
      <c r="H128" s="59"/>
      <c r="I128" s="59"/>
      <c r="J128" s="61"/>
      <c r="K128" s="61"/>
      <c r="L128" s="20"/>
      <c r="M128" s="39"/>
      <c r="N128" s="62"/>
    </row>
    <row r="129" spans="1:14" ht="24" customHeight="1">
      <c r="A129" s="41"/>
      <c r="B129" s="42" t="s">
        <v>137</v>
      </c>
      <c r="C129" s="56"/>
      <c r="D129" s="78"/>
      <c r="E129" s="44"/>
      <c r="F129" s="45"/>
      <c r="G129" s="63"/>
      <c r="H129" s="45"/>
      <c r="I129" s="45"/>
      <c r="J129" s="47"/>
      <c r="K129" s="47"/>
      <c r="L129" s="48"/>
      <c r="M129" s="49"/>
      <c r="N129" s="76"/>
    </row>
    <row r="130" spans="1:14" ht="24" customHeight="1">
      <c r="A130" s="102"/>
      <c r="B130" s="114"/>
      <c r="C130" s="95"/>
      <c r="D130" s="109" t="s">
        <v>138</v>
      </c>
      <c r="E130" s="52"/>
      <c r="F130" s="79" t="s">
        <v>8</v>
      </c>
      <c r="G130" s="150">
        <v>100</v>
      </c>
      <c r="H130" s="79"/>
      <c r="I130" s="79"/>
      <c r="J130" s="80"/>
      <c r="K130" s="80"/>
      <c r="L130" s="81"/>
      <c r="M130" s="82"/>
      <c r="N130" s="5"/>
    </row>
    <row r="131" spans="1:14" ht="24" customHeight="1">
      <c r="A131" s="102"/>
      <c r="B131" s="42" t="s">
        <v>139</v>
      </c>
      <c r="C131" s="74"/>
      <c r="D131" s="56"/>
      <c r="E131" s="151"/>
      <c r="F131" s="45"/>
      <c r="G131" s="63"/>
      <c r="H131" s="45"/>
      <c r="I131" s="45"/>
      <c r="J131" s="47"/>
      <c r="K131" s="47"/>
      <c r="L131" s="48"/>
      <c r="M131" s="49"/>
      <c r="N131" s="76"/>
    </row>
    <row r="132" spans="1:14" ht="24" customHeight="1">
      <c r="A132" s="102"/>
      <c r="B132" s="95"/>
      <c r="C132" s="95"/>
      <c r="D132" s="109" t="s">
        <v>140</v>
      </c>
      <c r="E132" s="52"/>
      <c r="F132" s="79" t="s">
        <v>8</v>
      </c>
      <c r="G132" s="152">
        <v>2</v>
      </c>
      <c r="H132" s="79"/>
      <c r="I132" s="79"/>
      <c r="J132" s="80"/>
      <c r="K132" s="80"/>
      <c r="L132" s="81"/>
      <c r="M132" s="82"/>
      <c r="N132" s="5"/>
    </row>
    <row r="133" spans="1:14" ht="24" customHeight="1">
      <c r="A133" s="102"/>
      <c r="B133" s="95"/>
      <c r="C133" s="95"/>
      <c r="D133" s="109" t="s">
        <v>138</v>
      </c>
      <c r="E133" s="52"/>
      <c r="F133" s="79" t="s">
        <v>8</v>
      </c>
      <c r="G133" s="153">
        <v>3000</v>
      </c>
      <c r="H133" s="79"/>
      <c r="I133" s="79"/>
      <c r="J133" s="80"/>
      <c r="K133" s="80"/>
      <c r="L133" s="81"/>
      <c r="M133" s="82"/>
      <c r="N133" s="5"/>
    </row>
    <row r="134" spans="1:14" ht="24" customHeight="1">
      <c r="A134" s="31" t="s">
        <v>74</v>
      </c>
      <c r="B134" s="32"/>
      <c r="C134" s="32"/>
      <c r="D134" s="101"/>
      <c r="E134" s="110"/>
      <c r="F134" s="59"/>
      <c r="G134" s="111"/>
      <c r="H134" s="59"/>
      <c r="I134" s="112"/>
      <c r="J134" s="59"/>
      <c r="K134" s="59"/>
      <c r="L134" s="113"/>
      <c r="M134" s="39"/>
      <c r="N134" s="154"/>
    </row>
    <row r="135" spans="1:14" s="1" customFormat="1" ht="24" customHeight="1">
      <c r="A135" s="102"/>
      <c r="B135" s="42" t="s">
        <v>141</v>
      </c>
      <c r="C135" s="42"/>
      <c r="D135" s="78"/>
      <c r="E135" s="44"/>
      <c r="F135" s="45"/>
      <c r="G135" s="63"/>
      <c r="H135" s="45"/>
      <c r="I135" s="45"/>
      <c r="J135" s="47"/>
      <c r="K135" s="47"/>
      <c r="L135" s="48"/>
      <c r="M135" s="49"/>
      <c r="N135" s="76"/>
    </row>
    <row r="136" spans="1:14" ht="24" customHeight="1" thickBot="1">
      <c r="A136" s="41"/>
      <c r="B136" s="64"/>
      <c r="C136" s="64"/>
      <c r="D136" s="8" t="s">
        <v>142</v>
      </c>
      <c r="E136" s="52"/>
      <c r="F136" s="9" t="s">
        <v>8</v>
      </c>
      <c r="G136" s="96" t="s">
        <v>116</v>
      </c>
      <c r="H136" s="9" t="s">
        <v>8</v>
      </c>
      <c r="I136" s="97" t="s">
        <v>132</v>
      </c>
      <c r="J136" s="9"/>
      <c r="K136" s="9"/>
      <c r="L136" s="19"/>
      <c r="M136" s="73"/>
      <c r="N136" s="115"/>
    </row>
    <row r="137" spans="1:14" ht="24" customHeight="1" thickBot="1">
      <c r="A137" s="25" t="s">
        <v>143</v>
      </c>
      <c r="B137" s="26"/>
      <c r="C137" s="26"/>
      <c r="D137" s="26"/>
      <c r="E137" s="27"/>
      <c r="F137" s="27"/>
      <c r="G137" s="27"/>
      <c r="H137" s="27"/>
      <c r="I137" s="27"/>
      <c r="J137" s="27"/>
      <c r="K137" s="27"/>
      <c r="L137" s="28"/>
      <c r="M137" s="29"/>
      <c r="N137" s="30"/>
    </row>
    <row r="138" spans="1:14" ht="24" customHeight="1" thickBot="1">
      <c r="A138" s="161"/>
      <c r="B138" s="162"/>
      <c r="C138" s="162"/>
      <c r="D138" s="162"/>
      <c r="E138" s="163"/>
      <c r="F138" s="9" t="s">
        <v>8</v>
      </c>
      <c r="G138" s="165"/>
      <c r="H138" s="164"/>
      <c r="I138" s="166"/>
      <c r="J138" s="164"/>
      <c r="K138" s="164"/>
      <c r="L138" s="167"/>
      <c r="M138" s="168"/>
      <c r="N138" s="169"/>
    </row>
    <row r="139" spans="1:14" ht="24" customHeight="1" thickBot="1">
      <c r="A139" s="155"/>
      <c r="B139" s="156"/>
      <c r="C139" s="156"/>
      <c r="D139" s="156"/>
      <c r="E139" s="157"/>
      <c r="F139" s="157"/>
      <c r="G139" s="157"/>
      <c r="H139" s="157"/>
      <c r="I139" s="157"/>
      <c r="J139" s="157"/>
      <c r="K139" s="157"/>
      <c r="L139" s="158" t="s">
        <v>144</v>
      </c>
      <c r="M139" s="159"/>
      <c r="N139" s="160"/>
    </row>
  </sheetData>
  <mergeCells count="5">
    <mergeCell ref="A2:N2"/>
    <mergeCell ref="A3:N3"/>
    <mergeCell ref="A5:D5"/>
    <mergeCell ref="E5:L5"/>
    <mergeCell ref="A114:L114"/>
  </mergeCells>
  <phoneticPr fontId="2"/>
  <printOptions horizontalCentered="1"/>
  <pageMargins left="0" right="0" top="0.39370078740157483" bottom="0.39370078740157483" header="0.31496062992125984" footer="0.31496062992125984"/>
  <pageSetup paperSize="8" scale="3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2022年度</vt:lpstr>
      <vt:lpstr>2023年度</vt:lpstr>
      <vt:lpstr>2024年度</vt:lpstr>
      <vt:lpstr>2025年度</vt:lpstr>
      <vt:lpstr>'2022年度'!Print_Area</vt:lpstr>
      <vt:lpstr>'2023年度'!Print_Area</vt:lpstr>
      <vt:lpstr>'2024年度'!Print_Area</vt:lpstr>
      <vt:lpstr>'2025年度'!Print_Area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2007-12-03T11:12:44Z</dcterms:created>
  <dcterms:modified xsi:type="dcterms:W3CDTF">2021-11-30T00:56:19Z</dcterms:modified>
  <cp:category/>
  <cp:contentStatus/>
</cp:coreProperties>
</file>