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190"/>
  </bookViews>
  <sheets>
    <sheet name="別紙" sheetId="2" r:id="rId1"/>
  </sheets>
  <definedNames>
    <definedName name="_xlnm.Print_Area" localSheetId="0">別紙!$A$1:$G$59</definedName>
  </definedNames>
  <calcPr calcId="162913"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7" i="2" l="1"/>
  <c r="F49" i="2"/>
  <c r="E49" i="2"/>
  <c r="D49" i="2"/>
  <c r="C49" i="2"/>
  <c r="G57" i="2"/>
  <c r="F57" i="2"/>
  <c r="E57" i="2"/>
  <c r="D57" i="2"/>
  <c r="G49" i="2"/>
  <c r="G42" i="2"/>
  <c r="F42" i="2"/>
  <c r="E42" i="2"/>
  <c r="D42" i="2"/>
  <c r="C42" i="2"/>
  <c r="G41" i="2"/>
  <c r="F41" i="2"/>
  <c r="E41" i="2"/>
  <c r="D41" i="2"/>
  <c r="C41" i="2"/>
  <c r="E31" i="2"/>
  <c r="E30" i="2"/>
  <c r="E29" i="2"/>
  <c r="E28" i="2"/>
  <c r="E27" i="2"/>
  <c r="E26" i="2"/>
  <c r="E16" i="2"/>
  <c r="E12" i="2"/>
  <c r="E11" i="2"/>
  <c r="E10" i="2"/>
  <c r="E9" i="2"/>
  <c r="E8" i="2"/>
  <c r="E7" i="2"/>
  <c r="G59" i="2" l="1"/>
  <c r="F59" i="2"/>
  <c r="E59" i="2"/>
  <c r="D59" i="2"/>
  <c r="C59" i="2"/>
  <c r="G51" i="2"/>
  <c r="F51" i="2"/>
  <c r="E51" i="2"/>
  <c r="D51" i="2"/>
  <c r="C51" i="2"/>
  <c r="G43" i="2"/>
  <c r="F43" i="2"/>
  <c r="E43" i="2"/>
  <c r="D43" i="2"/>
  <c r="C43" i="2"/>
  <c r="F56" i="2"/>
  <c r="E56" i="2"/>
  <c r="D56" i="2"/>
  <c r="C56" i="2"/>
  <c r="G56" i="2" s="1"/>
  <c r="F48" i="2"/>
  <c r="E48" i="2"/>
  <c r="D48" i="2"/>
  <c r="C48" i="2"/>
  <c r="G48" i="2" s="1"/>
  <c r="F40" i="2"/>
  <c r="E40" i="2"/>
  <c r="D40" i="2"/>
  <c r="C40" i="2"/>
  <c r="G40" i="2" s="1"/>
  <c r="E22" i="2" l="1"/>
</calcChain>
</file>

<file path=xl/sharedStrings.xml><?xml version="1.0" encoding="utf-8"?>
<sst xmlns="http://schemas.openxmlformats.org/spreadsheetml/2006/main" count="83" uniqueCount="50">
  <si>
    <t>別紙</t>
    <rPh sb="0" eb="2">
      <t>ベッシ</t>
    </rPh>
    <phoneticPr fontId="1"/>
  </si>
  <si>
    <t>見積金額内訳書</t>
    <rPh sb="0" eb="2">
      <t>ミツモリ</t>
    </rPh>
    <rPh sb="2" eb="4">
      <t>キンガク</t>
    </rPh>
    <rPh sb="4" eb="7">
      <t>ウチワケショ</t>
    </rPh>
    <phoneticPr fontId="1"/>
  </si>
  <si>
    <t>1.　業務の対価</t>
    <rPh sb="3" eb="5">
      <t>ギョウム</t>
    </rPh>
    <rPh sb="6" eb="8">
      <t>タイカ</t>
    </rPh>
    <phoneticPr fontId="1"/>
  </si>
  <si>
    <t>(1)（管理費を含む人件費）</t>
    <phoneticPr fontId="1"/>
  </si>
  <si>
    <t>業務従事者</t>
    <rPh sb="0" eb="2">
      <t>ギョウム</t>
    </rPh>
    <rPh sb="2" eb="5">
      <t>ジュウジシャ</t>
    </rPh>
    <phoneticPr fontId="1"/>
  </si>
  <si>
    <t>月額単価（円）</t>
    <rPh sb="0" eb="2">
      <t>ゲツガク</t>
    </rPh>
    <rPh sb="2" eb="4">
      <t>タンカ</t>
    </rPh>
    <rPh sb="5" eb="6">
      <t>エン</t>
    </rPh>
    <phoneticPr fontId="1"/>
  </si>
  <si>
    <t>従事月数（人月）</t>
    <rPh sb="0" eb="2">
      <t>ジュウジ</t>
    </rPh>
    <rPh sb="2" eb="4">
      <t>ゲッスウ</t>
    </rPh>
    <rPh sb="5" eb="6">
      <t>ニン</t>
    </rPh>
    <rPh sb="6" eb="7">
      <t>ツキ</t>
    </rPh>
    <phoneticPr fontId="1"/>
  </si>
  <si>
    <t>金額（円）</t>
    <rPh sb="0" eb="2">
      <t>キンガク</t>
    </rPh>
    <rPh sb="3" eb="4">
      <t>エン</t>
    </rPh>
    <phoneticPr fontId="1"/>
  </si>
  <si>
    <t>業務主任</t>
    <rPh sb="0" eb="2">
      <t>ギョウム</t>
    </rPh>
    <rPh sb="2" eb="4">
      <t>シュニン</t>
    </rPh>
    <phoneticPr fontId="1"/>
  </si>
  <si>
    <t>JICA-Net利活用促進支援要員①</t>
    <phoneticPr fontId="1"/>
  </si>
  <si>
    <t>JICA-Net利活用促進支援要員②</t>
    <phoneticPr fontId="1"/>
  </si>
  <si>
    <t>JICA-Net利活用促進支援要員③</t>
    <phoneticPr fontId="1"/>
  </si>
  <si>
    <t>Webプラットフォーム情報管理要員</t>
    <rPh sb="11" eb="13">
      <t>ジョウホウ</t>
    </rPh>
    <rPh sb="13" eb="15">
      <t>カンリ</t>
    </rPh>
    <rPh sb="15" eb="17">
      <t>ヨウイン</t>
    </rPh>
    <phoneticPr fontId="1"/>
  </si>
  <si>
    <t>小計</t>
    <rPh sb="0" eb="2">
      <t>ショウケイ</t>
    </rPh>
    <phoneticPr fontId="1"/>
  </si>
  <si>
    <t>①</t>
    <phoneticPr fontId="1"/>
  </si>
  <si>
    <t>(2)（教材制作費）</t>
    <rPh sb="4" eb="6">
      <t>キョウザイ</t>
    </rPh>
    <rPh sb="6" eb="8">
      <t>セイサク</t>
    </rPh>
    <phoneticPr fontId="1"/>
  </si>
  <si>
    <t>項目</t>
    <rPh sb="0" eb="2">
      <t>コウモク</t>
    </rPh>
    <phoneticPr fontId="1"/>
  </si>
  <si>
    <t>単価（円）</t>
    <rPh sb="0" eb="2">
      <t>タンカ</t>
    </rPh>
    <rPh sb="3" eb="4">
      <t>エン</t>
    </rPh>
    <phoneticPr fontId="1"/>
  </si>
  <si>
    <t>想定数量</t>
    <rPh sb="0" eb="2">
      <t>ソウテイ</t>
    </rPh>
    <rPh sb="2" eb="4">
      <t>スウリョウ</t>
    </rPh>
    <phoneticPr fontId="1"/>
  </si>
  <si>
    <t>教材制作費</t>
    <rPh sb="0" eb="2">
      <t>キョウザイ</t>
    </rPh>
    <rPh sb="2" eb="4">
      <t>セイサク</t>
    </rPh>
    <rPh sb="4" eb="5">
      <t>ヒ</t>
    </rPh>
    <phoneticPr fontId="1"/>
  </si>
  <si>
    <t>②</t>
    <phoneticPr fontId="1"/>
  </si>
  <si>
    <t>2．直接経費【定額計上】</t>
    <rPh sb="2" eb="4">
      <t>チョクセツ</t>
    </rPh>
    <rPh sb="4" eb="6">
      <t>ケイヒ</t>
    </rPh>
    <phoneticPr fontId="1"/>
  </si>
  <si>
    <t>業務用PCにかかる経費（リース料等）</t>
    <phoneticPr fontId="1"/>
  </si>
  <si>
    <t>36か月</t>
    <rPh sb="3" eb="4">
      <t>ゲツ</t>
    </rPh>
    <phoneticPr fontId="1"/>
  </si>
  <si>
    <t>研修業務費</t>
    <rPh sb="0" eb="2">
      <t>ケンシュウ</t>
    </rPh>
    <rPh sb="2" eb="4">
      <t>ギョウム</t>
    </rPh>
    <rPh sb="4" eb="5">
      <t>ヒ</t>
    </rPh>
    <phoneticPr fontId="1"/>
  </si>
  <si>
    <t>36回</t>
    <rPh sb="2" eb="3">
      <t>カイ</t>
    </rPh>
    <phoneticPr fontId="1"/>
  </si>
  <si>
    <t>③</t>
    <phoneticPr fontId="1"/>
  </si>
  <si>
    <t>3．見積額の合計</t>
    <rPh sb="2" eb="4">
      <t>ミツモリ</t>
    </rPh>
    <rPh sb="4" eb="5">
      <t>ガク</t>
    </rPh>
    <rPh sb="6" eb="8">
      <t>ゴウケイ</t>
    </rPh>
    <phoneticPr fontId="1"/>
  </si>
  <si>
    <t>1.(1)　業務の対価（管理費を含む人件費）</t>
    <rPh sb="6" eb="8">
      <t>ギョウム</t>
    </rPh>
    <rPh sb="9" eb="11">
      <t>タイカ</t>
    </rPh>
    <rPh sb="12" eb="15">
      <t>カンリヒ</t>
    </rPh>
    <rPh sb="16" eb="17">
      <t>フク</t>
    </rPh>
    <rPh sb="18" eb="21">
      <t>ジンケンヒ</t>
    </rPh>
    <phoneticPr fontId="1"/>
  </si>
  <si>
    <t>1.(2)　業務の対価（教材制作費）</t>
    <rPh sb="6" eb="8">
      <t>ギョウム</t>
    </rPh>
    <rPh sb="9" eb="11">
      <t>タイカ</t>
    </rPh>
    <rPh sb="12" eb="14">
      <t>キョウザイ</t>
    </rPh>
    <rPh sb="14" eb="16">
      <t>セイサク</t>
    </rPh>
    <rPh sb="16" eb="17">
      <t>ヒ</t>
    </rPh>
    <phoneticPr fontId="1"/>
  </si>
  <si>
    <t>2．直接経費</t>
    <rPh sb="2" eb="4">
      <t>チョクセツ</t>
    </rPh>
    <rPh sb="4" eb="6">
      <t>ケイヒ</t>
    </rPh>
    <phoneticPr fontId="1"/>
  </si>
  <si>
    <t>③定額計上</t>
    <rPh sb="1" eb="3">
      <t>テイガク</t>
    </rPh>
    <rPh sb="3" eb="5">
      <t>ケイジョウ</t>
    </rPh>
    <phoneticPr fontId="1"/>
  </si>
  <si>
    <t>消費税</t>
    <rPh sb="0" eb="3">
      <t>ショウヒゼイ</t>
    </rPh>
    <phoneticPr fontId="1"/>
  </si>
  <si>
    <t>見積額合計（消費税込み）</t>
    <rPh sb="0" eb="2">
      <t>ミツモリ</t>
    </rPh>
    <rPh sb="2" eb="3">
      <t>ガク</t>
    </rPh>
    <rPh sb="3" eb="5">
      <t>ゴウケイ</t>
    </rPh>
    <rPh sb="6" eb="9">
      <t>ショウヒゼイ</t>
    </rPh>
    <rPh sb="9" eb="10">
      <t>コ</t>
    </rPh>
    <phoneticPr fontId="1"/>
  </si>
  <si>
    <t>4．見積額の合計(四半期毎)</t>
    <rPh sb="2" eb="4">
      <t>ミツモリ</t>
    </rPh>
    <rPh sb="4" eb="5">
      <t>ガク</t>
    </rPh>
    <rPh sb="6" eb="8">
      <t>ゴウケイ</t>
    </rPh>
    <rPh sb="9" eb="12">
      <t>シハンキ</t>
    </rPh>
    <rPh sb="12" eb="13">
      <t>マイ</t>
    </rPh>
    <phoneticPr fontId="1"/>
  </si>
  <si>
    <t>2022年度</t>
    <rPh sb="4" eb="6">
      <t>ネンド</t>
    </rPh>
    <phoneticPr fontId="1"/>
  </si>
  <si>
    <t>１Q</t>
    <phoneticPr fontId="1"/>
  </si>
  <si>
    <t>２Q</t>
  </si>
  <si>
    <t>３Q</t>
  </si>
  <si>
    <t>４Q</t>
  </si>
  <si>
    <t>費目合計</t>
    <rPh sb="0" eb="2">
      <t>ヒモク</t>
    </rPh>
    <rPh sb="2" eb="4">
      <t>ゴウケイ</t>
    </rPh>
    <phoneticPr fontId="1"/>
  </si>
  <si>
    <t>業務の対価（管理費を含む人件費）</t>
    <rPh sb="0" eb="2">
      <t>ギョウム</t>
    </rPh>
    <rPh sb="3" eb="5">
      <t>タイカ</t>
    </rPh>
    <rPh sb="6" eb="9">
      <t>カンリヒ</t>
    </rPh>
    <rPh sb="10" eb="11">
      <t>フク</t>
    </rPh>
    <rPh sb="12" eb="15">
      <t>ジンケンヒ</t>
    </rPh>
    <phoneticPr fontId="1"/>
  </si>
  <si>
    <t>業務の対価（教材制作費）</t>
    <rPh sb="6" eb="8">
      <t>キョウザイ</t>
    </rPh>
    <rPh sb="8" eb="10">
      <t>セイサク</t>
    </rPh>
    <rPh sb="10" eb="11">
      <t>ヒ</t>
    </rPh>
    <phoneticPr fontId="1"/>
  </si>
  <si>
    <t>直接経費</t>
    <rPh sb="0" eb="2">
      <t>チョクセツ</t>
    </rPh>
    <rPh sb="2" eb="4">
      <t>ケイヒ</t>
    </rPh>
    <phoneticPr fontId="1"/>
  </si>
  <si>
    <t>2023年度</t>
    <rPh sb="4" eb="6">
      <t>ネンド</t>
    </rPh>
    <phoneticPr fontId="1"/>
  </si>
  <si>
    <t>2024年度</t>
    <rPh sb="4" eb="6">
      <t>ネンド</t>
    </rPh>
    <phoneticPr fontId="1"/>
  </si>
  <si>
    <t>想定数量（件）</t>
    <rPh sb="0" eb="2">
      <t>ソウテイ</t>
    </rPh>
    <rPh sb="2" eb="4">
      <t>スウリョウ</t>
    </rPh>
    <rPh sb="5" eb="6">
      <t>ケン</t>
    </rPh>
    <phoneticPr fontId="1"/>
  </si>
  <si>
    <t>小計（税抜）</t>
    <rPh sb="0" eb="2">
      <t>ショウケイ</t>
    </rPh>
    <rPh sb="3" eb="4">
      <t>ゼイ</t>
    </rPh>
    <rPh sb="4" eb="5">
      <t>ヌ</t>
    </rPh>
    <phoneticPr fontId="1"/>
  </si>
  <si>
    <t>見積金額内訳書上は、「教材制作費」は四半期に「5件」（年間20件）制作することを前提に記載してください。「直接経費」は、「業務用PCにかかる経費」を各期3か月分、「研修業務費」を各期3回分を定額計上します。なお、「2.支払について」に記載のとおり、各費目は検査合格や証拠書類に基づく精算に応じて各期の支払い金額を決定します。</t>
    <rPh sb="0" eb="2">
      <t>ミツモリ</t>
    </rPh>
    <rPh sb="2" eb="4">
      <t>キンガク</t>
    </rPh>
    <rPh sb="4" eb="7">
      <t>ウチワケショ</t>
    </rPh>
    <rPh sb="7" eb="8">
      <t>ジョウ</t>
    </rPh>
    <rPh sb="11" eb="13">
      <t>キョウザイ</t>
    </rPh>
    <rPh sb="13" eb="15">
      <t>セイサク</t>
    </rPh>
    <rPh sb="15" eb="16">
      <t>ヒ</t>
    </rPh>
    <rPh sb="18" eb="21">
      <t>シハンキ</t>
    </rPh>
    <rPh sb="24" eb="25">
      <t>ケン</t>
    </rPh>
    <rPh sb="27" eb="29">
      <t>ネンカン</t>
    </rPh>
    <rPh sb="31" eb="32">
      <t>ケン</t>
    </rPh>
    <rPh sb="33" eb="35">
      <t>セイサク</t>
    </rPh>
    <rPh sb="40" eb="42">
      <t>ゼンテイ</t>
    </rPh>
    <rPh sb="43" eb="45">
      <t>キサイ</t>
    </rPh>
    <rPh sb="74" eb="75">
      <t>カク</t>
    </rPh>
    <rPh sb="109" eb="111">
      <t>シハライ</t>
    </rPh>
    <rPh sb="117" eb="119">
      <t>キサイ</t>
    </rPh>
    <rPh sb="124" eb="125">
      <t>カク</t>
    </rPh>
    <rPh sb="125" eb="127">
      <t>ヒモク</t>
    </rPh>
    <rPh sb="128" eb="130">
      <t>ケンサ</t>
    </rPh>
    <rPh sb="130" eb="132">
      <t>ゴウカク</t>
    </rPh>
    <rPh sb="133" eb="135">
      <t>ショウコ</t>
    </rPh>
    <rPh sb="135" eb="137">
      <t>ショルイ</t>
    </rPh>
    <rPh sb="138" eb="139">
      <t>モト</t>
    </rPh>
    <rPh sb="141" eb="143">
      <t>セイサン</t>
    </rPh>
    <rPh sb="144" eb="145">
      <t>オウ</t>
    </rPh>
    <rPh sb="147" eb="149">
      <t>カクキ</t>
    </rPh>
    <rPh sb="150" eb="152">
      <t>シハラ</t>
    </rPh>
    <rPh sb="153" eb="155">
      <t>キンガク</t>
    </rPh>
    <rPh sb="156" eb="158">
      <t>ケッテイ</t>
    </rPh>
    <phoneticPr fontId="1"/>
  </si>
  <si>
    <t>各期合計（税込）</t>
    <rPh sb="0" eb="2">
      <t>カクキ</t>
    </rPh>
    <rPh sb="2" eb="4">
      <t>ゴウケイ</t>
    </rPh>
    <rPh sb="5" eb="7">
      <t>ゼイコミ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</si>
</sst>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ゴシック"/>
      <family val="3"/>
      <charset val="128"/>
    </font>
    <font>
      <b/>
      <sz val="11"/>
      <name val="ＭＳ ゴシック"/>
      <family val="3"/>
      <charset val="128"/>
    </font>
    <font>
      <strike/>
      <sz val="11"/>
      <name val="ＭＳ ゴシック"/>
      <family val="3"/>
      <charset val="128"/>
    </font>
    <font>
      <sz val="12"/>
      <name val="ＭＳ ゴシック"/>
      <family val="3"/>
      <charset val="128"/>
    </font>
    <font>
      <sz val="8"/>
      <name val="ＭＳ ゴシック"/>
      <family val="3"/>
      <charset val="128"/>
    </font>
    <font>
      <sz val="10"/>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52">
    <xf numFmtId="0" fontId="0" fillId="0" borderId="0" xfId="0"/>
    <xf numFmtId="38" fontId="3" fillId="0" borderId="1" xfId="0" applyNumberFormat="1" applyFont="1" applyBorder="1"/>
    <xf numFmtId="38" fontId="3" fillId="3" borderId="5" xfId="1" applyFont="1" applyFill="1" applyBorder="1" applyAlignment="1"/>
    <xf numFmtId="38" fontId="3" fillId="0" borderId="1" xfId="0" applyNumberFormat="1" applyFont="1" applyBorder="1" applyAlignment="1">
      <alignment horizontal="right"/>
    </xf>
    <xf numFmtId="0" fontId="4" fillId="3" borderId="0" xfId="0" applyFont="1" applyFill="1"/>
    <xf numFmtId="0" fontId="3" fillId="3" borderId="0" xfId="0" applyFont="1" applyFill="1"/>
    <xf numFmtId="0" fontId="3" fillId="0" borderId="0" xfId="0" applyFont="1"/>
    <xf numFmtId="0" fontId="3" fillId="3" borderId="1" xfId="0" applyFont="1" applyFill="1" applyBorder="1" applyAlignment="1">
      <alignment horizontal="center"/>
    </xf>
    <xf numFmtId="0" fontId="3" fillId="3" borderId="6" xfId="0" applyFont="1" applyFill="1" applyBorder="1" applyAlignment="1">
      <alignment horizontal="center"/>
    </xf>
    <xf numFmtId="0" fontId="3" fillId="3" borderId="1" xfId="0" applyFont="1" applyFill="1" applyBorder="1"/>
    <xf numFmtId="38" fontId="5" fillId="3" borderId="1" xfId="1" applyFont="1" applyFill="1" applyBorder="1" applyAlignment="1"/>
    <xf numFmtId="0" fontId="3" fillId="3" borderId="2" xfId="0" applyFont="1" applyFill="1" applyBorder="1" applyAlignment="1">
      <alignment horizontal="right"/>
    </xf>
    <xf numFmtId="0" fontId="3" fillId="0" borderId="0" xfId="0" applyFont="1" applyAlignment="1">
      <alignment horizontal="right"/>
    </xf>
    <xf numFmtId="0" fontId="4" fillId="0" borderId="0" xfId="0" applyFont="1"/>
    <xf numFmtId="0" fontId="3" fillId="3" borderId="5" xfId="0" applyFont="1" applyFill="1" applyBorder="1"/>
    <xf numFmtId="0" fontId="3" fillId="3" borderId="0" xfId="0" applyFont="1" applyFill="1" applyAlignment="1">
      <alignment horizontal="right"/>
    </xf>
    <xf numFmtId="38" fontId="3" fillId="3" borderId="1" xfId="1" applyFont="1" applyFill="1" applyBorder="1" applyAlignment="1"/>
    <xf numFmtId="0" fontId="3" fillId="3" borderId="1" xfId="0" applyFont="1" applyFill="1" applyBorder="1" applyAlignment="1">
      <alignment horizontal="right"/>
    </xf>
    <xf numFmtId="38" fontId="3" fillId="3" borderId="0" xfId="1" applyFont="1" applyFill="1" applyAlignment="1"/>
    <xf numFmtId="38" fontId="3" fillId="3" borderId="6" xfId="1" applyFont="1" applyFill="1" applyBorder="1" applyAlignment="1"/>
    <xf numFmtId="38" fontId="3" fillId="3" borderId="5" xfId="0" applyNumberFormat="1" applyFont="1" applyFill="1" applyBorder="1"/>
    <xf numFmtId="0" fontId="3" fillId="2" borderId="1" xfId="0" applyFont="1" applyFill="1" applyBorder="1" applyAlignment="1">
      <alignment horizontal="center"/>
    </xf>
    <xf numFmtId="0" fontId="3" fillId="0" borderId="1" xfId="0" applyFont="1" applyBorder="1"/>
    <xf numFmtId="0" fontId="7" fillId="0" borderId="0" xfId="0" applyFont="1"/>
    <xf numFmtId="38" fontId="3" fillId="0" borderId="6" xfId="0" applyNumberFormat="1" applyFont="1" applyBorder="1"/>
    <xf numFmtId="38" fontId="3" fillId="0" borderId="6" xfId="1" applyFont="1" applyBorder="1" applyAlignment="1"/>
    <xf numFmtId="38" fontId="3" fillId="0" borderId="5" xfId="1" applyFont="1" applyBorder="1" applyAlignment="1"/>
    <xf numFmtId="0" fontId="4" fillId="0" borderId="0" xfId="0" applyFont="1" applyBorder="1"/>
    <xf numFmtId="0" fontId="3" fillId="0" borderId="0" xfId="0" applyFont="1" applyBorder="1"/>
    <xf numFmtId="0" fontId="3" fillId="2" borderId="0" xfId="0" applyFont="1" applyFill="1" applyBorder="1"/>
    <xf numFmtId="0" fontId="3" fillId="2" borderId="0" xfId="0" applyFont="1" applyFill="1" applyBorder="1" applyAlignment="1">
      <alignment horizontal="center"/>
    </xf>
    <xf numFmtId="0" fontId="3" fillId="2" borderId="1" xfId="0" applyFont="1" applyFill="1" applyBorder="1"/>
    <xf numFmtId="0" fontId="3" fillId="2" borderId="2" xfId="0" applyFont="1" applyFill="1" applyBorder="1" applyAlignment="1">
      <alignment horizontal="center"/>
    </xf>
    <xf numFmtId="0" fontId="8" fillId="0" borderId="0" xfId="0" applyFont="1" applyBorder="1"/>
    <xf numFmtId="38" fontId="3" fillId="0" borderId="0" xfId="1" applyFont="1" applyBorder="1" applyAlignment="1"/>
    <xf numFmtId="0" fontId="8" fillId="0" borderId="1" xfId="0" applyFont="1" applyBorder="1"/>
    <xf numFmtId="38" fontId="3" fillId="0" borderId="1" xfId="1" applyFont="1" applyBorder="1" applyAlignment="1"/>
    <xf numFmtId="38" fontId="3" fillId="0" borderId="2" xfId="1" applyFont="1" applyBorder="1" applyAlignment="1"/>
    <xf numFmtId="0" fontId="3" fillId="0" borderId="2" xfId="0" applyFont="1" applyBorder="1" applyAlignment="1">
      <alignment horizontal="left"/>
    </xf>
    <xf numFmtId="0" fontId="3" fillId="0" borderId="0" xfId="0" applyFont="1" applyBorder="1" applyAlignment="1">
      <alignment horizontal="right"/>
    </xf>
    <xf numFmtId="0" fontId="3" fillId="0" borderId="1" xfId="0" applyFont="1" applyBorder="1" applyAlignment="1">
      <alignment horizontal="right"/>
    </xf>
    <xf numFmtId="0" fontId="6" fillId="0" borderId="0" xfId="0" applyFont="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0" xfId="0" applyFont="1" applyAlignment="1">
      <alignment horizontal="left" vertical="top" wrapText="1"/>
    </xf>
    <xf numFmtId="0" fontId="3" fillId="3" borderId="2" xfId="0" applyFont="1" applyFill="1" applyBorder="1" applyAlignment="1">
      <alignment horizontal="right"/>
    </xf>
    <xf numFmtId="0" fontId="3" fillId="3" borderId="3" xfId="0" applyFont="1" applyFill="1" applyBorder="1" applyAlignment="1">
      <alignment horizontal="right"/>
    </xf>
    <xf numFmtId="0" fontId="3" fillId="2" borderId="1" xfId="0" applyFont="1" applyFill="1" applyBorder="1" applyAlignment="1">
      <alignment horizontal="center"/>
    </xf>
    <xf numFmtId="0" fontId="3" fillId="0" borderId="1" xfId="0" applyFont="1" applyBorder="1" applyAlignment="1">
      <alignment horizontal="left"/>
    </xf>
    <xf numFmtId="0" fontId="3" fillId="2" borderId="7" xfId="0" applyFont="1" applyFill="1" applyBorder="1" applyAlignment="1">
      <alignment horizontal="right"/>
    </xf>
    <xf numFmtId="0" fontId="3" fillId="2" borderId="8" xfId="0" applyFont="1"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tabSelected="1" view="pageBreakPreview" topLeftCell="C1" zoomScaleNormal="100" zoomScaleSheetLayoutView="100" workbookViewId="0">
      <selection activeCell="H15" sqref="H15"/>
    </sheetView>
  </sheetViews>
  <sheetFormatPr defaultColWidth="8.58203125" defaultRowHeight="13"/>
  <cols>
    <col min="1" max="1" width="2" style="6" hidden="1" customWidth="1"/>
    <col min="2" max="2" width="34.08203125" style="6" customWidth="1"/>
    <col min="3" max="3" width="15.08203125" style="6" bestFit="1" customWidth="1"/>
    <col min="4" max="4" width="18.33203125" style="6" bestFit="1" customWidth="1"/>
    <col min="5" max="5" width="15.83203125" style="6" customWidth="1"/>
    <col min="6" max="6" width="11.83203125" style="6" customWidth="1"/>
    <col min="7" max="7" width="13.58203125" style="6" customWidth="1"/>
    <col min="8" max="8" width="29.75" style="6" customWidth="1"/>
    <col min="9" max="12" width="11" style="6" customWidth="1"/>
    <col min="13" max="13" width="13.58203125" style="6" customWidth="1"/>
    <col min="14" max="16384" width="8.58203125" style="6"/>
  </cols>
  <sheetData>
    <row r="1" spans="2:7">
      <c r="E1" s="12"/>
      <c r="G1" s="12" t="s">
        <v>0</v>
      </c>
    </row>
    <row r="2" spans="2:7" ht="14">
      <c r="B2" s="41" t="s">
        <v>1</v>
      </c>
      <c r="C2" s="41"/>
      <c r="D2" s="41"/>
      <c r="E2" s="41"/>
      <c r="F2" s="41"/>
      <c r="G2" s="41"/>
    </row>
    <row r="4" spans="2:7">
      <c r="B4" s="13" t="s">
        <v>2</v>
      </c>
    </row>
    <row r="5" spans="2:7">
      <c r="B5" s="13" t="s">
        <v>3</v>
      </c>
    </row>
    <row r="6" spans="2:7">
      <c r="B6" s="7" t="s">
        <v>4</v>
      </c>
      <c r="C6" s="7" t="s">
        <v>5</v>
      </c>
      <c r="D6" s="7" t="s">
        <v>6</v>
      </c>
      <c r="E6" s="7" t="s">
        <v>7</v>
      </c>
    </row>
    <row r="7" spans="2:7">
      <c r="B7" s="9" t="s">
        <v>8</v>
      </c>
      <c r="C7" s="9"/>
      <c r="D7" s="9">
        <v>36</v>
      </c>
      <c r="E7" s="9">
        <f>C7*D7</f>
        <v>0</v>
      </c>
    </row>
    <row r="8" spans="2:7">
      <c r="B8" s="9" t="s">
        <v>9</v>
      </c>
      <c r="C8" s="9"/>
      <c r="D8" s="9">
        <v>36</v>
      </c>
      <c r="E8" s="9">
        <f>C8*D8</f>
        <v>0</v>
      </c>
    </row>
    <row r="9" spans="2:7">
      <c r="B9" s="9" t="s">
        <v>10</v>
      </c>
      <c r="C9" s="9"/>
      <c r="D9" s="9">
        <v>36</v>
      </c>
      <c r="E9" s="9">
        <f>C9*D9</f>
        <v>0</v>
      </c>
    </row>
    <row r="10" spans="2:7">
      <c r="B10" s="9" t="s">
        <v>11</v>
      </c>
      <c r="C10" s="9"/>
      <c r="D10" s="9">
        <v>36</v>
      </c>
      <c r="E10" s="9">
        <f>C10*D10</f>
        <v>0</v>
      </c>
    </row>
    <row r="11" spans="2:7" ht="13.5" thickBot="1">
      <c r="B11" s="9" t="s">
        <v>12</v>
      </c>
      <c r="C11" s="9"/>
      <c r="D11" s="9">
        <v>36</v>
      </c>
      <c r="E11" s="9">
        <f>C11*D11</f>
        <v>0</v>
      </c>
    </row>
    <row r="12" spans="2:7" ht="13.5" thickBot="1">
      <c r="B12" s="46" t="s">
        <v>13</v>
      </c>
      <c r="C12" s="47"/>
      <c r="D12" s="47"/>
      <c r="E12" s="14">
        <f>SUM(E7:E11)</f>
        <v>0</v>
      </c>
      <c r="F12" s="6" t="s">
        <v>14</v>
      </c>
    </row>
    <row r="13" spans="2:7">
      <c r="B13" s="15"/>
      <c r="C13" s="5"/>
      <c r="D13" s="5"/>
      <c r="E13" s="5"/>
    </row>
    <row r="14" spans="2:7">
      <c r="B14" s="4" t="s">
        <v>15</v>
      </c>
      <c r="C14" s="5"/>
      <c r="D14" s="5"/>
      <c r="E14" s="5"/>
    </row>
    <row r="15" spans="2:7" ht="13.5" thickBot="1">
      <c r="B15" s="7" t="s">
        <v>16</v>
      </c>
      <c r="C15" s="7" t="s">
        <v>17</v>
      </c>
      <c r="D15" s="7" t="s">
        <v>46</v>
      </c>
      <c r="E15" s="8" t="s">
        <v>7</v>
      </c>
    </row>
    <row r="16" spans="2:7" ht="13.5" thickBot="1">
      <c r="B16" s="9" t="s">
        <v>19</v>
      </c>
      <c r="C16" s="10"/>
      <c r="D16" s="11">
        <v>60</v>
      </c>
      <c r="E16" s="2">
        <f>C16*D16</f>
        <v>0</v>
      </c>
      <c r="F16" s="6" t="s">
        <v>20</v>
      </c>
    </row>
    <row r="17" spans="2:6">
      <c r="B17" s="15"/>
      <c r="C17" s="5"/>
      <c r="D17" s="5"/>
      <c r="E17" s="5"/>
    </row>
    <row r="18" spans="2:6">
      <c r="B18" s="4" t="s">
        <v>21</v>
      </c>
      <c r="C18" s="5"/>
      <c r="D18" s="5"/>
      <c r="E18" s="5"/>
    </row>
    <row r="19" spans="2:6">
      <c r="B19" s="7" t="s">
        <v>16</v>
      </c>
      <c r="C19" s="7" t="s">
        <v>17</v>
      </c>
      <c r="D19" s="7" t="s">
        <v>18</v>
      </c>
      <c r="E19" s="7" t="s">
        <v>7</v>
      </c>
    </row>
    <row r="20" spans="2:6">
      <c r="B20" s="9" t="s">
        <v>22</v>
      </c>
      <c r="C20" s="16">
        <v>300000</v>
      </c>
      <c r="D20" s="17" t="s">
        <v>23</v>
      </c>
      <c r="E20" s="16">
        <v>10800000</v>
      </c>
    </row>
    <row r="21" spans="2:6" ht="13.5" thickBot="1">
      <c r="B21" s="9" t="s">
        <v>24</v>
      </c>
      <c r="C21" s="18">
        <v>67500</v>
      </c>
      <c r="D21" s="17" t="s">
        <v>25</v>
      </c>
      <c r="E21" s="19">
        <v>2430000</v>
      </c>
    </row>
    <row r="22" spans="2:6" ht="13.5" thickBot="1">
      <c r="B22" s="46" t="s">
        <v>13</v>
      </c>
      <c r="C22" s="47"/>
      <c r="D22" s="47"/>
      <c r="E22" s="20">
        <f>SUM(E20:E21)</f>
        <v>13230000</v>
      </c>
      <c r="F22" s="6" t="s">
        <v>26</v>
      </c>
    </row>
    <row r="24" spans="2:6">
      <c r="B24" s="13" t="s">
        <v>27</v>
      </c>
    </row>
    <row r="25" spans="2:6">
      <c r="B25" s="48" t="s">
        <v>16</v>
      </c>
      <c r="C25" s="48"/>
      <c r="D25" s="48"/>
      <c r="E25" s="21" t="s">
        <v>7</v>
      </c>
    </row>
    <row r="26" spans="2:6">
      <c r="B26" s="42" t="s">
        <v>28</v>
      </c>
      <c r="C26" s="43"/>
      <c r="D26" s="44"/>
      <c r="E26" s="22">
        <f>E12</f>
        <v>0</v>
      </c>
      <c r="F26" s="23" t="s">
        <v>14</v>
      </c>
    </row>
    <row r="27" spans="2:6">
      <c r="B27" s="42" t="s">
        <v>29</v>
      </c>
      <c r="C27" s="43"/>
      <c r="D27" s="44"/>
      <c r="E27" s="1">
        <f>E16</f>
        <v>0</v>
      </c>
      <c r="F27" s="23" t="s">
        <v>20</v>
      </c>
    </row>
    <row r="28" spans="2:6">
      <c r="B28" s="49" t="s">
        <v>30</v>
      </c>
      <c r="C28" s="49"/>
      <c r="D28" s="49"/>
      <c r="E28" s="1">
        <f>E22</f>
        <v>13230000</v>
      </c>
      <c r="F28" s="23" t="s">
        <v>31</v>
      </c>
    </row>
    <row r="29" spans="2:6">
      <c r="B29" s="42" t="s">
        <v>47</v>
      </c>
      <c r="C29" s="43"/>
      <c r="D29" s="44"/>
      <c r="E29" s="24">
        <f>SUM(E26:E28)</f>
        <v>13230000</v>
      </c>
      <c r="F29" s="23"/>
    </row>
    <row r="30" spans="2:6" ht="13.5" thickBot="1">
      <c r="B30" s="49" t="s">
        <v>32</v>
      </c>
      <c r="C30" s="49"/>
      <c r="D30" s="49"/>
      <c r="E30" s="25">
        <f>E29*10%</f>
        <v>1323000</v>
      </c>
    </row>
    <row r="31" spans="2:6" ht="13.5" thickBot="1">
      <c r="B31" s="50" t="s">
        <v>33</v>
      </c>
      <c r="C31" s="51"/>
      <c r="D31" s="51"/>
      <c r="E31" s="26">
        <f>SUM(E29:E30)</f>
        <v>14553000</v>
      </c>
    </row>
    <row r="33" spans="2:13">
      <c r="B33" s="13" t="s">
        <v>34</v>
      </c>
    </row>
    <row r="34" spans="2:13" ht="13.5" customHeight="1">
      <c r="B34" s="45" t="s">
        <v>48</v>
      </c>
      <c r="C34" s="45"/>
      <c r="D34" s="45"/>
      <c r="E34" s="45"/>
      <c r="F34" s="45"/>
    </row>
    <row r="35" spans="2:13" ht="44.25" customHeight="1">
      <c r="B35" s="45"/>
      <c r="C35" s="45"/>
      <c r="D35" s="45"/>
      <c r="E35" s="45"/>
      <c r="F35" s="45"/>
      <c r="H35" s="27"/>
      <c r="I35" s="28"/>
      <c r="J35" s="28"/>
      <c r="K35" s="28"/>
      <c r="L35" s="28"/>
      <c r="M35" s="28"/>
    </row>
    <row r="36" spans="2:13">
      <c r="H36" s="29"/>
      <c r="I36" s="30"/>
      <c r="J36" s="30"/>
      <c r="K36" s="30"/>
      <c r="L36" s="30"/>
      <c r="M36" s="30"/>
    </row>
    <row r="37" spans="2:13">
      <c r="B37" s="31" t="s">
        <v>35</v>
      </c>
      <c r="C37" s="21" t="s">
        <v>36</v>
      </c>
      <c r="D37" s="21" t="s">
        <v>37</v>
      </c>
      <c r="E37" s="21" t="s">
        <v>38</v>
      </c>
      <c r="F37" s="21" t="s">
        <v>39</v>
      </c>
      <c r="G37" s="32" t="s">
        <v>40</v>
      </c>
      <c r="H37" s="33"/>
      <c r="I37" s="34"/>
      <c r="J37" s="34"/>
      <c r="K37" s="34"/>
      <c r="L37" s="34"/>
      <c r="M37" s="34"/>
    </row>
    <row r="38" spans="2:13">
      <c r="B38" s="35" t="s">
        <v>41</v>
      </c>
      <c r="C38" s="36"/>
      <c r="D38" s="36"/>
      <c r="E38" s="36"/>
      <c r="F38" s="36"/>
      <c r="G38" s="37"/>
      <c r="H38" s="33"/>
      <c r="I38" s="34"/>
      <c r="J38" s="34"/>
      <c r="K38" s="34"/>
      <c r="L38" s="34"/>
      <c r="M38" s="34"/>
    </row>
    <row r="39" spans="2:13">
      <c r="B39" s="35" t="s">
        <v>42</v>
      </c>
      <c r="C39" s="36"/>
      <c r="D39" s="36"/>
      <c r="E39" s="36"/>
      <c r="F39" s="36"/>
      <c r="G39" s="37"/>
      <c r="H39" s="33"/>
      <c r="I39" s="34"/>
      <c r="J39" s="34"/>
      <c r="K39" s="34"/>
      <c r="L39" s="34"/>
      <c r="M39" s="34"/>
    </row>
    <row r="40" spans="2:13">
      <c r="B40" s="35" t="s">
        <v>43</v>
      </c>
      <c r="C40" s="36">
        <f>($C$20*3)+($C$21*3)</f>
        <v>1102500</v>
      </c>
      <c r="D40" s="36">
        <f t="shared" ref="D40:F40" si="0">($C$20*3)+($C$21*3)</f>
        <v>1102500</v>
      </c>
      <c r="E40" s="36">
        <f t="shared" si="0"/>
        <v>1102500</v>
      </c>
      <c r="F40" s="36">
        <f t="shared" si="0"/>
        <v>1102500</v>
      </c>
      <c r="G40" s="37">
        <f>SUM(C40:F40)</f>
        <v>4410000</v>
      </c>
      <c r="H40" s="33"/>
      <c r="I40" s="34"/>
      <c r="J40" s="34"/>
      <c r="K40" s="34"/>
      <c r="L40" s="34"/>
      <c r="M40" s="34"/>
    </row>
    <row r="41" spans="2:13">
      <c r="B41" s="38" t="s">
        <v>47</v>
      </c>
      <c r="C41" s="3">
        <f>SUM(C38:C40)</f>
        <v>1102500</v>
      </c>
      <c r="D41" s="3">
        <f>SUM(D38:D40)</f>
        <v>1102500</v>
      </c>
      <c r="E41" s="3">
        <f>SUM(E38:E40)</f>
        <v>1102500</v>
      </c>
      <c r="F41" s="3">
        <f>SUM(F38:F40)</f>
        <v>1102500</v>
      </c>
      <c r="G41" s="3">
        <f>SUM(G38:G40)</f>
        <v>4410000</v>
      </c>
    </row>
    <row r="42" spans="2:13">
      <c r="B42" s="35" t="s">
        <v>32</v>
      </c>
      <c r="C42" s="36">
        <f>C41*10%</f>
        <v>110250</v>
      </c>
      <c r="D42" s="36">
        <f>D41*10%</f>
        <v>110250</v>
      </c>
      <c r="E42" s="36">
        <f>E41*10%</f>
        <v>110250</v>
      </c>
      <c r="F42" s="36">
        <f>F41*10%</f>
        <v>110250</v>
      </c>
      <c r="G42" s="36">
        <f>G41*10%</f>
        <v>441000</v>
      </c>
      <c r="H42" s="39"/>
      <c r="I42" s="34"/>
      <c r="J42" s="34"/>
      <c r="K42" s="34"/>
      <c r="L42" s="34"/>
      <c r="M42" s="34"/>
    </row>
    <row r="43" spans="2:13">
      <c r="B43" s="40" t="s">
        <v>49</v>
      </c>
      <c r="C43" s="36">
        <f>SUM(C38:C42)</f>
        <v>2315250</v>
      </c>
      <c r="D43" s="36">
        <f>SUM(D38:D42)</f>
        <v>2315250</v>
      </c>
      <c r="E43" s="36">
        <f>SUM(E38:E42)</f>
        <v>2315250</v>
      </c>
      <c r="F43" s="36">
        <f>SUM(F38:F42)</f>
        <v>2315250</v>
      </c>
      <c r="G43" s="37">
        <f>SUM(G38:G42)</f>
        <v>9261000</v>
      </c>
      <c r="H43" s="28"/>
      <c r="I43" s="28"/>
      <c r="J43" s="28"/>
      <c r="K43" s="28"/>
      <c r="L43" s="28"/>
      <c r="M43" s="28"/>
    </row>
    <row r="44" spans="2:13">
      <c r="H44" s="29"/>
      <c r="I44" s="30"/>
      <c r="J44" s="30"/>
      <c r="K44" s="30"/>
      <c r="L44" s="30"/>
      <c r="M44" s="30"/>
    </row>
    <row r="45" spans="2:13">
      <c r="B45" s="31" t="s">
        <v>44</v>
      </c>
      <c r="C45" s="21" t="s">
        <v>36</v>
      </c>
      <c r="D45" s="21" t="s">
        <v>37</v>
      </c>
      <c r="E45" s="21" t="s">
        <v>38</v>
      </c>
      <c r="F45" s="21" t="s">
        <v>39</v>
      </c>
      <c r="G45" s="32" t="s">
        <v>40</v>
      </c>
      <c r="H45" s="33"/>
      <c r="I45" s="34"/>
      <c r="J45" s="34"/>
      <c r="K45" s="34"/>
      <c r="L45" s="34"/>
      <c r="M45" s="34"/>
    </row>
    <row r="46" spans="2:13">
      <c r="B46" s="35" t="s">
        <v>41</v>
      </c>
      <c r="C46" s="36"/>
      <c r="D46" s="36"/>
      <c r="E46" s="36"/>
      <c r="F46" s="36"/>
      <c r="G46" s="37"/>
      <c r="H46" s="33"/>
      <c r="I46" s="34"/>
      <c r="J46" s="34"/>
      <c r="K46" s="34"/>
      <c r="L46" s="34"/>
      <c r="M46" s="34"/>
    </row>
    <row r="47" spans="2:13">
      <c r="B47" s="35" t="s">
        <v>42</v>
      </c>
      <c r="C47" s="36"/>
      <c r="D47" s="36"/>
      <c r="E47" s="36"/>
      <c r="F47" s="36"/>
      <c r="G47" s="37"/>
      <c r="H47" s="33"/>
      <c r="I47" s="34"/>
      <c r="J47" s="34"/>
      <c r="K47" s="34"/>
      <c r="L47" s="34"/>
      <c r="M47" s="34"/>
    </row>
    <row r="48" spans="2:13">
      <c r="B48" s="35" t="s">
        <v>43</v>
      </c>
      <c r="C48" s="36">
        <f>($C$20*3)+($C$21*3)</f>
        <v>1102500</v>
      </c>
      <c r="D48" s="36">
        <f t="shared" ref="D48:F48" si="1">($C$20*3)+($C$21*3)</f>
        <v>1102500</v>
      </c>
      <c r="E48" s="36">
        <f t="shared" si="1"/>
        <v>1102500</v>
      </c>
      <c r="F48" s="36">
        <f t="shared" si="1"/>
        <v>1102500</v>
      </c>
      <c r="G48" s="37">
        <f>SUM(C48:F48)</f>
        <v>4410000</v>
      </c>
      <c r="H48" s="33"/>
      <c r="I48" s="34"/>
      <c r="J48" s="34"/>
      <c r="K48" s="34"/>
      <c r="L48" s="34"/>
      <c r="M48" s="34"/>
    </row>
    <row r="49" spans="2:13">
      <c r="B49" s="38" t="s">
        <v>47</v>
      </c>
      <c r="C49" s="3">
        <f>SUM(C46:C48)</f>
        <v>1102500</v>
      </c>
      <c r="D49" s="3">
        <f>SUM(D46:D48)</f>
        <v>1102500</v>
      </c>
      <c r="E49" s="3">
        <f>SUM(E46:E48)</f>
        <v>1102500</v>
      </c>
      <c r="F49" s="3">
        <f>SUM(F46:F48)</f>
        <v>1102500</v>
      </c>
      <c r="G49" s="3">
        <f>SUM(G46:G48)</f>
        <v>4410000</v>
      </c>
    </row>
    <row r="50" spans="2:13">
      <c r="B50" s="35" t="s">
        <v>32</v>
      </c>
      <c r="C50" s="36"/>
      <c r="D50" s="36"/>
      <c r="E50" s="36"/>
      <c r="F50" s="36"/>
      <c r="G50" s="37"/>
      <c r="H50" s="39"/>
      <c r="I50" s="34"/>
      <c r="J50" s="34"/>
      <c r="K50" s="34"/>
      <c r="L50" s="34"/>
      <c r="M50" s="34"/>
    </row>
    <row r="51" spans="2:13">
      <c r="B51" s="40" t="s">
        <v>49</v>
      </c>
      <c r="C51" s="36">
        <f>SUM(C46:C50)</f>
        <v>2205000</v>
      </c>
      <c r="D51" s="36">
        <f>SUM(D46:D50)</f>
        <v>2205000</v>
      </c>
      <c r="E51" s="36">
        <f>SUM(E46:E50)</f>
        <v>2205000</v>
      </c>
      <c r="F51" s="36">
        <f>SUM(F46:F50)</f>
        <v>2205000</v>
      </c>
      <c r="G51" s="37">
        <f>SUM(G46:G50)</f>
        <v>8820000</v>
      </c>
      <c r="H51" s="28"/>
      <c r="I51" s="28"/>
      <c r="J51" s="28"/>
      <c r="K51" s="28"/>
      <c r="L51" s="28"/>
      <c r="M51" s="28"/>
    </row>
    <row r="52" spans="2:13">
      <c r="H52" s="29"/>
      <c r="I52" s="30"/>
      <c r="J52" s="30"/>
      <c r="K52" s="30"/>
      <c r="L52" s="30"/>
      <c r="M52" s="30"/>
    </row>
    <row r="53" spans="2:13">
      <c r="B53" s="31" t="s">
        <v>45</v>
      </c>
      <c r="C53" s="21" t="s">
        <v>36</v>
      </c>
      <c r="D53" s="21" t="s">
        <v>37</v>
      </c>
      <c r="E53" s="21" t="s">
        <v>38</v>
      </c>
      <c r="F53" s="21" t="s">
        <v>39</v>
      </c>
      <c r="G53" s="32" t="s">
        <v>40</v>
      </c>
      <c r="H53" s="33"/>
      <c r="I53" s="34"/>
      <c r="J53" s="34"/>
      <c r="K53" s="34"/>
      <c r="L53" s="34"/>
      <c r="M53" s="34"/>
    </row>
    <row r="54" spans="2:13">
      <c r="B54" s="35" t="s">
        <v>41</v>
      </c>
      <c r="C54" s="36"/>
      <c r="D54" s="36"/>
      <c r="E54" s="36"/>
      <c r="F54" s="36"/>
      <c r="G54" s="37"/>
      <c r="H54" s="33"/>
      <c r="I54" s="34"/>
      <c r="J54" s="34"/>
      <c r="K54" s="34"/>
      <c r="L54" s="34"/>
      <c r="M54" s="34"/>
    </row>
    <row r="55" spans="2:13">
      <c r="B55" s="35" t="s">
        <v>42</v>
      </c>
      <c r="C55" s="36"/>
      <c r="D55" s="36"/>
      <c r="E55" s="36"/>
      <c r="F55" s="36"/>
      <c r="G55" s="37"/>
      <c r="H55" s="33"/>
      <c r="I55" s="34"/>
      <c r="J55" s="34"/>
      <c r="K55" s="34"/>
      <c r="L55" s="34"/>
      <c r="M55" s="34"/>
    </row>
    <row r="56" spans="2:13">
      <c r="B56" s="35" t="s">
        <v>43</v>
      </c>
      <c r="C56" s="36">
        <f>($C$20*3)+($C$21*3)</f>
        <v>1102500</v>
      </c>
      <c r="D56" s="36">
        <f t="shared" ref="D56:F56" si="2">($C$20*3)+($C$21*3)</f>
        <v>1102500</v>
      </c>
      <c r="E56" s="36">
        <f t="shared" si="2"/>
        <v>1102500</v>
      </c>
      <c r="F56" s="36">
        <f t="shared" si="2"/>
        <v>1102500</v>
      </c>
      <c r="G56" s="37">
        <f>SUM(C56:F56)</f>
        <v>4410000</v>
      </c>
      <c r="H56" s="33"/>
      <c r="I56" s="34"/>
      <c r="J56" s="34"/>
      <c r="K56" s="34"/>
      <c r="L56" s="34"/>
      <c r="M56" s="34"/>
    </row>
    <row r="57" spans="2:13">
      <c r="B57" s="38" t="s">
        <v>47</v>
      </c>
      <c r="C57" s="3">
        <f>SUM(C54:C56)</f>
        <v>1102500</v>
      </c>
      <c r="D57" s="3">
        <f>SUM(D54:D56)</f>
        <v>1102500</v>
      </c>
      <c r="E57" s="3">
        <f>SUM(E54:E56)</f>
        <v>1102500</v>
      </c>
      <c r="F57" s="3">
        <f>SUM(F54:F56)</f>
        <v>1102500</v>
      </c>
      <c r="G57" s="3">
        <f>SUM(G54:G56)</f>
        <v>4410000</v>
      </c>
    </row>
    <row r="58" spans="2:13">
      <c r="B58" s="35" t="s">
        <v>32</v>
      </c>
      <c r="C58" s="36"/>
      <c r="D58" s="36"/>
      <c r="E58" s="36"/>
      <c r="F58" s="36"/>
      <c r="G58" s="37"/>
      <c r="H58" s="39"/>
      <c r="I58" s="34"/>
      <c r="J58" s="34"/>
      <c r="K58" s="34"/>
      <c r="L58" s="34"/>
      <c r="M58" s="34"/>
    </row>
    <row r="59" spans="2:13">
      <c r="B59" s="40" t="s">
        <v>49</v>
      </c>
      <c r="C59" s="36">
        <f>SUM(C54:C58)</f>
        <v>2205000</v>
      </c>
      <c r="D59" s="36">
        <f>SUM(D54:D58)</f>
        <v>2205000</v>
      </c>
      <c r="E59" s="36">
        <f>SUM(E54:E58)</f>
        <v>2205000</v>
      </c>
      <c r="F59" s="36">
        <f>SUM(F54:F58)</f>
        <v>2205000</v>
      </c>
      <c r="G59" s="36">
        <f>SUM(G54:G58)</f>
        <v>8820000</v>
      </c>
    </row>
  </sheetData>
  <mergeCells count="11">
    <mergeCell ref="B2:G2"/>
    <mergeCell ref="B29:D29"/>
    <mergeCell ref="B27:D27"/>
    <mergeCell ref="B34:F35"/>
    <mergeCell ref="B12:D12"/>
    <mergeCell ref="B22:D22"/>
    <mergeCell ref="B25:D25"/>
    <mergeCell ref="B26:D26"/>
    <mergeCell ref="B28:D28"/>
    <mergeCell ref="B30:D30"/>
    <mergeCell ref="B31:D31"/>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2022-02-04T03:18:34Z</dcterms:modified>
  <cp:category/>
  <cp:contentStatus/>
</cp:coreProperties>
</file>