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280" windowHeight="7170"/>
  </bookViews>
  <sheets>
    <sheet name="航海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43" i="4" l="1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A6" i="4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K44" i="4" l="1"/>
  <c r="K45" i="4" s="1"/>
  <c r="K46" i="4" s="1"/>
  <c r="M5" i="4"/>
  <c r="M44" i="4" s="1"/>
  <c r="M45" i="4" s="1"/>
  <c r="M46" i="4" s="1"/>
</calcChain>
</file>

<file path=xl/sharedStrings.xml><?xml version="1.0" encoding="utf-8"?>
<sst xmlns="http://schemas.openxmlformats.org/spreadsheetml/2006/main" count="175" uniqueCount="107">
  <si>
    <r>
      <rPr>
        <b/>
        <sz val="20"/>
        <rFont val="ＭＳ ゴシック"/>
        <family val="3"/>
        <charset val="128"/>
      </rPr>
      <t xml:space="preserve">購入・輸送　機材リスト   </t>
    </r>
    <r>
      <rPr>
        <sz val="20"/>
        <rFont val="ＭＳ ゴシック"/>
        <family val="3"/>
        <charset val="128"/>
      </rPr>
      <t xml:space="preserve">                                                                                                                   </t>
    </r>
    <phoneticPr fontId="2"/>
  </si>
  <si>
    <t>国名：ミクロネシア国　　　　　</t>
  </si>
  <si>
    <t>案件名：ミクロネシア国水産海事学校能力向上プロジェクト向け機材（ロット1）　　　　　</t>
  </si>
  <si>
    <t>基礎情報</t>
    <rPh sb="0" eb="2">
      <t>キソ</t>
    </rPh>
    <rPh sb="2" eb="4">
      <t>ジョウホウ</t>
    </rPh>
    <phoneticPr fontId="2"/>
  </si>
  <si>
    <t>番号</t>
    <rPh sb="0" eb="2">
      <t>バンゴウ</t>
    </rPh>
    <phoneticPr fontId="2"/>
  </si>
  <si>
    <t>機材名
（書籍名）</t>
    <rPh sb="5" eb="7">
      <t>ショセキ</t>
    </rPh>
    <rPh sb="7" eb="8">
      <t>メイ</t>
    </rPh>
    <phoneticPr fontId="2"/>
  </si>
  <si>
    <t>メーカー名①
（出版社）</t>
  </si>
  <si>
    <t>型番①
(ISBN NO.)</t>
    <phoneticPr fontId="2"/>
  </si>
  <si>
    <t xml:space="preserve">備考
</t>
  </si>
  <si>
    <t>必要な仕様　　　　　　
（例：プラグの種類、電池の種類（アルカリ・マンガン・リチウム他）</t>
  </si>
  <si>
    <t>機材の用途　　　　　　　　　　　　（具体的に）</t>
  </si>
  <si>
    <t>数量</t>
  </si>
  <si>
    <t>単位</t>
  </si>
  <si>
    <t>単価
（USD）</t>
  </si>
  <si>
    <t>金額(税抜）
（USD）</t>
    <rPh sb="0" eb="2">
      <t>キンガク</t>
    </rPh>
    <rPh sb="3" eb="5">
      <t>ゼイヌキ</t>
    </rPh>
    <phoneticPr fontId="2"/>
  </si>
  <si>
    <t>単価
（円）</t>
  </si>
  <si>
    <t>金額(税抜）
（円）</t>
    <rPh sb="0" eb="2">
      <t>キンガク</t>
    </rPh>
    <rPh sb="3" eb="5">
      <t>ゼイヌキ</t>
    </rPh>
    <rPh sb="8" eb="9">
      <t>エン</t>
    </rPh>
    <phoneticPr fontId="2"/>
  </si>
  <si>
    <t>Deck Officer Study Guide Vol. 1-6 Set: Deck Illustration Booklet Included</t>
    <phoneticPr fontId="18"/>
  </si>
  <si>
    <t>Academy Publishing Company</t>
  </si>
  <si>
    <t>冊</t>
    <rPh sb="0" eb="1">
      <t>サツ</t>
    </rPh>
    <phoneticPr fontId="2"/>
  </si>
  <si>
    <t>Ship Handling, 2nd Edition 2018</t>
    <phoneticPr fontId="18"/>
  </si>
  <si>
    <t>Dokmar</t>
    <phoneticPr fontId="2"/>
  </si>
  <si>
    <t>9789071500367</t>
    <phoneticPr fontId="2"/>
  </si>
  <si>
    <t>Deck Officer Study Guide Vol. 7: Lifeboatmen, 2015 Edition</t>
    <phoneticPr fontId="18"/>
  </si>
  <si>
    <t>Academy Publishing Company</t>
    <phoneticPr fontId="2"/>
  </si>
  <si>
    <t>881349047</t>
    <phoneticPr fontId="2"/>
  </si>
  <si>
    <t>Merchant Marine Deck Examination Reference Material: 1983 Reprints of the Tide Tables &amp; Tidal Current Tables (BK-0276-1)</t>
    <phoneticPr fontId="18"/>
  </si>
  <si>
    <t>Marine Education Textbooks</t>
    <phoneticPr fontId="2"/>
  </si>
  <si>
    <t>852686957679</t>
  </si>
  <si>
    <t>Able Seaman &amp; Lifeboatman, Book 1 Ed. "K" (BK-105-01)</t>
    <phoneticPr fontId="18"/>
  </si>
  <si>
    <t>852686957358</t>
  </si>
  <si>
    <t>Able Seaman &amp; Lifeboatman, Book 2 Ed. "K" (BK-105-02)</t>
    <phoneticPr fontId="18"/>
  </si>
  <si>
    <t>852686957341</t>
    <phoneticPr fontId="2"/>
  </si>
  <si>
    <t>Merchant Marine Deck Examination Reference Material: Stability Data Reference Book (BK-772)</t>
    <phoneticPr fontId="18"/>
  </si>
  <si>
    <t>Marine Education Textbooks</t>
  </si>
  <si>
    <t>852687504551</t>
  </si>
  <si>
    <t>IICL: Guide For Container Chassis Inspection &amp; Maintenance, 4th Edition</t>
    <phoneticPr fontId="18"/>
  </si>
  <si>
    <t>Institute of International Container Lessors</t>
    <phoneticPr fontId="2"/>
  </si>
  <si>
    <t>852686952384</t>
    <phoneticPr fontId="2"/>
  </si>
  <si>
    <t>Nautical Rules of the Road</t>
    <phoneticPr fontId="18"/>
  </si>
  <si>
    <t>Cornell Maritime Press, Inc.</t>
    <phoneticPr fontId="2"/>
  </si>
  <si>
    <t>9780870335785</t>
  </si>
  <si>
    <t>Merchant Marine Officers' Handbook</t>
    <phoneticPr fontId="18"/>
  </si>
  <si>
    <t>852686754797</t>
  </si>
  <si>
    <t>Limited Master, Mate &amp; Operator: Book 1, Revised K (BK-M001)</t>
    <phoneticPr fontId="18"/>
  </si>
  <si>
    <t>852686957464</t>
  </si>
  <si>
    <t>Limited Master, Mate &amp; Operator: Book 2, Revised K (BK-M002)</t>
    <phoneticPr fontId="18"/>
  </si>
  <si>
    <t>852686957471</t>
  </si>
  <si>
    <t>Limited Master, Mate &amp; Operator: Book 3, Revised K (BK-M003)</t>
    <phoneticPr fontId="18"/>
  </si>
  <si>
    <t>852686957488</t>
  </si>
  <si>
    <t>Limited Master, Mate &amp; Operator: Book 4, Revised K (BK-M004)</t>
    <phoneticPr fontId="18"/>
  </si>
  <si>
    <t>852686957495</t>
  </si>
  <si>
    <t>Limited Master, Mate &amp; Operator: Book 5, Revised K (BK-M005)</t>
    <phoneticPr fontId="18"/>
  </si>
  <si>
    <t>852686957501</t>
  </si>
  <si>
    <t>Limited Master, Mate &amp; Operator: Book 6, Revised K (BK-M006)</t>
    <phoneticPr fontId="18"/>
  </si>
  <si>
    <t>852687496924</t>
  </si>
  <si>
    <t>Limited Master, Mate &amp; Operator: Book 7, Revised K (BK-M007)</t>
    <phoneticPr fontId="18"/>
  </si>
  <si>
    <t>NAVBasics (3 Book Set), 2nd Edition</t>
    <phoneticPr fontId="18"/>
  </si>
  <si>
    <t>Witherby Seamanship International</t>
  </si>
  <si>
    <t>9781856094887</t>
  </si>
  <si>
    <t>Macneil’s Seamanship Examiner COLREGS Pocket Book</t>
    <phoneticPr fontId="18"/>
  </si>
  <si>
    <t>9781856094122</t>
  </si>
  <si>
    <t>Cargo Notes 2nd Edition</t>
    <phoneticPr fontId="18"/>
  </si>
  <si>
    <t>9781905331611</t>
  </si>
  <si>
    <t>Celestial Navigation Step by Step (BK-203)</t>
    <phoneticPr fontId="18"/>
  </si>
  <si>
    <t>852687504735</t>
  </si>
  <si>
    <t>Shiphandling for the Mariner, 5th Edition</t>
    <phoneticPr fontId="18"/>
  </si>
  <si>
    <t>9780764354588</t>
  </si>
  <si>
    <t>Merchant Marine Deck Examination Illustration Book (BK-678)</t>
    <phoneticPr fontId="18"/>
  </si>
  <si>
    <t>BK678</t>
  </si>
  <si>
    <t>Towing Vessel Officer's Guide &amp; Questions and Answers (BK-007)</t>
    <phoneticPr fontId="18"/>
  </si>
  <si>
    <t>852686957686</t>
  </si>
  <si>
    <t>Navigation Rules For International &amp; Inland Waters "RB-169" (BK-234)</t>
    <phoneticPr fontId="18"/>
  </si>
  <si>
    <t>1933186208</t>
  </si>
  <si>
    <t>Marine Hawser Towing Guide (BK-120)</t>
    <phoneticPr fontId="18"/>
  </si>
  <si>
    <t>852687504711</t>
  </si>
  <si>
    <t>Exercises In Celestial Navigation (BK-0312)</t>
    <phoneticPr fontId="18"/>
  </si>
  <si>
    <t>852687504575</t>
  </si>
  <si>
    <t>Marine Cargo Operations: A Guide to Stowage, 4th Edition 2011</t>
    <phoneticPr fontId="18"/>
  </si>
  <si>
    <t>Cornell Maritime Press, Inc.</t>
  </si>
  <si>
    <t>9780870336232</t>
  </si>
  <si>
    <t>Macneil’s Seamanship Examiner MATES/MASTERS Pocket Book</t>
    <phoneticPr fontId="18"/>
  </si>
  <si>
    <t>9781856094146</t>
  </si>
  <si>
    <t>Navigator’s Notebook: A Workbook for Marine Navigation</t>
    <phoneticPr fontId="18"/>
  </si>
  <si>
    <t>Schiffer Publishing Ltd.</t>
  </si>
  <si>
    <t>9780870336300</t>
  </si>
  <si>
    <t>The Colregs Guide, 7th Edition</t>
    <phoneticPr fontId="18"/>
  </si>
  <si>
    <t>9789071500312</t>
  </si>
  <si>
    <t>Stability &amp; Trim For The Ship's Officer - 4th Edition</t>
    <phoneticPr fontId="18"/>
  </si>
  <si>
    <t>9780870335648</t>
  </si>
  <si>
    <t>Macneil’s Seamanship Examiner OOW Pocket Book</t>
    <phoneticPr fontId="18"/>
  </si>
  <si>
    <t>9781856094160</t>
  </si>
  <si>
    <t>Notes On Anchor Work (BK-490)</t>
    <phoneticPr fontId="18"/>
  </si>
  <si>
    <t>852687504803</t>
  </si>
  <si>
    <t>Support Operation &amp; Seamanship (BK-114)</t>
    <phoneticPr fontId="18"/>
  </si>
  <si>
    <t>852687504773</t>
  </si>
  <si>
    <t>Cargo Handling Study Guide (BK-491)</t>
    <phoneticPr fontId="18"/>
  </si>
  <si>
    <t>852687504766</t>
  </si>
  <si>
    <t>Guide for Administration of Merchant Marine Deck Exams (BK-068)</t>
    <phoneticPr fontId="18"/>
  </si>
  <si>
    <t>852687504742</t>
  </si>
  <si>
    <t>Exercises In Coastwise Navigation (BK-556)</t>
    <phoneticPr fontId="18"/>
  </si>
  <si>
    <t>852687504728</t>
  </si>
  <si>
    <t>GMDSS: Sailor/Sperry Operational Guideline (BK-0831)</t>
    <phoneticPr fontId="18"/>
  </si>
  <si>
    <t>852687504674</t>
  </si>
  <si>
    <t>合計：</t>
    <rPh sb="0" eb="2">
      <t>ゴウケイ</t>
    </rPh>
    <phoneticPr fontId="2"/>
  </si>
  <si>
    <t>消費税：</t>
    <rPh sb="0" eb="3">
      <t>ショウヒゼイ</t>
    </rPh>
    <phoneticPr fontId="2"/>
  </si>
  <si>
    <t>総額：</t>
    <rPh sb="0" eb="2">
      <t>ソウガク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</si>
</sst>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0_);[Red]\(#,##0.00\)"/>
    <numFmt numFmtId="177" formatCode="0.00_);[Red]\(0.00\)"/>
    <numFmt numFmtId="178" formatCode="#,##0_);[Red]\(#,##0\)"/>
    <numFmt numFmtId="179" formatCode="#,##0.0000_);[Red]\(#,##0.0000\)"/>
  </numFmts>
  <fonts count="24">
    <font>
      <sz val="12"/>
      <color theme="1"/>
      <name val="ＭＳ ゴシック"/>
      <family val="2"/>
      <charset val="128"/>
    </font>
    <font>
      <sz val="16"/>
      <name val="ＭＳ ゴシック"/>
      <family val="3"/>
      <charset val="128"/>
    </font>
    <font>
      <sz val="6"/>
      <name val="Osaka"/>
      <family val="3"/>
      <charset val="128"/>
    </font>
    <font>
      <sz val="12"/>
      <name val="ＭＳ ゴシック"/>
      <family val="3"/>
      <charset val="128"/>
    </font>
    <font>
      <u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color indexed="10"/>
      <name val="ＭＳ ゴシック"/>
      <family val="3"/>
      <charset val="128"/>
    </font>
    <font>
      <sz val="12"/>
      <color theme="1"/>
      <name val="HGSｺﾞｼｯｸM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2"/>
      <charset val="128"/>
    </font>
    <font>
      <b/>
      <u/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20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u/>
      <sz val="20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20"/>
      <color theme="1"/>
      <name val="Arial"/>
      <family val="2"/>
    </font>
    <font>
      <sz val="20"/>
      <color indexed="10"/>
      <name val="ＭＳ ゴシック"/>
      <family val="3"/>
      <charset val="128"/>
    </font>
    <font>
      <sz val="20"/>
      <name val="Arial"/>
      <family val="2"/>
    </font>
    <font>
      <sz val="12"/>
      <color indexed="10"/>
      <name val="Arial"/>
      <family val="2"/>
    </font>
    <font>
      <sz val="20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61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12" fillId="0" borderId="0" xfId="0" applyFont="1" applyAlignment="1">
      <alignment vertical="center" wrapText="1"/>
    </xf>
    <xf numFmtId="0" fontId="4" fillId="0" borderId="5" xfId="0" applyFont="1" applyBorder="1">
      <alignment vertical="center"/>
    </xf>
    <xf numFmtId="0" fontId="8" fillId="0" borderId="0" xfId="0" applyFont="1">
      <alignment vertical="center"/>
    </xf>
    <xf numFmtId="0" fontId="17" fillId="0" borderId="1" xfId="0" applyFont="1" applyBorder="1" applyAlignment="1">
      <alignment horizontal="right" vertic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/>
    <xf numFmtId="0" fontId="14" fillId="0" borderId="0" xfId="0" applyFont="1" applyAlignment="1"/>
    <xf numFmtId="0" fontId="14" fillId="0" borderId="0" xfId="0" applyFont="1" applyAlignment="1">
      <alignment wrapText="1"/>
    </xf>
    <xf numFmtId="0" fontId="14" fillId="2" borderId="0" xfId="0" applyFont="1" applyFill="1" applyAlignment="1">
      <alignment wrapText="1"/>
    </xf>
    <xf numFmtId="0" fontId="6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38" fontId="8" fillId="0" borderId="0" xfId="0" applyNumberFormat="1" applyFont="1">
      <alignment vertical="center"/>
    </xf>
    <xf numFmtId="0" fontId="5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vertical="top" wrapText="1"/>
    </xf>
    <xf numFmtId="0" fontId="20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49" fontId="4" fillId="0" borderId="0" xfId="0" applyNumberFormat="1" applyFont="1">
      <alignment vertical="center"/>
    </xf>
    <xf numFmtId="49" fontId="16" fillId="0" borderId="1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vertical="center" wrapText="1"/>
    </xf>
    <xf numFmtId="49" fontId="23" fillId="0" borderId="1" xfId="0" applyNumberFormat="1" applyFont="1" applyBorder="1" applyAlignment="1">
      <alignment vertical="center" wrapText="1"/>
    </xf>
    <xf numFmtId="49" fontId="6" fillId="0" borderId="0" xfId="0" applyNumberFormat="1" applyFont="1" applyAlignment="1">
      <alignment vertical="center" wrapText="1"/>
    </xf>
    <xf numFmtId="49" fontId="13" fillId="0" borderId="0" xfId="0" applyNumberFormat="1" applyFont="1" applyAlignment="1">
      <alignment vertical="center" wrapText="1"/>
    </xf>
    <xf numFmtId="49" fontId="14" fillId="0" borderId="0" xfId="0" applyNumberFormat="1" applyFont="1" applyAlignment="1"/>
    <xf numFmtId="49" fontId="8" fillId="0" borderId="0" xfId="0" applyNumberFormat="1" applyFont="1">
      <alignment vertical="center"/>
    </xf>
    <xf numFmtId="49" fontId="0" fillId="0" borderId="0" xfId="0" applyNumberFormat="1">
      <alignment vertical="center"/>
    </xf>
    <xf numFmtId="0" fontId="21" fillId="0" borderId="1" xfId="0" applyFont="1" applyBorder="1" applyAlignment="1">
      <alignment horizontal="center" vertical="center" wrapText="1"/>
    </xf>
    <xf numFmtId="176" fontId="19" fillId="0" borderId="1" xfId="0" applyNumberFormat="1" applyFont="1" applyBorder="1">
      <alignment vertical="center"/>
    </xf>
    <xf numFmtId="176" fontId="21" fillId="0" borderId="1" xfId="1" applyNumberFormat="1" applyFont="1" applyBorder="1" applyAlignment="1">
      <alignment horizontal="right" vertical="center" wrapText="1"/>
    </xf>
    <xf numFmtId="177" fontId="21" fillId="0" borderId="1" xfId="1" applyNumberFormat="1" applyFont="1" applyBorder="1" applyAlignment="1">
      <alignment horizontal="right" vertical="center" wrapText="1"/>
    </xf>
    <xf numFmtId="0" fontId="2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vertical="top" wrapText="1"/>
    </xf>
    <xf numFmtId="49" fontId="21" fillId="0" borderId="1" xfId="0" applyNumberFormat="1" applyFont="1" applyBorder="1" applyAlignment="1">
      <alignment vertical="center" wrapText="1"/>
    </xf>
    <xf numFmtId="178" fontId="1" fillId="0" borderId="5" xfId="0" applyNumberFormat="1" applyFont="1" applyBorder="1" applyAlignment="1">
      <alignment vertical="center" wrapText="1"/>
    </xf>
    <xf numFmtId="178" fontId="16" fillId="0" borderId="1" xfId="0" applyNumberFormat="1" applyFont="1" applyBorder="1" applyAlignment="1">
      <alignment horizontal="center" vertical="center" wrapText="1"/>
    </xf>
    <xf numFmtId="178" fontId="21" fillId="0" borderId="1" xfId="1" applyNumberFormat="1" applyFont="1" applyBorder="1" applyAlignment="1">
      <alignment horizontal="right" vertical="center" wrapText="1"/>
    </xf>
    <xf numFmtId="178" fontId="19" fillId="0" borderId="4" xfId="0" applyNumberFormat="1" applyFont="1" applyBorder="1">
      <alignment vertical="center"/>
    </xf>
    <xf numFmtId="178" fontId="19" fillId="0" borderId="1" xfId="0" applyNumberFormat="1" applyFont="1" applyBorder="1">
      <alignment vertical="center"/>
    </xf>
    <xf numFmtId="178" fontId="19" fillId="0" borderId="3" xfId="0" applyNumberFormat="1" applyFont="1" applyBorder="1">
      <alignment vertical="center"/>
    </xf>
    <xf numFmtId="178" fontId="8" fillId="0" borderId="0" xfId="0" applyNumberFormat="1" applyFont="1">
      <alignment vertical="center"/>
    </xf>
    <xf numFmtId="178" fontId="3" fillId="0" borderId="0" xfId="0" applyNumberFormat="1" applyFont="1" applyAlignment="1">
      <alignment horizontal="center" vertical="center" wrapText="1"/>
    </xf>
    <xf numFmtId="178" fontId="0" fillId="0" borderId="0" xfId="0" applyNumberFormat="1">
      <alignment vertical="center"/>
    </xf>
    <xf numFmtId="179" fontId="1" fillId="0" borderId="5" xfId="0" applyNumberFormat="1" applyFont="1" applyBorder="1">
      <alignment vertical="center"/>
    </xf>
    <xf numFmtId="0" fontId="15" fillId="0" borderId="0" xfId="0" applyFont="1">
      <alignment vertical="center"/>
    </xf>
    <xf numFmtId="0" fontId="13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2">
    <cellStyle name="標準" xfId="0" builtinId="0"/>
    <cellStyle name="標準_携行機材等業務依頼書付属書、機材リスト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0"/>
  <sheetViews>
    <sheetView showGridLines="0" tabSelected="1" zoomScale="40" zoomScaleNormal="40" zoomScalePageLayoutView="40" workbookViewId="0">
      <selection sqref="A1:M1"/>
    </sheetView>
  </sheetViews>
  <sheetFormatPr defaultColWidth="0" defaultRowHeight="14"/>
  <cols>
    <col min="1" max="1" width="8.75" customWidth="1"/>
    <col min="2" max="2" width="38.75" customWidth="1"/>
    <col min="3" max="3" width="20.58203125" customWidth="1"/>
    <col min="4" max="4" width="26.33203125" style="32" customWidth="1"/>
    <col min="5" max="5" width="36.58203125" customWidth="1"/>
    <col min="6" max="6" width="46.75" customWidth="1"/>
    <col min="7" max="7" width="23.5" customWidth="1"/>
    <col min="8" max="9" width="14.08203125" customWidth="1"/>
    <col min="10" max="11" width="21.25" customWidth="1"/>
    <col min="12" max="13" width="21.25" style="53" customWidth="1"/>
    <col min="14" max="14" width="23.5" customWidth="1"/>
    <col min="15" max="15" width="34" customWidth="1"/>
    <col min="16" max="16" width="9" customWidth="1"/>
  </cols>
  <sheetData>
    <row r="1" spans="1:13" ht="42" customHeight="1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3" ht="81.75" customHeight="1">
      <c r="A2" s="40" t="s">
        <v>1</v>
      </c>
      <c r="B2" s="40"/>
      <c r="C2" s="40"/>
      <c r="D2" s="24"/>
      <c r="E2" s="55"/>
      <c r="F2" s="40" t="s">
        <v>2</v>
      </c>
      <c r="G2" s="40"/>
      <c r="H2" s="6"/>
      <c r="I2" s="6"/>
      <c r="J2" s="6"/>
      <c r="K2" s="6"/>
      <c r="L2" s="45"/>
      <c r="M2" s="54"/>
    </row>
    <row r="3" spans="1:13" ht="44.25" customHeight="1">
      <c r="A3" s="57" t="s">
        <v>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9"/>
      <c r="M3" s="60"/>
    </row>
    <row r="4" spans="1:13" ht="120" customHeight="1">
      <c r="A4" s="39" t="s">
        <v>4</v>
      </c>
      <c r="B4" s="39" t="s">
        <v>5</v>
      </c>
      <c r="C4" s="39" t="s">
        <v>6</v>
      </c>
      <c r="D4" s="25" t="s">
        <v>7</v>
      </c>
      <c r="E4" s="39" t="s">
        <v>8</v>
      </c>
      <c r="F4" s="39" t="s">
        <v>9</v>
      </c>
      <c r="G4" s="39" t="s">
        <v>10</v>
      </c>
      <c r="H4" s="39" t="s">
        <v>11</v>
      </c>
      <c r="I4" s="39" t="s">
        <v>12</v>
      </c>
      <c r="J4" s="39" t="s">
        <v>13</v>
      </c>
      <c r="K4" s="39" t="s">
        <v>14</v>
      </c>
      <c r="L4" s="46" t="s">
        <v>15</v>
      </c>
      <c r="M4" s="46" t="s">
        <v>16</v>
      </c>
    </row>
    <row r="5" spans="1:13" ht="124" customHeight="1">
      <c r="A5" s="37">
        <v>1</v>
      </c>
      <c r="B5" s="43" t="s">
        <v>17</v>
      </c>
      <c r="C5" s="21" t="s">
        <v>18</v>
      </c>
      <c r="D5" s="44">
        <v>1881349020</v>
      </c>
      <c r="E5" s="38"/>
      <c r="F5" s="18"/>
      <c r="G5" s="42"/>
      <c r="H5" s="33">
        <v>1</v>
      </c>
      <c r="I5" s="41" t="s">
        <v>19</v>
      </c>
      <c r="J5" s="35"/>
      <c r="K5" s="36"/>
      <c r="L5" s="47"/>
      <c r="M5" s="47">
        <f>K5*$M$2</f>
        <v>0</v>
      </c>
    </row>
    <row r="6" spans="1:13" ht="50">
      <c r="A6" s="37">
        <f>A5+1</f>
        <v>2</v>
      </c>
      <c r="B6" s="43" t="s">
        <v>20</v>
      </c>
      <c r="C6" s="21" t="s">
        <v>21</v>
      </c>
      <c r="D6" s="44" t="s">
        <v>22</v>
      </c>
      <c r="E6" s="38"/>
      <c r="F6" s="18"/>
      <c r="G6" s="38"/>
      <c r="H6" s="33">
        <v>1</v>
      </c>
      <c r="I6" s="41" t="s">
        <v>19</v>
      </c>
      <c r="J6" s="35"/>
      <c r="K6" s="36"/>
      <c r="L6" s="47"/>
      <c r="M6" s="47">
        <f t="shared" ref="M6:M12" si="0">K6*$M$2</f>
        <v>0</v>
      </c>
    </row>
    <row r="7" spans="1:13" ht="75">
      <c r="A7" s="37">
        <f>A6+1</f>
        <v>3</v>
      </c>
      <c r="B7" s="43" t="s">
        <v>23</v>
      </c>
      <c r="C7" s="21" t="s">
        <v>24</v>
      </c>
      <c r="D7" s="44" t="s">
        <v>25</v>
      </c>
      <c r="E7" s="38"/>
      <c r="F7" s="18"/>
      <c r="G7" s="38"/>
      <c r="H7" s="33">
        <v>1</v>
      </c>
      <c r="I7" s="41" t="s">
        <v>19</v>
      </c>
      <c r="J7" s="35"/>
      <c r="K7" s="36"/>
      <c r="L7" s="47"/>
      <c r="M7" s="47">
        <f t="shared" si="0"/>
        <v>0</v>
      </c>
    </row>
    <row r="8" spans="1:13" ht="150">
      <c r="A8" s="37">
        <f>A7+1</f>
        <v>4</v>
      </c>
      <c r="B8" s="43" t="s">
        <v>26</v>
      </c>
      <c r="C8" s="21" t="s">
        <v>27</v>
      </c>
      <c r="D8" s="44" t="s">
        <v>28</v>
      </c>
      <c r="E8" s="38"/>
      <c r="F8" s="18"/>
      <c r="G8" s="38"/>
      <c r="H8" s="33">
        <v>1</v>
      </c>
      <c r="I8" s="41" t="s">
        <v>19</v>
      </c>
      <c r="J8" s="35"/>
      <c r="K8" s="36"/>
      <c r="L8" s="47"/>
      <c r="M8" s="47">
        <f t="shared" si="0"/>
        <v>0</v>
      </c>
    </row>
    <row r="9" spans="1:13" ht="75">
      <c r="A9" s="37">
        <f t="shared" ref="A9:A43" si="1">A8+1</f>
        <v>5</v>
      </c>
      <c r="B9" s="19" t="s">
        <v>29</v>
      </c>
      <c r="C9" s="21" t="s">
        <v>27</v>
      </c>
      <c r="D9" s="26" t="s">
        <v>30</v>
      </c>
      <c r="E9" s="38"/>
      <c r="F9" s="18"/>
      <c r="G9" s="38"/>
      <c r="H9" s="33">
        <v>1</v>
      </c>
      <c r="I9" s="41" t="s">
        <v>19</v>
      </c>
      <c r="J9" s="35"/>
      <c r="K9" s="36"/>
      <c r="L9" s="47"/>
      <c r="M9" s="47">
        <f t="shared" si="0"/>
        <v>0</v>
      </c>
    </row>
    <row r="10" spans="1:13" ht="75">
      <c r="A10" s="37">
        <f t="shared" si="1"/>
        <v>6</v>
      </c>
      <c r="B10" s="19" t="s">
        <v>31</v>
      </c>
      <c r="C10" s="21" t="s">
        <v>27</v>
      </c>
      <c r="D10" s="26" t="s">
        <v>32</v>
      </c>
      <c r="E10" s="38"/>
      <c r="F10" s="18"/>
      <c r="G10" s="38"/>
      <c r="H10" s="33">
        <v>1</v>
      </c>
      <c r="I10" s="41" t="s">
        <v>19</v>
      </c>
      <c r="J10" s="35"/>
      <c r="K10" s="36"/>
      <c r="L10" s="47"/>
      <c r="M10" s="47">
        <f t="shared" si="0"/>
        <v>0</v>
      </c>
    </row>
    <row r="11" spans="1:13" ht="125">
      <c r="A11" s="37">
        <f t="shared" si="1"/>
        <v>7</v>
      </c>
      <c r="B11" s="19" t="s">
        <v>33</v>
      </c>
      <c r="C11" s="21" t="s">
        <v>34</v>
      </c>
      <c r="D11" s="26" t="s">
        <v>35</v>
      </c>
      <c r="E11" s="38"/>
      <c r="F11" s="18"/>
      <c r="G11" s="38"/>
      <c r="H11" s="33">
        <v>1</v>
      </c>
      <c r="I11" s="41" t="s">
        <v>19</v>
      </c>
      <c r="J11" s="35"/>
      <c r="K11" s="36"/>
      <c r="L11" s="47"/>
      <c r="M11" s="47">
        <f t="shared" si="0"/>
        <v>0</v>
      </c>
    </row>
    <row r="12" spans="1:13" ht="104.15" customHeight="1">
      <c r="A12" s="37">
        <f t="shared" si="1"/>
        <v>8</v>
      </c>
      <c r="B12" s="19" t="s">
        <v>36</v>
      </c>
      <c r="C12" s="21" t="s">
        <v>37</v>
      </c>
      <c r="D12" s="26" t="s">
        <v>38</v>
      </c>
      <c r="E12" s="38"/>
      <c r="F12" s="18"/>
      <c r="G12" s="38"/>
      <c r="H12" s="33">
        <v>1</v>
      </c>
      <c r="I12" s="41" t="s">
        <v>19</v>
      </c>
      <c r="J12" s="35"/>
      <c r="K12" s="36"/>
      <c r="L12" s="47"/>
      <c r="M12" s="47">
        <f t="shared" si="0"/>
        <v>0</v>
      </c>
    </row>
    <row r="13" spans="1:13" ht="80.150000000000006" customHeight="1">
      <c r="A13" s="37">
        <f t="shared" si="1"/>
        <v>9</v>
      </c>
      <c r="B13" s="19" t="s">
        <v>39</v>
      </c>
      <c r="C13" s="21" t="s">
        <v>40</v>
      </c>
      <c r="D13" s="26" t="s">
        <v>41</v>
      </c>
      <c r="E13" s="38"/>
      <c r="F13" s="18"/>
      <c r="G13" s="38"/>
      <c r="H13" s="33">
        <v>1</v>
      </c>
      <c r="I13" s="41" t="s">
        <v>19</v>
      </c>
      <c r="J13" s="35"/>
      <c r="K13" s="36"/>
      <c r="L13" s="47"/>
      <c r="M13" s="47">
        <f t="shared" ref="M13:M26" si="2">K13*$M$2</f>
        <v>0</v>
      </c>
    </row>
    <row r="14" spans="1:13" ht="80.150000000000006" customHeight="1">
      <c r="A14" s="37">
        <f t="shared" si="1"/>
        <v>10</v>
      </c>
      <c r="B14" s="19" t="s">
        <v>42</v>
      </c>
      <c r="C14" s="21" t="s">
        <v>40</v>
      </c>
      <c r="D14" s="26" t="s">
        <v>43</v>
      </c>
      <c r="E14" s="38"/>
      <c r="F14" s="18"/>
      <c r="G14" s="38"/>
      <c r="H14" s="33">
        <v>1</v>
      </c>
      <c r="I14" s="41" t="s">
        <v>19</v>
      </c>
      <c r="J14" s="35"/>
      <c r="K14" s="36"/>
      <c r="L14" s="47"/>
      <c r="M14" s="47">
        <f t="shared" si="2"/>
        <v>0</v>
      </c>
    </row>
    <row r="15" spans="1:13" ht="80.150000000000006" customHeight="1">
      <c r="A15" s="37">
        <f t="shared" si="1"/>
        <v>11</v>
      </c>
      <c r="B15" s="19" t="s">
        <v>44</v>
      </c>
      <c r="C15" s="21" t="s">
        <v>27</v>
      </c>
      <c r="D15" s="26" t="s">
        <v>45</v>
      </c>
      <c r="E15" s="38"/>
      <c r="F15" s="18"/>
      <c r="G15" s="38"/>
      <c r="H15" s="33">
        <v>1</v>
      </c>
      <c r="I15" s="41" t="s">
        <v>19</v>
      </c>
      <c r="J15" s="35"/>
      <c r="K15" s="36"/>
      <c r="L15" s="47"/>
      <c r="M15" s="47">
        <f t="shared" si="2"/>
        <v>0</v>
      </c>
    </row>
    <row r="16" spans="1:13" ht="80.150000000000006" customHeight="1">
      <c r="A16" s="37">
        <f t="shared" si="1"/>
        <v>12</v>
      </c>
      <c r="B16" s="19" t="s">
        <v>46</v>
      </c>
      <c r="C16" s="21" t="s">
        <v>27</v>
      </c>
      <c r="D16" s="26" t="s">
        <v>47</v>
      </c>
      <c r="E16" s="38"/>
      <c r="F16" s="18"/>
      <c r="G16" s="38"/>
      <c r="H16" s="33">
        <v>1</v>
      </c>
      <c r="I16" s="41" t="s">
        <v>19</v>
      </c>
      <c r="J16" s="35"/>
      <c r="K16" s="36"/>
      <c r="L16" s="47"/>
      <c r="M16" s="47">
        <f t="shared" si="2"/>
        <v>0</v>
      </c>
    </row>
    <row r="17" spans="1:13" ht="80.150000000000006" customHeight="1">
      <c r="A17" s="37">
        <f t="shared" si="1"/>
        <v>13</v>
      </c>
      <c r="B17" s="19" t="s">
        <v>48</v>
      </c>
      <c r="C17" s="21" t="s">
        <v>27</v>
      </c>
      <c r="D17" s="26" t="s">
        <v>49</v>
      </c>
      <c r="E17" s="38"/>
      <c r="F17" s="18"/>
      <c r="G17" s="38"/>
      <c r="H17" s="33">
        <v>1</v>
      </c>
      <c r="I17" s="41" t="s">
        <v>19</v>
      </c>
      <c r="J17" s="35"/>
      <c r="K17" s="36"/>
      <c r="L17" s="47"/>
      <c r="M17" s="47">
        <f t="shared" si="2"/>
        <v>0</v>
      </c>
    </row>
    <row r="18" spans="1:13" ht="80.150000000000006" customHeight="1">
      <c r="A18" s="37">
        <f t="shared" si="1"/>
        <v>14</v>
      </c>
      <c r="B18" s="19" t="s">
        <v>50</v>
      </c>
      <c r="C18" s="21" t="s">
        <v>27</v>
      </c>
      <c r="D18" s="26" t="s">
        <v>51</v>
      </c>
      <c r="E18" s="38"/>
      <c r="F18" s="18"/>
      <c r="G18" s="38"/>
      <c r="H18" s="33">
        <v>1</v>
      </c>
      <c r="I18" s="41" t="s">
        <v>19</v>
      </c>
      <c r="J18" s="35"/>
      <c r="K18" s="36"/>
      <c r="L18" s="47"/>
      <c r="M18" s="47">
        <f t="shared" si="2"/>
        <v>0</v>
      </c>
    </row>
    <row r="19" spans="1:13" ht="80.150000000000006" customHeight="1">
      <c r="A19" s="37">
        <f t="shared" si="1"/>
        <v>15</v>
      </c>
      <c r="B19" s="19" t="s">
        <v>52</v>
      </c>
      <c r="C19" s="21" t="s">
        <v>27</v>
      </c>
      <c r="D19" s="26" t="s">
        <v>53</v>
      </c>
      <c r="E19" s="38"/>
      <c r="F19" s="18"/>
      <c r="G19" s="38"/>
      <c r="H19" s="33">
        <v>1</v>
      </c>
      <c r="I19" s="41" t="s">
        <v>19</v>
      </c>
      <c r="J19" s="35"/>
      <c r="K19" s="36"/>
      <c r="L19" s="47"/>
      <c r="M19" s="47">
        <f t="shared" si="2"/>
        <v>0</v>
      </c>
    </row>
    <row r="20" spans="1:13" ht="80.150000000000006" customHeight="1">
      <c r="A20" s="37">
        <f t="shared" si="1"/>
        <v>16</v>
      </c>
      <c r="B20" s="19" t="s">
        <v>54</v>
      </c>
      <c r="C20" s="21" t="s">
        <v>34</v>
      </c>
      <c r="D20" s="26" t="s">
        <v>55</v>
      </c>
      <c r="E20" s="38"/>
      <c r="F20" s="18"/>
      <c r="G20" s="38"/>
      <c r="H20" s="33">
        <v>1</v>
      </c>
      <c r="I20" s="41" t="s">
        <v>19</v>
      </c>
      <c r="J20" s="35"/>
      <c r="K20" s="36"/>
      <c r="L20" s="47"/>
      <c r="M20" s="47">
        <f t="shared" si="2"/>
        <v>0</v>
      </c>
    </row>
    <row r="21" spans="1:13" ht="80.150000000000006" customHeight="1">
      <c r="A21" s="37">
        <f t="shared" si="1"/>
        <v>17</v>
      </c>
      <c r="B21" s="19" t="s">
        <v>56</v>
      </c>
      <c r="C21" s="21" t="s">
        <v>34</v>
      </c>
      <c r="D21" s="26" t="s">
        <v>55</v>
      </c>
      <c r="E21" s="38"/>
      <c r="F21" s="18"/>
      <c r="G21" s="38"/>
      <c r="H21" s="33">
        <v>1</v>
      </c>
      <c r="I21" s="41" t="s">
        <v>19</v>
      </c>
      <c r="J21" s="35"/>
      <c r="K21" s="36"/>
      <c r="L21" s="47"/>
      <c r="M21" s="47">
        <f t="shared" si="2"/>
        <v>0</v>
      </c>
    </row>
    <row r="22" spans="1:13" ht="80.150000000000006" customHeight="1">
      <c r="A22" s="37">
        <f t="shared" si="1"/>
        <v>18</v>
      </c>
      <c r="B22" s="19" t="s">
        <v>57</v>
      </c>
      <c r="C22" s="21" t="s">
        <v>58</v>
      </c>
      <c r="D22" s="26" t="s">
        <v>59</v>
      </c>
      <c r="E22" s="38"/>
      <c r="F22" s="18"/>
      <c r="G22" s="38"/>
      <c r="H22" s="33">
        <v>1</v>
      </c>
      <c r="I22" s="41" t="s">
        <v>19</v>
      </c>
      <c r="J22" s="35"/>
      <c r="K22" s="36"/>
      <c r="L22" s="47"/>
      <c r="M22" s="47">
        <f t="shared" si="2"/>
        <v>0</v>
      </c>
    </row>
    <row r="23" spans="1:13" ht="80.150000000000006" customHeight="1">
      <c r="A23" s="37">
        <f t="shared" si="1"/>
        <v>19</v>
      </c>
      <c r="B23" s="19" t="s">
        <v>60</v>
      </c>
      <c r="C23" s="21" t="s">
        <v>58</v>
      </c>
      <c r="D23" s="26" t="s">
        <v>61</v>
      </c>
      <c r="E23" s="38"/>
      <c r="F23" s="18"/>
      <c r="G23" s="38"/>
      <c r="H23" s="33">
        <v>1</v>
      </c>
      <c r="I23" s="41" t="s">
        <v>19</v>
      </c>
      <c r="J23" s="35"/>
      <c r="K23" s="36"/>
      <c r="L23" s="47"/>
      <c r="M23" s="47">
        <f t="shared" si="2"/>
        <v>0</v>
      </c>
    </row>
    <row r="24" spans="1:13" ht="80.150000000000006" customHeight="1">
      <c r="A24" s="37">
        <f t="shared" si="1"/>
        <v>20</v>
      </c>
      <c r="B24" s="19" t="s">
        <v>62</v>
      </c>
      <c r="C24" s="21" t="s">
        <v>58</v>
      </c>
      <c r="D24" s="26" t="s">
        <v>63</v>
      </c>
      <c r="E24" s="38"/>
      <c r="F24" s="18"/>
      <c r="G24" s="38"/>
      <c r="H24" s="33">
        <v>1</v>
      </c>
      <c r="I24" s="41" t="s">
        <v>19</v>
      </c>
      <c r="J24" s="35"/>
      <c r="K24" s="36"/>
      <c r="L24" s="47"/>
      <c r="M24" s="47">
        <f t="shared" si="2"/>
        <v>0</v>
      </c>
    </row>
    <row r="25" spans="1:13" ht="80.150000000000006" customHeight="1">
      <c r="A25" s="37">
        <f t="shared" si="1"/>
        <v>21</v>
      </c>
      <c r="B25" s="19" t="s">
        <v>64</v>
      </c>
      <c r="C25" s="21" t="s">
        <v>34</v>
      </c>
      <c r="D25" s="26" t="s">
        <v>65</v>
      </c>
      <c r="E25" s="38"/>
      <c r="F25" s="18"/>
      <c r="G25" s="38"/>
      <c r="H25" s="33">
        <v>1</v>
      </c>
      <c r="I25" s="41" t="s">
        <v>19</v>
      </c>
      <c r="J25" s="35"/>
      <c r="K25" s="36"/>
      <c r="L25" s="47"/>
      <c r="M25" s="47">
        <f t="shared" si="2"/>
        <v>0</v>
      </c>
    </row>
    <row r="26" spans="1:13" ht="80.150000000000006" customHeight="1">
      <c r="A26" s="37">
        <f t="shared" si="1"/>
        <v>22</v>
      </c>
      <c r="B26" s="19" t="s">
        <v>66</v>
      </c>
      <c r="C26" s="21" t="s">
        <v>40</v>
      </c>
      <c r="D26" s="26" t="s">
        <v>67</v>
      </c>
      <c r="E26" s="38"/>
      <c r="F26" s="18"/>
      <c r="G26" s="38"/>
      <c r="H26" s="33">
        <v>1</v>
      </c>
      <c r="I26" s="41" t="s">
        <v>19</v>
      </c>
      <c r="J26" s="35"/>
      <c r="K26" s="36"/>
      <c r="L26" s="47"/>
      <c r="M26" s="47">
        <f t="shared" si="2"/>
        <v>0</v>
      </c>
    </row>
    <row r="27" spans="1:13" ht="80.150000000000006" customHeight="1">
      <c r="A27" s="37">
        <f t="shared" si="1"/>
        <v>23</v>
      </c>
      <c r="B27" s="19" t="s">
        <v>68</v>
      </c>
      <c r="C27" s="21" t="s">
        <v>34</v>
      </c>
      <c r="D27" s="26" t="s">
        <v>69</v>
      </c>
      <c r="E27" s="38"/>
      <c r="F27" s="18"/>
      <c r="G27" s="38"/>
      <c r="H27" s="33">
        <v>1</v>
      </c>
      <c r="I27" s="41" t="s">
        <v>19</v>
      </c>
      <c r="J27" s="35"/>
      <c r="K27" s="36"/>
      <c r="L27" s="47"/>
      <c r="M27" s="47">
        <f>K27*$M$2</f>
        <v>0</v>
      </c>
    </row>
    <row r="28" spans="1:13" ht="80.150000000000006" customHeight="1">
      <c r="A28" s="37">
        <f t="shared" si="1"/>
        <v>24</v>
      </c>
      <c r="B28" s="19" t="s">
        <v>70</v>
      </c>
      <c r="C28" s="21" t="s">
        <v>34</v>
      </c>
      <c r="D28" s="26" t="s">
        <v>71</v>
      </c>
      <c r="E28" s="38"/>
      <c r="F28" s="18"/>
      <c r="G28" s="38"/>
      <c r="H28" s="33">
        <v>1</v>
      </c>
      <c r="I28" s="41" t="s">
        <v>19</v>
      </c>
      <c r="J28" s="35"/>
      <c r="K28" s="36"/>
      <c r="L28" s="47"/>
      <c r="M28" s="47">
        <f t="shared" ref="M28:M37" si="3">K28*$M$2</f>
        <v>0</v>
      </c>
    </row>
    <row r="29" spans="1:13" ht="80.150000000000006" customHeight="1">
      <c r="A29" s="37">
        <f t="shared" si="1"/>
        <v>25</v>
      </c>
      <c r="B29" s="19" t="s">
        <v>72</v>
      </c>
      <c r="C29" s="21" t="s">
        <v>34</v>
      </c>
      <c r="D29" s="26" t="s">
        <v>73</v>
      </c>
      <c r="E29" s="38"/>
      <c r="F29" s="18"/>
      <c r="G29" s="38"/>
      <c r="H29" s="33">
        <v>1</v>
      </c>
      <c r="I29" s="41" t="s">
        <v>19</v>
      </c>
      <c r="J29" s="35"/>
      <c r="K29" s="36"/>
      <c r="L29" s="47"/>
      <c r="M29" s="47">
        <f t="shared" si="3"/>
        <v>0</v>
      </c>
    </row>
    <row r="30" spans="1:13" ht="80.150000000000006" customHeight="1">
      <c r="A30" s="37">
        <f t="shared" si="1"/>
        <v>26</v>
      </c>
      <c r="B30" s="19" t="s">
        <v>74</v>
      </c>
      <c r="C30" s="21" t="s">
        <v>34</v>
      </c>
      <c r="D30" s="26" t="s">
        <v>75</v>
      </c>
      <c r="E30" s="38"/>
      <c r="F30" s="18"/>
      <c r="G30" s="38"/>
      <c r="H30" s="33">
        <v>1</v>
      </c>
      <c r="I30" s="41" t="s">
        <v>19</v>
      </c>
      <c r="J30" s="35"/>
      <c r="K30" s="36"/>
      <c r="L30" s="47"/>
      <c r="M30" s="47">
        <f t="shared" si="3"/>
        <v>0</v>
      </c>
    </row>
    <row r="31" spans="1:13" ht="80.150000000000006" customHeight="1">
      <c r="A31" s="37">
        <f t="shared" si="1"/>
        <v>27</v>
      </c>
      <c r="B31" s="19" t="s">
        <v>76</v>
      </c>
      <c r="C31" s="21" t="s">
        <v>34</v>
      </c>
      <c r="D31" s="26" t="s">
        <v>77</v>
      </c>
      <c r="E31" s="38"/>
      <c r="F31" s="18"/>
      <c r="G31" s="38"/>
      <c r="H31" s="33">
        <v>1</v>
      </c>
      <c r="I31" s="41" t="s">
        <v>19</v>
      </c>
      <c r="J31" s="35"/>
      <c r="K31" s="36"/>
      <c r="L31" s="47"/>
      <c r="M31" s="47">
        <f t="shared" si="3"/>
        <v>0</v>
      </c>
    </row>
    <row r="32" spans="1:13" ht="75">
      <c r="A32" s="37">
        <f t="shared" si="1"/>
        <v>28</v>
      </c>
      <c r="B32" s="19" t="s">
        <v>78</v>
      </c>
      <c r="C32" s="21" t="s">
        <v>79</v>
      </c>
      <c r="D32" s="26" t="s">
        <v>80</v>
      </c>
      <c r="E32" s="38"/>
      <c r="F32" s="18"/>
      <c r="G32" s="38"/>
      <c r="H32" s="33">
        <v>1</v>
      </c>
      <c r="I32" s="41" t="s">
        <v>19</v>
      </c>
      <c r="J32" s="35"/>
      <c r="K32" s="36"/>
      <c r="L32" s="47"/>
      <c r="M32" s="47">
        <f t="shared" si="3"/>
        <v>0</v>
      </c>
    </row>
    <row r="33" spans="1:13" ht="80.150000000000006" customHeight="1">
      <c r="A33" s="37">
        <f t="shared" si="1"/>
        <v>29</v>
      </c>
      <c r="B33" s="19" t="s">
        <v>81</v>
      </c>
      <c r="C33" s="21" t="s">
        <v>58</v>
      </c>
      <c r="D33" s="26" t="s">
        <v>82</v>
      </c>
      <c r="E33" s="38"/>
      <c r="F33" s="18"/>
      <c r="G33" s="38"/>
      <c r="H33" s="33">
        <v>1</v>
      </c>
      <c r="I33" s="41" t="s">
        <v>19</v>
      </c>
      <c r="J33" s="35"/>
      <c r="K33" s="36"/>
      <c r="L33" s="47"/>
      <c r="M33" s="47">
        <f t="shared" si="3"/>
        <v>0</v>
      </c>
    </row>
    <row r="34" spans="1:13" ht="80.150000000000006" customHeight="1">
      <c r="A34" s="37">
        <f t="shared" si="1"/>
        <v>30</v>
      </c>
      <c r="B34" s="19" t="s">
        <v>83</v>
      </c>
      <c r="C34" s="21" t="s">
        <v>84</v>
      </c>
      <c r="D34" s="26" t="s">
        <v>85</v>
      </c>
      <c r="E34" s="38"/>
      <c r="F34" s="18"/>
      <c r="G34" s="38"/>
      <c r="H34" s="33">
        <v>1</v>
      </c>
      <c r="I34" s="41" t="s">
        <v>19</v>
      </c>
      <c r="J34" s="35"/>
      <c r="K34" s="36"/>
      <c r="L34" s="47"/>
      <c r="M34" s="47">
        <f t="shared" si="3"/>
        <v>0</v>
      </c>
    </row>
    <row r="35" spans="1:13" ht="80.150000000000006" customHeight="1">
      <c r="A35" s="37">
        <f t="shared" si="1"/>
        <v>31</v>
      </c>
      <c r="B35" s="19" t="s">
        <v>86</v>
      </c>
      <c r="C35" s="21" t="s">
        <v>21</v>
      </c>
      <c r="D35" s="26" t="s">
        <v>87</v>
      </c>
      <c r="E35" s="38"/>
      <c r="F35" s="18"/>
      <c r="G35" s="38"/>
      <c r="H35" s="33">
        <v>1</v>
      </c>
      <c r="I35" s="41" t="s">
        <v>19</v>
      </c>
      <c r="J35" s="35"/>
      <c r="K35" s="36"/>
      <c r="L35" s="47"/>
      <c r="M35" s="47">
        <f t="shared" si="3"/>
        <v>0</v>
      </c>
    </row>
    <row r="36" spans="1:13" ht="80.150000000000006" customHeight="1">
      <c r="A36" s="37">
        <f t="shared" si="1"/>
        <v>32</v>
      </c>
      <c r="B36" s="19" t="s">
        <v>88</v>
      </c>
      <c r="C36" s="21" t="s">
        <v>40</v>
      </c>
      <c r="D36" s="26" t="s">
        <v>89</v>
      </c>
      <c r="E36" s="38"/>
      <c r="F36" s="18"/>
      <c r="G36" s="38"/>
      <c r="H36" s="33">
        <v>1</v>
      </c>
      <c r="I36" s="41" t="s">
        <v>19</v>
      </c>
      <c r="J36" s="35"/>
      <c r="K36" s="36"/>
      <c r="L36" s="47"/>
      <c r="M36" s="47">
        <f t="shared" si="3"/>
        <v>0</v>
      </c>
    </row>
    <row r="37" spans="1:13" ht="80.150000000000006" customHeight="1">
      <c r="A37" s="37">
        <f t="shared" si="1"/>
        <v>33</v>
      </c>
      <c r="B37" s="19" t="s">
        <v>90</v>
      </c>
      <c r="C37" s="21" t="s">
        <v>58</v>
      </c>
      <c r="D37" s="26" t="s">
        <v>91</v>
      </c>
      <c r="E37" s="38"/>
      <c r="F37" s="18"/>
      <c r="G37" s="38"/>
      <c r="H37" s="33">
        <v>1</v>
      </c>
      <c r="I37" s="41" t="s">
        <v>19</v>
      </c>
      <c r="J37" s="35"/>
      <c r="K37" s="36"/>
      <c r="L37" s="47"/>
      <c r="M37" s="47">
        <f t="shared" si="3"/>
        <v>0</v>
      </c>
    </row>
    <row r="38" spans="1:13" ht="80.150000000000006" customHeight="1">
      <c r="A38" s="37">
        <f t="shared" si="1"/>
        <v>34</v>
      </c>
      <c r="B38" s="19" t="s">
        <v>92</v>
      </c>
      <c r="C38" s="21" t="s">
        <v>27</v>
      </c>
      <c r="D38" s="26" t="s">
        <v>93</v>
      </c>
      <c r="E38" s="38"/>
      <c r="F38" s="18"/>
      <c r="G38" s="38"/>
      <c r="H38" s="33">
        <v>1</v>
      </c>
      <c r="I38" s="41" t="s">
        <v>19</v>
      </c>
      <c r="J38" s="35"/>
      <c r="K38" s="36"/>
      <c r="L38" s="47"/>
      <c r="M38" s="47">
        <f>K38*$M$2</f>
        <v>0</v>
      </c>
    </row>
    <row r="39" spans="1:13" ht="80.150000000000006" customHeight="1">
      <c r="A39" s="37">
        <f t="shared" si="1"/>
        <v>35</v>
      </c>
      <c r="B39" s="19" t="s">
        <v>94</v>
      </c>
      <c r="C39" s="21" t="s">
        <v>27</v>
      </c>
      <c r="D39" s="26" t="s">
        <v>95</v>
      </c>
      <c r="E39" s="38"/>
      <c r="F39" s="18"/>
      <c r="G39" s="38"/>
      <c r="H39" s="33">
        <v>1</v>
      </c>
      <c r="I39" s="41" t="s">
        <v>19</v>
      </c>
      <c r="J39" s="35"/>
      <c r="K39" s="36"/>
      <c r="L39" s="47"/>
      <c r="M39" s="47">
        <f t="shared" ref="M39:M43" si="4">K39*$M$2</f>
        <v>0</v>
      </c>
    </row>
    <row r="40" spans="1:13" ht="80.150000000000006" customHeight="1">
      <c r="A40" s="37">
        <f t="shared" si="1"/>
        <v>36</v>
      </c>
      <c r="B40" s="19" t="s">
        <v>96</v>
      </c>
      <c r="C40" s="21" t="s">
        <v>27</v>
      </c>
      <c r="D40" s="26" t="s">
        <v>97</v>
      </c>
      <c r="E40" s="38"/>
      <c r="F40" s="18"/>
      <c r="G40" s="38"/>
      <c r="H40" s="33">
        <v>1</v>
      </c>
      <c r="I40" s="41" t="s">
        <v>19</v>
      </c>
      <c r="J40" s="35"/>
      <c r="K40" s="36"/>
      <c r="L40" s="47"/>
      <c r="M40" s="47">
        <f t="shared" si="4"/>
        <v>0</v>
      </c>
    </row>
    <row r="41" spans="1:13" ht="80.150000000000006" customHeight="1">
      <c r="A41" s="37">
        <f t="shared" si="1"/>
        <v>37</v>
      </c>
      <c r="B41" s="19" t="s">
        <v>98</v>
      </c>
      <c r="C41" s="21" t="s">
        <v>27</v>
      </c>
      <c r="D41" s="26" t="s">
        <v>99</v>
      </c>
      <c r="E41" s="38"/>
      <c r="F41" s="18"/>
      <c r="G41" s="38"/>
      <c r="H41" s="33">
        <v>1</v>
      </c>
      <c r="I41" s="41" t="s">
        <v>19</v>
      </c>
      <c r="J41" s="35"/>
      <c r="K41" s="36"/>
      <c r="L41" s="47"/>
      <c r="M41" s="47">
        <f t="shared" si="4"/>
        <v>0</v>
      </c>
    </row>
    <row r="42" spans="1:13" ht="80.150000000000006" customHeight="1">
      <c r="A42" s="37">
        <f t="shared" si="1"/>
        <v>38</v>
      </c>
      <c r="B42" s="19" t="s">
        <v>100</v>
      </c>
      <c r="C42" s="21" t="s">
        <v>27</v>
      </c>
      <c r="D42" s="26" t="s">
        <v>101</v>
      </c>
      <c r="E42" s="38"/>
      <c r="F42" s="18"/>
      <c r="G42" s="38"/>
      <c r="H42" s="33">
        <v>1</v>
      </c>
      <c r="I42" s="41" t="s">
        <v>19</v>
      </c>
      <c r="J42" s="35"/>
      <c r="K42" s="36"/>
      <c r="L42" s="47"/>
      <c r="M42" s="47">
        <f t="shared" si="4"/>
        <v>0</v>
      </c>
    </row>
    <row r="43" spans="1:13" ht="80.150000000000006" customHeight="1">
      <c r="A43" s="37">
        <f t="shared" si="1"/>
        <v>39</v>
      </c>
      <c r="B43" s="19" t="s">
        <v>102</v>
      </c>
      <c r="C43" s="21" t="s">
        <v>27</v>
      </c>
      <c r="D43" s="26" t="s">
        <v>103</v>
      </c>
      <c r="E43" s="38"/>
      <c r="F43" s="18"/>
      <c r="G43" s="38"/>
      <c r="H43" s="33">
        <v>1</v>
      </c>
      <c r="I43" s="41" t="s">
        <v>19</v>
      </c>
      <c r="J43" s="35"/>
      <c r="K43" s="36"/>
      <c r="L43" s="47"/>
      <c r="M43" s="47">
        <f t="shared" si="4"/>
        <v>0</v>
      </c>
    </row>
    <row r="44" spans="1:13" ht="80.150000000000006" customHeight="1">
      <c r="A44" s="23"/>
      <c r="B44" s="20"/>
      <c r="C44" s="23"/>
      <c r="D44" s="27"/>
      <c r="E44" s="3"/>
      <c r="F44" s="3"/>
      <c r="G44" s="3"/>
      <c r="H44" s="22"/>
      <c r="I44" s="4"/>
      <c r="J44" s="8" t="s">
        <v>104</v>
      </c>
      <c r="K44" s="34">
        <f>SUM(K5:K43)</f>
        <v>0</v>
      </c>
      <c r="L44" s="48"/>
      <c r="M44" s="49">
        <f>SUM(M5:M43)</f>
        <v>0</v>
      </c>
    </row>
    <row r="45" spans="1:13" ht="80.150000000000006" customHeight="1">
      <c r="A45" s="23"/>
      <c r="B45" s="20"/>
      <c r="C45" s="23"/>
      <c r="D45" s="27"/>
      <c r="E45" s="3"/>
      <c r="F45" s="3"/>
      <c r="G45" s="3"/>
      <c r="H45" s="22"/>
      <c r="I45" s="4"/>
      <c r="J45" s="8" t="s">
        <v>105</v>
      </c>
      <c r="K45" s="34">
        <f>K44*0.1</f>
        <v>0</v>
      </c>
      <c r="L45" s="48"/>
      <c r="M45" s="49">
        <f>M44*0.1</f>
        <v>0</v>
      </c>
    </row>
    <row r="46" spans="1:13" ht="80.150000000000006" customHeight="1">
      <c r="A46" s="23"/>
      <c r="B46" s="20"/>
      <c r="C46" s="23"/>
      <c r="D46" s="27"/>
      <c r="E46" s="3"/>
      <c r="F46" s="3"/>
      <c r="G46" s="3"/>
      <c r="H46" s="22"/>
      <c r="I46" s="4"/>
      <c r="J46" s="8" t="s">
        <v>106</v>
      </c>
      <c r="K46" s="34">
        <f>K44+K45</f>
        <v>0</v>
      </c>
      <c r="L46" s="50"/>
      <c r="M46" s="49">
        <f>M44+M45</f>
        <v>0</v>
      </c>
    </row>
    <row r="47" spans="1:13" ht="36.75" customHeight="1">
      <c r="A47" s="14"/>
      <c r="B47" s="14"/>
      <c r="C47" s="14"/>
      <c r="D47" s="28"/>
      <c r="E47" s="14"/>
      <c r="F47" s="14"/>
      <c r="G47" s="14"/>
      <c r="H47" s="14"/>
      <c r="I47" s="15"/>
      <c r="J47" s="16"/>
      <c r="K47" s="17"/>
      <c r="L47" s="51"/>
      <c r="M47" s="51"/>
    </row>
    <row r="48" spans="1:13" ht="23.5">
      <c r="A48" s="5"/>
      <c r="B48" s="10"/>
      <c r="C48" s="11"/>
      <c r="D48" s="30"/>
      <c r="E48" s="12"/>
      <c r="F48" s="13"/>
      <c r="G48" s="9"/>
      <c r="H48" s="9"/>
      <c r="I48" s="1"/>
      <c r="J48" s="2"/>
      <c r="K48" s="2"/>
      <c r="L48" s="52"/>
      <c r="M48" s="52"/>
    </row>
    <row r="49" spans="1:13" ht="23.5">
      <c r="A49" s="1"/>
      <c r="B49" s="9"/>
      <c r="C49" s="9"/>
      <c r="D49" s="29"/>
      <c r="E49" s="9"/>
      <c r="F49" s="9"/>
      <c r="G49" s="9"/>
      <c r="H49" s="9"/>
      <c r="I49" s="1"/>
      <c r="J49" s="2"/>
      <c r="K49" s="2"/>
      <c r="L49" s="52"/>
      <c r="M49" s="52"/>
    </row>
    <row r="50" spans="1:13">
      <c r="B50" s="1"/>
      <c r="C50" s="7"/>
      <c r="D50" s="31"/>
      <c r="E50" s="7"/>
      <c r="F50" s="7"/>
    </row>
  </sheetData>
  <mergeCells count="2">
    <mergeCell ref="A1:M1"/>
    <mergeCell ref="A3:M3"/>
  </mergeCells>
  <phoneticPr fontId="10"/>
  <pageMargins left="0.70866141732283472" right="0.70866141732283472" top="0.74803149606299213" bottom="0.74803149606299213" header="0.31496062992125984" footer="0.31496062992125984"/>
  <pageSetup paperSize="9" scale="36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航海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2022-05-09T09:00:26Z</dcterms:created>
  <dcterms:modified xsi:type="dcterms:W3CDTF">2022-05-10T07:14:11Z</dcterms:modified>
  <cp:category/>
  <cp:contentStatus/>
</cp:coreProperties>
</file>