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yasukis/Desktop/主流化方法論修正/方法論改訂（最終報告書用）/計算シート/"/>
    </mc:Choice>
  </mc:AlternateContent>
  <xr:revisionPtr revIDLastSave="0" documentId="13_ncr:1_{26822BDB-FC28-CB47-8281-67335ED08342}" xr6:coauthVersionLast="47" xr6:coauthVersionMax="47" xr10:uidLastSave="{00000000-0000-0000-0000-000000000000}"/>
  <bookViews>
    <workbookView xWindow="0" yWindow="680" windowWidth="24600" windowHeight="28120" tabRatio="808" xr2:uid="{00000000-000D-0000-FFFF-FFFF00000000}"/>
  </bookViews>
  <sheets>
    <sheet name="Inputs &amp; Outputs" sheetId="43" r:id="rId1"/>
    <sheet name="Calculations" sheetId="44" r:id="rId2"/>
  </sheets>
  <definedNames>
    <definedName name="_xlnm.Print_Area" localSheetId="1">Calculations!$A$1:$F$38</definedName>
    <definedName name="_xlnm.Print_Area" localSheetId="0">'Inputs &amp; Outputs'!$A$1:$F$41</definedName>
    <definedName name="化石燃料種別1" localSheetId="1">#REF!</definedName>
    <definedName name="化石燃料種別1" localSheetId="0">#REF!</definedName>
    <definedName name="化石燃料種別1">#REF!</definedName>
    <definedName name="化石燃料種別2" localSheetId="1">#REF!</definedName>
    <definedName name="化石燃料種別2" localSheetId="0">#REF!</definedName>
    <definedName name="化石燃料種別2">#REF!</definedName>
    <definedName name="化石燃料種別3" localSheetId="1">#REF!</definedName>
    <definedName name="化石燃料種別3" localSheetId="0">#REF!</definedName>
    <definedName name="化石燃料種別3">#REF!</definedName>
    <definedName name="係数種別1" localSheetId="1">#REF!</definedName>
    <definedName name="係数種別1" localSheetId="0">#REF!</definedName>
    <definedName name="係数種別1">#REF!</definedName>
    <definedName name="係数種別2" localSheetId="1">#REF!</definedName>
    <definedName name="係数種別2" localSheetId="0">#REF!</definedName>
    <definedName name="係数種別2">#REF!</definedName>
    <definedName name="係数種別3" localSheetId="1">#REF!</definedName>
    <definedName name="係数種別3" localSheetId="0">#REF!</definedName>
    <definedName name="係数種別3">#REF!</definedName>
    <definedName name="植物種別1" localSheetId="1">#REF!</definedName>
    <definedName name="植物種別1" localSheetId="0">#REF!</definedName>
    <definedName name="植物種別1">#REF!</definedName>
    <definedName name="植物種別3" localSheetId="1">#REF!</definedName>
    <definedName name="植物種別3" localSheetId="0">#REF!</definedName>
    <definedName name="植物種別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43" l="1"/>
  <c r="C38" i="44" l="1"/>
  <c r="C37" i="44"/>
  <c r="C36" i="44"/>
  <c r="C35" i="44"/>
  <c r="C34" i="44"/>
  <c r="C32" i="44"/>
  <c r="C31" i="44"/>
  <c r="C30" i="44"/>
  <c r="C29" i="44"/>
  <c r="C27" i="44"/>
  <c r="C26" i="44"/>
  <c r="C25" i="44"/>
  <c r="C24" i="44"/>
  <c r="C23" i="44"/>
  <c r="C22" i="44"/>
  <c r="C20" i="44"/>
  <c r="C19" i="44"/>
  <c r="C18" i="44"/>
  <c r="C16" i="44"/>
  <c r="C15" i="44"/>
  <c r="E16" i="44"/>
  <c r="E32" i="44"/>
  <c r="E18" i="44"/>
  <c r="E19" i="44"/>
  <c r="E20" i="44"/>
  <c r="E17" i="44"/>
  <c r="E29" i="44"/>
  <c r="E28" i="44" s="1"/>
  <c r="E30" i="44"/>
  <c r="E31" i="44"/>
  <c r="B7" i="44"/>
  <c r="B4" i="44"/>
  <c r="E34" i="44"/>
  <c r="E35" i="44"/>
  <c r="E36" i="44"/>
  <c r="E25" i="44"/>
  <c r="E21" i="44" s="1"/>
  <c r="E37" i="44"/>
  <c r="E27" i="44"/>
  <c r="E38" i="44"/>
  <c r="E22" i="44"/>
  <c r="E23" i="44"/>
  <c r="E24" i="44"/>
  <c r="E26" i="44"/>
  <c r="F31" i="44"/>
  <c r="E15" i="44"/>
  <c r="E14" i="44"/>
  <c r="E33" i="44" l="1"/>
  <c r="E14" i="43" s="1"/>
  <c r="E13" i="44"/>
  <c r="E13" i="43" l="1"/>
  <c r="E12" i="44"/>
  <c r="E12" i="43" s="1"/>
</calcChain>
</file>

<file path=xl/sharedStrings.xml><?xml version="1.0" encoding="utf-8"?>
<sst xmlns="http://schemas.openxmlformats.org/spreadsheetml/2006/main" count="134" uniqueCount="106">
  <si>
    <t>Emission Reduction</t>
    <phoneticPr fontId="2"/>
  </si>
  <si>
    <t>Baseline emission</t>
    <phoneticPr fontId="2"/>
  </si>
  <si>
    <t>Project emission</t>
    <phoneticPr fontId="2"/>
  </si>
  <si>
    <t>Inputs</t>
    <phoneticPr fontId="2"/>
  </si>
  <si>
    <t>Description</t>
    <phoneticPr fontId="2"/>
  </si>
  <si>
    <t>Value</t>
    <phoneticPr fontId="2"/>
  </si>
  <si>
    <t>Unit</t>
    <phoneticPr fontId="2"/>
  </si>
  <si>
    <t>*Input only orange cell</t>
    <phoneticPr fontId="2"/>
  </si>
  <si>
    <t>Emission reduction</t>
    <phoneticPr fontId="2"/>
  </si>
  <si>
    <t>Project emission</t>
    <phoneticPr fontId="2"/>
  </si>
  <si>
    <t>Methane Global Warming Potential</t>
    <phoneticPr fontId="2"/>
  </si>
  <si>
    <t>MWh/year</t>
    <phoneticPr fontId="2"/>
  </si>
  <si>
    <t>t/year</t>
    <phoneticPr fontId="2"/>
  </si>
  <si>
    <t>Chemical oxygen demand removed by the wastewater treatment system in the baseline scenario</t>
    <phoneticPr fontId="2"/>
  </si>
  <si>
    <t>Model correction factor to account for model uncertainties</t>
    <phoneticPr fontId="2"/>
  </si>
  <si>
    <t>Amount of electricity generated by the project in year y</t>
    <phoneticPr fontId="2"/>
  </si>
  <si>
    <t>Amount of thermal energy generated by the project in year y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</si>
  <si>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</si>
  <si>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t>Volume of wastewater treated in wastewater treatment system in the project scenario in year</t>
    <phoneticPr fontId="2"/>
  </si>
  <si>
    <t>Chemical oxygen demand removed by the wastewater treatment system in the project  scenario</t>
    <phoneticPr fontId="2"/>
  </si>
  <si>
    <t>MWh/year</t>
    <phoneticPr fontId="2"/>
  </si>
  <si>
    <t>t/year</t>
    <phoneticPr fontId="2"/>
  </si>
  <si>
    <t>Methane emission from wastewater treatment sites in year y</t>
    <phoneticPr fontId="2"/>
  </si>
  <si>
    <t>MWh/year</t>
    <phoneticPr fontId="2"/>
  </si>
  <si>
    <t>TJ/year</t>
    <phoneticPr fontId="2"/>
  </si>
  <si>
    <t>MWh/year</t>
    <phoneticPr fontId="2"/>
  </si>
  <si>
    <t>TJ/year</t>
    <phoneticPr fontId="2"/>
  </si>
  <si>
    <t>Methane leakage factor of methane recovery system</t>
    <phoneticPr fontId="2"/>
  </si>
  <si>
    <t>Emission reduction</t>
    <phoneticPr fontId="2"/>
  </si>
  <si>
    <t>Parameter</t>
    <phoneticPr fontId="2"/>
  </si>
  <si>
    <t>Energy efficiency of the boiler/air heater used in the absence of the project activity to generate the thermal energy. It will be “1” as a conservative value.</t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</si>
  <si>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</si>
  <si>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emissions from electricity consumed in the baseline in year y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</si>
  <si>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</si>
  <si>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emissions from fossil fuels consumed in the baseline in year y 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</si>
  <si>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</si>
  <si>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</si>
  <si>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m</t>
    </r>
    <r>
      <rPr>
        <vertAlign val="super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/year</t>
    </r>
    <phoneticPr fontId="2"/>
  </si>
  <si>
    <r>
      <t>tCOD/m</t>
    </r>
    <r>
      <rPr>
        <vertAlign val="superscript"/>
        <sz val="11"/>
        <color indexed="8"/>
        <rFont val="Arial"/>
        <family val="2"/>
      </rPr>
      <t>3</t>
    </r>
    <phoneticPr fontId="2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</si>
  <si>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/tCOD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</si>
  <si>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</si>
  <si>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</si>
  <si>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m</t>
    </r>
    <r>
      <rPr>
        <vertAlign val="super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/year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</si>
  <si>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/year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</si>
  <si>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emissions from generation of electric power and/or thermal energy that will be replaced by electricity or  thermal energy generated by the project in year </t>
    </r>
    <phoneticPr fontId="2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</si>
  <si>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leaked/tCH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produced</t>
    </r>
    <phoneticPr fontId="2"/>
  </si>
  <si>
    <r>
      <t>ER</t>
    </r>
    <r>
      <rPr>
        <vertAlign val="subscript"/>
        <sz val="11"/>
        <color indexed="8"/>
        <rFont val="Arial"/>
        <family val="2"/>
      </rPr>
      <t>y</t>
    </r>
    <phoneticPr fontId="2"/>
  </si>
  <si>
    <r>
      <t>BE</t>
    </r>
    <r>
      <rPr>
        <vertAlign val="subscript"/>
        <sz val="11"/>
        <color indexed="8"/>
        <rFont val="Arial"/>
        <family val="2"/>
      </rPr>
      <t>y</t>
    </r>
    <phoneticPr fontId="2"/>
  </si>
  <si>
    <r>
      <t>PE</t>
    </r>
    <r>
      <rPr>
        <vertAlign val="subscript"/>
        <sz val="11"/>
        <color indexed="8"/>
        <rFont val="Arial"/>
        <family val="2"/>
      </rPr>
      <t>y</t>
    </r>
    <phoneticPr fontId="2"/>
  </si>
  <si>
    <r>
      <t>EC</t>
    </r>
    <r>
      <rPr>
        <vertAlign val="subscript"/>
        <sz val="11"/>
        <color indexed="8"/>
        <rFont val="Arial"/>
        <family val="2"/>
      </rPr>
      <t>BL,y</t>
    </r>
    <phoneticPr fontId="2"/>
  </si>
  <si>
    <r>
      <t>EF</t>
    </r>
    <r>
      <rPr>
        <vertAlign val="subscript"/>
        <sz val="11"/>
        <color indexed="8"/>
        <rFont val="Arial"/>
        <family val="2"/>
      </rPr>
      <t>elec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</si>
  <si>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/MWh</t>
    </r>
    <phoneticPr fontId="2"/>
  </si>
  <si>
    <r>
      <t>EF</t>
    </r>
    <r>
      <rPr>
        <vertAlign val="subscript"/>
        <sz val="11"/>
        <color indexed="8"/>
        <rFont val="Arial"/>
        <family val="2"/>
      </rPr>
      <t>fuel,i</t>
    </r>
    <phoneticPr fontId="2"/>
  </si>
  <si>
    <r>
      <t>Q</t>
    </r>
    <r>
      <rPr>
        <vertAlign val="subscript"/>
        <sz val="11"/>
        <color indexed="8"/>
        <rFont val="Arial"/>
        <family val="2"/>
      </rPr>
      <t>WW,BL,y</t>
    </r>
    <phoneticPr fontId="2"/>
  </si>
  <si>
    <r>
      <t>m</t>
    </r>
    <r>
      <rPr>
        <vertAlign val="super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/year</t>
    </r>
    <phoneticPr fontId="2"/>
  </si>
  <si>
    <r>
      <t>COD</t>
    </r>
    <r>
      <rPr>
        <vertAlign val="subscript"/>
        <sz val="11"/>
        <color indexed="8"/>
        <rFont val="Arial"/>
        <family val="2"/>
      </rPr>
      <t>ww,BL,y</t>
    </r>
    <phoneticPr fontId="2"/>
  </si>
  <si>
    <r>
      <t>tCOD/m</t>
    </r>
    <r>
      <rPr>
        <vertAlign val="superscript"/>
        <sz val="11"/>
        <color indexed="8"/>
        <rFont val="Arial"/>
        <family val="2"/>
      </rPr>
      <t>3</t>
    </r>
    <phoneticPr fontId="2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</si>
  <si>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for the wastewater treatment system in the baseline scenario </t>
    </r>
    <phoneticPr fontId="2"/>
  </si>
  <si>
    <r>
      <t>BO</t>
    </r>
    <r>
      <rPr>
        <vertAlign val="subscript"/>
        <sz val="11"/>
        <color indexed="8"/>
        <rFont val="Arial"/>
        <family val="2"/>
      </rPr>
      <t>o,ww</t>
    </r>
    <phoneticPr fontId="3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</si>
  <si>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producing capacity of the wastewater</t>
    </r>
    <phoneticPr fontId="2"/>
  </si>
  <si>
    <r>
      <t>tCH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>/t COD</t>
    </r>
    <phoneticPr fontId="3"/>
  </si>
  <si>
    <r>
      <t>UF</t>
    </r>
    <r>
      <rPr>
        <vertAlign val="subscript"/>
        <sz val="11"/>
        <color indexed="8"/>
        <rFont val="Arial"/>
        <family val="2"/>
      </rPr>
      <t>BL</t>
    </r>
    <phoneticPr fontId="3"/>
  </si>
  <si>
    <r>
      <t>GWP</t>
    </r>
    <r>
      <rPr>
        <vertAlign val="subscript"/>
        <sz val="11"/>
        <color indexed="8"/>
        <rFont val="Arial"/>
        <family val="2"/>
      </rPr>
      <t>CH4</t>
    </r>
    <phoneticPr fontId="2"/>
  </si>
  <si>
    <r>
      <t>tCO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/tCH</t>
    </r>
    <r>
      <rPr>
        <vertAlign val="subscript"/>
        <sz val="11"/>
        <color indexed="8"/>
        <rFont val="Arial"/>
        <family val="2"/>
      </rPr>
      <t>4</t>
    </r>
    <phoneticPr fontId="3"/>
  </si>
  <si>
    <r>
      <t>EG</t>
    </r>
    <r>
      <rPr>
        <vertAlign val="subscript"/>
        <sz val="11"/>
        <color indexed="8"/>
        <rFont val="Arial"/>
        <family val="2"/>
      </rPr>
      <t>PJ,y</t>
    </r>
    <phoneticPr fontId="2"/>
  </si>
  <si>
    <r>
      <t>HG</t>
    </r>
    <r>
      <rPr>
        <vertAlign val="subscript"/>
        <sz val="11"/>
        <color indexed="8"/>
        <rFont val="Arial"/>
        <family val="2"/>
      </rPr>
      <t>PJ,y</t>
    </r>
    <phoneticPr fontId="2"/>
  </si>
  <si>
    <r>
      <t>n</t>
    </r>
    <r>
      <rPr>
        <vertAlign val="subscript"/>
        <sz val="11"/>
        <color indexed="8"/>
        <rFont val="Arial"/>
        <family val="2"/>
      </rPr>
      <t>BL</t>
    </r>
    <phoneticPr fontId="2"/>
  </si>
  <si>
    <r>
      <t>Q</t>
    </r>
    <r>
      <rPr>
        <vertAlign val="subscript"/>
        <sz val="11"/>
        <color indexed="8"/>
        <rFont val="Arial"/>
        <family val="2"/>
      </rPr>
      <t>WW,PJ,y</t>
    </r>
    <phoneticPr fontId="2"/>
  </si>
  <si>
    <r>
      <t>COD</t>
    </r>
    <r>
      <rPr>
        <vertAlign val="subscript"/>
        <sz val="11"/>
        <color indexed="8"/>
        <rFont val="Arial"/>
        <family val="2"/>
      </rPr>
      <t>ww,PJ,y</t>
    </r>
    <phoneticPr fontId="2"/>
  </si>
  <si>
    <r>
      <t>CH</t>
    </r>
    <r>
      <rPr>
        <vertAlign val="subscript"/>
        <sz val="11"/>
        <color indexed="8"/>
        <rFont val="Arial"/>
        <family val="2"/>
      </rPr>
      <t>4</t>
    </r>
    <r>
      <rPr>
        <sz val="11"/>
        <color indexed="8"/>
        <rFont val="Arial"/>
        <family val="2"/>
      </rPr>
      <t xml:space="preserve"> correction factor for the wastewater treatment system in the project scenario </t>
    </r>
    <phoneticPr fontId="2"/>
  </si>
  <si>
    <r>
      <t>UF</t>
    </r>
    <r>
      <rPr>
        <vertAlign val="subscript"/>
        <sz val="11"/>
        <color indexed="8"/>
        <rFont val="Arial"/>
        <family val="2"/>
      </rPr>
      <t>PJ</t>
    </r>
    <phoneticPr fontId="3"/>
  </si>
  <si>
    <r>
      <t>EF</t>
    </r>
    <r>
      <rPr>
        <vertAlign val="subscript"/>
        <sz val="11"/>
        <color indexed="8"/>
        <rFont val="Arial"/>
        <family val="2"/>
      </rPr>
      <t>CH4,def</t>
    </r>
    <phoneticPr fontId="2"/>
  </si>
  <si>
    <r>
      <t>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the fuel i </t>
    </r>
    <phoneticPr fontId="2"/>
  </si>
  <si>
    <r>
      <t>tCOD/m</t>
    </r>
    <r>
      <rPr>
        <vertAlign val="superscript"/>
        <sz val="11"/>
        <color indexed="8"/>
        <rFont val="Arial"/>
        <family val="2"/>
      </rPr>
      <t>3</t>
    </r>
    <phoneticPr fontId="2"/>
  </si>
  <si>
    <r>
      <t>NCV</t>
    </r>
    <r>
      <rPr>
        <vertAlign val="subscript"/>
        <sz val="11"/>
        <color indexed="8"/>
        <rFont val="Arial"/>
        <family val="2"/>
      </rPr>
      <t>fuel,</t>
    </r>
    <r>
      <rPr>
        <vertAlign val="subscript"/>
        <sz val="11"/>
        <color indexed="8"/>
        <rFont val="Arial"/>
        <family val="2"/>
      </rPr>
      <t>i</t>
    </r>
    <phoneticPr fontId="2"/>
  </si>
  <si>
    <r>
      <t>P</t>
    </r>
    <r>
      <rPr>
        <sz val="16"/>
        <color indexed="8"/>
        <rFont val="Arial"/>
        <family val="2"/>
      </rPr>
      <t>roject Name</t>
    </r>
    <phoneticPr fontId="2"/>
  </si>
  <si>
    <t>Country</t>
    <phoneticPr fontId="2"/>
  </si>
  <si>
    <t>Country</t>
    <phoneticPr fontId="2"/>
  </si>
  <si>
    <t>Calculations</t>
    <phoneticPr fontId="2"/>
  </si>
  <si>
    <r>
      <t>FC</t>
    </r>
    <r>
      <rPr>
        <vertAlign val="subscript"/>
        <sz val="11"/>
        <color indexed="8"/>
        <rFont val="Arial"/>
        <family val="2"/>
      </rPr>
      <t>BL,</t>
    </r>
    <r>
      <rPr>
        <vertAlign val="subscript"/>
        <sz val="11"/>
        <color indexed="8"/>
        <rFont val="Arial"/>
        <family val="2"/>
      </rPr>
      <t>i,</t>
    </r>
    <r>
      <rPr>
        <vertAlign val="subscript"/>
        <sz val="11"/>
        <color indexed="8"/>
        <rFont val="Arial"/>
        <family val="2"/>
      </rPr>
      <t>y</t>
    </r>
    <phoneticPr fontId="2"/>
  </si>
  <si>
    <t>*Please provide the source of each data</t>
    <phoneticPr fontId="2"/>
  </si>
  <si>
    <t>Source</t>
    <phoneticPr fontId="2"/>
  </si>
  <si>
    <t>20. Water, Waste Water, Waste Management/Methane Recovery</t>
    <phoneticPr fontId="2"/>
  </si>
  <si>
    <r>
      <t>EF</t>
    </r>
    <r>
      <rPr>
        <vertAlign val="subscript"/>
        <sz val="11"/>
        <color indexed="8"/>
        <rFont val="Arial"/>
        <family val="2"/>
      </rPr>
      <t>fuel,k</t>
    </r>
    <phoneticPr fontId="2"/>
  </si>
  <si>
    <t>TJ/Gg</t>
    <phoneticPr fontId="2"/>
  </si>
  <si>
    <r>
      <t>kgCO</t>
    </r>
    <r>
      <rPr>
        <vertAlign val="subscript"/>
        <sz val="11"/>
        <color indexed="8"/>
        <rFont val="Arial"/>
        <family val="2"/>
      </rPr>
      <t>2</t>
    </r>
    <r>
      <rPr>
        <sz val="11"/>
        <color indexed="8"/>
        <rFont val="Arial"/>
        <family val="2"/>
      </rPr>
      <t>/TJ</t>
    </r>
    <phoneticPr fontId="2"/>
  </si>
  <si>
    <t>Default value</t>
    <phoneticPr fontId="2"/>
  </si>
  <si>
    <t xml:space="preserve">Electricity consumption associated with wastewater treatment in the baseline scenario </t>
    <phoneticPr fontId="2"/>
  </si>
  <si>
    <t xml:space="preserve">Amount of fuel i consumed associated with wastewater treatment in the baseline scenario </t>
    <phoneticPr fontId="2"/>
  </si>
  <si>
    <r>
      <t>CO</t>
    </r>
    <r>
      <rPr>
        <vertAlign val="subscript"/>
        <sz val="11"/>
        <color rgb="FF000000"/>
        <rFont val="Arial"/>
        <family val="2"/>
      </rPr>
      <t>2</t>
    </r>
    <r>
      <rPr>
        <sz val="11"/>
        <color indexed="8"/>
        <rFont val="Arial"/>
        <family val="2"/>
      </rPr>
      <t xml:space="preserve"> emission factor of fuel k used for the boiler in the baseline scenario </t>
    </r>
    <phoneticPr fontId="2"/>
  </si>
  <si>
    <t>Model correction factor to account for model uncertainties for baseline scenario</t>
    <phoneticPr fontId="2"/>
  </si>
  <si>
    <t>Net calorific value of the fuel i</t>
    <phoneticPr fontId="2"/>
  </si>
  <si>
    <t>Volume of wastewater treated in wastewater treatment system in the baseline scenario in year y</t>
    <phoneticPr fontId="2"/>
  </si>
  <si>
    <r>
      <t>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indexed="8"/>
        <rFont val="Arial"/>
        <family val="2"/>
      </rPr>
      <t>emission factor of the electricity</t>
    </r>
    <phoneticPr fontId="2"/>
  </si>
  <si>
    <t>20. Water and Waste Management / Waste Water Treatment (Methane Recovery)</t>
    <phoneticPr fontId="2"/>
  </si>
  <si>
    <r>
      <t>MCF</t>
    </r>
    <r>
      <rPr>
        <vertAlign val="subscript"/>
        <sz val="11"/>
        <color indexed="8"/>
        <rFont val="Arial"/>
        <family val="2"/>
      </rPr>
      <t>ww,BL</t>
    </r>
    <phoneticPr fontId="2"/>
  </si>
  <si>
    <r>
      <t>MCF</t>
    </r>
    <r>
      <rPr>
        <vertAlign val="subscript"/>
        <sz val="11"/>
        <color indexed="8"/>
        <rFont val="Arial"/>
        <family val="2"/>
      </rPr>
      <t>ww,PJ</t>
    </r>
    <phoneticPr fontId="2"/>
  </si>
  <si>
    <t>Scope 1</t>
    <phoneticPr fontId="2"/>
  </si>
  <si>
    <t>Scope 2</t>
    <phoneticPr fontId="2"/>
  </si>
  <si>
    <t>Scope 3</t>
    <phoneticPr fontId="2"/>
  </si>
  <si>
    <t>Total</t>
  </si>
  <si>
    <t>-</t>
    <phoneticPr fontId="3"/>
  </si>
  <si>
    <t>You can refer to Table 3 or 4 of Appendicies, JICA Climate-FIT.</t>
    <phoneticPr fontId="2"/>
  </si>
  <si>
    <t>You can refer to Table 1 of Appendicies, JICA Climate-FIT.</t>
    <phoneticPr fontId="2"/>
  </si>
  <si>
    <t>You can refer to Table 2 of Appendicies, JICA Climate-FIT.</t>
    <phoneticPr fontId="2"/>
  </si>
  <si>
    <t>You can refer to Table 9 of Appendicies, JICA Climate-FIT.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</si>
</sst>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2"/>
      <color rgb="FF006100"/>
      <name val="ＭＳ Ｐゴシック"/>
      <family val="2"/>
      <charset val="128"/>
      <scheme val="minor"/>
    </font>
    <font>
      <sz val="16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vertAlign val="subscript"/>
      <sz val="11"/>
      <color indexed="8"/>
      <name val="Arial"/>
      <family val="2"/>
    </font>
    <font>
      <sz val="11"/>
      <color rgb="FF006100"/>
      <name val="Arial"/>
      <family val="2"/>
    </font>
    <font>
      <b/>
      <sz val="11"/>
      <color indexed="8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6"/>
      <color rgb="FF000000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Arial"/>
      <family val="2"/>
    </font>
    <font>
      <vertAlign val="subscript"/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DE9D9"/>
        <bgColor rgb="FF000000"/>
      </patternFill>
    </fill>
  </fills>
  <borders count="45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auto="1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auto="1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 style="thin">
        <color theme="1" tint="0.34998626667073579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 style="thin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auto="1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 tint="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</borders>
  <cellStyleXfs count="58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4" borderId="8" xfId="0" applyFont="1" applyFill="1" applyBorder="1">
      <alignment vertical="center"/>
    </xf>
    <xf numFmtId="0" fontId="8" fillId="4" borderId="9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4" borderId="15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8" fillId="4" borderId="1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14" fillId="0" borderId="0" xfId="0" applyFont="1">
      <alignment vertical="center"/>
    </xf>
    <xf numFmtId="0" fontId="8" fillId="3" borderId="11" xfId="0" applyFont="1" applyFill="1" applyBorder="1">
      <alignment vertical="center"/>
    </xf>
    <xf numFmtId="0" fontId="8" fillId="3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4" borderId="1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9" fontId="8" fillId="0" borderId="1" xfId="0" applyNumberFormat="1" applyFont="1" applyBorder="1">
      <alignment vertical="center"/>
    </xf>
    <xf numFmtId="0" fontId="8" fillId="0" borderId="5" xfId="1" applyNumberFormat="1" applyFont="1" applyBorder="1">
      <alignment vertical="center"/>
    </xf>
    <xf numFmtId="0" fontId="8" fillId="0" borderId="1" xfId="1" applyNumberFormat="1" applyFont="1" applyFill="1" applyBorder="1">
      <alignment vertical="center"/>
    </xf>
    <xf numFmtId="0" fontId="11" fillId="6" borderId="1" xfId="232" applyNumberFormat="1" applyFont="1" applyBorder="1" applyAlignment="1">
      <alignment vertical="center"/>
    </xf>
    <xf numFmtId="0" fontId="11" fillId="6" borderId="2" xfId="232" applyNumberFormat="1" applyFont="1" applyBorder="1" applyAlignment="1">
      <alignment vertical="center"/>
    </xf>
    <xf numFmtId="0" fontId="8" fillId="7" borderId="1" xfId="1" applyNumberFormat="1" applyFont="1" applyFill="1" applyBorder="1">
      <alignment vertical="center"/>
    </xf>
    <xf numFmtId="0" fontId="8" fillId="7" borderId="1" xfId="1" applyNumberFormat="1" applyFont="1" applyFill="1" applyBorder="1" applyAlignment="1">
      <alignment horizontal="right" vertical="center"/>
    </xf>
    <xf numFmtId="0" fontId="9" fillId="5" borderId="8" xfId="0" applyFont="1" applyFill="1" applyBorder="1">
      <alignment vertical="center"/>
    </xf>
    <xf numFmtId="0" fontId="8" fillId="5" borderId="18" xfId="0" applyFont="1" applyFill="1" applyBorder="1">
      <alignment vertical="center"/>
    </xf>
    <xf numFmtId="0" fontId="9" fillId="5" borderId="19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8" fillId="3" borderId="20" xfId="0" applyFont="1" applyFill="1" applyBorder="1">
      <alignment vertical="center"/>
    </xf>
    <xf numFmtId="0" fontId="8" fillId="3" borderId="21" xfId="0" applyFont="1" applyFill="1" applyBorder="1">
      <alignment vertical="center"/>
    </xf>
    <xf numFmtId="0" fontId="8" fillId="3" borderId="22" xfId="0" applyFont="1" applyFill="1" applyBorder="1">
      <alignment vertical="center"/>
    </xf>
    <xf numFmtId="0" fontId="8" fillId="3" borderId="23" xfId="0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0" fontId="8" fillId="4" borderId="13" xfId="0" applyFont="1" applyFill="1" applyBorder="1">
      <alignment vertical="center"/>
    </xf>
    <xf numFmtId="0" fontId="11" fillId="6" borderId="28" xfId="232" applyNumberFormat="1" applyFont="1" applyBorder="1" applyAlignment="1">
      <alignment vertical="center"/>
    </xf>
    <xf numFmtId="0" fontId="8" fillId="4" borderId="29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8" fillId="4" borderId="27" xfId="0" applyFont="1" applyFill="1" applyBorder="1">
      <alignment vertical="center"/>
    </xf>
    <xf numFmtId="0" fontId="8" fillId="4" borderId="30" xfId="0" applyFont="1" applyFill="1" applyBorder="1">
      <alignment vertical="center"/>
    </xf>
    <xf numFmtId="9" fontId="8" fillId="4" borderId="13" xfId="0" applyNumberFormat="1" applyFont="1" applyFill="1" applyBorder="1">
      <alignment vertical="center"/>
    </xf>
    <xf numFmtId="0" fontId="8" fillId="4" borderId="31" xfId="0" applyFont="1" applyFill="1" applyBorder="1">
      <alignment vertical="center"/>
    </xf>
    <xf numFmtId="0" fontId="8" fillId="4" borderId="32" xfId="0" applyFont="1" applyFill="1" applyBorder="1" applyAlignment="1">
      <alignment horizontal="left" vertical="center" wrapText="1"/>
    </xf>
    <xf numFmtId="0" fontId="8" fillId="4" borderId="32" xfId="0" applyFont="1" applyFill="1" applyBorder="1">
      <alignment vertical="center"/>
    </xf>
    <xf numFmtId="0" fontId="18" fillId="4" borderId="27" xfId="0" applyFont="1" applyFill="1" applyBorder="1">
      <alignment vertical="center"/>
    </xf>
    <xf numFmtId="0" fontId="18" fillId="0" borderId="0" xfId="0" applyFont="1">
      <alignment vertical="center"/>
    </xf>
    <xf numFmtId="0" fontId="18" fillId="3" borderId="22" xfId="0" applyFont="1" applyFill="1" applyBorder="1">
      <alignment vertical="center"/>
    </xf>
    <xf numFmtId="0" fontId="8" fillId="4" borderId="0" xfId="0" applyFont="1" applyFill="1">
      <alignment vertical="center"/>
    </xf>
    <xf numFmtId="0" fontId="8" fillId="4" borderId="16" xfId="0" applyFont="1" applyFill="1" applyBorder="1">
      <alignment vertical="center"/>
    </xf>
    <xf numFmtId="0" fontId="8" fillId="4" borderId="24" xfId="0" applyFont="1" applyFill="1" applyBorder="1">
      <alignment vertical="center"/>
    </xf>
    <xf numFmtId="0" fontId="8" fillId="3" borderId="5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8" fillId="8" borderId="1" xfId="1" applyNumberFormat="1" applyFont="1" applyFill="1" applyBorder="1">
      <alignment vertical="center"/>
    </xf>
    <xf numFmtId="0" fontId="8" fillId="8" borderId="1" xfId="1" applyNumberFormat="1" applyFont="1" applyFill="1" applyBorder="1" applyAlignment="1">
      <alignment horizontal="right" vertical="center"/>
    </xf>
    <xf numFmtId="0" fontId="8" fillId="9" borderId="1" xfId="1" applyNumberFormat="1" applyFont="1" applyFill="1" applyBorder="1" applyAlignment="1">
      <alignment horizontal="right" vertical="center"/>
    </xf>
    <xf numFmtId="0" fontId="8" fillId="8" borderId="1" xfId="1" applyNumberFormat="1" applyFont="1" applyFill="1" applyBorder="1" applyAlignment="1">
      <alignment horizontal="left" vertical="center"/>
    </xf>
    <xf numFmtId="0" fontId="8" fillId="9" borderId="32" xfId="1" applyNumberFormat="1" applyFont="1" applyFill="1" applyBorder="1" applyAlignment="1">
      <alignment horizontal="right" vertical="center"/>
    </xf>
    <xf numFmtId="0" fontId="8" fillId="4" borderId="10" xfId="0" applyFont="1" applyFill="1" applyBorder="1" applyAlignment="1">
      <alignment vertical="center" wrapText="1"/>
    </xf>
    <xf numFmtId="0" fontId="8" fillId="4" borderId="34" xfId="0" applyFont="1" applyFill="1" applyBorder="1">
      <alignment vertical="center"/>
    </xf>
    <xf numFmtId="0" fontId="8" fillId="4" borderId="35" xfId="0" applyFont="1" applyFill="1" applyBorder="1">
      <alignment vertical="center"/>
    </xf>
    <xf numFmtId="38" fontId="11" fillId="6" borderId="35" xfId="1" applyFont="1" applyFill="1" applyBorder="1" applyAlignment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8" fillId="4" borderId="38" xfId="0" applyFont="1" applyFill="1" applyBorder="1">
      <alignment vertical="center"/>
    </xf>
    <xf numFmtId="0" fontId="8" fillId="4" borderId="39" xfId="0" applyFont="1" applyFill="1" applyBorder="1">
      <alignment vertical="center"/>
    </xf>
    <xf numFmtId="0" fontId="8" fillId="4" borderId="40" xfId="0" applyFont="1" applyFill="1" applyBorder="1" applyAlignment="1">
      <alignment horizontal="center" vertical="center"/>
    </xf>
    <xf numFmtId="38" fontId="11" fillId="6" borderId="35" xfId="1" applyFont="1" applyFill="1" applyBorder="1" applyAlignment="1">
      <alignment horizontal="center" vertical="center"/>
    </xf>
    <xf numFmtId="0" fontId="13" fillId="8" borderId="1" xfId="1" applyNumberFormat="1" applyFont="1" applyFill="1" applyBorder="1">
      <alignment vertical="center"/>
    </xf>
    <xf numFmtId="0" fontId="13" fillId="10" borderId="44" xfId="0" applyFont="1" applyFill="1" applyBorder="1">
      <alignment vertical="center"/>
    </xf>
    <xf numFmtId="0" fontId="16" fillId="0" borderId="0" xfId="0" applyFont="1" applyAlignment="1">
      <alignment horizontal="left" vertical="center" wrapText="1"/>
    </xf>
    <xf numFmtId="0" fontId="20" fillId="8" borderId="14" xfId="0" applyFont="1" applyFill="1" applyBorder="1" applyAlignment="1">
      <alignment horizontal="left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15" xfId="0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43" xfId="0" applyFont="1" applyFill="1" applyBorder="1" applyAlignment="1">
      <alignment horizontal="center" vertical="center"/>
    </xf>
  </cellXfs>
  <cellStyles count="583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ハイパーリンク" xfId="96" builtinId="8" hidden="1"/>
    <cellStyle name="ハイパーリンク" xfId="98" builtinId="8" hidden="1"/>
    <cellStyle name="ハイパーリンク" xfId="100" builtinId="8" hidden="1"/>
    <cellStyle name="ハイパーリンク" xfId="102" builtinId="8" hidden="1"/>
    <cellStyle name="ハイパーリンク" xfId="104" builtinId="8" hidden="1"/>
    <cellStyle name="ハイパーリンク" xfId="106" builtinId="8" hidden="1"/>
    <cellStyle name="ハイパーリンク" xfId="108" builtinId="8" hidden="1"/>
    <cellStyle name="ハイパーリンク" xfId="110" builtinId="8" hidden="1"/>
    <cellStyle name="ハイパーリンク" xfId="112" builtinId="8" hidden="1"/>
    <cellStyle name="ハイパーリンク" xfId="114" builtinId="8" hidden="1"/>
    <cellStyle name="ハイパーリンク" xfId="116" builtinId="8" hidden="1"/>
    <cellStyle name="ハイパーリンク" xfId="118" builtinId="8" hidden="1"/>
    <cellStyle name="ハイパーリンク" xfId="120" builtinId="8" hidden="1"/>
    <cellStyle name="ハイパーリンク" xfId="122" builtinId="8" hidden="1"/>
    <cellStyle name="ハイパーリンク" xfId="124" builtinId="8" hidden="1"/>
    <cellStyle name="ハイパーリンク" xfId="126" builtinId="8" hidden="1"/>
    <cellStyle name="ハイパーリンク" xfId="128" builtinId="8" hidden="1"/>
    <cellStyle name="ハイパーリンク" xfId="130" builtinId="8" hidden="1"/>
    <cellStyle name="ハイパーリンク" xfId="132" builtinId="8" hidden="1"/>
    <cellStyle name="ハイパーリンク" xfId="134" builtinId="8" hidden="1"/>
    <cellStyle name="ハイパーリンク" xfId="136" builtinId="8" hidden="1"/>
    <cellStyle name="ハイパーリンク" xfId="138" builtinId="8" hidden="1"/>
    <cellStyle name="ハイパーリンク" xfId="140" builtinId="8" hidden="1"/>
    <cellStyle name="ハイパーリンク" xfId="142" builtinId="8" hidden="1"/>
    <cellStyle name="ハイパーリンク" xfId="144" builtinId="8" hidden="1"/>
    <cellStyle name="ハイパーリンク" xfId="146" builtinId="8" hidden="1"/>
    <cellStyle name="ハイパーリンク" xfId="148" builtinId="8" hidden="1"/>
    <cellStyle name="ハイパーリンク" xfId="150" builtinId="8" hidden="1"/>
    <cellStyle name="ハイパーリンク" xfId="152" builtinId="8" hidden="1"/>
    <cellStyle name="ハイパーリンク" xfId="154" builtinId="8" hidden="1"/>
    <cellStyle name="ハイパーリンク" xfId="156" builtinId="8" hidden="1"/>
    <cellStyle name="ハイパーリンク" xfId="158" builtinId="8" hidden="1"/>
    <cellStyle name="ハイパーリンク" xfId="160" builtinId="8" hidden="1"/>
    <cellStyle name="ハイパーリンク" xfId="162" builtinId="8" hidden="1"/>
    <cellStyle name="ハイパーリンク" xfId="164" builtinId="8" hidden="1"/>
    <cellStyle name="ハイパーリンク" xfId="166" builtinId="8" hidden="1"/>
    <cellStyle name="ハイパーリンク" xfId="168" builtinId="8" hidden="1"/>
    <cellStyle name="ハイパーリンク" xfId="170" builtinId="8" hidden="1"/>
    <cellStyle name="ハイパーリンク" xfId="172" builtinId="8" hidden="1"/>
    <cellStyle name="ハイパーリンク" xfId="174" builtinId="8" hidden="1"/>
    <cellStyle name="ハイパーリンク" xfId="176" builtinId="8" hidden="1"/>
    <cellStyle name="ハイパーリンク" xfId="178" builtinId="8" hidden="1"/>
    <cellStyle name="ハイパーリンク" xfId="180" builtinId="8" hidden="1"/>
    <cellStyle name="ハイパーリンク" xfId="182" builtinId="8" hidden="1"/>
    <cellStyle name="ハイパーリンク" xfId="184" builtinId="8" hidden="1"/>
    <cellStyle name="ハイパーリンク" xfId="186" builtinId="8" hidden="1"/>
    <cellStyle name="ハイパーリンク" xfId="188" builtinId="8" hidden="1"/>
    <cellStyle name="ハイパーリンク" xfId="190" builtinId="8" hidden="1"/>
    <cellStyle name="ハイパーリンク" xfId="192" builtinId="8" hidden="1"/>
    <cellStyle name="ハイパーリンク" xfId="194" builtinId="8" hidden="1"/>
    <cellStyle name="ハイパーリンク" xfId="196" builtinId="8" hidden="1"/>
    <cellStyle name="ハイパーリンク" xfId="198" builtinId="8" hidden="1"/>
    <cellStyle name="ハイパーリンク" xfId="200" builtinId="8" hidden="1"/>
    <cellStyle name="ハイパーリンク" xfId="202" builtinId="8" hidden="1"/>
    <cellStyle name="ハイパーリンク" xfId="204" builtinId="8" hidden="1"/>
    <cellStyle name="ハイパーリンク" xfId="206" builtinId="8" hidden="1"/>
    <cellStyle name="ハイパーリンク" xfId="208" builtinId="8" hidden="1"/>
    <cellStyle name="ハイパーリンク" xfId="210" builtinId="8" hidden="1"/>
    <cellStyle name="ハイパーリンク" xfId="212" builtinId="8" hidden="1"/>
    <cellStyle name="ハイパーリンク" xfId="214" builtinId="8" hidden="1"/>
    <cellStyle name="ハイパーリンク" xfId="216" builtinId="8" hidden="1"/>
    <cellStyle name="ハイパーリンク" xfId="218" builtinId="8" hidden="1"/>
    <cellStyle name="ハイパーリンク" xfId="220" builtinId="8" hidden="1"/>
    <cellStyle name="ハイパーリンク" xfId="222" builtinId="8" hidden="1"/>
    <cellStyle name="ハイパーリンク" xfId="224" builtinId="8" hidden="1"/>
    <cellStyle name="ハイパーリンク" xfId="226" builtinId="8" hidden="1"/>
    <cellStyle name="ハイパーリンク" xfId="228" builtinId="8" hidden="1"/>
    <cellStyle name="ハイパーリンク" xfId="230" builtinId="8" hidden="1"/>
    <cellStyle name="ハイパーリンク" xfId="233" builtinId="8" hidden="1"/>
    <cellStyle name="ハイパーリンク" xfId="235" builtinId="8" hidden="1"/>
    <cellStyle name="ハイパーリンク" xfId="237" builtinId="8" hidden="1"/>
    <cellStyle name="ハイパーリンク" xfId="239" builtinId="8" hidden="1"/>
    <cellStyle name="ハイパーリンク" xfId="241" builtinId="8" hidden="1"/>
    <cellStyle name="ハイパーリンク" xfId="243" builtinId="8" hidden="1"/>
    <cellStyle name="ハイパーリンク" xfId="245" builtinId="8" hidden="1"/>
    <cellStyle name="ハイパーリンク" xfId="247" builtinId="8" hidden="1"/>
    <cellStyle name="ハイパーリンク" xfId="249" builtinId="8" hidden="1"/>
    <cellStyle name="ハイパーリンク" xfId="251" builtinId="8" hidden="1"/>
    <cellStyle name="ハイパーリンク" xfId="253" builtinId="8" hidden="1"/>
    <cellStyle name="ハイパーリンク" xfId="255" builtinId="8" hidden="1"/>
    <cellStyle name="ハイパーリンク" xfId="257" builtinId="8" hidden="1"/>
    <cellStyle name="ハイパーリンク" xfId="259" builtinId="8" hidden="1"/>
    <cellStyle name="ハイパーリンク" xfId="261" builtinId="8" hidden="1"/>
    <cellStyle name="ハイパーリンク" xfId="263" builtinId="8" hidden="1"/>
    <cellStyle name="ハイパーリンク" xfId="265" builtinId="8" hidden="1"/>
    <cellStyle name="ハイパーリンク" xfId="267" builtinId="8" hidden="1"/>
    <cellStyle name="ハイパーリンク" xfId="269" builtinId="8" hidden="1"/>
    <cellStyle name="ハイパーリンク" xfId="271" builtinId="8" hidden="1"/>
    <cellStyle name="ハイパーリンク" xfId="273" builtinId="8" hidden="1"/>
    <cellStyle name="ハイパーリンク" xfId="275" builtinId="8" hidden="1"/>
    <cellStyle name="ハイパーリンク" xfId="277" builtinId="8" hidden="1"/>
    <cellStyle name="ハイパーリンク" xfId="279" builtinId="8" hidden="1"/>
    <cellStyle name="ハイパーリンク" xfId="281" builtinId="8" hidden="1"/>
    <cellStyle name="ハイパーリンク" xfId="283" builtinId="8" hidden="1"/>
    <cellStyle name="ハイパーリンク" xfId="285" builtinId="8" hidden="1"/>
    <cellStyle name="ハイパーリンク" xfId="287" builtinId="8" hidden="1"/>
    <cellStyle name="ハイパーリンク" xfId="289" builtinId="8" hidden="1"/>
    <cellStyle name="ハイパーリンク" xfId="291" builtinId="8" hidden="1"/>
    <cellStyle name="ハイパーリンク" xfId="293" builtinId="8" hidden="1"/>
    <cellStyle name="ハイパーリンク" xfId="295" builtinId="8" hidden="1"/>
    <cellStyle name="ハイパーリンク" xfId="297" builtinId="8" hidden="1"/>
    <cellStyle name="ハイパーリンク" xfId="299" builtinId="8" hidden="1"/>
    <cellStyle name="ハイパーリンク" xfId="301" builtinId="8" hidden="1"/>
    <cellStyle name="ハイパーリンク" xfId="303" builtinId="8" hidden="1"/>
    <cellStyle name="ハイパーリンク" xfId="305" builtinId="8" hidden="1"/>
    <cellStyle name="ハイパーリンク" xfId="307" builtinId="8" hidden="1"/>
    <cellStyle name="ハイパーリンク" xfId="309" builtinId="8" hidden="1"/>
    <cellStyle name="ハイパーリンク" xfId="311" builtinId="8" hidden="1"/>
    <cellStyle name="ハイパーリンク" xfId="313" builtinId="8" hidden="1"/>
    <cellStyle name="ハイパーリンク" xfId="315" builtinId="8" hidden="1"/>
    <cellStyle name="ハイパーリンク" xfId="317" builtinId="8" hidden="1"/>
    <cellStyle name="ハイパーリンク" xfId="319" builtinId="8" hidden="1"/>
    <cellStyle name="ハイパーリンク" xfId="321" builtinId="8" hidden="1"/>
    <cellStyle name="ハイパーリンク" xfId="323" builtinId="8" hidden="1"/>
    <cellStyle name="ハイパーリンク" xfId="325" builtinId="8" hidden="1"/>
    <cellStyle name="ハイパーリンク" xfId="327" builtinId="8" hidden="1"/>
    <cellStyle name="ハイパーリンク" xfId="329" builtinId="8" hidden="1"/>
    <cellStyle name="ハイパーリンク" xfId="331" builtinId="8" hidden="1"/>
    <cellStyle name="ハイパーリンク" xfId="333" builtinId="8" hidden="1"/>
    <cellStyle name="ハイパーリンク" xfId="335" builtinId="8" hidden="1"/>
    <cellStyle name="ハイパーリンク" xfId="337" builtinId="8" hidden="1"/>
    <cellStyle name="ハイパーリンク" xfId="339" builtinId="8" hidden="1"/>
    <cellStyle name="ハイパーリンク" xfId="341" builtinId="8" hidden="1"/>
    <cellStyle name="ハイパーリンク" xfId="343" builtinId="8" hidden="1"/>
    <cellStyle name="ハイパーリンク" xfId="345" builtinId="8" hidden="1"/>
    <cellStyle name="ハイパーリンク" xfId="347" builtinId="8" hidden="1"/>
    <cellStyle name="ハイパーリンク" xfId="349" builtinId="8" hidden="1"/>
    <cellStyle name="ハイパーリンク" xfId="351" builtinId="8" hidden="1"/>
    <cellStyle name="ハイパーリンク" xfId="353" builtinId="8" hidden="1"/>
    <cellStyle name="ハイパーリンク" xfId="355" builtinId="8" hidden="1"/>
    <cellStyle name="ハイパーリンク" xfId="357" builtinId="8" hidden="1"/>
    <cellStyle name="ハイパーリンク" xfId="359" builtinId="8" hidden="1"/>
    <cellStyle name="ハイパーリンク" xfId="361" builtinId="8" hidden="1"/>
    <cellStyle name="ハイパーリンク" xfId="363" builtinId="8" hidden="1"/>
    <cellStyle name="ハイパーリンク" xfId="365" builtinId="8" hidden="1"/>
    <cellStyle name="ハイパーリンク" xfId="367" builtinId="8" hidden="1"/>
    <cellStyle name="ハイパーリンク" xfId="369" builtinId="8" hidden="1"/>
    <cellStyle name="ハイパーリンク" xfId="371" builtinId="8" hidden="1"/>
    <cellStyle name="ハイパーリンク" xfId="373" builtinId="8" hidden="1"/>
    <cellStyle name="ハイパーリンク" xfId="375" builtinId="8" hidden="1"/>
    <cellStyle name="ハイパーリンク" xfId="377" builtinId="8" hidden="1"/>
    <cellStyle name="ハイパーリンク" xfId="379" builtinId="8" hidden="1"/>
    <cellStyle name="ハイパーリンク" xfId="381" builtinId="8" hidden="1"/>
    <cellStyle name="ハイパーリンク" xfId="383" builtinId="8" hidden="1"/>
    <cellStyle name="ハイパーリンク" xfId="385" builtinId="8" hidden="1"/>
    <cellStyle name="ハイパーリンク" xfId="387" builtinId="8" hidden="1"/>
    <cellStyle name="ハイパーリンク" xfId="389" builtinId="8" hidden="1"/>
    <cellStyle name="ハイパーリンク" xfId="391" builtinId="8" hidden="1"/>
    <cellStyle name="ハイパーリンク" xfId="393" builtinId="8" hidden="1"/>
    <cellStyle name="ハイパーリンク" xfId="395" builtinId="8" hidden="1"/>
    <cellStyle name="ハイパーリンク" xfId="397" builtinId="8" hidden="1"/>
    <cellStyle name="ハイパーリンク" xfId="399" builtinId="8" hidden="1"/>
    <cellStyle name="ハイパーリンク" xfId="401" builtinId="8" hidden="1"/>
    <cellStyle name="ハイパーリンク" xfId="403" builtinId="8" hidden="1"/>
    <cellStyle name="ハイパーリンク" xfId="405" builtinId="8" hidden="1"/>
    <cellStyle name="ハイパーリンク" xfId="407" builtinId="8" hidden="1"/>
    <cellStyle name="ハイパーリンク" xfId="409" builtinId="8" hidden="1"/>
    <cellStyle name="ハイパーリンク" xfId="411" builtinId="8" hidden="1"/>
    <cellStyle name="ハイパーリンク" xfId="413" builtinId="8" hidden="1"/>
    <cellStyle name="ハイパーリンク" xfId="415" builtinId="8" hidden="1"/>
    <cellStyle name="ハイパーリンク" xfId="417" builtinId="8" hidden="1"/>
    <cellStyle name="ハイパーリンク" xfId="419" builtinId="8" hidden="1"/>
    <cellStyle name="ハイパーリンク" xfId="421" builtinId="8" hidden="1"/>
    <cellStyle name="ハイパーリンク" xfId="423" builtinId="8" hidden="1"/>
    <cellStyle name="ハイパーリンク" xfId="425" builtinId="8" hidden="1"/>
    <cellStyle name="ハイパーリンク" xfId="427" builtinId="8" hidden="1"/>
    <cellStyle name="ハイパーリンク" xfId="429" builtinId="8" hidden="1"/>
    <cellStyle name="ハイパーリンク" xfId="431" builtinId="8" hidden="1"/>
    <cellStyle name="ハイパーリンク" xfId="433" builtinId="8" hidden="1"/>
    <cellStyle name="ハイパーリンク" xfId="435" builtinId="8" hidden="1"/>
    <cellStyle name="ハイパーリンク" xfId="437" builtinId="8" hidden="1"/>
    <cellStyle name="ハイパーリンク" xfId="439" builtinId="8" hidden="1"/>
    <cellStyle name="ハイパーリンク" xfId="441" builtinId="8" hidden="1"/>
    <cellStyle name="ハイパーリンク" xfId="443" builtinId="8" hidden="1"/>
    <cellStyle name="ハイパーリンク" xfId="445" builtinId="8" hidden="1"/>
    <cellStyle name="ハイパーリンク" xfId="447" builtinId="8" hidden="1"/>
    <cellStyle name="ハイパーリンク" xfId="449" builtinId="8" hidden="1"/>
    <cellStyle name="ハイパーリンク" xfId="451" builtinId="8" hidden="1"/>
    <cellStyle name="ハイパーリンク" xfId="453" builtinId="8" hidden="1"/>
    <cellStyle name="ハイパーリンク" xfId="455" builtinId="8" hidden="1"/>
    <cellStyle name="ハイパーリンク" xfId="457" builtinId="8" hidden="1"/>
    <cellStyle name="ハイパーリンク" xfId="459" builtinId="8" hidden="1"/>
    <cellStyle name="ハイパーリンク" xfId="461" builtinId="8" hidden="1"/>
    <cellStyle name="ハイパーリンク" xfId="463" builtinId="8" hidden="1"/>
    <cellStyle name="ハイパーリンク" xfId="465" builtinId="8" hidden="1"/>
    <cellStyle name="ハイパーリンク" xfId="467" builtinId="8" hidden="1"/>
    <cellStyle name="ハイパーリンク" xfId="469" builtinId="8" hidden="1"/>
    <cellStyle name="ハイパーリンク" xfId="471" builtinId="8" hidden="1"/>
    <cellStyle name="ハイパーリンク" xfId="473" builtinId="8" hidden="1"/>
    <cellStyle name="ハイパーリンク" xfId="475" builtinId="8" hidden="1"/>
    <cellStyle name="ハイパーリンク" xfId="477" builtinId="8" hidden="1"/>
    <cellStyle name="ハイパーリンク" xfId="479" builtinId="8" hidden="1"/>
    <cellStyle name="ハイパーリンク" xfId="481" builtinId="8" hidden="1"/>
    <cellStyle name="ハイパーリンク" xfId="483" builtinId="8" hidden="1"/>
    <cellStyle name="ハイパーリンク" xfId="485" builtinId="8" hidden="1"/>
    <cellStyle name="ハイパーリンク" xfId="487" builtinId="8" hidden="1"/>
    <cellStyle name="ハイパーリンク" xfId="489" builtinId="8" hidden="1"/>
    <cellStyle name="ハイパーリンク" xfId="491" builtinId="8" hidden="1"/>
    <cellStyle name="ハイパーリンク" xfId="493" builtinId="8" hidden="1"/>
    <cellStyle name="ハイパーリンク" xfId="495" builtinId="8" hidden="1"/>
    <cellStyle name="ハイパーリンク" xfId="497" builtinId="8" hidden="1"/>
    <cellStyle name="ハイパーリンク" xfId="499" builtinId="8" hidden="1"/>
    <cellStyle name="ハイパーリンク" xfId="501" builtinId="8" hidden="1"/>
    <cellStyle name="ハイパーリンク" xfId="503" builtinId="8" hidden="1"/>
    <cellStyle name="ハイパーリンク" xfId="505" builtinId="8" hidden="1"/>
    <cellStyle name="ハイパーリンク" xfId="507" builtinId="8" hidden="1"/>
    <cellStyle name="ハイパーリンク" xfId="509" builtinId="8" hidden="1"/>
    <cellStyle name="ハイパーリンク" xfId="511" builtinId="8" hidden="1"/>
    <cellStyle name="ハイパーリンク" xfId="513" builtinId="8" hidden="1"/>
    <cellStyle name="ハイパーリンク" xfId="515" builtinId="8" hidden="1"/>
    <cellStyle name="ハイパーリンク" xfId="517" builtinId="8" hidden="1"/>
    <cellStyle name="ハイパーリンク" xfId="519" builtinId="8" hidden="1"/>
    <cellStyle name="ハイパーリンク" xfId="521" builtinId="8" hidden="1"/>
    <cellStyle name="ハイパーリンク" xfId="523" builtinId="8" hidden="1"/>
    <cellStyle name="ハイパーリンク" xfId="525" builtinId="8" hidden="1"/>
    <cellStyle name="ハイパーリンク" xfId="527" builtinId="8" hidden="1"/>
    <cellStyle name="ハイパーリンク" xfId="529" builtinId="8" hidden="1"/>
    <cellStyle name="ハイパーリンク" xfId="531" builtinId="8" hidden="1"/>
    <cellStyle name="ハイパーリンク" xfId="533" builtinId="8" hidden="1"/>
    <cellStyle name="ハイパーリンク" xfId="535" builtinId="8" hidden="1"/>
    <cellStyle name="ハイパーリンク" xfId="537" builtinId="8" hidden="1"/>
    <cellStyle name="ハイパーリンク" xfId="539" builtinId="8" hidden="1"/>
    <cellStyle name="ハイパーリンク" xfId="541" builtinId="8" hidden="1"/>
    <cellStyle name="ハイパーリンク" xfId="543" builtinId="8" hidden="1"/>
    <cellStyle name="ハイパーリンク" xfId="545" builtinId="8" hidden="1"/>
    <cellStyle name="ハイパーリンク" xfId="547" builtinId="8" hidden="1"/>
    <cellStyle name="ハイパーリンク" xfId="549" builtinId="8" hidden="1"/>
    <cellStyle name="ハイパーリンク" xfId="551" builtinId="8" hidden="1"/>
    <cellStyle name="ハイパーリンク" xfId="553" builtinId="8" hidden="1"/>
    <cellStyle name="ハイパーリンク" xfId="555" builtinId="8" hidden="1"/>
    <cellStyle name="ハイパーリンク" xfId="557" builtinId="8" hidden="1"/>
    <cellStyle name="ハイパーリンク" xfId="559" builtinId="8" hidden="1"/>
    <cellStyle name="ハイパーリンク" xfId="561" builtinId="8" hidden="1"/>
    <cellStyle name="ハイパーリンク" xfId="563" builtinId="8" hidden="1"/>
    <cellStyle name="ハイパーリンク" xfId="565" builtinId="8" hidden="1"/>
    <cellStyle name="ハイパーリンク" xfId="567" builtinId="8" hidden="1"/>
    <cellStyle name="ハイパーリンク" xfId="569" builtinId="8" hidden="1"/>
    <cellStyle name="ハイパーリンク" xfId="571" builtinId="8" hidden="1"/>
    <cellStyle name="ハイパーリンク" xfId="573" builtinId="8" hidden="1"/>
    <cellStyle name="ハイパーリンク" xfId="575" builtinId="8" hidden="1"/>
    <cellStyle name="ハイパーリンク" xfId="577" builtinId="8" hidden="1"/>
    <cellStyle name="ハイパーリンク" xfId="579" builtinId="8" hidden="1"/>
    <cellStyle name="ハイパーリンク" xfId="581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  <cellStyle name="表示済みのハイパーリンク" xfId="97" builtinId="9" hidden="1"/>
    <cellStyle name="表示済みのハイパーリンク" xfId="99" builtinId="9" hidden="1"/>
    <cellStyle name="表示済みのハイパーリンク" xfId="101" builtinId="9" hidden="1"/>
    <cellStyle name="表示済みのハイパーリンク" xfId="103" builtinId="9" hidden="1"/>
    <cellStyle name="表示済みのハイパーリンク" xfId="105" builtinId="9" hidden="1"/>
    <cellStyle name="表示済みのハイパーリンク" xfId="107" builtinId="9" hidden="1"/>
    <cellStyle name="表示済みのハイパーリンク" xfId="109" builtinId="9" hidden="1"/>
    <cellStyle name="表示済みのハイパーリンク" xfId="111" builtinId="9" hidden="1"/>
    <cellStyle name="表示済みのハイパーリンク" xfId="113" builtinId="9" hidden="1"/>
    <cellStyle name="表示済みのハイパーリンク" xfId="115" builtinId="9" hidden="1"/>
    <cellStyle name="表示済みのハイパーリンク" xfId="117" builtinId="9" hidden="1"/>
    <cellStyle name="表示済みのハイパーリンク" xfId="119" builtinId="9" hidden="1"/>
    <cellStyle name="表示済みのハイパーリンク" xfId="121" builtinId="9" hidden="1"/>
    <cellStyle name="表示済みのハイパーリンク" xfId="123" builtinId="9" hidden="1"/>
    <cellStyle name="表示済みのハイパーリンク" xfId="125" builtinId="9" hidden="1"/>
    <cellStyle name="表示済みのハイパーリンク" xfId="127" builtinId="9" hidden="1"/>
    <cellStyle name="表示済みのハイパーリンク" xfId="129" builtinId="9" hidden="1"/>
    <cellStyle name="表示済みのハイパーリンク" xfId="131" builtinId="9" hidden="1"/>
    <cellStyle name="表示済みのハイパーリンク" xfId="133" builtinId="9" hidden="1"/>
    <cellStyle name="表示済みのハイパーリンク" xfId="135" builtinId="9" hidden="1"/>
    <cellStyle name="表示済みのハイパーリンク" xfId="137" builtinId="9" hidden="1"/>
    <cellStyle name="表示済みのハイパーリンク" xfId="139" builtinId="9" hidden="1"/>
    <cellStyle name="表示済みのハイパーリンク" xfId="141" builtinId="9" hidden="1"/>
    <cellStyle name="表示済みのハイパーリンク" xfId="143" builtinId="9" hidden="1"/>
    <cellStyle name="表示済みのハイパーリンク" xfId="145" builtinId="9" hidden="1"/>
    <cellStyle name="表示済みのハイパーリンク" xfId="147" builtinId="9" hidden="1"/>
    <cellStyle name="表示済みのハイパーリンク" xfId="149" builtinId="9" hidden="1"/>
    <cellStyle name="表示済みのハイパーリンク" xfId="151" builtinId="9" hidden="1"/>
    <cellStyle name="表示済みのハイパーリンク" xfId="153" builtinId="9" hidden="1"/>
    <cellStyle name="表示済みのハイパーリンク" xfId="155" builtinId="9" hidden="1"/>
    <cellStyle name="表示済みのハイパーリンク" xfId="157" builtinId="9" hidden="1"/>
    <cellStyle name="表示済みのハイパーリンク" xfId="159" builtinId="9" hidden="1"/>
    <cellStyle name="表示済みのハイパーリンク" xfId="161" builtinId="9" hidden="1"/>
    <cellStyle name="表示済みのハイパーリンク" xfId="163" builtinId="9" hidden="1"/>
    <cellStyle name="表示済みのハイパーリンク" xfId="165" builtinId="9" hidden="1"/>
    <cellStyle name="表示済みのハイパーリンク" xfId="167" builtinId="9" hidden="1"/>
    <cellStyle name="表示済みのハイパーリンク" xfId="169" builtinId="9" hidden="1"/>
    <cellStyle name="表示済みのハイパーリンク" xfId="171" builtinId="9" hidden="1"/>
    <cellStyle name="表示済みのハイパーリンク" xfId="173" builtinId="9" hidden="1"/>
    <cellStyle name="表示済みのハイパーリンク" xfId="175" builtinId="9" hidden="1"/>
    <cellStyle name="表示済みのハイパーリンク" xfId="177" builtinId="9" hidden="1"/>
    <cellStyle name="表示済みのハイパーリンク" xfId="179" builtinId="9" hidden="1"/>
    <cellStyle name="表示済みのハイパーリンク" xfId="181" builtinId="9" hidden="1"/>
    <cellStyle name="表示済みのハイパーリンク" xfId="183" builtinId="9" hidden="1"/>
    <cellStyle name="表示済みのハイパーリンク" xfId="185" builtinId="9" hidden="1"/>
    <cellStyle name="表示済みのハイパーリンク" xfId="187" builtinId="9" hidden="1"/>
    <cellStyle name="表示済みのハイパーリンク" xfId="189" builtinId="9" hidden="1"/>
    <cellStyle name="表示済みのハイパーリンク" xfId="191" builtinId="9" hidden="1"/>
    <cellStyle name="表示済みのハイパーリンク" xfId="193" builtinId="9" hidden="1"/>
    <cellStyle name="表示済みのハイパーリンク" xfId="195" builtinId="9" hidden="1"/>
    <cellStyle name="表示済みのハイパーリンク" xfId="197" builtinId="9" hidden="1"/>
    <cellStyle name="表示済みのハイパーリンク" xfId="199" builtinId="9" hidden="1"/>
    <cellStyle name="表示済みのハイパーリンク" xfId="201" builtinId="9" hidden="1"/>
    <cellStyle name="表示済みのハイパーリンク" xfId="203" builtinId="9" hidden="1"/>
    <cellStyle name="表示済みのハイパーリンク" xfId="205" builtinId="9" hidden="1"/>
    <cellStyle name="表示済みのハイパーリンク" xfId="207" builtinId="9" hidden="1"/>
    <cellStyle name="表示済みのハイパーリンク" xfId="209" builtinId="9" hidden="1"/>
    <cellStyle name="表示済みのハイパーリンク" xfId="211" builtinId="9" hidden="1"/>
    <cellStyle name="表示済みのハイパーリンク" xfId="213" builtinId="9" hidden="1"/>
    <cellStyle name="表示済みのハイパーリンク" xfId="215" builtinId="9" hidden="1"/>
    <cellStyle name="表示済みのハイパーリンク" xfId="217" builtinId="9" hidden="1"/>
    <cellStyle name="表示済みのハイパーリンク" xfId="219" builtinId="9" hidden="1"/>
    <cellStyle name="表示済みのハイパーリンク" xfId="221" builtinId="9" hidden="1"/>
    <cellStyle name="表示済みのハイパーリンク" xfId="223" builtinId="9" hidden="1"/>
    <cellStyle name="表示済みのハイパーリンク" xfId="225" builtinId="9" hidden="1"/>
    <cellStyle name="表示済みのハイパーリンク" xfId="227" builtinId="9" hidden="1"/>
    <cellStyle name="表示済みのハイパーリンク" xfId="229" builtinId="9" hidden="1"/>
    <cellStyle name="表示済みのハイパーリンク" xfId="231" builtinId="9" hidden="1"/>
    <cellStyle name="表示済みのハイパーリンク" xfId="234" builtinId="9" hidden="1"/>
    <cellStyle name="表示済みのハイパーリンク" xfId="236" builtinId="9" hidden="1"/>
    <cellStyle name="表示済みのハイパーリンク" xfId="238" builtinId="9" hidden="1"/>
    <cellStyle name="表示済みのハイパーリンク" xfId="240" builtinId="9" hidden="1"/>
    <cellStyle name="表示済みのハイパーリンク" xfId="242" builtinId="9" hidden="1"/>
    <cellStyle name="表示済みのハイパーリンク" xfId="244" builtinId="9" hidden="1"/>
    <cellStyle name="表示済みのハイパーリンク" xfId="246" builtinId="9" hidden="1"/>
    <cellStyle name="表示済みのハイパーリンク" xfId="248" builtinId="9" hidden="1"/>
    <cellStyle name="表示済みのハイパーリンク" xfId="250" builtinId="9" hidden="1"/>
    <cellStyle name="表示済みのハイパーリンク" xfId="252" builtinId="9" hidden="1"/>
    <cellStyle name="表示済みのハイパーリンク" xfId="254" builtinId="9" hidden="1"/>
    <cellStyle name="表示済みのハイパーリンク" xfId="256" builtinId="9" hidden="1"/>
    <cellStyle name="表示済みのハイパーリンク" xfId="258" builtinId="9" hidden="1"/>
    <cellStyle name="表示済みのハイパーリンク" xfId="260" builtinId="9" hidden="1"/>
    <cellStyle name="表示済みのハイパーリンク" xfId="262" builtinId="9" hidden="1"/>
    <cellStyle name="表示済みのハイパーリンク" xfId="264" builtinId="9" hidden="1"/>
    <cellStyle name="表示済みのハイパーリンク" xfId="266" builtinId="9" hidden="1"/>
    <cellStyle name="表示済みのハイパーリンク" xfId="268" builtinId="9" hidden="1"/>
    <cellStyle name="表示済みのハイパーリンク" xfId="270" builtinId="9" hidden="1"/>
    <cellStyle name="表示済みのハイパーリンク" xfId="272" builtinId="9" hidden="1"/>
    <cellStyle name="表示済みのハイパーリンク" xfId="274" builtinId="9" hidden="1"/>
    <cellStyle name="表示済みのハイパーリンク" xfId="276" builtinId="9" hidden="1"/>
    <cellStyle name="表示済みのハイパーリンク" xfId="278" builtinId="9" hidden="1"/>
    <cellStyle name="表示済みのハイパーリンク" xfId="280" builtinId="9" hidden="1"/>
    <cellStyle name="表示済みのハイパーリンク" xfId="282" builtinId="9" hidden="1"/>
    <cellStyle name="表示済みのハイパーリンク" xfId="284" builtinId="9" hidden="1"/>
    <cellStyle name="表示済みのハイパーリンク" xfId="286" builtinId="9" hidden="1"/>
    <cellStyle name="表示済みのハイパーリンク" xfId="288" builtinId="9" hidden="1"/>
    <cellStyle name="表示済みのハイパーリンク" xfId="290" builtinId="9" hidden="1"/>
    <cellStyle name="表示済みのハイパーリンク" xfId="292" builtinId="9" hidden="1"/>
    <cellStyle name="表示済みのハイパーリンク" xfId="294" builtinId="9" hidden="1"/>
    <cellStyle name="表示済みのハイパーリンク" xfId="296" builtinId="9" hidden="1"/>
    <cellStyle name="表示済みのハイパーリンク" xfId="298" builtinId="9" hidden="1"/>
    <cellStyle name="表示済みのハイパーリンク" xfId="300" builtinId="9" hidden="1"/>
    <cellStyle name="表示済みのハイパーリンク" xfId="302" builtinId="9" hidden="1"/>
    <cellStyle name="表示済みのハイパーリンク" xfId="304" builtinId="9" hidden="1"/>
    <cellStyle name="表示済みのハイパーリンク" xfId="306" builtinId="9" hidden="1"/>
    <cellStyle name="表示済みのハイパーリンク" xfId="308" builtinId="9" hidden="1"/>
    <cellStyle name="表示済みのハイパーリンク" xfId="310" builtinId="9" hidden="1"/>
    <cellStyle name="表示済みのハイパーリンク" xfId="312" builtinId="9" hidden="1"/>
    <cellStyle name="表示済みのハイパーリンク" xfId="314" builtinId="9" hidden="1"/>
    <cellStyle name="表示済みのハイパーリンク" xfId="316" builtinId="9" hidden="1"/>
    <cellStyle name="表示済みのハイパーリンク" xfId="318" builtinId="9" hidden="1"/>
    <cellStyle name="表示済みのハイパーリンク" xfId="320" builtinId="9" hidden="1"/>
    <cellStyle name="表示済みのハイパーリンク" xfId="322" builtinId="9" hidden="1"/>
    <cellStyle name="表示済みのハイパーリンク" xfId="324" builtinId="9" hidden="1"/>
    <cellStyle name="表示済みのハイパーリンク" xfId="326" builtinId="9" hidden="1"/>
    <cellStyle name="表示済みのハイパーリンク" xfId="328" builtinId="9" hidden="1"/>
    <cellStyle name="表示済みのハイパーリンク" xfId="330" builtinId="9" hidden="1"/>
    <cellStyle name="表示済みのハイパーリンク" xfId="332" builtinId="9" hidden="1"/>
    <cellStyle name="表示済みのハイパーリンク" xfId="334" builtinId="9" hidden="1"/>
    <cellStyle name="表示済みのハイパーリンク" xfId="336" builtinId="9" hidden="1"/>
    <cellStyle name="表示済みのハイパーリンク" xfId="338" builtinId="9" hidden="1"/>
    <cellStyle name="表示済みのハイパーリンク" xfId="340" builtinId="9" hidden="1"/>
    <cellStyle name="表示済みのハイパーリンク" xfId="342" builtinId="9" hidden="1"/>
    <cellStyle name="表示済みのハイパーリンク" xfId="344" builtinId="9" hidden="1"/>
    <cellStyle name="表示済みのハイパーリンク" xfId="346" builtinId="9" hidden="1"/>
    <cellStyle name="表示済みのハイパーリンク" xfId="348" builtinId="9" hidden="1"/>
    <cellStyle name="表示済みのハイパーリンク" xfId="350" builtinId="9" hidden="1"/>
    <cellStyle name="表示済みのハイパーリンク" xfId="352" builtinId="9" hidden="1"/>
    <cellStyle name="表示済みのハイパーリンク" xfId="354" builtinId="9" hidden="1"/>
    <cellStyle name="表示済みのハイパーリンク" xfId="356" builtinId="9" hidden="1"/>
    <cellStyle name="表示済みのハイパーリンク" xfId="358" builtinId="9" hidden="1"/>
    <cellStyle name="表示済みのハイパーリンク" xfId="360" builtinId="9" hidden="1"/>
    <cellStyle name="表示済みのハイパーリンク" xfId="362" builtinId="9" hidden="1"/>
    <cellStyle name="表示済みのハイパーリンク" xfId="364" builtinId="9" hidden="1"/>
    <cellStyle name="表示済みのハイパーリンク" xfId="366" builtinId="9" hidden="1"/>
    <cellStyle name="表示済みのハイパーリンク" xfId="368" builtinId="9" hidden="1"/>
    <cellStyle name="表示済みのハイパーリンク" xfId="370" builtinId="9" hidden="1"/>
    <cellStyle name="表示済みのハイパーリンク" xfId="372" builtinId="9" hidden="1"/>
    <cellStyle name="表示済みのハイパーリンク" xfId="374" builtinId="9" hidden="1"/>
    <cellStyle name="表示済みのハイパーリンク" xfId="376" builtinId="9" hidden="1"/>
    <cellStyle name="表示済みのハイパーリンク" xfId="378" builtinId="9" hidden="1"/>
    <cellStyle name="表示済みのハイパーリンク" xfId="380" builtinId="9" hidden="1"/>
    <cellStyle name="表示済みのハイパーリンク" xfId="382" builtinId="9" hidden="1"/>
    <cellStyle name="表示済みのハイパーリンク" xfId="384" builtinId="9" hidden="1"/>
    <cellStyle name="表示済みのハイパーリンク" xfId="386" builtinId="9" hidden="1"/>
    <cellStyle name="表示済みのハイパーリンク" xfId="388" builtinId="9" hidden="1"/>
    <cellStyle name="表示済みのハイパーリンク" xfId="390" builtinId="9" hidden="1"/>
    <cellStyle name="表示済みのハイパーリンク" xfId="392" builtinId="9" hidden="1"/>
    <cellStyle name="表示済みのハイパーリンク" xfId="394" builtinId="9" hidden="1"/>
    <cellStyle name="表示済みのハイパーリンク" xfId="396" builtinId="9" hidden="1"/>
    <cellStyle name="表示済みのハイパーリンク" xfId="398" builtinId="9" hidden="1"/>
    <cellStyle name="表示済みのハイパーリンク" xfId="400" builtinId="9" hidden="1"/>
    <cellStyle name="表示済みのハイパーリンク" xfId="402" builtinId="9" hidden="1"/>
    <cellStyle name="表示済みのハイパーリンク" xfId="404" builtinId="9" hidden="1"/>
    <cellStyle name="表示済みのハイパーリンク" xfId="406" builtinId="9" hidden="1"/>
    <cellStyle name="表示済みのハイパーリンク" xfId="408" builtinId="9" hidden="1"/>
    <cellStyle name="表示済みのハイパーリンク" xfId="410" builtinId="9" hidden="1"/>
    <cellStyle name="表示済みのハイパーリンク" xfId="412" builtinId="9" hidden="1"/>
    <cellStyle name="表示済みのハイパーリンク" xfId="414" builtinId="9" hidden="1"/>
    <cellStyle name="表示済みのハイパーリンク" xfId="416" builtinId="9" hidden="1"/>
    <cellStyle name="表示済みのハイパーリンク" xfId="418" builtinId="9" hidden="1"/>
    <cellStyle name="表示済みのハイパーリンク" xfId="420" builtinId="9" hidden="1"/>
    <cellStyle name="表示済みのハイパーリンク" xfId="422" builtinId="9" hidden="1"/>
    <cellStyle name="表示済みのハイパーリンク" xfId="424" builtinId="9" hidden="1"/>
    <cellStyle name="表示済みのハイパーリンク" xfId="426" builtinId="9" hidden="1"/>
    <cellStyle name="表示済みのハイパーリンク" xfId="428" builtinId="9" hidden="1"/>
    <cellStyle name="表示済みのハイパーリンク" xfId="430" builtinId="9" hidden="1"/>
    <cellStyle name="表示済みのハイパーリンク" xfId="432" builtinId="9" hidden="1"/>
    <cellStyle name="表示済みのハイパーリンク" xfId="434" builtinId="9" hidden="1"/>
    <cellStyle name="表示済みのハイパーリンク" xfId="436" builtinId="9" hidden="1"/>
    <cellStyle name="表示済みのハイパーリンク" xfId="438" builtinId="9" hidden="1"/>
    <cellStyle name="表示済みのハイパーリンク" xfId="440" builtinId="9" hidden="1"/>
    <cellStyle name="表示済みのハイパーリンク" xfId="442" builtinId="9" hidden="1"/>
    <cellStyle name="表示済みのハイパーリンク" xfId="444" builtinId="9" hidden="1"/>
    <cellStyle name="表示済みのハイパーリンク" xfId="446" builtinId="9" hidden="1"/>
    <cellStyle name="表示済みのハイパーリンク" xfId="448" builtinId="9" hidden="1"/>
    <cellStyle name="表示済みのハイパーリンク" xfId="450" builtinId="9" hidden="1"/>
    <cellStyle name="表示済みのハイパーリンク" xfId="452" builtinId="9" hidden="1"/>
    <cellStyle name="表示済みのハイパーリンク" xfId="454" builtinId="9" hidden="1"/>
    <cellStyle name="表示済みのハイパーリンク" xfId="456" builtinId="9" hidden="1"/>
    <cellStyle name="表示済みのハイパーリンク" xfId="458" builtinId="9" hidden="1"/>
    <cellStyle name="表示済みのハイパーリンク" xfId="460" builtinId="9" hidden="1"/>
    <cellStyle name="表示済みのハイパーリンク" xfId="462" builtinId="9" hidden="1"/>
    <cellStyle name="表示済みのハイパーリンク" xfId="464" builtinId="9" hidden="1"/>
    <cellStyle name="表示済みのハイパーリンク" xfId="466" builtinId="9" hidden="1"/>
    <cellStyle name="表示済みのハイパーリンク" xfId="468" builtinId="9" hidden="1"/>
    <cellStyle name="表示済みのハイパーリンク" xfId="470" builtinId="9" hidden="1"/>
    <cellStyle name="表示済みのハイパーリンク" xfId="472" builtinId="9" hidden="1"/>
    <cellStyle name="表示済みのハイパーリンク" xfId="474" builtinId="9" hidden="1"/>
    <cellStyle name="表示済みのハイパーリンク" xfId="476" builtinId="9" hidden="1"/>
    <cellStyle name="表示済みのハイパーリンク" xfId="478" builtinId="9" hidden="1"/>
    <cellStyle name="表示済みのハイパーリンク" xfId="480" builtinId="9" hidden="1"/>
    <cellStyle name="表示済みのハイパーリンク" xfId="482" builtinId="9" hidden="1"/>
    <cellStyle name="表示済みのハイパーリンク" xfId="484" builtinId="9" hidden="1"/>
    <cellStyle name="表示済みのハイパーリンク" xfId="486" builtinId="9" hidden="1"/>
    <cellStyle name="表示済みのハイパーリンク" xfId="488" builtinId="9" hidden="1"/>
    <cellStyle name="表示済みのハイパーリンク" xfId="490" builtinId="9" hidden="1"/>
    <cellStyle name="表示済みのハイパーリンク" xfId="492" builtinId="9" hidden="1"/>
    <cellStyle name="表示済みのハイパーリンク" xfId="494" builtinId="9" hidden="1"/>
    <cellStyle name="表示済みのハイパーリンク" xfId="496" builtinId="9" hidden="1"/>
    <cellStyle name="表示済みのハイパーリンク" xfId="498" builtinId="9" hidden="1"/>
    <cellStyle name="表示済みのハイパーリンク" xfId="500" builtinId="9" hidden="1"/>
    <cellStyle name="表示済みのハイパーリンク" xfId="502" builtinId="9" hidden="1"/>
    <cellStyle name="表示済みのハイパーリンク" xfId="504" builtinId="9" hidden="1"/>
    <cellStyle name="表示済みのハイパーリンク" xfId="506" builtinId="9" hidden="1"/>
    <cellStyle name="表示済みのハイパーリンク" xfId="508" builtinId="9" hidden="1"/>
    <cellStyle name="表示済みのハイパーリンク" xfId="510" builtinId="9" hidden="1"/>
    <cellStyle name="表示済みのハイパーリンク" xfId="512" builtinId="9" hidden="1"/>
    <cellStyle name="表示済みのハイパーリンク" xfId="514" builtinId="9" hidden="1"/>
    <cellStyle name="表示済みのハイパーリンク" xfId="516" builtinId="9" hidden="1"/>
    <cellStyle name="表示済みのハイパーリンク" xfId="518" builtinId="9" hidden="1"/>
    <cellStyle name="表示済みのハイパーリンク" xfId="520" builtinId="9" hidden="1"/>
    <cellStyle name="表示済みのハイパーリンク" xfId="522" builtinId="9" hidden="1"/>
    <cellStyle name="表示済みのハイパーリンク" xfId="524" builtinId="9" hidden="1"/>
    <cellStyle name="表示済みのハイパーリンク" xfId="526" builtinId="9" hidden="1"/>
    <cellStyle name="表示済みのハイパーリンク" xfId="528" builtinId="9" hidden="1"/>
    <cellStyle name="表示済みのハイパーリンク" xfId="530" builtinId="9" hidden="1"/>
    <cellStyle name="表示済みのハイパーリンク" xfId="532" builtinId="9" hidden="1"/>
    <cellStyle name="表示済みのハイパーリンク" xfId="534" builtinId="9" hidden="1"/>
    <cellStyle name="表示済みのハイパーリンク" xfId="536" builtinId="9" hidden="1"/>
    <cellStyle name="表示済みのハイパーリンク" xfId="538" builtinId="9" hidden="1"/>
    <cellStyle name="表示済みのハイパーリンク" xfId="540" builtinId="9" hidden="1"/>
    <cellStyle name="表示済みのハイパーリンク" xfId="542" builtinId="9" hidden="1"/>
    <cellStyle name="表示済みのハイパーリンク" xfId="544" builtinId="9" hidden="1"/>
    <cellStyle name="表示済みのハイパーリンク" xfId="546" builtinId="9" hidden="1"/>
    <cellStyle name="表示済みのハイパーリンク" xfId="548" builtinId="9" hidden="1"/>
    <cellStyle name="表示済みのハイパーリンク" xfId="550" builtinId="9" hidden="1"/>
    <cellStyle name="表示済みのハイパーリンク" xfId="552" builtinId="9" hidden="1"/>
    <cellStyle name="表示済みのハイパーリンク" xfId="554" builtinId="9" hidden="1"/>
    <cellStyle name="表示済みのハイパーリンク" xfId="556" builtinId="9" hidden="1"/>
    <cellStyle name="表示済みのハイパーリンク" xfId="558" builtinId="9" hidden="1"/>
    <cellStyle name="表示済みのハイパーリンク" xfId="560" builtinId="9" hidden="1"/>
    <cellStyle name="表示済みのハイパーリンク" xfId="562" builtinId="9" hidden="1"/>
    <cellStyle name="表示済みのハイパーリンク" xfId="564" builtinId="9" hidden="1"/>
    <cellStyle name="表示済みのハイパーリンク" xfId="566" builtinId="9" hidden="1"/>
    <cellStyle name="表示済みのハイパーリンク" xfId="568" builtinId="9" hidden="1"/>
    <cellStyle name="表示済みのハイパーリンク" xfId="570" builtinId="9" hidden="1"/>
    <cellStyle name="表示済みのハイパーリンク" xfId="572" builtinId="9" hidden="1"/>
    <cellStyle name="表示済みのハイパーリンク" xfId="574" builtinId="9" hidden="1"/>
    <cellStyle name="表示済みのハイパーリンク" xfId="576" builtinId="9" hidden="1"/>
    <cellStyle name="表示済みのハイパーリンク" xfId="578" builtinId="9" hidden="1"/>
    <cellStyle name="表示済みのハイパーリンク" xfId="580" builtinId="9" hidden="1"/>
    <cellStyle name="表示済みのハイパーリンク" xfId="582" builtinId="9" hidden="1"/>
    <cellStyle name="良い" xfId="232" builtinId="2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1"/>
  <sheetViews>
    <sheetView tabSelected="1" zoomScaleNormal="100" zoomScaleSheetLayoutView="85" workbookViewId="0">
      <selection activeCell="G39" sqref="G39"/>
    </sheetView>
  </sheetViews>
  <sheetFormatPr baseColWidth="10" defaultColWidth="8.83203125" defaultRowHeight="14"/>
  <cols>
    <col min="1" max="1" width="3.33203125" style="2" customWidth="1"/>
    <col min="2" max="2" width="12.1640625" style="7" customWidth="1"/>
    <col min="3" max="3" width="69.6640625" style="2" customWidth="1"/>
    <col min="4" max="4" width="19.5" style="2" customWidth="1"/>
    <col min="5" max="5" width="12.6640625" style="2" customWidth="1"/>
    <col min="6" max="6" width="27.5" style="2" customWidth="1"/>
    <col min="7" max="7" width="52.83203125" style="2" customWidth="1"/>
    <col min="8" max="16384" width="8.83203125" style="2"/>
  </cols>
  <sheetData>
    <row r="1" spans="2:6" ht="28" customHeight="1">
      <c r="B1" s="87" t="s">
        <v>94</v>
      </c>
      <c r="C1" s="87"/>
      <c r="D1" s="87"/>
      <c r="E1" s="87"/>
      <c r="F1" s="87"/>
    </row>
    <row r="2" spans="2:6" s="57" customFormat="1" ht="19" customHeight="1">
      <c r="B2" s="64"/>
    </row>
    <row r="3" spans="2:6" s="57" customFormat="1" ht="19" customHeight="1">
      <c r="B3" s="65" t="s">
        <v>75</v>
      </c>
    </row>
    <row r="4" spans="2:6" s="57" customFormat="1" ht="19" customHeight="1">
      <c r="B4" s="88"/>
      <c r="C4" s="89"/>
      <c r="D4" s="89"/>
      <c r="E4" s="89"/>
      <c r="F4" s="90"/>
    </row>
    <row r="5" spans="2:6" s="57" customFormat="1" ht="19" customHeight="1">
      <c r="B5" s="66"/>
      <c r="C5" s="67"/>
      <c r="D5" s="67"/>
      <c r="E5" s="67"/>
      <c r="F5" s="67"/>
    </row>
    <row r="6" spans="2:6" s="57" customFormat="1" ht="19.5" customHeight="1">
      <c r="B6" s="65" t="s">
        <v>76</v>
      </c>
    </row>
    <row r="7" spans="2:6" s="57" customFormat="1" ht="19" customHeight="1">
      <c r="B7" s="88"/>
      <c r="C7" s="89"/>
      <c r="D7" s="89"/>
      <c r="E7" s="89"/>
      <c r="F7" s="90"/>
    </row>
    <row r="8" spans="2:6" s="57" customFormat="1" ht="19" customHeight="1">
      <c r="B8" s="64"/>
    </row>
    <row r="9" spans="2:6" s="57" customFormat="1" ht="19" customHeight="1">
      <c r="B9" s="64"/>
    </row>
    <row r="10" spans="2:6" ht="19" customHeight="1">
      <c r="B10" s="1" t="s">
        <v>0</v>
      </c>
    </row>
    <row r="11" spans="2:6" ht="19" customHeight="1">
      <c r="B11" s="39"/>
      <c r="C11" s="40"/>
      <c r="D11" s="40"/>
      <c r="E11" s="41" t="s">
        <v>5</v>
      </c>
      <c r="F11" s="42" t="s">
        <v>6</v>
      </c>
    </row>
    <row r="12" spans="2:6" ht="19" customHeight="1">
      <c r="B12" s="43" t="s">
        <v>46</v>
      </c>
      <c r="C12" s="3" t="s">
        <v>28</v>
      </c>
      <c r="D12" s="4"/>
      <c r="E12" s="25">
        <f>Calculations!E12</f>
        <v>0</v>
      </c>
      <c r="F12" s="44" t="s">
        <v>35</v>
      </c>
    </row>
    <row r="13" spans="2:6" ht="19" customHeight="1">
      <c r="B13" s="83" t="s">
        <v>47</v>
      </c>
      <c r="C13" s="5" t="s">
        <v>1</v>
      </c>
      <c r="D13" s="6"/>
      <c r="E13" s="26">
        <f>Calculations!E13</f>
        <v>0</v>
      </c>
      <c r="F13" s="44" t="s">
        <v>35</v>
      </c>
    </row>
    <row r="14" spans="2:6" ht="19" customHeight="1">
      <c r="B14" s="91" t="s">
        <v>48</v>
      </c>
      <c r="C14" s="82" t="s">
        <v>2</v>
      </c>
      <c r="D14" s="81" t="s">
        <v>100</v>
      </c>
      <c r="E14" s="45">
        <f>Calculations!E33</f>
        <v>0</v>
      </c>
      <c r="F14" s="46" t="s">
        <v>17</v>
      </c>
    </row>
    <row r="15" spans="2:6" ht="18" customHeight="1">
      <c r="B15" s="92"/>
      <c r="C15" s="76"/>
      <c r="D15" s="77" t="s">
        <v>97</v>
      </c>
      <c r="E15" s="78">
        <f>Calculations!E33</f>
        <v>0</v>
      </c>
      <c r="F15" s="79" t="s">
        <v>17</v>
      </c>
    </row>
    <row r="16" spans="2:6" ht="18" customHeight="1">
      <c r="B16" s="92"/>
      <c r="C16" s="76"/>
      <c r="D16" s="77" t="s">
        <v>98</v>
      </c>
      <c r="E16" s="84" t="s">
        <v>101</v>
      </c>
      <c r="F16" s="79" t="s">
        <v>17</v>
      </c>
    </row>
    <row r="17" spans="2:7" ht="18" customHeight="1">
      <c r="B17" s="93"/>
      <c r="C17" s="80"/>
      <c r="D17" s="77" t="s">
        <v>99</v>
      </c>
      <c r="E17" s="84" t="s">
        <v>101</v>
      </c>
      <c r="F17" s="81" t="s">
        <v>17</v>
      </c>
    </row>
    <row r="18" spans="2:7" ht="19" customHeight="1"/>
    <row r="19" spans="2:7" ht="19" customHeight="1"/>
    <row r="20" spans="2:7" ht="19" customHeight="1">
      <c r="B20" s="1" t="s">
        <v>3</v>
      </c>
      <c r="C20" s="8"/>
      <c r="D20" s="8"/>
      <c r="E20" s="69" t="s">
        <v>7</v>
      </c>
      <c r="F20" s="9"/>
      <c r="G20" s="69" t="s">
        <v>80</v>
      </c>
    </row>
    <row r="21" spans="2:7" ht="19" customHeight="1">
      <c r="B21" s="47" t="s">
        <v>29</v>
      </c>
      <c r="C21" s="48" t="s">
        <v>4</v>
      </c>
      <c r="D21" s="49"/>
      <c r="E21" s="41" t="s">
        <v>5</v>
      </c>
      <c r="F21" s="42" t="s">
        <v>6</v>
      </c>
      <c r="G21" s="41" t="s">
        <v>81</v>
      </c>
    </row>
    <row r="22" spans="2:7" ht="30">
      <c r="B22" s="50" t="s">
        <v>49</v>
      </c>
      <c r="C22" s="19" t="s">
        <v>87</v>
      </c>
      <c r="D22" s="10"/>
      <c r="E22" s="27"/>
      <c r="F22" s="44" t="s">
        <v>11</v>
      </c>
      <c r="G22" s="70"/>
    </row>
    <row r="23" spans="2:7" ht="19" customHeight="1">
      <c r="B23" s="50" t="s">
        <v>50</v>
      </c>
      <c r="C23" s="11" t="s">
        <v>93</v>
      </c>
      <c r="D23" s="10"/>
      <c r="E23" s="27"/>
      <c r="F23" s="44" t="s">
        <v>51</v>
      </c>
      <c r="G23" s="85" t="s">
        <v>102</v>
      </c>
    </row>
    <row r="24" spans="2:7" ht="30">
      <c r="B24" s="56" t="s">
        <v>79</v>
      </c>
      <c r="C24" s="19" t="s">
        <v>88</v>
      </c>
      <c r="D24" s="10"/>
      <c r="E24" s="27"/>
      <c r="F24" s="44" t="s">
        <v>12</v>
      </c>
      <c r="G24" s="70"/>
    </row>
    <row r="25" spans="2:7" ht="19" customHeight="1">
      <c r="B25" s="56" t="s">
        <v>74</v>
      </c>
      <c r="C25" s="19" t="s">
        <v>91</v>
      </c>
      <c r="D25" s="10"/>
      <c r="E25" s="27"/>
      <c r="F25" s="44" t="s">
        <v>84</v>
      </c>
      <c r="G25" s="85" t="s">
        <v>103</v>
      </c>
    </row>
    <row r="26" spans="2:7" ht="19" customHeight="1">
      <c r="B26" s="50" t="s">
        <v>52</v>
      </c>
      <c r="C26" s="19" t="s">
        <v>72</v>
      </c>
      <c r="D26" s="10"/>
      <c r="E26" s="27"/>
      <c r="F26" s="44" t="s">
        <v>85</v>
      </c>
      <c r="G26" s="85" t="s">
        <v>104</v>
      </c>
    </row>
    <row r="27" spans="2:7" ht="19" customHeight="1">
      <c r="B27" s="50" t="s">
        <v>83</v>
      </c>
      <c r="C27" s="19" t="s">
        <v>89</v>
      </c>
      <c r="D27" s="10"/>
      <c r="E27" s="27"/>
      <c r="F27" s="44" t="s">
        <v>85</v>
      </c>
      <c r="G27" s="85" t="s">
        <v>104</v>
      </c>
    </row>
    <row r="28" spans="2:7" ht="30">
      <c r="B28" s="50" t="s">
        <v>53</v>
      </c>
      <c r="C28" s="19" t="s">
        <v>92</v>
      </c>
      <c r="D28" s="10"/>
      <c r="E28" s="27"/>
      <c r="F28" s="44" t="s">
        <v>54</v>
      </c>
      <c r="G28" s="70"/>
    </row>
    <row r="29" spans="2:7" ht="30">
      <c r="B29" s="51" t="s">
        <v>55</v>
      </c>
      <c r="C29" s="21" t="s">
        <v>13</v>
      </c>
      <c r="D29" s="19"/>
      <c r="E29" s="27"/>
      <c r="F29" s="44" t="s">
        <v>56</v>
      </c>
      <c r="G29" s="70"/>
    </row>
    <row r="30" spans="2:7" ht="19" customHeight="1">
      <c r="B30" s="50" t="s">
        <v>95</v>
      </c>
      <c r="C30" s="19" t="s">
        <v>57</v>
      </c>
      <c r="D30" s="10"/>
      <c r="E30" s="28"/>
      <c r="F30" s="44"/>
      <c r="G30" s="86" t="s">
        <v>105</v>
      </c>
    </row>
    <row r="31" spans="2:7" ht="19" customHeight="1">
      <c r="B31" s="50" t="s">
        <v>58</v>
      </c>
      <c r="C31" s="10" t="s">
        <v>59</v>
      </c>
      <c r="D31" s="10"/>
      <c r="E31" s="72">
        <v>0.25</v>
      </c>
      <c r="F31" s="44" t="s">
        <v>60</v>
      </c>
      <c r="G31" s="73" t="s">
        <v>86</v>
      </c>
    </row>
    <row r="32" spans="2:7" ht="19" customHeight="1">
      <c r="B32" s="50" t="s">
        <v>61</v>
      </c>
      <c r="C32" s="10" t="s">
        <v>90</v>
      </c>
      <c r="D32" s="10"/>
      <c r="E32" s="72">
        <v>0.89</v>
      </c>
      <c r="F32" s="44"/>
      <c r="G32" s="73" t="s">
        <v>86</v>
      </c>
    </row>
    <row r="33" spans="2:7" ht="19" customHeight="1">
      <c r="B33" s="50" t="s">
        <v>62</v>
      </c>
      <c r="C33" s="10" t="s">
        <v>10</v>
      </c>
      <c r="D33" s="10"/>
      <c r="E33" s="72">
        <v>25</v>
      </c>
      <c r="F33" s="44" t="s">
        <v>63</v>
      </c>
      <c r="G33" s="73" t="s">
        <v>86</v>
      </c>
    </row>
    <row r="34" spans="2:7" ht="19" customHeight="1">
      <c r="B34" s="50" t="s">
        <v>64</v>
      </c>
      <c r="C34" s="10" t="s">
        <v>15</v>
      </c>
      <c r="D34" s="10"/>
      <c r="E34" s="28"/>
      <c r="F34" s="44" t="s">
        <v>23</v>
      </c>
      <c r="G34" s="71"/>
    </row>
    <row r="35" spans="2:7" ht="19" customHeight="1">
      <c r="B35" s="50" t="s">
        <v>65</v>
      </c>
      <c r="C35" s="10" t="s">
        <v>16</v>
      </c>
      <c r="D35" s="10"/>
      <c r="E35" s="28"/>
      <c r="F35" s="44" t="s">
        <v>24</v>
      </c>
      <c r="G35" s="71"/>
    </row>
    <row r="36" spans="2:7" ht="30">
      <c r="B36" s="50" t="s">
        <v>66</v>
      </c>
      <c r="C36" s="19" t="s">
        <v>30</v>
      </c>
      <c r="D36" s="10"/>
      <c r="E36" s="72">
        <v>1</v>
      </c>
      <c r="F36" s="52">
        <v>1</v>
      </c>
      <c r="G36" s="73" t="s">
        <v>86</v>
      </c>
    </row>
    <row r="37" spans="2:7" ht="30">
      <c r="B37" s="50" t="s">
        <v>67</v>
      </c>
      <c r="C37" s="19" t="s">
        <v>18</v>
      </c>
      <c r="D37" s="10"/>
      <c r="E37" s="27"/>
      <c r="F37" s="44" t="s">
        <v>54</v>
      </c>
      <c r="G37" s="70"/>
    </row>
    <row r="38" spans="2:7" ht="30">
      <c r="B38" s="51" t="s">
        <v>68</v>
      </c>
      <c r="C38" s="21" t="s">
        <v>19</v>
      </c>
      <c r="D38" s="19"/>
      <c r="E38" s="27"/>
      <c r="F38" s="44" t="s">
        <v>73</v>
      </c>
      <c r="G38" s="70"/>
    </row>
    <row r="39" spans="2:7" ht="19" customHeight="1">
      <c r="B39" s="50" t="s">
        <v>96</v>
      </c>
      <c r="C39" s="19" t="s">
        <v>69</v>
      </c>
      <c r="D39" s="10"/>
      <c r="E39" s="28"/>
      <c r="F39" s="44"/>
      <c r="G39" s="86" t="s">
        <v>105</v>
      </c>
    </row>
    <row r="40" spans="2:7" ht="19" customHeight="1">
      <c r="B40" s="50" t="s">
        <v>70</v>
      </c>
      <c r="C40" s="10" t="s">
        <v>14</v>
      </c>
      <c r="D40" s="10"/>
      <c r="E40" s="72">
        <v>1.1200000000000001</v>
      </c>
      <c r="F40" s="44"/>
      <c r="G40" s="73" t="s">
        <v>86</v>
      </c>
    </row>
    <row r="41" spans="2:7" ht="19" customHeight="1">
      <c r="B41" s="53" t="s">
        <v>71</v>
      </c>
      <c r="C41" s="54" t="s">
        <v>27</v>
      </c>
      <c r="D41" s="55"/>
      <c r="E41" s="74">
        <v>0.1</v>
      </c>
      <c r="F41" s="46" t="s">
        <v>45</v>
      </c>
      <c r="G41" s="73" t="s">
        <v>86</v>
      </c>
    </row>
  </sheetData>
  <mergeCells count="4">
    <mergeCell ref="B1:F1"/>
    <mergeCell ref="B4:F4"/>
    <mergeCell ref="B7:F7"/>
    <mergeCell ref="B14:B17"/>
  </mergeCells>
  <phoneticPr fontId="2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&amp;R&amp;"Times New Roman,標準"&amp;8JICA Climate-FIT Version 6.0, April 2025
Japan International Cooperation Agency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38"/>
  <sheetViews>
    <sheetView zoomScaleNormal="100" zoomScaleSheetLayoutView="115" workbookViewId="0">
      <selection activeCell="E28" sqref="E28"/>
    </sheetView>
  </sheetViews>
  <sheetFormatPr baseColWidth="10" defaultColWidth="8.83203125" defaultRowHeight="14"/>
  <cols>
    <col min="1" max="1" width="3.33203125" style="2" customWidth="1"/>
    <col min="2" max="2" width="3.1640625" style="2" customWidth="1"/>
    <col min="3" max="3" width="68.33203125" style="2" customWidth="1"/>
    <col min="4" max="4" width="13.5" style="2" bestFit="1" customWidth="1"/>
    <col min="5" max="5" width="12.6640625" style="2" customWidth="1"/>
    <col min="6" max="6" width="28.6640625" style="2" customWidth="1"/>
    <col min="7" max="7" width="8.83203125" style="12"/>
    <col min="8" max="16384" width="8.83203125" style="2"/>
  </cols>
  <sheetData>
    <row r="1" spans="2:7" ht="28" customHeight="1">
      <c r="B1" s="87" t="s">
        <v>82</v>
      </c>
      <c r="C1" s="87"/>
      <c r="D1" s="87"/>
      <c r="E1" s="87"/>
      <c r="F1" s="87"/>
    </row>
    <row r="2" spans="2:7" s="57" customFormat="1" ht="19" customHeight="1">
      <c r="G2" s="68"/>
    </row>
    <row r="3" spans="2:7" s="57" customFormat="1" ht="19" customHeight="1">
      <c r="B3" s="65" t="s">
        <v>75</v>
      </c>
      <c r="G3" s="68"/>
    </row>
    <row r="4" spans="2:7" s="57" customFormat="1" ht="19" customHeight="1">
      <c r="B4" s="88" t="str">
        <f>IF('Inputs &amp; Outputs'!B4:F4="","",'Inputs &amp; Outputs'!B4:F4)</f>
        <v/>
      </c>
      <c r="C4" s="89"/>
      <c r="D4" s="89"/>
      <c r="E4" s="89"/>
      <c r="F4" s="90"/>
      <c r="G4" s="68"/>
    </row>
    <row r="5" spans="2:7" s="57" customFormat="1" ht="19" customHeight="1">
      <c r="B5" s="66"/>
      <c r="C5" s="67"/>
      <c r="D5" s="67"/>
      <c r="E5" s="67"/>
      <c r="F5" s="67"/>
      <c r="G5" s="68"/>
    </row>
    <row r="6" spans="2:7" s="57" customFormat="1" ht="19" customHeight="1">
      <c r="B6" s="65" t="s">
        <v>77</v>
      </c>
      <c r="G6" s="68"/>
    </row>
    <row r="7" spans="2:7" s="57" customFormat="1" ht="19" customHeight="1">
      <c r="B7" s="88" t="str">
        <f>IF('Inputs &amp; Outputs'!B7:F7="","",'Inputs &amp; Outputs'!B7:F7)</f>
        <v/>
      </c>
      <c r="C7" s="89"/>
      <c r="D7" s="89"/>
      <c r="E7" s="89"/>
      <c r="F7" s="90"/>
      <c r="G7" s="68"/>
    </row>
    <row r="8" spans="2:7" s="57" customFormat="1" ht="19" customHeight="1">
      <c r="G8" s="68"/>
    </row>
    <row r="9" spans="2:7" s="57" customFormat="1" ht="19" customHeight="1">
      <c r="G9" s="68"/>
    </row>
    <row r="10" spans="2:7" s="57" customFormat="1" ht="19" customHeight="1">
      <c r="B10" s="65" t="s">
        <v>78</v>
      </c>
      <c r="G10" s="68"/>
    </row>
    <row r="11" spans="2:7" ht="19" customHeight="1">
      <c r="B11" s="29"/>
      <c r="C11" s="30"/>
      <c r="D11" s="31"/>
      <c r="E11" s="32" t="s">
        <v>5</v>
      </c>
      <c r="F11" s="33" t="s">
        <v>6</v>
      </c>
    </row>
    <row r="12" spans="2:7" ht="16">
      <c r="B12" s="34" t="s">
        <v>8</v>
      </c>
      <c r="C12" s="14"/>
      <c r="D12" s="62"/>
      <c r="E12" s="23">
        <f>E13-E33</f>
        <v>0</v>
      </c>
      <c r="F12" s="15" t="s">
        <v>31</v>
      </c>
    </row>
    <row r="13" spans="2:7" ht="16">
      <c r="B13" s="35" t="s">
        <v>1</v>
      </c>
      <c r="C13" s="16"/>
      <c r="D13" s="63"/>
      <c r="E13" s="24">
        <f>E14+E17+E21+E28</f>
        <v>0</v>
      </c>
      <c r="F13" s="18" t="s">
        <v>31</v>
      </c>
    </row>
    <row r="14" spans="2:7" ht="16">
      <c r="B14" s="36"/>
      <c r="C14" s="13" t="s">
        <v>32</v>
      </c>
      <c r="D14" s="63"/>
      <c r="E14" s="24">
        <f>ROUND($E$15*$E$16,0)</f>
        <v>0</v>
      </c>
      <c r="F14" s="18" t="s">
        <v>31</v>
      </c>
    </row>
    <row r="15" spans="2:7" ht="30">
      <c r="B15" s="36"/>
      <c r="C15" s="19" t="str">
        <f>'Inputs &amp; Outputs'!C22</f>
        <v xml:space="preserve">Electricity consumption associated with wastewater treatment in the baseline scenario </v>
      </c>
      <c r="D15" s="10"/>
      <c r="E15" s="24">
        <f>'Inputs &amp; Outputs'!E22</f>
        <v>0</v>
      </c>
      <c r="F15" s="18" t="s">
        <v>20</v>
      </c>
    </row>
    <row r="16" spans="2:7" ht="16">
      <c r="B16" s="36"/>
      <c r="C16" s="11" t="str">
        <f>'Inputs &amp; Outputs'!C23</f>
        <v>CO2 emission factor of the electricity</v>
      </c>
      <c r="D16" s="10"/>
      <c r="E16" s="24">
        <f>'Inputs &amp; Outputs'!E23</f>
        <v>0</v>
      </c>
      <c r="F16" s="18" t="s">
        <v>33</v>
      </c>
    </row>
    <row r="17" spans="2:6" ht="16">
      <c r="B17" s="36"/>
      <c r="C17" s="13" t="s">
        <v>34</v>
      </c>
      <c r="D17" s="63"/>
      <c r="E17" s="24">
        <f>ROUND($E$18*$E$19*$E$20/10^6,0)</f>
        <v>0</v>
      </c>
      <c r="F17" s="18" t="s">
        <v>43</v>
      </c>
    </row>
    <row r="18" spans="2:6" ht="30">
      <c r="B18" s="36"/>
      <c r="C18" s="75" t="str">
        <f>'Inputs &amp; Outputs'!C24</f>
        <v xml:space="preserve">Amount of fuel i consumed associated with wastewater treatment in the baseline scenario </v>
      </c>
      <c r="D18" s="10"/>
      <c r="E18" s="24">
        <f>'Inputs &amp; Outputs'!E24</f>
        <v>0</v>
      </c>
      <c r="F18" s="18" t="s">
        <v>21</v>
      </c>
    </row>
    <row r="19" spans="2:6">
      <c r="B19" s="36"/>
      <c r="C19" s="11" t="str">
        <f>'Inputs &amp; Outputs'!C25</f>
        <v>Net calorific value of the fuel i</v>
      </c>
      <c r="D19" s="10"/>
      <c r="E19" s="24">
        <f>'Inputs &amp; Outputs'!E25</f>
        <v>0</v>
      </c>
      <c r="F19" s="18" t="s">
        <v>84</v>
      </c>
    </row>
    <row r="20" spans="2:6" ht="16">
      <c r="B20" s="36"/>
      <c r="C20" s="11" t="str">
        <f>'Inputs &amp; Outputs'!C26</f>
        <v xml:space="preserve">CO2 emission factor of the fuel i </v>
      </c>
      <c r="D20" s="10"/>
      <c r="E20" s="24">
        <f>'Inputs &amp; Outputs'!E26</f>
        <v>0</v>
      </c>
      <c r="F20" s="18" t="s">
        <v>85</v>
      </c>
    </row>
    <row r="21" spans="2:6" ht="16">
      <c r="B21" s="36"/>
      <c r="C21" s="13" t="s">
        <v>22</v>
      </c>
      <c r="D21" s="63"/>
      <c r="E21" s="24">
        <f>ROUND($E$22*$E$23*$E$24*$E$25*$E$26*$E$27,0)</f>
        <v>0</v>
      </c>
      <c r="F21" s="18" t="s">
        <v>36</v>
      </c>
    </row>
    <row r="22" spans="2:6" ht="30">
      <c r="B22" s="36"/>
      <c r="C22" s="75" t="str">
        <f>'Inputs &amp; Outputs'!C28</f>
        <v>Volume of wastewater treated in wastewater treatment system in the baseline scenario in year y</v>
      </c>
      <c r="D22" s="10"/>
      <c r="E22" s="24">
        <f>'Inputs &amp; Outputs'!E28</f>
        <v>0</v>
      </c>
      <c r="F22" s="18" t="s">
        <v>37</v>
      </c>
    </row>
    <row r="23" spans="2:6" ht="30">
      <c r="B23" s="58"/>
      <c r="C23" s="75" t="str">
        <f>'Inputs &amp; Outputs'!C29</f>
        <v>Chemical oxygen demand removed by the wastewater treatment system in the baseline scenario</v>
      </c>
      <c r="D23" s="10"/>
      <c r="E23" s="24">
        <f>'Inputs &amp; Outputs'!E29</f>
        <v>0</v>
      </c>
      <c r="F23" s="18" t="s">
        <v>38</v>
      </c>
    </row>
    <row r="24" spans="2:6" ht="15">
      <c r="B24" s="36"/>
      <c r="C24" s="75" t="str">
        <f>'Inputs &amp; Outputs'!C30</f>
        <v xml:space="preserve">CH4 correction factor for the wastewater treatment system in the baseline scenario </v>
      </c>
      <c r="D24" s="10"/>
      <c r="E24" s="24">
        <f>'Inputs &amp; Outputs'!E30</f>
        <v>0</v>
      </c>
      <c r="F24" s="18"/>
    </row>
    <row r="25" spans="2:6" ht="16">
      <c r="B25" s="36"/>
      <c r="C25" s="75" t="str">
        <f>'Inputs &amp; Outputs'!C31</f>
        <v>CH4 producing capacity of the wastewater</v>
      </c>
      <c r="D25" s="10"/>
      <c r="E25" s="24">
        <f>'Inputs &amp; Outputs'!E31</f>
        <v>0.25</v>
      </c>
      <c r="F25" s="18" t="s">
        <v>39</v>
      </c>
    </row>
    <row r="26" spans="2:6" ht="15">
      <c r="B26" s="36"/>
      <c r="C26" s="75" t="str">
        <f>'Inputs &amp; Outputs'!C32</f>
        <v>Model correction factor to account for model uncertainties for baseline scenario</v>
      </c>
      <c r="D26" s="10"/>
      <c r="E26" s="24">
        <f>'Inputs &amp; Outputs'!E32</f>
        <v>0.89</v>
      </c>
      <c r="F26" s="18"/>
    </row>
    <row r="27" spans="2:6" ht="16">
      <c r="B27" s="36"/>
      <c r="C27" s="75" t="str">
        <f>'Inputs &amp; Outputs'!C33</f>
        <v>Methane Global Warming Potential</v>
      </c>
      <c r="D27" s="10"/>
      <c r="E27" s="24">
        <f>'Inputs &amp; Outputs'!E33</f>
        <v>25</v>
      </c>
      <c r="F27" s="18" t="s">
        <v>40</v>
      </c>
    </row>
    <row r="28" spans="2:6" ht="32">
      <c r="B28" s="36"/>
      <c r="C28" s="20" t="s">
        <v>44</v>
      </c>
      <c r="D28" s="63"/>
      <c r="E28" s="24">
        <f>ROUND(($E$29*$E$16)+($E$30/$E$31*$E$32/10^3),0)</f>
        <v>0</v>
      </c>
      <c r="F28" s="18" t="s">
        <v>35</v>
      </c>
    </row>
    <row r="29" spans="2:6" ht="15">
      <c r="B29" s="36"/>
      <c r="C29" s="75" t="str">
        <f>'Inputs &amp; Outputs'!C34</f>
        <v>Amount of electricity generated by the project in year y</v>
      </c>
      <c r="D29" s="10"/>
      <c r="E29" s="24">
        <f>'Inputs &amp; Outputs'!E34</f>
        <v>0</v>
      </c>
      <c r="F29" s="18" t="s">
        <v>25</v>
      </c>
    </row>
    <row r="30" spans="2:6" ht="15">
      <c r="B30" s="36"/>
      <c r="C30" s="75" t="str">
        <f>'Inputs &amp; Outputs'!C35</f>
        <v>Amount of thermal energy generated by the project in year y</v>
      </c>
      <c r="D30" s="10"/>
      <c r="E30" s="24">
        <f>'Inputs &amp; Outputs'!E35</f>
        <v>0</v>
      </c>
      <c r="F30" s="18" t="s">
        <v>26</v>
      </c>
    </row>
    <row r="31" spans="2:6" ht="30">
      <c r="B31" s="36"/>
      <c r="C31" s="75" t="str">
        <f>'Inputs &amp; Outputs'!C36</f>
        <v>Energy efficiency of the boiler/air heater used in the absence of the project activity to generate the thermal energy. It will be “1” as a conservative value.</v>
      </c>
      <c r="D31" s="10"/>
      <c r="E31" s="24">
        <f>'Inputs &amp; Outputs'!E36</f>
        <v>1</v>
      </c>
      <c r="F31" s="22">
        <f>'Inputs &amp; Outputs'!F36</f>
        <v>1</v>
      </c>
    </row>
    <row r="32" spans="2:6" ht="16">
      <c r="B32" s="36"/>
      <c r="C32" s="75" t="str">
        <f>'Inputs &amp; Outputs'!C27</f>
        <v xml:space="preserve">CO2 emission factor of fuel k used for the boiler in the baseline scenario </v>
      </c>
      <c r="D32" s="10"/>
      <c r="E32" s="24">
        <f>'Inputs &amp; Outputs'!E27</f>
        <v>0</v>
      </c>
      <c r="F32" s="18" t="s">
        <v>85</v>
      </c>
    </row>
    <row r="33" spans="2:6" ht="16">
      <c r="B33" s="35" t="s">
        <v>9</v>
      </c>
      <c r="C33" s="17"/>
      <c r="D33" s="63"/>
      <c r="E33" s="24">
        <f>ROUND($E$34*$E$35*$E$36*$E$25*$E$37*$E$27*$E$38,0)</f>
        <v>0</v>
      </c>
      <c r="F33" s="18" t="s">
        <v>41</v>
      </c>
    </row>
    <row r="34" spans="2:6" ht="30">
      <c r="B34" s="36"/>
      <c r="C34" s="75" t="str">
        <f>'Inputs &amp; Outputs'!C37</f>
        <v>Volume of wastewater treated in wastewater treatment system in the project scenario in year</v>
      </c>
      <c r="D34" s="10"/>
      <c r="E34" s="24">
        <f>'Inputs &amp; Outputs'!E37</f>
        <v>0</v>
      </c>
      <c r="F34" s="18" t="s">
        <v>42</v>
      </c>
    </row>
    <row r="35" spans="2:6" ht="30">
      <c r="B35" s="36"/>
      <c r="C35" s="75" t="str">
        <f>'Inputs &amp; Outputs'!C38</f>
        <v>Chemical oxygen demand removed by the wastewater treatment system in the project  scenario</v>
      </c>
      <c r="D35" s="59"/>
      <c r="E35" s="24">
        <f>'Inputs &amp; Outputs'!E38</f>
        <v>0</v>
      </c>
      <c r="F35" s="18" t="s">
        <v>38</v>
      </c>
    </row>
    <row r="36" spans="2:6" ht="15">
      <c r="B36" s="37"/>
      <c r="C36" s="75" t="str">
        <f>'Inputs &amp; Outputs'!C39</f>
        <v xml:space="preserve">CH4 correction factor for the wastewater treatment system in the project scenario </v>
      </c>
      <c r="D36" s="60"/>
      <c r="E36" s="24">
        <f>'Inputs &amp; Outputs'!E39</f>
        <v>0</v>
      </c>
      <c r="F36" s="18"/>
    </row>
    <row r="37" spans="2:6" ht="15">
      <c r="B37" s="37"/>
      <c r="C37" s="75" t="str">
        <f>'Inputs &amp; Outputs'!C40</f>
        <v>Model correction factor to account for model uncertainties</v>
      </c>
      <c r="D37" s="60"/>
      <c r="E37" s="24">
        <f>'Inputs &amp; Outputs'!E40</f>
        <v>1.1200000000000001</v>
      </c>
      <c r="F37" s="18"/>
    </row>
    <row r="38" spans="2:6" ht="16">
      <c r="B38" s="38"/>
      <c r="C38" s="75" t="str">
        <f>'Inputs &amp; Outputs'!C41</f>
        <v>Methane leakage factor of methane recovery system</v>
      </c>
      <c r="D38" s="61"/>
      <c r="E38" s="24">
        <f>'Inputs &amp; Outputs'!E41</f>
        <v>0.1</v>
      </c>
      <c r="F38" s="18" t="s">
        <v>45</v>
      </c>
    </row>
  </sheetData>
  <mergeCells count="3">
    <mergeCell ref="B4:F4"/>
    <mergeCell ref="B7:F7"/>
    <mergeCell ref="B1:F1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207A40BE250843BB8DCDD508E0CA80" ma:contentTypeVersion="20" ma:contentTypeDescription="新しいドキュメントを作成します。" ma:contentTypeScope="" ma:versionID="becb47d13202a14fc959dec4536398b8">
  <xsd:schema xmlns:xsd="http://www.w3.org/2001/XMLSchema" xmlns:xs="http://www.w3.org/2001/XMLSchema" xmlns:p="http://schemas.microsoft.com/office/2006/metadata/properties" xmlns:ns2="0235dc79-2ad8-4750-b736-09a214b36968" targetNamespace="http://schemas.microsoft.com/office/2006/metadata/properties" ma:root="true" ma:fieldsID="f16481c78876b24c899f0daa3d62dd81" ns2:_="">
    <xsd:import namespace="0235dc79-2ad8-4750-b736-09a214b369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2:_x64ae__x5f71__x5730_" minOccurs="0"/>
                <xsd:element ref="ns2:_x30d7__x30ed__x30b8__x30a7__x30af__x30c8_" minOccurs="0"/>
                <xsd:element ref="ns2:_x64ae__x5f71__x65e5_" minOccurs="0"/>
                <xsd:element ref="ns2:_x64ae__x5f71__x8005_" minOccurs="0"/>
                <xsd:element ref="ns2:_x5e83__x5831__x63b2__x8f09__x8a31__x53ef_" minOccurs="0"/>
                <xsd:element ref="ns2:_x30af__x30ec__x30b8__x30c3__x30c8__x306e__x8a18__x8f09_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5dc79-2ad8-4750-b736-09a214b369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64ae__x5f71__x5730_" ma:index="20" nillable="true" ma:displayName="撮影国" ma:format="Dropdown" ma:internalName="_x64ae__x5f71__x5730_">
      <xsd:simpleType>
        <xsd:restriction base="dms:Text">
          <xsd:maxLength value="255"/>
        </xsd:restriction>
      </xsd:simpleType>
    </xsd:element>
    <xsd:element name="_x30d7__x30ed__x30b8__x30a7__x30af__x30c8_" ma:index="21" nillable="true" ma:displayName="プロジェクト" ma:format="Dropdown" ma:internalName="_x30d7__x30ed__x30b8__x30a7__x30af__x30c8_">
      <xsd:simpleType>
        <xsd:restriction base="dms:Text">
          <xsd:maxLength value="255"/>
        </xsd:restriction>
      </xsd:simpleType>
    </xsd:element>
    <xsd:element name="_x64ae__x5f71__x65e5_" ma:index="22" nillable="true" ma:displayName="撮影日" ma:format="DateOnly" ma:internalName="_x64ae__x5f71__x65e5_">
      <xsd:simpleType>
        <xsd:restriction base="dms:DateTime"/>
      </xsd:simpleType>
    </xsd:element>
    <xsd:element name="_x64ae__x5f71__x8005_" ma:index="23" nillable="true" ma:displayName="撮影者" ma:format="Dropdown" ma:internalName="_x64ae__x5f71__x8005_">
      <xsd:simpleType>
        <xsd:restriction base="dms:Text">
          <xsd:maxLength value="255"/>
        </xsd:restriction>
      </xsd:simpleType>
    </xsd:element>
    <xsd:element name="_x5e83__x5831__x63b2__x8f09__x8a31__x53ef_" ma:index="24" nillable="true" ma:displayName="広報掲載許可" ma:format="Dropdown" ma:internalName="_x5e83__x5831__x63b2__x8f09__x8a31__x53ef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30af__x30ec__x30b8__x30c3__x30c8__x306e__x8a18__x8f09_" ma:index="25" nillable="true" ma:displayName="クレジットの記載" ma:format="Dropdown" ma:internalName="_x30af__x30ec__x30b8__x30c3__x30c8__x306e__x8a18__x8f09_">
      <xsd:simpleType>
        <xsd:union memberTypes="dms:Text">
          <xsd:simpleType>
            <xsd:restriction base="dms:Choice">
              <xsd:enumeration value="不要"/>
              <xsd:enumeration value="必要"/>
              <xsd:enumeration value="不明"/>
            </xsd:restriction>
          </xsd:simpleType>
        </xsd:union>
      </xsd:simpleType>
    </xsd:element>
    <xsd:element name="_x5099__x8003_" ma:index="26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4ae__x5f71__x8005_ xmlns="0235dc79-2ad8-4750-b736-09a214b36968" xsi:nil="true"/>
    <_x64ae__x5f71__x5730_ xmlns="0235dc79-2ad8-4750-b736-09a214b36968" xsi:nil="true"/>
    <_x30d7__x30ed__x30b8__x30a7__x30af__x30c8_ xmlns="0235dc79-2ad8-4750-b736-09a214b36968" xsi:nil="true"/>
    <_x30af__x30ec__x30b8__x30c3__x30c8__x306e__x8a18__x8f09_ xmlns="0235dc79-2ad8-4750-b736-09a214b36968" xsi:nil="true"/>
    <_x64ae__x5f71__x65e5_ xmlns="0235dc79-2ad8-4750-b736-09a214b36968" xsi:nil="true"/>
    <_x5099__x8003_ xmlns="0235dc79-2ad8-4750-b736-09a214b36968" xsi:nil="true"/>
    <lcf76f155ced4ddcb4097134ff3c332f xmlns="0235dc79-2ad8-4750-b736-09a214b36968">
      <Terms xmlns="http://schemas.microsoft.com/office/infopath/2007/PartnerControls"/>
    </lcf76f155ced4ddcb4097134ff3c332f>
    <_x5e83__x5831__x63b2__x8f09__x8a31__x53ef_ xmlns="0235dc79-2ad8-4750-b736-09a214b36968" xsi:nil="true"/>
  </documentManagement>
</p:properties>
</file>

<file path=customXml/itemProps1.xml><?xml version="1.0" encoding="utf-8"?>
<ds:datastoreItem xmlns:ds="http://schemas.openxmlformats.org/officeDocument/2006/customXml" ds:itemID="{03673EFA-3878-4541-9F51-1F5E36634DBB}"/>
</file>

<file path=customXml/itemProps2.xml><?xml version="1.0" encoding="utf-8"?>
<ds:datastoreItem xmlns:ds="http://schemas.openxmlformats.org/officeDocument/2006/customXml" ds:itemID="{313DEC11-4CA0-44EB-BFA3-E4E811BD8EBA}"/>
</file>

<file path=customXml/itemProps3.xml><?xml version="1.0" encoding="utf-8"?>
<ds:datastoreItem xmlns:ds="http://schemas.openxmlformats.org/officeDocument/2006/customXml" ds:itemID="{6C4D12DA-93EE-495E-8B48-2806BF2378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Inputs &amp; Outputs</vt:lpstr>
      <vt:lpstr>Calculations</vt:lpstr>
      <vt:lpstr>Calculations!Print_Area</vt:lpstr>
      <vt:lpstr>'Inputs &amp; Outputs'!Print_Area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Motoda</dc:creator>
  <cp:lastModifiedBy>Yasuki Shirakawa</cp:lastModifiedBy>
  <cp:lastPrinted>2014-10-02T11:47:18Z</cp:lastPrinted>
  <dcterms:created xsi:type="dcterms:W3CDTF">2012-01-13T02:28:29Z</dcterms:created>
  <dcterms:modified xsi:type="dcterms:W3CDTF">2025-03-28T08:20:05Z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0x0101007D207A40BE250843BB8DCDD508E0CA80</vt:lpwstr>
  </property>
  <property fmtid="{D5CDD505-2E9C-101B-9397-08002B2CF9AE}" pid="3" name="Order">
    <vt:r8>276849000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