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taffd\shared\160_アフリカ部\1_公開\01 計画・TICAD推進課\040. スキーム\070. ABEイニシアティブ\第７バッチ\募集・選考\GI・AF等\"/>
    </mc:Choice>
  </mc:AlternateContent>
  <bookViews>
    <workbookView xWindow="0" yWindow="0" windowWidth="11490" windowHeight="4575"/>
  </bookViews>
  <sheets>
    <sheet name="ABE・SDGs FY2020" sheetId="3" r:id="rId1"/>
    <sheet name="List" sheetId="4" r:id="rId2"/>
    <sheet name="Graduate School Code" sheetId="5" r:id="rId3"/>
  </sheets>
  <definedNames>
    <definedName name="Day">List!$A$2:$A$32</definedName>
    <definedName name="Education_Level">List!$L$2:$L$5</definedName>
    <definedName name="English">List!$P$2:$P$5</definedName>
    <definedName name="Full_Part">List!$N$2:$N$3</definedName>
    <definedName name="Item_number">#REF!</definedName>
    <definedName name="Month">List!$B$2:$B$13</definedName>
    <definedName name="month2">List!$R$2:$R$8</definedName>
    <definedName name="month3">List!$S$2:$S$13</definedName>
    <definedName name="Months">List!$C$2:$C$13</definedName>
    <definedName name="_xlnm.Print_Area" localSheetId="0">'ABE・SDGs FY2020'!$A$1:$AJ$454</definedName>
    <definedName name="Relationship">List!$K$2:$K$13</definedName>
    <definedName name="School_Code">#REF!</definedName>
    <definedName name="Sex">List!$G$2:$G$3</definedName>
    <definedName name="Type">List!$O$2:$O$5</definedName>
    <definedName name="Type_of_Organization">List!$J$2:$J$11</definedName>
    <definedName name="Year_1">List!$D$2:$D$51</definedName>
    <definedName name="Year_2">List!$E$2:$E$17</definedName>
    <definedName name="Year_3">List!$F$2:$F$4</definedName>
    <definedName name="year4">List!$Q$2:$Q$3</definedName>
    <definedName name="Yes_No">List!$M$2:$M$3</definedName>
    <definedName name="yes_no2">List!$M$2:$M$4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4" i="3" l="1"/>
  <c r="W74" i="3"/>
  <c r="W69" i="3"/>
  <c r="W64" i="3"/>
  <c r="O74" i="3"/>
  <c r="O69" i="3"/>
  <c r="H69" i="3"/>
  <c r="O64" i="3"/>
  <c r="H64" i="3"/>
  <c r="X32" i="3" l="1"/>
  <c r="AC417" i="3" l="1"/>
  <c r="C258" i="3"/>
  <c r="T453" i="3" l="1"/>
  <c r="AC413" i="3"/>
  <c r="T349" i="3" l="1"/>
  <c r="C356" i="3" s="1"/>
  <c r="AC419" i="3" l="1"/>
  <c r="T94" i="3" l="1"/>
  <c r="T398" i="3" l="1"/>
  <c r="T298" i="3" l="1"/>
  <c r="T247" i="3"/>
  <c r="T196" i="3"/>
  <c r="T145" i="3"/>
  <c r="T52" i="3"/>
  <c r="Q258" i="3" l="1"/>
  <c r="K258" i="3"/>
  <c r="AC258" i="3" l="1"/>
  <c r="AA258" i="3"/>
  <c r="N315" i="3" l="1"/>
  <c r="V284" i="3" l="1"/>
  <c r="V282" i="3"/>
  <c r="V280" i="3"/>
  <c r="V278" i="3"/>
  <c r="V276" i="3"/>
  <c r="V274" i="3"/>
  <c r="V272" i="3"/>
  <c r="V270" i="3"/>
  <c r="V268" i="3"/>
  <c r="V266" i="3"/>
  <c r="V264" i="3"/>
  <c r="V262" i="3"/>
  <c r="V260" i="3"/>
  <c r="V258" i="3"/>
  <c r="S134" i="3"/>
  <c r="S130" i="3"/>
  <c r="S126" i="3"/>
  <c r="S122" i="3"/>
  <c r="S118" i="3"/>
  <c r="S114" i="3"/>
  <c r="S110" i="3"/>
  <c r="U134" i="3" l="1"/>
  <c r="U130" i="3"/>
  <c r="U126" i="3"/>
  <c r="U122" i="3"/>
  <c r="U118" i="3"/>
  <c r="U114" i="3"/>
  <c r="U110" i="3"/>
  <c r="T294" i="3" l="1"/>
  <c r="V294" i="3" s="1"/>
  <c r="T295" i="3"/>
  <c r="V295" i="3" s="1"/>
  <c r="O294" i="3"/>
  <c r="Q294" i="3" s="1"/>
  <c r="O295" i="3"/>
  <c r="Q295" i="3" s="1"/>
  <c r="S138" i="3"/>
  <c r="W138" i="3" l="1"/>
</calcChain>
</file>

<file path=xl/sharedStrings.xml><?xml version="1.0" encoding="utf-8"?>
<sst xmlns="http://schemas.openxmlformats.org/spreadsheetml/2006/main" count="1553" uniqueCount="1047">
  <si>
    <t>APPLICATION FORM</t>
    <phoneticPr fontId="1"/>
  </si>
  <si>
    <t>1. Personal Information</t>
    <phoneticPr fontId="1"/>
  </si>
  <si>
    <t>1-2. Number (Not need to fill in. JICA will inform after selection Procedures)</t>
    <phoneticPr fontId="1"/>
  </si>
  <si>
    <t>Family Name</t>
    <phoneticPr fontId="1"/>
  </si>
  <si>
    <t>First Name</t>
    <phoneticPr fontId="1"/>
  </si>
  <si>
    <t>Organization</t>
    <phoneticPr fontId="1"/>
  </si>
  <si>
    <t>Department / Division</t>
    <phoneticPr fontId="1"/>
  </si>
  <si>
    <t>Nationality</t>
    <phoneticPr fontId="1"/>
  </si>
  <si>
    <t>Sex</t>
    <phoneticPr fontId="1"/>
  </si>
  <si>
    <t>Religion</t>
    <phoneticPr fontId="1"/>
  </si>
  <si>
    <t>Passport possession</t>
    <phoneticPr fontId="1"/>
  </si>
  <si>
    <t>Type of Organization</t>
    <phoneticPr fontId="1"/>
  </si>
  <si>
    <t>TEL</t>
    <phoneticPr fontId="1"/>
  </si>
  <si>
    <t>Email</t>
    <phoneticPr fontId="1"/>
  </si>
  <si>
    <t>TEL
(Primary)</t>
    <phoneticPr fontId="1"/>
  </si>
  <si>
    <t>TEL
(Secondary)</t>
    <phoneticPr fontId="1"/>
  </si>
  <si>
    <t>Name</t>
    <phoneticPr fontId="1"/>
  </si>
  <si>
    <t>Relationship</t>
    <phoneticPr fontId="1"/>
  </si>
  <si>
    <t>Name of Applicant:</t>
    <phoneticPr fontId="1"/>
  </si>
  <si>
    <t>/</t>
    <phoneticPr fontId="1"/>
  </si>
  <si>
    <t>Year 1</t>
    <phoneticPr fontId="1"/>
  </si>
  <si>
    <t>Day</t>
    <phoneticPr fontId="1"/>
  </si>
  <si>
    <t>Month</t>
    <phoneticPr fontId="1"/>
  </si>
  <si>
    <t>Year 2</t>
    <phoneticPr fontId="1"/>
  </si>
  <si>
    <t>Male</t>
    <phoneticPr fontId="1"/>
  </si>
  <si>
    <t>Female</t>
    <phoneticPr fontId="1"/>
  </si>
  <si>
    <t>Father</t>
    <phoneticPr fontId="1"/>
  </si>
  <si>
    <t>Mother</t>
    <phoneticPr fontId="1"/>
  </si>
  <si>
    <t>Brother</t>
    <phoneticPr fontId="1"/>
  </si>
  <si>
    <t>Sister</t>
    <phoneticPr fontId="1"/>
  </si>
  <si>
    <t>Uncle</t>
    <phoneticPr fontId="1"/>
  </si>
  <si>
    <t>Aunt</t>
    <phoneticPr fontId="1"/>
  </si>
  <si>
    <t>Others</t>
    <phoneticPr fontId="1"/>
  </si>
  <si>
    <t>National Government</t>
    <phoneticPr fontId="1"/>
  </si>
  <si>
    <t>Local Government</t>
    <phoneticPr fontId="1"/>
  </si>
  <si>
    <t>Public Enterprise</t>
    <phoneticPr fontId="1"/>
  </si>
  <si>
    <t>Private(profit)</t>
    <phoneticPr fontId="1"/>
  </si>
  <si>
    <t>NGO/Private(Non-profit)</t>
    <phoneticPr fontId="1"/>
  </si>
  <si>
    <t>University</t>
    <phoneticPr fontId="1"/>
  </si>
  <si>
    <t>Religion
(if any)</t>
    <phoneticPr fontId="1"/>
  </si>
  <si>
    <t>2. Declaration of desired university placement</t>
    <phoneticPr fontId="1"/>
  </si>
  <si>
    <t>1)</t>
    <phoneticPr fontId="1"/>
  </si>
  <si>
    <t>Priority</t>
    <phoneticPr fontId="1"/>
  </si>
  <si>
    <t>Son</t>
    <phoneticPr fontId="1"/>
  </si>
  <si>
    <t>Daughter</t>
    <phoneticPr fontId="1"/>
  </si>
  <si>
    <t>Cousin</t>
    <phoneticPr fontId="1"/>
  </si>
  <si>
    <t>Husband</t>
    <phoneticPr fontId="1"/>
  </si>
  <si>
    <t>Wife</t>
    <phoneticPr fontId="1"/>
  </si>
  <si>
    <t>3. Educational Background</t>
    <phoneticPr fontId="1"/>
  </si>
  <si>
    <t>Academic Degree</t>
    <phoneticPr fontId="1"/>
  </si>
  <si>
    <t>Name of School</t>
    <phoneticPr fontId="1"/>
  </si>
  <si>
    <t>Years of schooling</t>
    <phoneticPr fontId="1"/>
  </si>
  <si>
    <t>Education Level</t>
    <phoneticPr fontId="1"/>
  </si>
  <si>
    <t>Primary Education</t>
    <phoneticPr fontId="1"/>
  </si>
  <si>
    <t>Lower Secondary Education</t>
    <phoneticPr fontId="1"/>
  </si>
  <si>
    <t>Upper Secondary Education</t>
    <phoneticPr fontId="1"/>
  </si>
  <si>
    <t>Higher Education</t>
    <phoneticPr fontId="1"/>
  </si>
  <si>
    <t>Upper Secondary Education</t>
  </si>
  <si>
    <t>Yes/No</t>
    <phoneticPr fontId="1"/>
  </si>
  <si>
    <t>Yes</t>
    <phoneticPr fontId="1"/>
  </si>
  <si>
    <t>No</t>
    <phoneticPr fontId="1"/>
  </si>
  <si>
    <t>Faculty / Department</t>
    <phoneticPr fontId="1"/>
  </si>
  <si>
    <t xml:space="preserve">Reg.No                                </t>
    <phoneticPr fontId="1"/>
  </si>
  <si>
    <t>Supervisor of choice</t>
    <phoneticPr fontId="1"/>
  </si>
  <si>
    <t>Period of Working</t>
    <phoneticPr fontId="1"/>
  </si>
  <si>
    <t>Position</t>
    <phoneticPr fontId="1"/>
  </si>
  <si>
    <t>Type</t>
    <phoneticPr fontId="1"/>
  </si>
  <si>
    <t>Department</t>
    <phoneticPr fontId="1"/>
  </si>
  <si>
    <t>Full/
Part</t>
    <phoneticPr fontId="1"/>
  </si>
  <si>
    <t>Full/Part</t>
    <phoneticPr fontId="1"/>
  </si>
  <si>
    <t>Full</t>
    <phoneticPr fontId="1"/>
  </si>
  <si>
    <t>Part</t>
    <phoneticPr fontId="1"/>
  </si>
  <si>
    <t>Type</t>
    <phoneticPr fontId="1"/>
  </si>
  <si>
    <t>A</t>
    <phoneticPr fontId="1"/>
  </si>
  <si>
    <t>B</t>
    <phoneticPr fontId="1"/>
  </si>
  <si>
    <t>C</t>
    <phoneticPr fontId="1"/>
  </si>
  <si>
    <t>D</t>
    <phoneticPr fontId="1"/>
  </si>
  <si>
    <t>Total Years of Education:</t>
    <phoneticPr fontId="1"/>
  </si>
  <si>
    <t>A. Private Sector</t>
    <phoneticPr fontId="1"/>
  </si>
  <si>
    <t>B. Ministry / Government Institution</t>
    <phoneticPr fontId="1"/>
  </si>
  <si>
    <t>C. Higher Education and TVET (Technical and Vocational Education and Training) Institutions</t>
    <phoneticPr fontId="1"/>
  </si>
  <si>
    <t>D. Others (non-profit organization etc.)</t>
    <phoneticPr fontId="1"/>
  </si>
  <si>
    <t>**For the type of organization, please choose from the followings:</t>
    <phoneticPr fontId="1"/>
  </si>
  <si>
    <t>Total years of part-time job experience:</t>
    <phoneticPr fontId="1"/>
  </si>
  <si>
    <t>Total years of full-time job experience:</t>
    <phoneticPr fontId="1"/>
  </si>
  <si>
    <t>I agree to nominate this person on behalf of our organization</t>
    <phoneticPr fontId="1"/>
  </si>
  <si>
    <t>Date</t>
    <phoneticPr fontId="1"/>
  </si>
  <si>
    <t>Signature</t>
    <phoneticPr fontId="1"/>
  </si>
  <si>
    <t>6. Medical History</t>
    <phoneticPr fontId="1"/>
  </si>
  <si>
    <t>6-1. Present Medical Status</t>
    <phoneticPr fontId="1"/>
  </si>
  <si>
    <t>a) Do you currently use any medicine or have regular medical checkup by a physician for your illness?</t>
    <phoneticPr fontId="1"/>
  </si>
  <si>
    <t>If yes, please attach your doctor's letter (preferably, written in English) that describes current status of your illness and agreement to join the program</t>
    <phoneticPr fontId="1"/>
  </si>
  <si>
    <t>c) Are you allegic to any medication or food?</t>
    <phoneticPr fontId="1"/>
  </si>
  <si>
    <t>d) Please indicate any needs arising from disabilities that might necessitate additional support or facilities.</t>
    <phoneticPr fontId="1"/>
  </si>
  <si>
    <t>Note: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</si>
  <si>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</si>
  <si>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</si>
  <si>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</si>
  <si>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</si>
  <si>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</si>
  <si>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if yes, please specify</t>
    <phoneticPr fontId="1"/>
  </si>
  <si>
    <t>From</t>
    <phoneticPr fontId="1"/>
  </si>
  <si>
    <t>To</t>
    <phoneticPr fontId="1"/>
  </si>
  <si>
    <t>From / To</t>
    <phoneticPr fontId="1"/>
  </si>
  <si>
    <t>Remarks</t>
    <phoneticPr fontId="1"/>
  </si>
  <si>
    <t>City/Town</t>
    <phoneticPr fontId="1"/>
  </si>
  <si>
    <t>Province &amp; Country</t>
    <phoneticPr fontId="1"/>
  </si>
  <si>
    <t>Province, Country</t>
    <phoneticPr fontId="1"/>
  </si>
  <si>
    <t>From</t>
    <phoneticPr fontId="1"/>
  </si>
  <si>
    <t>From (Month)/(Year) 
To  (Month)/(Year)</t>
    <phoneticPr fontId="1"/>
  </si>
  <si>
    <t>Year 3</t>
    <phoneticPr fontId="1"/>
  </si>
  <si>
    <t>1)</t>
    <phoneticPr fontId="1"/>
  </si>
  <si>
    <t>Listening</t>
    <phoneticPr fontId="1"/>
  </si>
  <si>
    <t>Speaking</t>
    <phoneticPr fontId="1"/>
  </si>
  <si>
    <t>Reading</t>
    <phoneticPr fontId="1"/>
  </si>
  <si>
    <t>Writing</t>
    <phoneticPr fontId="1"/>
  </si>
  <si>
    <t>Have you ever been awarded a scholarship for studying abroad?</t>
    <phoneticPr fontId="1"/>
  </si>
  <si>
    <t>2)  </t>
    <phoneticPr fontId="1"/>
  </si>
  <si>
    <t>English</t>
    <phoneticPr fontId="1"/>
  </si>
  <si>
    <t>Excellent</t>
    <phoneticPr fontId="1"/>
  </si>
  <si>
    <t>Good</t>
    <phoneticPr fontId="1"/>
  </si>
  <si>
    <t>Fair</t>
    <phoneticPr fontId="1"/>
  </si>
  <si>
    <t>Poor</t>
    <phoneticPr fontId="1"/>
  </si>
  <si>
    <t>English Proficiency</t>
    <phoneticPr fontId="1"/>
  </si>
  <si>
    <t>Other Language
(if any)</t>
    <phoneticPr fontId="1"/>
  </si>
  <si>
    <t>Name of scholarship</t>
    <phoneticPr fontId="1"/>
  </si>
  <si>
    <t>Duration</t>
    <phoneticPr fontId="1"/>
  </si>
  <si>
    <t>To</t>
    <phoneticPr fontId="1"/>
  </si>
  <si>
    <t>Jan</t>
    <phoneticPr fontId="1"/>
  </si>
  <si>
    <t>Feb</t>
    <phoneticPr fontId="1"/>
  </si>
  <si>
    <t>Mar</t>
    <phoneticPr fontId="1"/>
  </si>
  <si>
    <t>Apr</t>
    <phoneticPr fontId="1"/>
  </si>
  <si>
    <t>May</t>
    <phoneticPr fontId="1"/>
  </si>
  <si>
    <t>Jun</t>
    <phoneticPr fontId="1"/>
  </si>
  <si>
    <t>Jul</t>
    <phoneticPr fontId="1"/>
  </si>
  <si>
    <t>Aug</t>
    <phoneticPr fontId="1"/>
  </si>
  <si>
    <t>Sep</t>
    <phoneticPr fontId="1"/>
  </si>
  <si>
    <t>Oct</t>
    <phoneticPr fontId="1"/>
  </si>
  <si>
    <t>Nov</t>
    <phoneticPr fontId="1"/>
  </si>
  <si>
    <t>Dec</t>
    <phoneticPr fontId="1"/>
  </si>
  <si>
    <t>Are you currently applying for any scholarship(s), other than ABE Initiative?</t>
    <phoneticPr fontId="1"/>
  </si>
  <si>
    <t>3)</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</si>
  <si>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</si>
  <si>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</si>
  <si>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</si>
  <si>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</si>
  <si>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</si>
  <si>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Name of medicine</t>
    <phoneticPr fontId="1"/>
  </si>
  <si>
    <t>Months of pregnancy</t>
    <phoneticPr fontId="1"/>
  </si>
  <si>
    <t>Name of illness, and condition</t>
    <phoneticPr fontId="1"/>
  </si>
  <si>
    <t>Proficiency of the other language</t>
    <phoneticPr fontId="1"/>
  </si>
  <si>
    <t>What are you allegic to?</t>
    <phoneticPr fontId="1"/>
  </si>
  <si>
    <t>7. Declaration</t>
    <phoneticPr fontId="1"/>
  </si>
  <si>
    <t>Language Proficiency</t>
    <phoneticPr fontId="1"/>
  </si>
  <si>
    <t>1-3. Information about the applicant</t>
    <phoneticPr fontId="1"/>
  </si>
  <si>
    <t>Months</t>
    <phoneticPr fontId="1"/>
  </si>
  <si>
    <t>year4</t>
    <phoneticPr fontId="1"/>
  </si>
  <si>
    <t>month2</t>
    <phoneticPr fontId="1"/>
  </si>
  <si>
    <t>month3</t>
    <phoneticPr fontId="1"/>
  </si>
  <si>
    <t>b) Are you pregnant?</t>
    <phoneticPr fontId="1"/>
  </si>
  <si>
    <t xml:space="preserve">Color Photo 
(4cm×3cm)
Paste your photo
 taken within 
6 months. </t>
    <phoneticPr fontId="1"/>
  </si>
  <si>
    <t>if others, specify</t>
    <phoneticPr fontId="1"/>
  </si>
  <si>
    <t>Date of assignment to the present position</t>
    <phoneticPr fontId="1"/>
  </si>
  <si>
    <t>5. Work Experience</t>
    <phoneticPr fontId="1"/>
  </si>
  <si>
    <t>Self-employed</t>
    <phoneticPr fontId="1"/>
  </si>
  <si>
    <t>Unemployed</t>
    <phoneticPr fontId="1"/>
  </si>
  <si>
    <t>Fresh Graduate</t>
    <phoneticPr fontId="1"/>
  </si>
  <si>
    <r>
      <t xml:space="preserve">Mother Tongue
</t>
    </r>
    <r>
      <rPr>
        <i/>
        <sz val="9"/>
        <color theme="1"/>
        <rFont val="Arial"/>
        <family val="2"/>
      </rPr>
      <t>ex. French</t>
    </r>
    <phoneticPr fontId="1"/>
  </si>
  <si>
    <t>Check List</t>
    <phoneticPr fontId="1"/>
  </si>
  <si>
    <t>Applicant</t>
    <phoneticPr fontId="1"/>
  </si>
  <si>
    <t>Page</t>
    <phoneticPr fontId="1"/>
  </si>
  <si>
    <t>Check Point</t>
    <phoneticPr fontId="1"/>
  </si>
  <si>
    <t>Copy of Passport(ID)</t>
    <phoneticPr fontId="1"/>
  </si>
  <si>
    <t>University Diploma</t>
    <phoneticPr fontId="1"/>
  </si>
  <si>
    <t>Academic Transcript</t>
    <phoneticPr fontId="1"/>
  </si>
  <si>
    <t>Is there official stamp/signature of current organization?</t>
    <phoneticPr fontId="1"/>
  </si>
  <si>
    <t>Is the notary seal affixed to Academic Transcript for all the grades earned in the university?</t>
    <phoneticPr fontId="1"/>
  </si>
  <si>
    <t>Is the date of birth same as on the Passport or ID?</t>
    <phoneticPr fontId="1"/>
  </si>
  <si>
    <t>Is the full name written as shown on the Passport? 
(National ID is acceptable if the applicant does not own a Passport)</t>
    <phoneticPr fontId="1"/>
  </si>
  <si>
    <t>Is the name of organization, department, and position correctly mentioned? (No abbreviation is allowed)</t>
    <phoneticPr fontId="1"/>
  </si>
  <si>
    <t>N/A</t>
    <phoneticPr fontId="1"/>
  </si>
  <si>
    <t>All</t>
    <phoneticPr fontId="1"/>
  </si>
  <si>
    <t>Are all the Yellow columns (MANDATORY) filled?</t>
    <phoneticPr fontId="1"/>
  </si>
  <si>
    <t xml:space="preserve">Signature: </t>
    <phoneticPr fontId="1"/>
  </si>
  <si>
    <t>Lower Secondary Education</t>
  </si>
  <si>
    <t>DATE (Day / Month / Year):                             /                             /</t>
    <phoneticPr fontId="1"/>
  </si>
  <si>
    <t>Type of Organization*</t>
    <phoneticPr fontId="1"/>
  </si>
  <si>
    <t>All</t>
    <phoneticPr fontId="1"/>
  </si>
  <si>
    <t>If not written in English, is the official English translation attached?</t>
    <phoneticPr fontId="1"/>
  </si>
  <si>
    <t>Photos</t>
    <phoneticPr fontId="1"/>
  </si>
  <si>
    <t>Is 6 photos attached other than attaching on page 1 of Application Form?</t>
    <phoneticPr fontId="1"/>
  </si>
  <si>
    <t>Check Point</t>
    <phoneticPr fontId="1"/>
  </si>
  <si>
    <t>Please check the following BEFORE printing</t>
    <phoneticPr fontId="1"/>
  </si>
  <si>
    <t>Is the applicant's photo attached on the Application form?</t>
    <phoneticPr fontId="1"/>
  </si>
  <si>
    <t>Is there a signature on the bottom-right corner of all pages?</t>
    <phoneticPr fontId="1"/>
  </si>
  <si>
    <t>JICA</t>
    <phoneticPr fontId="1"/>
  </si>
  <si>
    <t>JICA</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</si>
  <si>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self-introduction, 
                brief question &amp; answer using the present and past 
                tenses.</t>
    <phoneticPr fontId="1"/>
  </si>
  <si>
    <t>Expected date of delivery</t>
    <phoneticPr fontId="1"/>
  </si>
  <si>
    <t>Date of employment</t>
    <phoneticPr fontId="1"/>
  </si>
  <si>
    <t>From</t>
    <phoneticPr fontId="1"/>
  </si>
  <si>
    <t>Provide the information of your work experience following the most recent one.
The first row (most recent one) will be filled automatically if 4-1 is correctly filled.</t>
    <phoneticPr fontId="1"/>
  </si>
  <si>
    <t>4-1. Present Organization and Position</t>
    <phoneticPr fontId="1"/>
  </si>
  <si>
    <t>Position</t>
    <phoneticPr fontId="1"/>
  </si>
  <si>
    <t>4-2. Confirmation of the nomination by the applicant's present organization</t>
    <phoneticPr fontId="1"/>
  </si>
  <si>
    <t>Department / Division</t>
    <phoneticPr fontId="1"/>
  </si>
  <si>
    <t>Position</t>
    <phoneticPr fontId="1"/>
  </si>
  <si>
    <t>Higher Education</t>
  </si>
  <si>
    <t>Other Name
(If any)</t>
    <phoneticPr fontId="1"/>
  </si>
  <si>
    <t>Is the copy of valid Passport (or National ID) attached?</t>
    <phoneticPr fontId="1"/>
  </si>
  <si>
    <t>If not written in English, French, Portuguese or Spanish, is the official English translation attached?</t>
    <phoneticPr fontId="1"/>
  </si>
  <si>
    <t>Level</t>
    <phoneticPr fontId="1"/>
  </si>
  <si>
    <t>Please write the reasons in "Remarks" if you need to make a supplement or explanation for the instruction 4, 5, or 6,.</t>
    <phoneticPr fontId="1"/>
  </si>
  <si>
    <t xml:space="preserve">Government-owned corporation or facilities </t>
  </si>
  <si>
    <t>D. Others</t>
    <phoneticPr fontId="1"/>
  </si>
  <si>
    <t>NGO/Private(non-profit)</t>
    <phoneticPr fontId="1"/>
  </si>
  <si>
    <t>NGO or non-profit organization</t>
    <phoneticPr fontId="1"/>
  </si>
  <si>
    <t>Freelancer (if you own a company, chose "Private")</t>
    <phoneticPr fontId="1"/>
  </si>
  <si>
    <t>Just graduated or will Graduate soon from University and not working</t>
    <phoneticPr fontId="1"/>
  </si>
  <si>
    <t>not working</t>
    <phoneticPr fontId="1"/>
  </si>
  <si>
    <t>Any status not applying to all above</t>
    <phoneticPr fontId="1"/>
  </si>
  <si>
    <t>Cateory of Organization</t>
    <phoneticPr fontId="1"/>
  </si>
  <si>
    <t>Description</t>
    <phoneticPr fontId="1"/>
  </si>
  <si>
    <t>Private</t>
    <phoneticPr fontId="1"/>
  </si>
  <si>
    <t>Private company including Private school</t>
    <phoneticPr fontId="1"/>
  </si>
  <si>
    <t>B. Ministry / 
Government Institution</t>
    <phoneticPr fontId="1"/>
  </si>
  <si>
    <t>Ministry or Federal Institution</t>
    <phoneticPr fontId="1"/>
  </si>
  <si>
    <t>Governmental Institution run by state/province or city/town</t>
    <phoneticPr fontId="1"/>
  </si>
  <si>
    <t>C. Higher Education 
and TVET</t>
    <phoneticPr fontId="1"/>
  </si>
  <si>
    <t>Either public or Private University</t>
    <phoneticPr fontId="1"/>
  </si>
  <si>
    <t>4. Present Organization and Nomination</t>
    <phoneticPr fontId="1"/>
  </si>
  <si>
    <t>If the schooling years does not match with the regular academic period, is it explained in the Remarks column?</t>
    <phoneticPr fontId="1"/>
  </si>
  <si>
    <t>Is the name and date of birth as shown on the Passport or ID? If not, please describe the reason in the letter.</t>
    <phoneticPr fontId="1"/>
  </si>
  <si>
    <t>If not written in English, is the official English translation attached?</t>
    <phoneticPr fontId="1"/>
  </si>
  <si>
    <t>Nationality</t>
    <phoneticPr fontId="1"/>
  </si>
  <si>
    <t>Resident Country</t>
    <phoneticPr fontId="1"/>
  </si>
  <si>
    <t>State/Province</t>
    <phoneticPr fontId="1"/>
  </si>
  <si>
    <t>Date of Birth
(Day/Month/Year)</t>
    <phoneticPr fontId="1"/>
  </si>
  <si>
    <t>*Please refer to Category of Organization on page 5 (4. Present Organization and Nomination)</t>
    <phoneticPr fontId="1"/>
  </si>
  <si>
    <r>
      <t xml:space="preserve">Certificate
(if any)
</t>
    </r>
    <r>
      <rPr>
        <i/>
        <sz val="9"/>
        <color theme="1"/>
        <rFont val="Arial"/>
        <family val="2"/>
      </rPr>
      <t>ex. TOEFL, IELTS</t>
    </r>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</si>
  <si>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</si>
  <si>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r>
      <t xml:space="preserve">Please check the following </t>
    </r>
    <r>
      <rPr>
        <sz val="10"/>
        <color rgb="FFFF0000"/>
        <rFont val="Arial"/>
        <family val="2"/>
      </rPr>
      <t>AFTER</t>
    </r>
    <r>
      <rPr>
        <sz val="10"/>
        <color theme="1"/>
        <rFont val="Arial"/>
        <family val="2"/>
      </rPr>
      <t xml:space="preserve"> printing</t>
    </r>
    <phoneticPr fontId="1"/>
  </si>
  <si>
    <t>Is there original Recommendation letter attached?</t>
    <phoneticPr fontId="1"/>
  </si>
  <si>
    <r>
      <t xml:space="preserve">Please check the following </t>
    </r>
    <r>
      <rPr>
        <sz val="10"/>
        <color rgb="FFFF0000"/>
        <rFont val="Arial"/>
        <family val="2"/>
      </rPr>
      <t>BEFORE</t>
    </r>
    <r>
      <rPr>
        <sz val="10"/>
        <color theme="1"/>
        <rFont val="Arial"/>
        <family val="2"/>
      </rPr>
      <t xml:space="preserve"> submission</t>
    </r>
    <phoneticPr fontId="1"/>
  </si>
  <si>
    <t>Is the name of supervisors chosen from the professor list in the ABE Initiative portal website?</t>
    <phoneticPr fontId="1"/>
  </si>
  <si>
    <t>Is the name of the degree same as in the "University Diploma" and "Academic Transcript"?</t>
    <phoneticPr fontId="1"/>
  </si>
  <si>
    <t>Is the applicant appying for any scholarship other than ABE Initiative?</t>
    <phoneticPr fontId="1"/>
  </si>
  <si>
    <t>Recommendation
Letter</t>
    <phoneticPr fontId="1"/>
  </si>
  <si>
    <t>(Doctor's Letter)</t>
    <phoneticPr fontId="1"/>
  </si>
  <si>
    <t>JICE HQ</t>
    <phoneticPr fontId="1"/>
  </si>
  <si>
    <t>Is the schooling years corresponded to the years specified in University Diploma and Academic Transcript?</t>
    <phoneticPr fontId="1"/>
  </si>
  <si>
    <t>JICE HQ</t>
    <phoneticPr fontId="1"/>
  </si>
  <si>
    <t>In the Declaration Form, is the signed date within the application period?</t>
    <phoneticPr fontId="1"/>
  </si>
  <si>
    <t>Is the "Title", "Introduction", "Objective" and "Conclusion", respectively followed?</t>
    <phoneticPr fontId="1"/>
  </si>
  <si>
    <t>Is the research plan written with enough amount of words?
(Extreme lack of words may not be accepted)</t>
    <phoneticPr fontId="1"/>
  </si>
  <si>
    <t>Annex 3
Research Plan</t>
    <phoneticPr fontId="1"/>
  </si>
  <si>
    <t>declare that I apply for the Master’s Degree and Internship Program of African Business Education Initiative for Youth (ABE Initiative) with a full understanding of the “General Information for ABE Initiative”, especially the articles stipulated below:</t>
    <phoneticPr fontId="1"/>
  </si>
  <si>
    <t>Is your age between 22 to 39? (if not, check qualified age at JICA overseas office in charge of your country)</t>
    <phoneticPr fontId="1"/>
  </si>
  <si>
    <t xml:space="preserve">Are all attachments submitted? </t>
    <phoneticPr fontId="1"/>
  </si>
  <si>
    <t>If yes in 6-1(a), is the doctor's letter (written in English) attached? The letter should describe current status of the applicant's illness and has a consent for an applicant to join the program healthy.</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</si>
  <si>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</si>
  <si>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Is the total schooling years over minimum academic years for Bachelor's degree?   your total schooling years-&gt;</t>
    <phoneticPr fontId="1"/>
  </si>
  <si>
    <t>1-1. Course (JICA may suggest appropriate course during the 2nd Selection)</t>
    <phoneticPr fontId="1"/>
  </si>
  <si>
    <t>Master's Degree and Internship Program of African Business Education Initiative for Youth 
 / SDGs Global Leadership Program for FY2020</t>
    <phoneticPr fontId="1"/>
  </si>
  <si>
    <t>1-4. Contact Person in Emergency (2 people)</t>
    <phoneticPr fontId="1"/>
  </si>
  <si>
    <t>All applicants are required to specify first, second and third choice of Universities by reference to "2-(1): University Information for the Applicants".</t>
    <phoneticPr fontId="1"/>
  </si>
  <si>
    <r>
      <t>Instruction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</si>
  <si>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r>
      <t xml:space="preserve">(1)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 
(2) OBJECTIVE OF THE PROGRAM
When I am accepted for the program, I agree
    1. that the objective of the program which is written in G.I. Therefore, I will participate in observation tours of companies, summer
        internship, and post graduate internship as designated by JICA,
    2. that I am required to contribute to the development of my nation’s relationship with Japan after completing the Master’s course and
        Internship in Japan,
    3. that the objective of the program is not provision of employment in Japan upon completion of the program.
(3)  JICA’s GUIDELINES
 When I am accepted for the program, I agree
    1.  to invite family to Japan (spouse and children only), participants should be responsible for all expenses and necessary procedures 
         in Japan by themselves. JICA does not provide any support or additional financial assistance except issuing necessary 
        documents for the process. If the participants  wish to invite families, JICA strongly recommend doing so AFTER 6 MONTHS upon 
        arrival in Japan at the earliest.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8. to consent to waive exercise of my copyright holder’s rights for documents or products that are produced during the course of the 
        program, against duplication and/or translation by JICA, as long as they are used for the purposes of the program,
    9. to approve the privacy policy and the copyright policy in the G.I.
     JICA’s Information Security Policy in relation to Personal Information Protection
    </t>
    </r>
    <r>
      <rPr>
        <sz val="7.5"/>
        <rFont val="ＭＳ Ｐゴシック"/>
        <family val="3"/>
        <charset val="128"/>
      </rPr>
      <t>●</t>
    </r>
    <r>
      <rPr>
        <sz val="7.5"/>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Portal Website, used or analysed within the scope of ABE Initiative
        Programs and activities of concerned parties: JICA, JICE, Japanese Universities and registered Japanese enterprises. 
    </t>
    </r>
    <r>
      <rPr>
        <sz val="7.5"/>
        <rFont val="ＭＳ Ｐゴシック"/>
        <family val="3"/>
        <charset val="128"/>
      </rPr>
      <t>●</t>
    </r>
    <r>
      <rPr>
        <sz val="7.5"/>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 to the participants.
            2. To provide ABE initiative to the participants from developing countries under the Citizens’ Cooperation Activities.
            3. In addition to 1. and 2. above, if the government of Japan or JICA determines necessary in the course of technical 
                cooperation.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t>
    </r>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</si>
  <si>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</si>
  <si>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Primary Education</t>
    <phoneticPr fontId="1"/>
  </si>
  <si>
    <t>Age
(As of 1/4/2020)</t>
    <phoneticPr fontId="1"/>
  </si>
  <si>
    <t>Graduate School Code</t>
    <phoneticPr fontId="1"/>
  </si>
  <si>
    <t>Graduate School</t>
    <phoneticPr fontId="1"/>
  </si>
  <si>
    <t>Course / Program / Degree</t>
    <phoneticPr fontId="1"/>
  </si>
  <si>
    <t>Name of Selected University</t>
    <phoneticPr fontId="1"/>
  </si>
  <si>
    <t>101A</t>
  </si>
  <si>
    <t>Hokkaido University</t>
  </si>
  <si>
    <t>Graduate school of  Medicine</t>
  </si>
  <si>
    <t>Medical Science Course</t>
  </si>
  <si>
    <t>102A</t>
  </si>
  <si>
    <t>Graduate School of Economics and Business</t>
  </si>
  <si>
    <t>For candidates of SDGs (Southeast Asia) and Investment Promotion and Industrial Development for Asian Region</t>
  </si>
  <si>
    <t>102B</t>
  </si>
  <si>
    <t>For candidates of SDGs (Africa and East Central Asia)</t>
  </si>
  <si>
    <t>103A</t>
  </si>
  <si>
    <t>Graduate School of Engineering</t>
  </si>
  <si>
    <t>English Engineering Education program(e3)
【Division of Applied Physics】</t>
  </si>
  <si>
    <t>103B</t>
  </si>
  <si>
    <t>English Engineering Education program(e3)
【Division of Materials Science and Engineering】</t>
  </si>
  <si>
    <t>103C</t>
  </si>
  <si>
    <t>English Engineering Education program(e3)
【Division of Mechanical and Space Engineering】</t>
  </si>
  <si>
    <t>103D</t>
  </si>
  <si>
    <t>English Engineering Education program(e3)
【Division of Human Mechanical Systems and Design】</t>
  </si>
  <si>
    <t>103E</t>
  </si>
  <si>
    <t>English Engineering Education program(e3)
【Division of Energy and Environmental Systems】</t>
  </si>
  <si>
    <t>103F</t>
  </si>
  <si>
    <t>English Engineering Education program(e3)
【Division of Quantum Science and Engineering】</t>
  </si>
  <si>
    <t>103G</t>
  </si>
  <si>
    <t>English Engineering Education program(e3)
【Division of Field Engineering for the Environment】</t>
  </si>
  <si>
    <t>103H</t>
  </si>
  <si>
    <t>English Engineering Education program(e3)
【Division of Engineering and Policy for Sustainable Environment】</t>
  </si>
  <si>
    <t>103I</t>
  </si>
  <si>
    <t>English Engineering Education program(e3)
【Division of Architectural and Structural Design】</t>
  </si>
  <si>
    <t>103J</t>
  </si>
  <si>
    <t>English Engineering Education program(e3)
【Division of Human Environmental Systems 】</t>
  </si>
  <si>
    <t>103K</t>
  </si>
  <si>
    <t>English Engineering Education program(e3)
【Division of Environmental Engineering】</t>
  </si>
  <si>
    <t>103L</t>
  </si>
  <si>
    <t>English Engineering Education program(e3)
【Division of Sustainable Resources Engineering】</t>
  </si>
  <si>
    <t>103M</t>
  </si>
  <si>
    <t>English Engineering Education program(e3)
【Cooperative Program for Resources Engineering】</t>
  </si>
  <si>
    <t>104A</t>
  </si>
  <si>
    <t>Graduate School of Environmental Science</t>
  </si>
  <si>
    <t>Division of Environmental Science Development</t>
  </si>
  <si>
    <t>105A</t>
  </si>
  <si>
    <t>Graduate School of Agriculture</t>
  </si>
  <si>
    <t>The Global Education Program for AgriScience for Frontiers</t>
  </si>
  <si>
    <t>106A</t>
  </si>
  <si>
    <t>Graduate School of Global Food Resources
[Entrance exam for international students]
*Only for Master Course Students</t>
  </si>
  <si>
    <t>Graduate School of Global Food Resources
[Special entrance exam only for international students]
*Only for Master Course Students</t>
  </si>
  <si>
    <t>106B</t>
  </si>
  <si>
    <t>Graduate School of Global Food Resources
[General category]</t>
  </si>
  <si>
    <t>Graduate School of Global Food Resources
[General category] (International students can also take this exam)</t>
  </si>
  <si>
    <t>201A</t>
  </si>
  <si>
    <t xml:space="preserve">Obihiro University of Agriculture and Veterinary Medicine
</t>
  </si>
  <si>
    <t>Graduate School of Animal and Veterinary Sciences and Agriculture</t>
  </si>
  <si>
    <t>Animal Science and Agriculture</t>
  </si>
  <si>
    <t>201B</t>
  </si>
  <si>
    <t>Veterinary Science</t>
  </si>
  <si>
    <t>301A</t>
  </si>
  <si>
    <t>Tohoku University</t>
  </si>
  <si>
    <t>Graduate School of Law</t>
  </si>
  <si>
    <t>302A</t>
  </si>
  <si>
    <t>Graduate School of Dentistry</t>
  </si>
  <si>
    <t>・Dentistry Program / Co-dental Course
・Dentistry Program / Oral Health Course
・Dentistry Program / Dental Equipment &amp; Functional Foods Development Course</t>
  </si>
  <si>
    <t>303A</t>
  </si>
  <si>
    <t>Graduate School of International Cultural Studies</t>
  </si>
  <si>
    <t>Global Governance and Sustainable Development(G2SD)</t>
  </si>
  <si>
    <t>304A</t>
  </si>
  <si>
    <t xml:space="preserve">Graduate School of Information Sciences </t>
  </si>
  <si>
    <t>・Computer and Mathematical Sciences
・System Information Sciences
・Human-Social Information Sciences
・Applied Information Sciences</t>
  </si>
  <si>
    <t>305A</t>
  </si>
  <si>
    <t>Graduate School of Environmental Studies</t>
  </si>
  <si>
    <t>401A</t>
  </si>
  <si>
    <t>Akita University</t>
  </si>
  <si>
    <t>Graduate school of  International Resource Sciences</t>
  </si>
  <si>
    <t>402A</t>
  </si>
  <si>
    <t xml:space="preserve">Graduate school of Engineering Science </t>
  </si>
  <si>
    <t>Department of Systems Design Engineering
Civil and Environmental Engineering Course</t>
  </si>
  <si>
    <t>402B</t>
  </si>
  <si>
    <t xml:space="preserve">Cooperative Major in Life Cycle Design Engineering </t>
  </si>
  <si>
    <t>402C</t>
  </si>
  <si>
    <t>Department of Mathematical Science and Electrical-Electronic-Computer Engineering
Electrical and Electronic Engineering Course</t>
  </si>
  <si>
    <t>402D</t>
  </si>
  <si>
    <t>Graduate school of  Engineering Science</t>
  </si>
  <si>
    <t xml:space="preserve">Mechanical Engineering </t>
  </si>
  <si>
    <t>501A</t>
  </si>
  <si>
    <t xml:space="preserve">Yamagata University </t>
  </si>
  <si>
    <t>Graduate School of Agricultural Sciences</t>
  </si>
  <si>
    <t>601A</t>
  </si>
  <si>
    <t>Iwate University</t>
  </si>
  <si>
    <t>Graduate school of veterinary sciences</t>
  </si>
  <si>
    <t>602A</t>
  </si>
  <si>
    <t>Graduate school of  Arts and Sciences</t>
  </si>
  <si>
    <t>Regional Industry: Advanced Agriculture and Forestry</t>
  </si>
  <si>
    <t>602B</t>
  </si>
  <si>
    <t>Regional Industry: Fishery Innovation</t>
  </si>
  <si>
    <t>603A</t>
  </si>
  <si>
    <t>The United Graduate School of Agricultural Science</t>
  </si>
  <si>
    <t>Specialty :　Regional Environment Creation　</t>
  </si>
  <si>
    <t>603B</t>
  </si>
  <si>
    <t>The United Graduate school of Agricultural Sciences</t>
  </si>
  <si>
    <t xml:space="preserve">Specialty : Bioproduction Science </t>
  </si>
  <si>
    <t>603C</t>
  </si>
  <si>
    <t>Specialty : Bioresources Science 　</t>
  </si>
  <si>
    <t>701A</t>
  </si>
  <si>
    <t>University of Tsukuba</t>
  </si>
  <si>
    <t>Graduate school of Humanities and Social Sciences
International Area Studies</t>
  </si>
  <si>
    <t>701B</t>
  </si>
  <si>
    <t>PEPP</t>
  </si>
  <si>
    <t>701C</t>
  </si>
  <si>
    <t>SPJES</t>
  </si>
  <si>
    <t>702A</t>
  </si>
  <si>
    <t>Graduate school of  Pure and Applied Sciences</t>
  </si>
  <si>
    <t>Department of Nanoscience and nanotechnology</t>
  </si>
  <si>
    <t>702B</t>
  </si>
  <si>
    <t>Graduate School of Pure and Applied Sciences</t>
  </si>
  <si>
    <t>Program in Applied Physics</t>
  </si>
  <si>
    <t>702C</t>
  </si>
  <si>
    <t>Graduate school of Pure and Applied Sciences</t>
  </si>
  <si>
    <t>Nanomechanical Sensors for Artificial Olfaction</t>
  </si>
  <si>
    <t>703A</t>
  </si>
  <si>
    <t>Graduate School of Systems
and Information Engineering</t>
  </si>
  <si>
    <t>Engineering Mechanics and Energy</t>
  </si>
  <si>
    <t>704A</t>
  </si>
  <si>
    <t>Graduate School of Life and Environmental Sciences</t>
  </si>
  <si>
    <t>Master's Program in Agro-bioresources Science and Technology
(International Agricultural Program)</t>
  </si>
  <si>
    <t>704B</t>
  </si>
  <si>
    <t>SUSTEP</t>
  </si>
  <si>
    <t>704C</t>
  </si>
  <si>
    <t>Appropriate Technology and Science for Sustainable Development</t>
  </si>
  <si>
    <t>705A</t>
  </si>
  <si>
    <t>Univerisity of Tsukuba</t>
  </si>
  <si>
    <t>Master's program in Education</t>
  </si>
  <si>
    <t>Master of Arts in Education (International Education)</t>
  </si>
  <si>
    <t>706A</t>
  </si>
  <si>
    <t>Graduate School of Library, Information and Media Studies</t>
  </si>
  <si>
    <t>Library and Information Science English Program</t>
  </si>
  <si>
    <t>707A</t>
  </si>
  <si>
    <t>Master's/Doctoral Program in Life Science Innovation, School of Integrative and Global Majors</t>
  </si>
  <si>
    <t>801A</t>
  </si>
  <si>
    <t>Ibaraki Univercity</t>
  </si>
  <si>
    <t>Graduate school of  Agriculture</t>
  </si>
  <si>
    <t>Course in Applied Asian
Agriculture</t>
  </si>
  <si>
    <t>901A</t>
  </si>
  <si>
    <t>Ashikaga University</t>
  </si>
  <si>
    <t>Master of  Engineering</t>
  </si>
  <si>
    <t>1001A</t>
  </si>
  <si>
    <t>Utsunomiya University</t>
  </si>
  <si>
    <t>Graduate School of Regional Development and Creativity</t>
  </si>
  <si>
    <t>1101A</t>
  </si>
  <si>
    <t>Yokohama National University</t>
  </si>
  <si>
    <t>Graduate school of  Urban Innovation</t>
  </si>
  <si>
    <t>Master's program:
Department of Infrastructure and Urban Society (Specialization in Infrastructure and Urban Society/Specialization in International Infrastructure (IGSI))
Doctoral program:
Department of Urban Innovation</t>
  </si>
  <si>
    <t>1101B</t>
  </si>
  <si>
    <t>Master's program:
Department of Infrastructure and Urban Society (Specialization in Infrastructure and Urban Society)
Doctoral program:
Department of Urban Innovation</t>
  </si>
  <si>
    <t>1102A</t>
  </si>
  <si>
    <t>Graduate School of International Social Sciences</t>
  </si>
  <si>
    <t>African Economics and Business Initiative (AEBI)</t>
  </si>
  <si>
    <t>1201A</t>
  </si>
  <si>
    <t>Yokohama City University</t>
  </si>
  <si>
    <t>Graduate School of International Management</t>
  </si>
  <si>
    <t>1202A</t>
  </si>
  <si>
    <t>Graduate School of Nanobioscience</t>
  </si>
  <si>
    <t>1301A</t>
  </si>
  <si>
    <t>Tokai University</t>
  </si>
  <si>
    <t>Electrical and Electronic Engineering</t>
  </si>
  <si>
    <t>1301B</t>
  </si>
  <si>
    <t>Applied Science</t>
  </si>
  <si>
    <t>1301C</t>
  </si>
  <si>
    <t>Architecture and Civil Engineering</t>
  </si>
  <si>
    <t>1301D</t>
  </si>
  <si>
    <t>Mechanical Engineering</t>
  </si>
  <si>
    <t>1302A</t>
  </si>
  <si>
    <t>Graduate School of Science and Technology</t>
  </si>
  <si>
    <t>Science and Technology</t>
  </si>
  <si>
    <t>1303A</t>
  </si>
  <si>
    <t>Graduate School of Economics</t>
  </si>
  <si>
    <t>Applied Economics</t>
  </si>
  <si>
    <t>1401A</t>
  </si>
  <si>
    <t>Tokyo City University</t>
  </si>
  <si>
    <t xml:space="preserve">Graduate School of Integrative Science and Engineering </t>
  </si>
  <si>
    <t>Majors: Mechanics, Electrical Engineering and Chemistry, Cooperative Major in Nuclear Energy, Architecture and Civil Engineering, Informatics</t>
  </si>
  <si>
    <t>1402A</t>
  </si>
  <si>
    <t xml:space="preserve">                                                          Graduate School of Environmental and Information Studies                                                             </t>
  </si>
  <si>
    <t>Majors: Environmental and Information Studies, Urban Life Studies</t>
  </si>
  <si>
    <t>1501A</t>
  </si>
  <si>
    <t>University of Yamanashi</t>
  </si>
  <si>
    <t>Integrated Graduate School of Medicine, Engineering, and Agricultural Sciences</t>
  </si>
  <si>
    <t>Special Doctorial Program for Green Energy Conversion Science and Technology</t>
  </si>
  <si>
    <t>1501B</t>
  </si>
  <si>
    <t xml:space="preserve">Energy Materials Science Course </t>
  </si>
  <si>
    <t>1501C</t>
  </si>
  <si>
    <t>Department of Engineering・Special Educational Program on River Basin Environmental Sciences</t>
  </si>
  <si>
    <t>1501D</t>
  </si>
  <si>
    <t>Department of Engineering・Environmental and Social System Science Course・River Basin Environmental Science Major</t>
  </si>
  <si>
    <t>1501E</t>
  </si>
  <si>
    <t>Integrated Graduate School of Medicine, Engineering, and Agricultural Sciences(Doctoral course)</t>
  </si>
  <si>
    <t>Integrated Applied Life Science
Bioengineering Course</t>
  </si>
  <si>
    <t>1601A</t>
  </si>
  <si>
    <t>The University of Tokyo</t>
  </si>
  <si>
    <t>International Graduate Program in the Field of Civil Engineering and Infrastructure Studies</t>
  </si>
  <si>
    <t>1602A</t>
  </si>
  <si>
    <t>Graduate School of Agricultural and Life Sciences</t>
  </si>
  <si>
    <t>Department of Agricultural and Resource Economics</t>
  </si>
  <si>
    <t>1602B</t>
  </si>
  <si>
    <t>International Program in Agricultural Development Studies (IPADS)</t>
  </si>
  <si>
    <t>1602C</t>
  </si>
  <si>
    <t>Department of Global Agricultural Sciences</t>
  </si>
  <si>
    <t>1603A</t>
  </si>
  <si>
    <t>Graduate School of Frontier Sciences</t>
  </si>
  <si>
    <t>Department of Environment Systems</t>
  </si>
  <si>
    <t>1603B</t>
  </si>
  <si>
    <t>Department of International Studies</t>
  </si>
  <si>
    <t>1604A</t>
  </si>
  <si>
    <t>Graduatate School of Public Policy</t>
  </si>
  <si>
    <t>1701A</t>
  </si>
  <si>
    <t>Hitotsubashi University</t>
  </si>
  <si>
    <t>School of International and Public Policy</t>
  </si>
  <si>
    <t>Foreign Service Sub-Program within the Global Governance program</t>
  </si>
  <si>
    <t>1701B</t>
  </si>
  <si>
    <t>School of Internarional and Public Policy</t>
  </si>
  <si>
    <t>Asian Public Policy Program</t>
  </si>
  <si>
    <t>1801A</t>
  </si>
  <si>
    <t>Tokyo University of Agriculture and Technology</t>
  </si>
  <si>
    <t>Department of Agriculture 
International Innovative Agricultural Science Cource
International Innovative Agricultural Science Program
(Special Program)</t>
  </si>
  <si>
    <t>1802A</t>
  </si>
  <si>
    <t>Tokyo University of Agriculture and Technoligy</t>
  </si>
  <si>
    <t>Unitede Graduate School of Agricultural Science</t>
  </si>
  <si>
    <t>1901A</t>
  </si>
  <si>
    <t>Tokyo Institute of Technology</t>
  </si>
  <si>
    <t>School of Engineering</t>
  </si>
  <si>
    <t>Department of Electrical and Electronic Engineering / Electrical and Electronic Engineering Course</t>
  </si>
  <si>
    <t>1901B</t>
  </si>
  <si>
    <t>Department of Information and Communications Engineering / Information and Communications Engineering Course</t>
  </si>
  <si>
    <t>1902A</t>
  </si>
  <si>
    <t>School of Materials and Chemical Technology</t>
  </si>
  <si>
    <t>Department of 
Chemical Science and Engineering /
Chemical Science and Engineering Course</t>
  </si>
  <si>
    <t>1903A</t>
  </si>
  <si>
    <t>School of Life Science and Technology</t>
  </si>
  <si>
    <t xml:space="preserve">Department of Life Science and Technology /
Life Science and Technology Course
</t>
  </si>
  <si>
    <t>1903B</t>
  </si>
  <si>
    <t xml:space="preserve">Department of Life Science and Technology /
Human Centered Science and Biomedical Engineering Course
</t>
  </si>
  <si>
    <t>1904A</t>
  </si>
  <si>
    <t>School of Environment and Society</t>
  </si>
  <si>
    <t>Department of Civil and Environmental Engineering / Civil Engineering Course</t>
  </si>
  <si>
    <t>1904B</t>
  </si>
  <si>
    <t>Department of Civil and Environmental Engineering / Engineering Sciences and Design Course</t>
  </si>
  <si>
    <t>1904C</t>
  </si>
  <si>
    <t>Department of Transdisciplinary Science &amp; Engineering / Global Engineering for Development Environment and Society Course</t>
  </si>
  <si>
    <t>1904D</t>
  </si>
  <si>
    <t>Department of Transdisciplinary Science &amp; Engineering / Energy Science and Engineering Course</t>
  </si>
  <si>
    <t>1904E</t>
  </si>
  <si>
    <t>Department of Transdisciplinary Science &amp; Engineering /  Engineering Sciences and Design Course</t>
  </si>
  <si>
    <t>1904F</t>
  </si>
  <si>
    <t>Department of Transdisciplinary Science &amp; Engineering / Nuclear Engineering Course</t>
  </si>
  <si>
    <t>2001A</t>
  </si>
  <si>
    <t>Tokyo Medical and Dental University</t>
  </si>
  <si>
    <t>Graduate School of Medical and Dental Sciences</t>
  </si>
  <si>
    <t>Master of Public Health in Global Health Course</t>
  </si>
  <si>
    <t>2101A</t>
  </si>
  <si>
    <t>Tokyo University of Foreign Studies</t>
  </si>
  <si>
    <t>Graduate School of Global Studies</t>
  </si>
  <si>
    <t>Joint Doctoral Program for Sustainability Research</t>
  </si>
  <si>
    <t>2201A</t>
  </si>
  <si>
    <t>Tokyo University of Marine Science and Technology</t>
  </si>
  <si>
    <t>Graduate school of Marine Science and Technology</t>
  </si>
  <si>
    <t>2301A</t>
  </si>
  <si>
    <t>WASEDA University</t>
  </si>
  <si>
    <t>Graduate school of Sport Sciences</t>
  </si>
  <si>
    <t>English-based　Master's Program
English-based
Doctoral Program</t>
  </si>
  <si>
    <t>2302A</t>
  </si>
  <si>
    <t>Graduate School of Commerce</t>
  </si>
  <si>
    <t>2303A</t>
  </si>
  <si>
    <t>Graduate School of Political Science</t>
  </si>
  <si>
    <t>Political Science Course</t>
  </si>
  <si>
    <t>2304A</t>
  </si>
  <si>
    <t>Economics Course
Global Political Economy Course</t>
  </si>
  <si>
    <t>2305A</t>
  </si>
  <si>
    <t>Graduate School of Information, Producation and Systems</t>
  </si>
  <si>
    <t>2306A</t>
  </si>
  <si>
    <t>Graduate School of Social Sciences</t>
  </si>
  <si>
    <t>2307A</t>
  </si>
  <si>
    <t>Graduate School of Business and Finance</t>
  </si>
  <si>
    <t>International MBA</t>
  </si>
  <si>
    <t>2307B</t>
  </si>
  <si>
    <t>MSc in Finance</t>
  </si>
  <si>
    <t>2308A</t>
  </si>
  <si>
    <t>Graduate School of Asia-Pacific Studies</t>
  </si>
  <si>
    <t>2401A</t>
  </si>
  <si>
    <t>Shibaura Institute of Technology</t>
  </si>
  <si>
    <t>Graduate School of Engineering and Science</t>
  </si>
  <si>
    <t>2501A</t>
  </si>
  <si>
    <t>Tokyo University of Agriculture</t>
  </si>
  <si>
    <t xml:space="preserve">List of courses is available on the web-site:
https://www.nodai.ac.jp/english/graduate/agri/ </t>
  </si>
  <si>
    <t>2502A</t>
  </si>
  <si>
    <t>Graduate School of Bioindustry</t>
  </si>
  <si>
    <t>List of courses is available on the web-site:
https://www.nodai.ac.jp/english/graduate/bio/</t>
  </si>
  <si>
    <t>2601A</t>
  </si>
  <si>
    <t>Sophia University</t>
  </si>
  <si>
    <t>Graduate School of Global Environmental Studies</t>
  </si>
  <si>
    <t>2602A</t>
  </si>
  <si>
    <t>Graduate Scool of Science and Technology</t>
  </si>
  <si>
    <t xml:space="preserve">Master’s Program in Green Science and Engineering Division </t>
  </si>
  <si>
    <t>2603A</t>
  </si>
  <si>
    <t>Global Studies</t>
  </si>
  <si>
    <t>Graduate Program of Global Studies</t>
  </si>
  <si>
    <t>2701A</t>
  </si>
  <si>
    <t>Hosei University</t>
  </si>
  <si>
    <t>Computer and Information Sciences</t>
  </si>
  <si>
    <t>IIST(Institute of Integrated Science and Technology)</t>
  </si>
  <si>
    <t>2702A</t>
  </si>
  <si>
    <t>Science and Engineering</t>
  </si>
  <si>
    <t>2801A</t>
  </si>
  <si>
    <t>Toyo University</t>
  </si>
  <si>
    <t>Public-Private Partnership</t>
  </si>
  <si>
    <t>2802A</t>
  </si>
  <si>
    <t>Graduate School of Global and Regional Studies</t>
  </si>
  <si>
    <t>Regional Development Studies</t>
  </si>
  <si>
    <t>2803A</t>
  </si>
  <si>
    <t>Graduate School of International Tourism Management</t>
  </si>
  <si>
    <t>International Tourism Management</t>
  </si>
  <si>
    <t>2804A</t>
  </si>
  <si>
    <t>Graduate School of Life Sciences</t>
  </si>
  <si>
    <t>Life Sciences</t>
  </si>
  <si>
    <t>2901A</t>
  </si>
  <si>
    <t>RIKKYO  University</t>
  </si>
  <si>
    <t xml:space="preserve">Graduate School of Business </t>
  </si>
  <si>
    <t>MIB（Master in International Business ）</t>
  </si>
  <si>
    <t>3001A</t>
  </si>
  <si>
    <t>Meiji University</t>
  </si>
  <si>
    <t>Graduate school of Governance Studies</t>
  </si>
  <si>
    <t>3101A</t>
  </si>
  <si>
    <t>Kogakuin University of Technology and Engineering</t>
  </si>
  <si>
    <t>Graduate school of 　Engineering</t>
  </si>
  <si>
    <t>3101B</t>
  </si>
  <si>
    <t>Applied Chemistry and Chemical Engineering</t>
  </si>
  <si>
    <t>3101C</t>
  </si>
  <si>
    <t>Electrical Engineering and Electronics Engineering</t>
  </si>
  <si>
    <t>3101D</t>
  </si>
  <si>
    <t>Informatics</t>
  </si>
  <si>
    <t>3101E</t>
  </si>
  <si>
    <t>Architecture</t>
  </si>
  <si>
    <t>3101F</t>
  </si>
  <si>
    <t>Systems Design</t>
  </si>
  <si>
    <t>3201A</t>
  </si>
  <si>
    <t xml:space="preserve">National Graduate Institute for Policy Studies </t>
  </si>
  <si>
    <t>Graduate School of Policy Studies</t>
  </si>
  <si>
    <t>One-year Master’s Program of Public Policy (MP1)</t>
  </si>
  <si>
    <t>3201B</t>
  </si>
  <si>
    <t>Two-year Master’s Program of Public Policy (MP2)</t>
  </si>
  <si>
    <t>3201C</t>
  </si>
  <si>
    <t>GRIPS Global Governance Program (G-cube)</t>
  </si>
  <si>
    <t>3301A</t>
  </si>
  <si>
    <t>Saitama University</t>
  </si>
  <si>
    <t>International Graduate Program on Civil and Environmental Engineering</t>
  </si>
  <si>
    <t>3401A</t>
  </si>
  <si>
    <t>Niigata University</t>
  </si>
  <si>
    <t>Graduate school of  Science and Technology</t>
  </si>
  <si>
    <t>3501A</t>
  </si>
  <si>
    <t>University of Niigata Prefecture</t>
  </si>
  <si>
    <t>Graduate School of International Studies and Regional Development</t>
  </si>
  <si>
    <t>3601A</t>
  </si>
  <si>
    <t>Nagaoka University of Technology</t>
  </si>
  <si>
    <t>Graduate school of Engineering</t>
  </si>
  <si>
    <t>3701A</t>
  </si>
  <si>
    <t>International University of Japan</t>
  </si>
  <si>
    <t>Graduate School of International Relations</t>
  </si>
  <si>
    <t>International Development Program (IDP)</t>
  </si>
  <si>
    <t>3701B</t>
  </si>
  <si>
    <t>International Relations Program (IRP)</t>
  </si>
  <si>
    <t>3701C</t>
  </si>
  <si>
    <t>Public Management and Policy Analysis Program (PMPP)</t>
  </si>
  <si>
    <t>3701D</t>
  </si>
  <si>
    <t>Japan-Global Development program (JGDP): Select concentration areas:
Foreign Policy,
Economic Policy,
Development Policy
or Public Management</t>
  </si>
  <si>
    <t>3701E</t>
  </si>
  <si>
    <t>Economics Cluster</t>
  </si>
  <si>
    <t>3701F</t>
  </si>
  <si>
    <t>Internatioal Relations Cluster</t>
  </si>
  <si>
    <t>3701G</t>
  </si>
  <si>
    <t>Public Management Cluster</t>
  </si>
  <si>
    <t>3702A</t>
  </si>
  <si>
    <t>Select 
MBA Program
or 
Japan-Global Development Program</t>
  </si>
  <si>
    <t>3801A</t>
  </si>
  <si>
    <t>Kanazawa University</t>
  </si>
  <si>
    <t>Graduate School of Human and Socio-Environmental Studies</t>
  </si>
  <si>
    <t>Division of Humanities, Cultural Resource Management Program</t>
  </si>
  <si>
    <t>3802A</t>
  </si>
  <si>
    <t>Graduate School of Natural Science and Technology</t>
  </si>
  <si>
    <t>Division of Environmental Design</t>
  </si>
  <si>
    <t>3901A</t>
  </si>
  <si>
    <t>Kanazawa Institute of technology</t>
  </si>
  <si>
    <t>Graduate school of  Engineering</t>
  </si>
  <si>
    <t>Graduate Program in Civil and Environmental Engineering</t>
  </si>
  <si>
    <t>3901B</t>
  </si>
  <si>
    <t>Graduate Program in Business Architecture</t>
  </si>
  <si>
    <t>4001A</t>
  </si>
  <si>
    <t>University of Fukui</t>
  </si>
  <si>
    <t>Global Engineering Program for International Students (GEPIS)</t>
  </si>
  <si>
    <t>4101A</t>
  </si>
  <si>
    <t>Nagoya University</t>
  </si>
  <si>
    <t>Environmental Law and Politics, Department of Social and Human Environment</t>
  </si>
  <si>
    <t>4102A</t>
  </si>
  <si>
    <t>Graduate School of International Development</t>
  </si>
  <si>
    <t>International Development and Coooperation</t>
  </si>
  <si>
    <t>4102B</t>
  </si>
  <si>
    <t>4102C</t>
  </si>
  <si>
    <t>4103A</t>
  </si>
  <si>
    <t>Graduate school of  Bioagricultural Sciense</t>
  </si>
  <si>
    <t>4201A</t>
  </si>
  <si>
    <t>Nagoya Institute of Technology</t>
  </si>
  <si>
    <t>Engineering</t>
  </si>
  <si>
    <t>Department of Life Science and Applied Chemistry</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</si>
  <si>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</si>
  <si>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</si>
  <si>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</si>
  <si>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</si>
  <si>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</si>
  <si>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</si>
  <si>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</si>
  <si>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</si>
  <si>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</si>
  <si>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NUCB Business School</t>
  </si>
  <si>
    <t>Graduate School of Management</t>
  </si>
  <si>
    <t>MBA</t>
  </si>
  <si>
    <t>4401A</t>
  </si>
  <si>
    <t>Gifu University</t>
  </si>
  <si>
    <t>4402A</t>
  </si>
  <si>
    <t>4501A</t>
  </si>
  <si>
    <t>Mie University</t>
  </si>
  <si>
    <t>Graduate school of  Bioresouces</t>
  </si>
  <si>
    <t>Sustainable
Resource
Sciences</t>
  </si>
  <si>
    <t>4501B</t>
  </si>
  <si>
    <t>Environmental
Science and
Technology</t>
  </si>
  <si>
    <t>4501C</t>
  </si>
  <si>
    <t>4601A</t>
  </si>
  <si>
    <t>Shizuoka University</t>
  </si>
  <si>
    <t>Graduate School of Integrated Science and Technology, Department of Agriculture</t>
  </si>
  <si>
    <t>Applied Life Schiences Course</t>
  </si>
  <si>
    <t>4701A</t>
  </si>
  <si>
    <t xml:space="preserve">Toyohashi University of Technology </t>
  </si>
  <si>
    <t>【SDGs Global Leader Program】
Graduate School of Engineering (Department of Architecture and Civil Engineering)</t>
  </si>
  <si>
    <t>International Master's　Degree Program
International Doctoral Degree Program</t>
  </si>
  <si>
    <t>4701B</t>
  </si>
  <si>
    <t>【ABE Initiative】
Graduate School of Engineering 
(Department of Mechanical Engineering, 
Department of Electrical and Electronic Information Engineering,
Department of Computer Science and Engineering,
Department of Applied Chemistry and Life Sciences,
Department of Architecture and Civil Engineering)</t>
  </si>
  <si>
    <t>International Master's　Degree Program</t>
  </si>
  <si>
    <t>4801A</t>
  </si>
  <si>
    <t>Kyoto University</t>
  </si>
  <si>
    <t>East Asia Sustainable Economic Development Studies</t>
  </si>
  <si>
    <t>4802A</t>
  </si>
  <si>
    <t>Special Corse in Agricultural Sciences</t>
  </si>
  <si>
    <t>4803A</t>
  </si>
  <si>
    <t>Graduate School of Energy Science</t>
  </si>
  <si>
    <t>4804A</t>
  </si>
  <si>
    <t>Graduate School of Asian and African Area Studies</t>
  </si>
  <si>
    <t>4805A</t>
  </si>
  <si>
    <t>Kyoto　University</t>
  </si>
  <si>
    <t>Graduate school of Global Environmental Studies</t>
  </si>
  <si>
    <t>Environmental Management　　Global Environmental Studies</t>
  </si>
  <si>
    <t>4901A</t>
  </si>
  <si>
    <t>Kobe University</t>
  </si>
  <si>
    <t>4902A</t>
  </si>
  <si>
    <t>Graduate School of International Cooperation Studies</t>
  </si>
  <si>
    <t>5001A</t>
  </si>
  <si>
    <t>Kyoto Institute of Technology</t>
  </si>
  <si>
    <t>International Graduate
Program for Interdisciplinary Study in Science and Technology</t>
  </si>
  <si>
    <t>5101A</t>
  </si>
  <si>
    <t>Ritsumeikan University</t>
  </si>
  <si>
    <t>Graduate School of Life Schiences</t>
  </si>
  <si>
    <t>5102A</t>
  </si>
  <si>
    <t>5103A</t>
  </si>
  <si>
    <t>Graduate School of Policy Science</t>
  </si>
  <si>
    <t>Master's Program in Policy Science
Doctoral Program in Policy Science</t>
  </si>
  <si>
    <t>5104A</t>
  </si>
  <si>
    <t>Master's Program in Economic Development
Doctral Program, Graduate School of Economics</t>
  </si>
  <si>
    <t>5201A</t>
  </si>
  <si>
    <t>Kobe Institute of Computing, Graduate School of Information Technology</t>
  </si>
  <si>
    <t>Department of Information Systems</t>
  </si>
  <si>
    <t>5301A</t>
  </si>
  <si>
    <t>Kwansei　Gakuin　University</t>
  </si>
  <si>
    <t>Graduate　School　of　Science　and　Technology</t>
  </si>
  <si>
    <t>International Masters Program</t>
  </si>
  <si>
    <t>5302A</t>
  </si>
  <si>
    <t xml:space="preserve">Graduate School of Institute of Business and Accounting </t>
  </si>
  <si>
    <t>International Management Course</t>
  </si>
  <si>
    <t>5401A</t>
  </si>
  <si>
    <t>Kansai University</t>
  </si>
  <si>
    <t>Graduate School of Societal Safety Sciences</t>
  </si>
  <si>
    <t>Ph.D. of Disaster Management Program</t>
  </si>
  <si>
    <t>5402A</t>
  </si>
  <si>
    <t>Global Cooperation Course</t>
  </si>
  <si>
    <t>5501A</t>
  </si>
  <si>
    <t>Doshisha University</t>
  </si>
  <si>
    <t>Graduate School of Business</t>
  </si>
  <si>
    <t>Global Business and Management Studies</t>
  </si>
  <si>
    <t>5502A</t>
  </si>
  <si>
    <t>・American Studies Cluster
・Contemporary Asian Studies Cluster
･Global Society Sudies Cluster</t>
  </si>
  <si>
    <t>5601A</t>
  </si>
  <si>
    <t>Ryukoku University</t>
  </si>
  <si>
    <t>Graduate school of  economics</t>
  </si>
  <si>
    <t>5701A</t>
  </si>
  <si>
    <t>Hiroshima University</t>
  </si>
  <si>
    <t>Graduate school of  Biomedical and Health Sciences</t>
  </si>
  <si>
    <t>Master's Course</t>
  </si>
  <si>
    <t>5701B</t>
  </si>
  <si>
    <t>Doctoral Course</t>
  </si>
  <si>
    <t>5702A</t>
  </si>
  <si>
    <t>Graduate School for International Development and Cooperation</t>
  </si>
  <si>
    <t>Development Policy Course</t>
  </si>
  <si>
    <t>5702B</t>
  </si>
  <si>
    <t>Developent Technology Course</t>
  </si>
  <si>
    <t>5702C</t>
  </si>
  <si>
    <t>Peace and Co-existence Course</t>
  </si>
  <si>
    <t>5702D</t>
  </si>
  <si>
    <t>Educational Development Course</t>
  </si>
  <si>
    <t>5702E</t>
  </si>
  <si>
    <t>Cultural and Regional Studies Course</t>
  </si>
  <si>
    <t>5703A</t>
  </si>
  <si>
    <t>Graduate School of Integrated Sciences for Life</t>
  </si>
  <si>
    <t>Program of Food and AgriLife Science</t>
  </si>
  <si>
    <t>5703B</t>
  </si>
  <si>
    <t>Program of Bioresource Science</t>
  </si>
  <si>
    <t>5704A</t>
  </si>
  <si>
    <t>Graduate School of Science</t>
  </si>
  <si>
    <t>Department of Mathematics</t>
  </si>
  <si>
    <t>5704B</t>
  </si>
  <si>
    <t>Department of Physical Science</t>
  </si>
  <si>
    <t>5704C</t>
  </si>
  <si>
    <t>Department of Chemistry</t>
  </si>
  <si>
    <t>5704D</t>
  </si>
  <si>
    <t>Department of Earth and Planetary Science</t>
  </si>
  <si>
    <t>5705A</t>
  </si>
  <si>
    <t>Graduate School of　Integrated Sciencs for Life</t>
  </si>
  <si>
    <t>Basic Biology</t>
  </si>
  <si>
    <t>5705B</t>
  </si>
  <si>
    <t>Mathematical and Life Sciences</t>
  </si>
  <si>
    <t>5801A</t>
  </si>
  <si>
    <t>Okayama University</t>
  </si>
  <si>
    <t>Graduate School of Environmental and Life Science</t>
  </si>
  <si>
    <t>Master's Course
Division of Biological and Human Environment Department of Environmental Ecology,
Division of Science for Bioresources,
Division of Science for Bio-Production</t>
  </si>
  <si>
    <t>5901A</t>
  </si>
  <si>
    <t>Yamaguchi University</t>
  </si>
  <si>
    <t>Graduate school  of Economics</t>
  </si>
  <si>
    <t>Public Admnistration Cource</t>
  </si>
  <si>
    <t>5902A</t>
  </si>
  <si>
    <t>The Graduate School of Sciences and Technology for Innovation</t>
  </si>
  <si>
    <t>Agriculture</t>
  </si>
  <si>
    <t>5903A</t>
  </si>
  <si>
    <t xml:space="preserve">Graduate School of Innovation and Technology Management </t>
  </si>
  <si>
    <t>6001A</t>
  </si>
  <si>
    <t>Shimane University</t>
  </si>
  <si>
    <t>Major in Environmental　Systems(Environmental and Sustainability Sciences Course)</t>
  </si>
  <si>
    <t>6001B</t>
  </si>
  <si>
    <t>Major in Agricultural
and Life Sciences(Life Sciences Course / Agricultural and Forest Sciences Course)</t>
  </si>
  <si>
    <t>6001C</t>
  </si>
  <si>
    <t>GRADUATE COURSE IN EARTH SCIENCE &amp; GEOENVIRONMENTAL SCIENCE)</t>
  </si>
  <si>
    <t>6101A</t>
  </si>
  <si>
    <t>Tottori University</t>
  </si>
  <si>
    <t>Graduate school of  Sustainability Science</t>
  </si>
  <si>
    <t>Department of Engineering</t>
  </si>
  <si>
    <t>6101B</t>
  </si>
  <si>
    <t xml:space="preserve">Graduate School of Sustainability Science </t>
  </si>
  <si>
    <t>Department of Agricultural Science (Special Program for Foreign Students in Agricultural Sciences/ Master of Agriculture)</t>
  </si>
  <si>
    <t>6101C</t>
  </si>
  <si>
    <t xml:space="preserve">Graduate School of Sustainability Science 
</t>
  </si>
  <si>
    <t>Department of Dryland Science (Special Program in English)</t>
  </si>
  <si>
    <t>6201A</t>
  </si>
  <si>
    <t>Ehime University</t>
  </si>
  <si>
    <t>Graduate School of Law and Letters</t>
  </si>
  <si>
    <t>Development Studies, International Development</t>
  </si>
  <si>
    <t>6201B</t>
  </si>
  <si>
    <t>Political System</t>
  </si>
  <si>
    <t>6201C</t>
  </si>
  <si>
    <t>Area Studies</t>
  </si>
  <si>
    <t>6201D</t>
  </si>
  <si>
    <t>International Relarions</t>
  </si>
  <si>
    <t>6201E</t>
  </si>
  <si>
    <t>International Finance</t>
  </si>
  <si>
    <t>6202A</t>
  </si>
  <si>
    <t>Graduate School of Science and Engineering</t>
  </si>
  <si>
    <t>Mathematical Sciences</t>
  </si>
  <si>
    <t>6202B</t>
  </si>
  <si>
    <t>Earth's Evolution and Environment</t>
  </si>
  <si>
    <t>6202C</t>
  </si>
  <si>
    <t>Molecular Science</t>
  </si>
  <si>
    <t>6202D</t>
  </si>
  <si>
    <t>Biology and Environmental Science</t>
  </si>
  <si>
    <t>6202E</t>
  </si>
  <si>
    <t>Graduate school of Science and Engineering</t>
  </si>
  <si>
    <t>Civil and Environmental Engineering Course</t>
  </si>
  <si>
    <t>6203A</t>
  </si>
  <si>
    <t>Special Course for Asia, Africa and the Pasific Rim</t>
  </si>
  <si>
    <t>6204A</t>
  </si>
  <si>
    <t>The United Graduate School of Agricultural Sciences</t>
  </si>
  <si>
    <t>Bioresource Production Science</t>
  </si>
  <si>
    <t>6204B</t>
  </si>
  <si>
    <t>Applied Bioresource Science</t>
  </si>
  <si>
    <t>6204C</t>
  </si>
  <si>
    <t>Life Environment Conservation Science</t>
  </si>
  <si>
    <t>6301A</t>
  </si>
  <si>
    <t>Kagawa University</t>
  </si>
  <si>
    <t>Graduate school of  Economics</t>
  </si>
  <si>
    <t>6302A</t>
  </si>
  <si>
    <t>Kagawa Univesity</t>
  </si>
  <si>
    <t>Division of Safety Systems Construction Engineering</t>
  </si>
  <si>
    <t>6302B</t>
  </si>
  <si>
    <t>Division of Reliability-based Information Systems Engineering</t>
  </si>
  <si>
    <t>6302C</t>
  </si>
  <si>
    <t>Division of Intelligent Mechanical Systems Engineering</t>
  </si>
  <si>
    <t>6302D</t>
  </si>
  <si>
    <t>Division of Advanced Materials Science</t>
  </si>
  <si>
    <t>6303A</t>
  </si>
  <si>
    <t>Special Course for International Students from Asia, Africa and the Pacific Rim</t>
  </si>
  <si>
    <t>6401A</t>
  </si>
  <si>
    <t>Tokushima University</t>
  </si>
  <si>
    <t>Graduate School of Advanced Technology and Science</t>
  </si>
  <si>
    <t>6402A</t>
  </si>
  <si>
    <t xml:space="preserve">Graduate School of Health Sciences </t>
  </si>
  <si>
    <t>6501A</t>
  </si>
  <si>
    <t>Kochi University</t>
  </si>
  <si>
    <t>Graduate School of Integrated Arts and Sciences</t>
  </si>
  <si>
    <t>Environment Health Course (Master's Course)</t>
  </si>
  <si>
    <t>6501B</t>
  </si>
  <si>
    <t>Clinical Science Course (Doctoral Course)</t>
  </si>
  <si>
    <t>6501C</t>
  </si>
  <si>
    <t>Adult and Nursing Course (Master's Course)</t>
  </si>
  <si>
    <t>6501D</t>
  </si>
  <si>
    <t>Graduate school Integrated　Arts
and Sciences(Agriculture）（tentative）</t>
  </si>
  <si>
    <t>Special Course for 
International Students from Asia，Africa　and the Pacific Rim</t>
  </si>
  <si>
    <t>6501E</t>
  </si>
  <si>
    <t>Graduated School of Integrated Arts and Sciences</t>
  </si>
  <si>
    <t>Kuroshio Science Program(Doctoral Course)</t>
  </si>
  <si>
    <t>6601A</t>
  </si>
  <si>
    <t>Naruto University of Education</t>
  </si>
  <si>
    <t>Graduate School of Education</t>
  </si>
  <si>
    <t>Global Education Course</t>
  </si>
  <si>
    <t>6701A</t>
  </si>
  <si>
    <t>Kyushu University</t>
  </si>
  <si>
    <t>Graduate School of Integrated Sciences for Global Society</t>
  </si>
  <si>
    <t>6702A</t>
  </si>
  <si>
    <t>Graduate School of Human Environment Studies</t>
  </si>
  <si>
    <t>International Master's Course in Sustainable Architecture and Urban Systems</t>
  </si>
  <si>
    <t>6703A</t>
  </si>
  <si>
    <t>Graduate school of Law</t>
  </si>
  <si>
    <t>CSPA (Comparative Studies of Politics and Administration in Asia)</t>
  </si>
  <si>
    <t>6703B</t>
  </si>
  <si>
    <t>International Programs in Law</t>
  </si>
  <si>
    <t>6704A</t>
  </si>
  <si>
    <t>International Program in Public Economics</t>
  </si>
  <si>
    <t>6704B</t>
  </si>
  <si>
    <t>International Program in Financial and Business Economics</t>
  </si>
  <si>
    <t>6704C</t>
  </si>
  <si>
    <t xml:space="preserve">International Program in Management and Accounting
</t>
  </si>
  <si>
    <t>6705A</t>
  </si>
  <si>
    <t>Graduate School of Bioresource and Bioenvironmental Sciences</t>
  </si>
  <si>
    <t>International Graduate Program</t>
  </si>
  <si>
    <t>6706A</t>
  </si>
  <si>
    <t>Interdisciplinary Graduate School of Engineering Sciences (IGSES)</t>
  </si>
  <si>
    <t xml:space="preserve">Intellectual Exchange and Innovation (IEI) Program </t>
  </si>
  <si>
    <t>6707A</t>
  </si>
  <si>
    <t>Department of Earth Resources Engineering</t>
  </si>
  <si>
    <t>6707B</t>
  </si>
  <si>
    <t>Department of Cooperative Program for Resources Engineering</t>
  </si>
  <si>
    <t>6707C</t>
  </si>
  <si>
    <t>International Master's Program</t>
  </si>
  <si>
    <t>6801A</t>
  </si>
  <si>
    <t>Kyushu Institute of Technology</t>
  </si>
  <si>
    <t>Space Engineering International Course</t>
  </si>
  <si>
    <t>6901A</t>
  </si>
  <si>
    <t>Nagasaki University</t>
  </si>
  <si>
    <t>Gradate School of Biomedical Sciences</t>
  </si>
  <si>
    <t>Division of Disater and Radiation Medical Sciences Joint Degree</t>
  </si>
  <si>
    <t>6902A</t>
  </si>
  <si>
    <t>Graduate School of  Engineering</t>
  </si>
  <si>
    <t>Water and Environmental Engineering Program</t>
  </si>
  <si>
    <t>6903A</t>
  </si>
  <si>
    <t>School of Tropical Medicine and Global Health</t>
  </si>
  <si>
    <t>Tropical Medicine Course</t>
  </si>
  <si>
    <t>6903B</t>
  </si>
  <si>
    <t>Health Innovation Course</t>
  </si>
  <si>
    <t>7001A</t>
  </si>
  <si>
    <t>Kumamoto University</t>
  </si>
  <si>
    <t>Civil and Environmental Engineering Education Program</t>
  </si>
  <si>
    <t>7001B</t>
  </si>
  <si>
    <t>Urban and Regional Planning and Design Education Program</t>
  </si>
  <si>
    <t>7001C</t>
  </si>
  <si>
    <t>Environmental Conservation Engineering</t>
  </si>
  <si>
    <t>7001D</t>
  </si>
  <si>
    <t>Environmental Management and Planning</t>
  </si>
  <si>
    <t>7001E</t>
  </si>
  <si>
    <t>Education Program of Mechanical Engineering</t>
  </si>
  <si>
    <t>7001F</t>
  </si>
  <si>
    <t>Education Program of Mechanical Systems</t>
  </si>
  <si>
    <t>7001G</t>
  </si>
  <si>
    <t>Intelligent Mechanical Systems</t>
  </si>
  <si>
    <t>7001H</t>
  </si>
  <si>
    <t>Advanced Mechanical Systems</t>
  </si>
  <si>
    <t>7001I</t>
  </si>
  <si>
    <t>Electrical Engineering</t>
  </si>
  <si>
    <t>7001J</t>
  </si>
  <si>
    <t>Electronic Engineering</t>
  </si>
  <si>
    <t>7001K</t>
  </si>
  <si>
    <t>Computere Science</t>
  </si>
  <si>
    <t>7001L</t>
  </si>
  <si>
    <t>Computer Science and Communication Engineering</t>
  </si>
  <si>
    <t>7001M</t>
  </si>
  <si>
    <t>Frontier Technology for Energy and Devices</t>
  </si>
  <si>
    <t>7001N</t>
  </si>
  <si>
    <t>Human and Environmental Informatics</t>
  </si>
  <si>
    <t>7001O</t>
  </si>
  <si>
    <t>Chemistry and Materials</t>
  </si>
  <si>
    <t>7001P</t>
  </si>
  <si>
    <t>Applied chemistry and Biochemistry</t>
  </si>
  <si>
    <t>7101A</t>
  </si>
  <si>
    <t>Saga　University</t>
  </si>
  <si>
    <t>Graduate school of  Science and Engineering</t>
  </si>
  <si>
    <t>7102A</t>
  </si>
  <si>
    <t>7103A</t>
  </si>
  <si>
    <t>7201A</t>
  </si>
  <si>
    <t>University of Miyazaki</t>
  </si>
  <si>
    <t>7301A</t>
  </si>
  <si>
    <t>Kagoshima University</t>
  </si>
  <si>
    <t>Graduate School of Agriculture, Forestry and Fisheries</t>
  </si>
  <si>
    <t>Agriculture, Natural Resources and Forestry
(Plant Breeding)</t>
  </si>
  <si>
    <t>7301B</t>
  </si>
  <si>
    <t>Agriculture, Natural Resources and Forestry
(Comparative Environmental Agronomy)</t>
  </si>
  <si>
    <t>7301C</t>
  </si>
  <si>
    <t>Agriculture, Natural Resources and Forestry
(Tropical Crop Science)</t>
  </si>
  <si>
    <t>7301D</t>
  </si>
  <si>
    <t>Kagoshima　University</t>
  </si>
  <si>
    <t>Graduate school of  Agriculture, Forestry and Fisheries</t>
  </si>
  <si>
    <t>Envirionmental and Conservation Sciences</t>
  </si>
  <si>
    <t>7302A</t>
  </si>
  <si>
    <t>United Graduate school of  Agricultural Sciences</t>
  </si>
  <si>
    <t>fisheries Science on Resources and Environments</t>
  </si>
  <si>
    <t>7401A</t>
  </si>
  <si>
    <t>The University of Kitakyushu</t>
  </si>
  <si>
    <t>Graduate School of Environmental Engineering</t>
  </si>
  <si>
    <t>7501A</t>
  </si>
  <si>
    <t>Ritsumeikan Asia Pacific University</t>
  </si>
  <si>
    <t>Graduate School of Asia Pacific Studies</t>
  </si>
  <si>
    <t>International Relations</t>
  </si>
  <si>
    <t>7501B</t>
  </si>
  <si>
    <t>Society and Culture</t>
  </si>
  <si>
    <t>7501C</t>
  </si>
  <si>
    <t>International Public Administration</t>
  </si>
  <si>
    <t>7501D</t>
  </si>
  <si>
    <t>Sustainability Science</t>
  </si>
  <si>
    <t>7501E</t>
  </si>
  <si>
    <t>Tourism and Hospitarity</t>
  </si>
  <si>
    <t>7501F</t>
  </si>
  <si>
    <t>7501G</t>
  </si>
  <si>
    <t>Development Economics</t>
  </si>
  <si>
    <t>7502A</t>
  </si>
  <si>
    <t>Graduate school of Management</t>
  </si>
  <si>
    <t>Japanese Management</t>
  </si>
  <si>
    <t>7502B</t>
  </si>
  <si>
    <t>Accounting and Finance</t>
  </si>
  <si>
    <t>7502C</t>
  </si>
  <si>
    <t>Marketing and Management</t>
  </si>
  <si>
    <t>7502D</t>
  </si>
  <si>
    <t>Innovation and Operaions Management</t>
  </si>
  <si>
    <t>7601A</t>
  </si>
  <si>
    <t>University of the Ryukyus</t>
  </si>
  <si>
    <t>Science</t>
  </si>
  <si>
    <t>7601B</t>
  </si>
  <si>
    <t>7602A</t>
  </si>
  <si>
    <t>Graduate school of  health sciences</t>
  </si>
  <si>
    <t>Global Health Sciences</t>
  </si>
  <si>
    <t>4104A</t>
  </si>
  <si>
    <t>NUGELP(Nagaoya University Global Environmental Leadershop Program)</t>
  </si>
  <si>
    <t>4105A</t>
  </si>
  <si>
    <t>4106A</t>
  </si>
  <si>
    <t>LL.M. &amp; LL.D. (Comparative Law) Program in Law and Political Science</t>
  </si>
  <si>
    <t>7701A</t>
  </si>
  <si>
    <t>GUNMA UNIVERSITY</t>
  </si>
  <si>
    <t>Education Program of Mechanical Science and Technology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</si>
</sst>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9]dd\ mmmm\ yyyy;@"/>
  </numFmts>
  <fonts count="20" x14ac:knownFonts="1">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5"/>
      <name val="Arial"/>
      <family val="2"/>
    </font>
    <font>
      <sz val="7.5"/>
      <name val="ＭＳ Ｐゴシック"/>
      <family val="3"/>
      <charset val="128"/>
    </font>
    <font>
      <sz val="7"/>
      <color theme="1"/>
      <name val="ＭＳ Ｐゴシック"/>
      <family val="3"/>
      <charset val="128"/>
    </font>
    <font>
      <b/>
      <sz val="11"/>
      <name val="Arial"/>
      <family val="2"/>
    </font>
    <font>
      <sz val="9"/>
      <color rgb="FF000000"/>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auto="1"/>
      </right>
      <top style="double">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style="medium">
        <color auto="1"/>
      </right>
      <top style="double">
        <color auto="1"/>
      </top>
      <bottom/>
      <diagonal/>
    </border>
    <border>
      <left style="thin">
        <color auto="1"/>
      </left>
      <right/>
      <top/>
      <bottom style="double">
        <color auto="1"/>
      </bottom>
      <diagonal/>
    </border>
    <border>
      <left/>
      <right style="medium">
        <color indexed="64"/>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9" fillId="0" borderId="0">
      <alignment vertical="center"/>
    </xf>
  </cellStyleXfs>
  <cellXfs count="68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top" wrapText="1"/>
    </xf>
    <xf numFmtId="0" fontId="2" fillId="0" borderId="0" xfId="0" applyFont="1" applyBorder="1" applyAlignment="1">
      <alignment vertical="center"/>
    </xf>
    <xf numFmtId="0" fontId="2" fillId="0" borderId="0" xfId="0" applyFont="1" applyBorder="1" applyAlignment="1">
      <alignment vertical="top"/>
    </xf>
    <xf numFmtId="0" fontId="0" fillId="0" borderId="0" xfId="0"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xf>
    <xf numFmtId="0" fontId="2" fillId="0" borderId="0" xfId="0" applyFont="1" applyFill="1" applyBorder="1">
      <alignment vertical="center"/>
    </xf>
    <xf numFmtId="0" fontId="3" fillId="0" borderId="0" xfId="0" applyFont="1" applyFill="1" applyBorder="1" applyAlignment="1">
      <alignment vertical="center"/>
    </xf>
    <xf numFmtId="0" fontId="3" fillId="0" borderId="0" xfId="0" applyFont="1" applyBorder="1" applyAlignment="1"/>
    <xf numFmtId="0" fontId="6" fillId="0" borderId="0" xfId="0" applyFont="1" applyFill="1" applyBorder="1" applyAlignment="1">
      <alignmen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2" fillId="0" borderId="0" xfId="0" applyFont="1" applyBorder="1" applyProtection="1">
      <alignment vertical="center"/>
    </xf>
    <xf numFmtId="0" fontId="2" fillId="0" borderId="0" xfId="0" applyFont="1" applyFill="1" applyBorder="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vertical="center"/>
    </xf>
    <xf numFmtId="0" fontId="5" fillId="0" borderId="0" xfId="0" applyFont="1" applyFill="1" applyBorder="1" applyAlignment="1" applyProtection="1">
      <alignment shrinkToFit="1"/>
    </xf>
    <xf numFmtId="0" fontId="2" fillId="0" borderId="0" xfId="0" applyFont="1" applyBorder="1" applyAlignment="1" applyProtection="1">
      <alignment vertical="center"/>
    </xf>
    <xf numFmtId="0" fontId="5" fillId="0" borderId="0" xfId="0" applyFont="1" applyFill="1" applyBorder="1" applyAlignment="1" applyProtection="1">
      <alignment vertical="top" shrinkToFit="1"/>
    </xf>
    <xf numFmtId="0" fontId="2" fillId="0" borderId="0" xfId="0" applyFont="1" applyBorder="1" applyAlignment="1" applyProtection="1">
      <alignment vertical="top"/>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Fill="1" applyBorder="1" applyAlignment="1" applyProtection="1">
      <alignment vertical="top"/>
    </xf>
    <xf numFmtId="0" fontId="5" fillId="0" borderId="0" xfId="0" applyFont="1" applyAlignment="1">
      <alignment horizontal="justify" vertical="top"/>
    </xf>
    <xf numFmtId="0" fontId="5" fillId="0" borderId="0" xfId="0" applyFont="1">
      <alignment vertical="center"/>
    </xf>
    <xf numFmtId="0" fontId="5" fillId="0" borderId="0" xfId="0" applyFont="1" applyBorder="1" applyAlignment="1">
      <alignment horizontal="left" wrapText="1"/>
    </xf>
    <xf numFmtId="0" fontId="5" fillId="0" borderId="0" xfId="0" applyFont="1" applyAlignment="1">
      <alignment horizontal="left" vertical="top"/>
    </xf>
    <xf numFmtId="0" fontId="5" fillId="0" borderId="0" xfId="0" applyFont="1" applyBorder="1" applyAlignment="1">
      <alignment vertical="center"/>
    </xf>
    <xf numFmtId="0" fontId="5" fillId="0" borderId="0" xfId="0" applyFont="1" applyAlignment="1">
      <alignment vertical="top" wrapText="1"/>
    </xf>
    <xf numFmtId="0" fontId="5" fillId="0" borderId="0" xfId="0" applyFont="1" applyAlignment="1">
      <alignment wrapText="1"/>
    </xf>
    <xf numFmtId="0" fontId="2" fillId="0" borderId="0" xfId="0" applyFont="1" applyFill="1" applyBorder="1" applyAlignment="1"/>
    <xf numFmtId="0" fontId="2" fillId="0" borderId="0" xfId="0" applyFont="1" applyBorder="1" applyAlignment="1">
      <alignment wrapText="1"/>
    </xf>
    <xf numFmtId="0" fontId="2" fillId="0" borderId="0" xfId="0" applyFont="1" applyBorder="1" applyAlignment="1">
      <alignment horizontal="left" wrapText="1"/>
    </xf>
    <xf numFmtId="0" fontId="5" fillId="0" borderId="0" xfId="0" applyFont="1" applyFill="1" applyBorder="1" applyAlignment="1">
      <alignment horizontal="left" vertical="top" wrapText="1"/>
    </xf>
    <xf numFmtId="0" fontId="2" fillId="0" borderId="6" xfId="0" applyFont="1" applyBorder="1" applyAlignment="1">
      <alignment wrapText="1"/>
    </xf>
    <xf numFmtId="0" fontId="2" fillId="0" borderId="6" xfId="0" applyFont="1" applyBorder="1">
      <alignment vertical="center"/>
    </xf>
    <xf numFmtId="0" fontId="6" fillId="0" borderId="0" xfId="0" applyFont="1" applyAlignment="1">
      <alignment vertical="top" wrapText="1"/>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wrapText="1" shrinkToFit="1"/>
    </xf>
    <xf numFmtId="0" fontId="2" fillId="0" borderId="0" xfId="0" applyFont="1" applyFill="1" applyBorder="1" applyAlignment="1" applyProtection="1">
      <alignment vertical="center" wrapText="1"/>
    </xf>
    <xf numFmtId="0" fontId="2" fillId="0" borderId="0" xfId="0" applyFont="1" applyProtection="1">
      <alignment vertical="center"/>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2" fillId="0" borderId="0" xfId="0" applyFont="1" applyFill="1" applyBorder="1" applyAlignment="1" applyProtection="1">
      <alignment wrapText="1"/>
    </xf>
    <xf numFmtId="0" fontId="2"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top" wrapText="1"/>
    </xf>
    <xf numFmtId="0" fontId="4" fillId="0" borderId="0" xfId="0" applyFont="1" applyBorder="1" applyAlignment="1">
      <alignment horizontal="center" vertical="center"/>
    </xf>
    <xf numFmtId="0" fontId="2" fillId="0" borderId="3" xfId="0" applyFont="1" applyFill="1" applyBorder="1" applyAlignment="1">
      <alignment wrapText="1"/>
    </xf>
    <xf numFmtId="0" fontId="2" fillId="0" borderId="0" xfId="0" applyFont="1" applyFill="1" applyBorder="1" applyAlignment="1">
      <alignment wrapText="1"/>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xf numFmtId="0" fontId="5" fillId="0" borderId="19" xfId="0" applyFont="1" applyBorder="1" applyAlignment="1" applyProtection="1">
      <alignment wrapText="1"/>
    </xf>
    <xf numFmtId="0" fontId="2" fillId="0" borderId="19" xfId="0" applyFont="1" applyBorder="1" applyAlignment="1">
      <alignment vertical="center" wrapText="1"/>
    </xf>
    <xf numFmtId="0" fontId="5" fillId="0" borderId="0" xfId="0" applyFont="1" applyFill="1" applyBorder="1" applyAlignment="1" applyProtection="1">
      <alignment vertical="top" wrapText="1"/>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Border="1" applyAlignment="1">
      <alignment horizontal="left" vertical="center"/>
    </xf>
    <xf numFmtId="0" fontId="5" fillId="0" borderId="0" xfId="0" applyFont="1" applyFill="1" applyBorder="1" applyAlignment="1" applyProtection="1">
      <alignment horizontal="left" vertical="center" wrapText="1"/>
    </xf>
    <xf numFmtId="0" fontId="2" fillId="0" borderId="0" xfId="0" applyFont="1" applyBorder="1" applyAlignment="1">
      <alignment horizontal="left" vertical="top" wrapText="1"/>
    </xf>
    <xf numFmtId="0" fontId="2" fillId="0" borderId="0" xfId="0" applyFont="1" applyFill="1" applyBorder="1" applyAlignment="1" applyProtection="1">
      <alignment horizontal="left" vertical="center"/>
    </xf>
    <xf numFmtId="0" fontId="2" fillId="0" borderId="0" xfId="0" applyFont="1" applyBorder="1" applyAlignment="1">
      <alignment horizontal="left" vertical="center" wrapText="1"/>
    </xf>
    <xf numFmtId="0" fontId="2" fillId="0" borderId="6" xfId="0" applyFont="1" applyBorder="1" applyAlignment="1"/>
    <xf numFmtId="0" fontId="3" fillId="0" borderId="0" xfId="0" applyFont="1" applyBorder="1" applyAlignment="1">
      <alignment horizontal="left" vertical="center"/>
    </xf>
    <xf numFmtId="0" fontId="6" fillId="0" borderId="0" xfId="0" applyFont="1" applyFill="1" applyBorder="1" applyAlignment="1" applyProtection="1">
      <alignment horizontal="left" vertical="center"/>
    </xf>
    <xf numFmtId="0" fontId="2" fillId="0" borderId="0" xfId="0" applyFont="1" applyFill="1" applyBorder="1" applyAlignment="1">
      <alignment horizontal="left"/>
    </xf>
    <xf numFmtId="0" fontId="2" fillId="0" borderId="0" xfId="0" applyFont="1" applyAlignment="1" applyProtection="1">
      <alignment horizontal="left" vertical="center"/>
    </xf>
    <xf numFmtId="0" fontId="5" fillId="0" borderId="0" xfId="0" applyFont="1" applyAlignment="1">
      <alignment horizontal="left" vertical="center"/>
    </xf>
    <xf numFmtId="0" fontId="2" fillId="0" borderId="19" xfId="0" applyFont="1" applyBorder="1" applyAlignment="1">
      <alignment horizontal="left" vertical="center" wrapText="1"/>
    </xf>
    <xf numFmtId="0" fontId="2"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3" xfId="0" applyFont="1" applyFill="1" applyBorder="1" applyAlignment="1">
      <alignment horizontal="lef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4" fillId="0" borderId="0" xfId="0" applyFont="1" applyBorder="1" applyAlignment="1"/>
    <xf numFmtId="0" fontId="2" fillId="0" borderId="39" xfId="0" applyFont="1" applyBorder="1" applyAlignment="1">
      <alignment vertical="center"/>
    </xf>
    <xf numFmtId="0" fontId="2" fillId="0" borderId="40" xfId="0" applyFont="1" applyBorder="1" applyAlignment="1">
      <alignment vertical="center"/>
    </xf>
    <xf numFmtId="0" fontId="5" fillId="0" borderId="0" xfId="0" applyFont="1" applyBorder="1" applyAlignment="1">
      <alignment vertical="center" wrapText="1"/>
    </xf>
    <xf numFmtId="0" fontId="6" fillId="0" borderId="11" xfId="0" applyFont="1" applyFill="1" applyBorder="1" applyAlignment="1" applyProtection="1">
      <alignment horizontal="center" vertical="center" wrapText="1" shrinkToFit="1"/>
    </xf>
    <xf numFmtId="0" fontId="6" fillId="0" borderId="1" xfId="0" applyFont="1" applyFill="1" applyBorder="1" applyAlignment="1" applyProtection="1">
      <alignment horizontal="center" vertical="center" wrapText="1" shrinkToFit="1"/>
    </xf>
    <xf numFmtId="0" fontId="6" fillId="0" borderId="16" xfId="0" applyFont="1" applyFill="1" applyBorder="1" applyAlignment="1" applyProtection="1">
      <alignment horizontal="center" vertical="center" wrapText="1" shrinkToFit="1"/>
    </xf>
    <xf numFmtId="0" fontId="6" fillId="3" borderId="2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4" fillId="0" borderId="0" xfId="0" applyFont="1" applyBorder="1" applyAlignment="1">
      <alignment horizontal="left"/>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2" fillId="0" borderId="38" xfId="0" applyFont="1" applyBorder="1" applyAlignment="1">
      <alignment horizontal="right" vertical="center"/>
    </xf>
    <xf numFmtId="0" fontId="2" fillId="0" borderId="39" xfId="0" applyFont="1" applyBorder="1" applyAlignment="1">
      <alignment horizontal="right" vertical="center"/>
    </xf>
    <xf numFmtId="0" fontId="2" fillId="0" borderId="39"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5" xfId="0" applyFont="1" applyBorder="1" applyAlignment="1">
      <alignment horizontal="center" vertical="center"/>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6" fillId="5" borderId="1" xfId="0" applyFont="1" applyFill="1" applyBorder="1" applyAlignment="1">
      <alignment horizontal="center" vertical="center"/>
    </xf>
    <xf numFmtId="0" fontId="6" fillId="0" borderId="1" xfId="0" applyFont="1" applyBorder="1" applyAlignment="1">
      <alignment horizontal="center" vertical="center"/>
    </xf>
    <xf numFmtId="0" fontId="2" fillId="3" borderId="4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0" fillId="5" borderId="1" xfId="0" applyFont="1" applyFill="1" applyBorder="1" applyAlignment="1">
      <alignment horizontal="center" vertical="center"/>
    </xf>
    <xf numFmtId="0" fontId="2" fillId="0" borderId="3"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5" fillId="0" borderId="48"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2" fillId="3" borderId="4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 xfId="0" applyFont="1" applyFill="1" applyBorder="1" applyAlignment="1">
      <alignment horizontal="center" vertical="center"/>
    </xf>
    <xf numFmtId="0" fontId="10" fillId="0" borderId="1" xfId="0" applyFont="1" applyBorder="1" applyAlignment="1">
      <alignment horizontal="left" vertical="center" wrapText="1"/>
    </xf>
    <xf numFmtId="0" fontId="6" fillId="0" borderId="1" xfId="0" applyFont="1" applyBorder="1" applyAlignment="1">
      <alignment horizontal="left" vertical="center"/>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5" fillId="0" borderId="61" xfId="0" applyFont="1" applyFill="1" applyBorder="1" applyAlignment="1" applyProtection="1">
      <alignment vertical="center" wrapText="1"/>
    </xf>
    <xf numFmtId="0" fontId="5" fillId="0" borderId="62" xfId="0" applyFont="1" applyFill="1" applyBorder="1" applyAlignment="1" applyProtection="1">
      <alignment vertical="center" wrapText="1"/>
    </xf>
    <xf numFmtId="0" fontId="5" fillId="0" borderId="64" xfId="0" applyFont="1" applyFill="1" applyBorder="1" applyAlignment="1" applyProtection="1">
      <alignment vertical="center" wrapText="1"/>
    </xf>
    <xf numFmtId="0" fontId="5" fillId="0" borderId="65"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6" fillId="5" borderId="8" xfId="0" applyFont="1" applyFill="1" applyBorder="1" applyAlignment="1">
      <alignment horizontal="center" vertical="center"/>
    </xf>
    <xf numFmtId="0" fontId="6" fillId="5" borderId="44" xfId="0" applyFont="1" applyFill="1" applyBorder="1" applyAlignment="1">
      <alignment horizontal="center" vertical="center"/>
    </xf>
    <xf numFmtId="0" fontId="6" fillId="5" borderId="45" xfId="0" applyFont="1" applyFill="1" applyBorder="1" applyAlignment="1">
      <alignment horizontal="center" vertical="center"/>
    </xf>
    <xf numFmtId="0" fontId="2" fillId="0" borderId="46"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1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0"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49" fontId="2" fillId="0" borderId="46"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0" fontId="3" fillId="3" borderId="0" xfId="0"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54" xfId="0" applyFont="1" applyFill="1" applyBorder="1" applyAlignment="1">
      <alignment horizontal="center" vertical="center" wrapText="1"/>
    </xf>
    <xf numFmtId="49" fontId="2" fillId="0" borderId="47"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5" fillId="0" borderId="1"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176" fontId="5" fillId="0" borderId="21" xfId="0" applyNumberFormat="1" applyFont="1" applyFill="1" applyBorder="1" applyAlignment="1" applyProtection="1">
      <alignment horizontal="center" vertical="center" wrapText="1"/>
      <protection locked="0"/>
    </xf>
    <xf numFmtId="176" fontId="5" fillId="0" borderId="19" xfId="0" applyNumberFormat="1" applyFont="1" applyFill="1" applyBorder="1" applyAlignment="1" applyProtection="1">
      <alignment horizontal="center" vertical="center" wrapText="1"/>
      <protection locked="0"/>
    </xf>
    <xf numFmtId="176" fontId="5" fillId="0" borderId="20" xfId="0" applyNumberFormat="1" applyFont="1" applyFill="1" applyBorder="1" applyAlignment="1" applyProtection="1">
      <alignment horizontal="center" vertical="center" wrapText="1"/>
      <protection locked="0"/>
    </xf>
    <xf numFmtId="176" fontId="5" fillId="0" borderId="5" xfId="0" applyNumberFormat="1" applyFont="1" applyFill="1" applyBorder="1" applyAlignment="1" applyProtection="1">
      <alignment horizontal="center" vertical="center" wrapText="1"/>
      <protection locked="0"/>
    </xf>
    <xf numFmtId="176" fontId="5" fillId="0" borderId="6" xfId="0" applyNumberFormat="1" applyFont="1" applyFill="1" applyBorder="1" applyAlignment="1" applyProtection="1">
      <alignment horizontal="center" vertical="center" wrapText="1"/>
      <protection locked="0"/>
    </xf>
    <xf numFmtId="176" fontId="5" fillId="0" borderId="7" xfId="0" applyNumberFormat="1"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13" fillId="3" borderId="53" xfId="0" applyFont="1" applyFill="1" applyBorder="1" applyAlignment="1">
      <alignment horizontal="center" vertical="center" wrapText="1"/>
    </xf>
    <xf numFmtId="0" fontId="13" fillId="3" borderId="56" xfId="0" applyFont="1" applyFill="1" applyBorder="1" applyAlignment="1">
      <alignment horizontal="center" vertical="center" wrapText="1"/>
    </xf>
    <xf numFmtId="0" fontId="5" fillId="0" borderId="67" xfId="0" applyFont="1" applyBorder="1" applyAlignment="1">
      <alignment vertical="center" wrapText="1"/>
    </xf>
    <xf numFmtId="0" fontId="5" fillId="0" borderId="62" xfId="0" applyFont="1" applyBorder="1" applyAlignment="1">
      <alignment vertical="center" wrapText="1"/>
    </xf>
    <xf numFmtId="0" fontId="5" fillId="0" borderId="63" xfId="0" applyFont="1" applyBorder="1" applyAlignment="1">
      <alignment vertical="center" wrapText="1"/>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Border="1" applyAlignment="1" applyProtection="1">
      <alignment horizontal="center" vertical="center" wrapText="1"/>
      <protection locked="0"/>
    </xf>
    <xf numFmtId="0" fontId="14" fillId="3" borderId="52" xfId="0" applyFont="1" applyFill="1" applyBorder="1" applyAlignment="1">
      <alignment horizontal="center" vertical="center" wrapText="1"/>
    </xf>
    <xf numFmtId="0" fontId="5" fillId="0" borderId="28"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71" xfId="0" applyFont="1" applyFill="1" applyBorder="1" applyAlignment="1" applyProtection="1">
      <alignment vertical="center" wrapText="1"/>
    </xf>
    <xf numFmtId="0" fontId="5" fillId="0" borderId="72"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74" xfId="0" applyFont="1" applyFill="1" applyBorder="1" applyAlignment="1" applyProtection="1">
      <alignment vertical="center" wrapText="1"/>
    </xf>
    <xf numFmtId="0" fontId="5" fillId="0" borderId="75" xfId="0" applyFont="1" applyFill="1" applyBorder="1" applyAlignment="1" applyProtection="1">
      <alignment vertical="center" wrapText="1"/>
    </xf>
    <xf numFmtId="0" fontId="5" fillId="0" borderId="68" xfId="0" applyFont="1" applyBorder="1" applyAlignment="1">
      <alignment vertical="center" wrapText="1"/>
    </xf>
    <xf numFmtId="0" fontId="5" fillId="0" borderId="72" xfId="0" applyFont="1" applyBorder="1" applyAlignment="1">
      <alignment vertical="center" wrapText="1"/>
    </xf>
    <xf numFmtId="0" fontId="5" fillId="0" borderId="57" xfId="0" applyFont="1" applyBorder="1" applyAlignment="1">
      <alignment vertical="center" wrapText="1"/>
    </xf>
    <xf numFmtId="0" fontId="5" fillId="0" borderId="73" xfId="0" applyFont="1" applyBorder="1" applyAlignment="1">
      <alignment vertical="center" wrapText="1"/>
    </xf>
    <xf numFmtId="0" fontId="5" fillId="0" borderId="1" xfId="0" applyFont="1" applyBorder="1" applyAlignment="1">
      <alignment vertical="center" wrapText="1"/>
    </xf>
    <xf numFmtId="0" fontId="5" fillId="0" borderId="45" xfId="0" applyFont="1" applyBorder="1" applyAlignment="1">
      <alignment vertical="center" wrapText="1"/>
    </xf>
    <xf numFmtId="0" fontId="5" fillId="0" borderId="14" xfId="0" applyFont="1" applyBorder="1" applyAlignment="1">
      <alignment vertical="center" wrapText="1"/>
    </xf>
    <xf numFmtId="0" fontId="5" fillId="0" borderId="75" xfId="0" applyFont="1" applyBorder="1" applyAlignment="1">
      <alignment vertical="center" wrapText="1"/>
    </xf>
    <xf numFmtId="0" fontId="5" fillId="0" borderId="77" xfId="0" applyFont="1" applyBorder="1" applyAlignment="1">
      <alignment vertical="center" wrapText="1"/>
    </xf>
    <xf numFmtId="0" fontId="5" fillId="0" borderId="76" xfId="0" applyFont="1" applyBorder="1" applyAlignment="1">
      <alignment vertical="center" wrapText="1"/>
    </xf>
    <xf numFmtId="0" fontId="5" fillId="0" borderId="69" xfId="0" applyFont="1" applyBorder="1" applyAlignment="1">
      <alignment vertical="center" wrapText="1"/>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70" xfId="0" applyFont="1" applyBorder="1" applyAlignment="1">
      <alignment vertical="center" wrapText="1"/>
    </xf>
    <xf numFmtId="0" fontId="5" fillId="3" borderId="18"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18"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5" fillId="3" borderId="35"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2"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top" shrinkToFit="1"/>
    </xf>
    <xf numFmtId="0" fontId="5" fillId="0" borderId="0" xfId="0" applyFont="1" applyFill="1" applyBorder="1" applyAlignment="1" applyProtection="1">
      <alignment horizontal="center" vertical="top" shrinkToFit="1"/>
    </xf>
    <xf numFmtId="0" fontId="5" fillId="0" borderId="9" xfId="0" applyFont="1" applyFill="1" applyBorder="1" applyAlignment="1" applyProtection="1">
      <alignment horizontal="center" vertical="top" shrinkToFit="1"/>
    </xf>
    <xf numFmtId="0" fontId="5" fillId="0" borderId="5" xfId="0" applyFont="1" applyFill="1" applyBorder="1" applyAlignment="1" applyProtection="1">
      <alignment horizontal="center" vertical="top" shrinkToFit="1"/>
    </xf>
    <xf numFmtId="0" fontId="5" fillId="0" borderId="6" xfId="0" applyFont="1" applyFill="1" applyBorder="1" applyAlignment="1" applyProtection="1">
      <alignment horizontal="center" vertical="top" shrinkToFit="1"/>
    </xf>
    <xf numFmtId="0" fontId="5" fillId="0" borderId="7" xfId="0" applyFont="1" applyFill="1" applyBorder="1" applyAlignment="1" applyProtection="1">
      <alignment horizontal="center" vertical="top" shrinkToFit="1"/>
    </xf>
    <xf numFmtId="0" fontId="5" fillId="0" borderId="10"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9" xfId="0" applyFont="1" applyFill="1" applyBorder="1" applyAlignment="1" applyProtection="1">
      <alignment horizontal="center" shrinkToFit="1"/>
    </xf>
    <xf numFmtId="0" fontId="5" fillId="0" borderId="1"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center" vertical="center" shrinkToFit="1"/>
    </xf>
    <xf numFmtId="0" fontId="5" fillId="0" borderId="1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2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protection locked="0"/>
    </xf>
    <xf numFmtId="0" fontId="5" fillId="0" borderId="23"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43" xfId="0" applyFont="1" applyBorder="1" applyAlignment="1">
      <alignment vertical="center" wrapText="1"/>
    </xf>
    <xf numFmtId="0" fontId="5" fillId="0" borderId="31" xfId="0" applyFont="1" applyBorder="1" applyAlignment="1">
      <alignment vertical="center" wrapText="1"/>
    </xf>
    <xf numFmtId="0" fontId="5" fillId="0" borderId="8"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4" xfId="0" applyFont="1" applyFill="1" applyBorder="1" applyAlignment="1">
      <alignment vertical="center" wrapText="1"/>
    </xf>
    <xf numFmtId="0" fontId="5" fillId="0" borderId="58" xfId="0" applyFont="1" applyFill="1" applyBorder="1" applyAlignment="1">
      <alignment vertical="center" wrapText="1"/>
    </xf>
    <xf numFmtId="0" fontId="5" fillId="0" borderId="41"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8" xfId="0" applyFont="1" applyBorder="1" applyAlignment="1">
      <alignment vertical="center" wrapText="1"/>
    </xf>
    <xf numFmtId="0" fontId="5" fillId="0" borderId="44" xfId="0" applyFont="1" applyBorder="1" applyAlignment="1">
      <alignment vertical="center" wrapText="1"/>
    </xf>
    <xf numFmtId="0" fontId="5" fillId="0" borderId="2" xfId="0" applyFont="1" applyFill="1" applyBorder="1" applyAlignment="1" applyProtection="1">
      <alignment horizontal="center" vertical="center" wrapText="1"/>
      <protection locked="0"/>
    </xf>
    <xf numFmtId="0" fontId="5" fillId="0" borderId="58" xfId="0" applyFont="1" applyBorder="1" applyAlignment="1">
      <alignment vertical="center" wrapText="1"/>
    </xf>
    <xf numFmtId="0" fontId="5" fillId="3" borderId="15"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Border="1" applyAlignment="1">
      <alignment horizontal="left" vertical="top" wrapText="1"/>
    </xf>
    <xf numFmtId="0" fontId="5" fillId="0" borderId="24" xfId="0" applyFont="1" applyBorder="1" applyAlignment="1">
      <alignment horizontal="left" vertical="top" wrapText="1"/>
    </xf>
    <xf numFmtId="0" fontId="5" fillId="0" borderId="21"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3" borderId="2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21" xfId="0" applyFont="1" applyFill="1" applyBorder="1" applyAlignment="1">
      <alignment horizontal="right" vertical="center" wrapText="1"/>
    </xf>
    <xf numFmtId="0" fontId="5" fillId="0" borderId="19" xfId="0" applyFont="1" applyFill="1" applyBorder="1" applyAlignment="1">
      <alignment horizontal="right" vertical="center" wrapText="1"/>
    </xf>
    <xf numFmtId="0" fontId="5" fillId="0" borderId="18"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9"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0" fontId="5" fillId="0" borderId="32" xfId="0" applyFont="1" applyFill="1" applyBorder="1" applyAlignment="1" applyProtection="1">
      <alignment horizontal="center" vertical="center" wrapText="1"/>
      <protection locked="0"/>
    </xf>
    <xf numFmtId="0" fontId="5" fillId="3" borderId="11"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3" borderId="8" xfId="0" applyFont="1" applyFill="1" applyBorder="1" applyAlignment="1">
      <alignment horizontal="center" vertical="center" wrapText="1"/>
    </xf>
    <xf numFmtId="0" fontId="5" fillId="3" borderId="11" xfId="0" applyFont="1" applyFill="1" applyBorder="1" applyAlignment="1" applyProtection="1">
      <alignment horizontal="center" vertical="center" wrapText="1"/>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5" fillId="0" borderId="1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2" fillId="3" borderId="4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2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2" fillId="0" borderId="20" xfId="0" applyFont="1" applyBorder="1" applyAlignment="1" applyProtection="1">
      <alignment horizontal="center" vertical="center" wrapText="1"/>
      <protection locked="0"/>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43"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16"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center" vertical="center" wrapText="1"/>
    </xf>
    <xf numFmtId="0" fontId="18" fillId="0" borderId="0" xfId="0" applyFont="1" applyBorder="1" applyAlignment="1">
      <alignment horizontal="center" vertical="center" wrapText="1"/>
    </xf>
    <xf numFmtId="0" fontId="2" fillId="0" borderId="0" xfId="0" applyFont="1" applyBorder="1" applyAlignment="1">
      <alignment horizontal="left" vertical="top" wrapText="1"/>
    </xf>
    <xf numFmtId="0" fontId="2" fillId="2" borderId="4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top" wrapText="1"/>
    </xf>
    <xf numFmtId="0" fontId="2" fillId="0" borderId="0" xfId="0" applyFont="1" applyBorder="1" applyAlignment="1">
      <alignment horizontal="left" vertical="top"/>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3" borderId="1" xfId="0" applyFont="1" applyFill="1" applyBorder="1" applyAlignment="1">
      <alignment horizontal="center" vertical="center" wrapText="1"/>
    </xf>
    <xf numFmtId="0" fontId="2" fillId="0" borderId="45" xfId="0" applyFont="1" applyBorder="1" applyAlignment="1" applyProtection="1">
      <alignment horizontal="center" vertical="center" wrapText="1"/>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11"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22"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wrapText="1"/>
    </xf>
    <xf numFmtId="0" fontId="2" fillId="3" borderId="48"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3"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2" fillId="0" borderId="24" xfId="0" applyFont="1" applyBorder="1" applyAlignment="1">
      <alignment horizontal="left" vertical="top"/>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3" borderId="41" xfId="0" applyFont="1" applyFill="1" applyBorder="1" applyAlignment="1">
      <alignment horizontal="center" vertical="center" wrapText="1"/>
    </xf>
    <xf numFmtId="0" fontId="5" fillId="0" borderId="26" xfId="0" applyFont="1" applyFill="1" applyBorder="1" applyAlignment="1">
      <alignment horizontal="right" vertical="center" wrapText="1"/>
    </xf>
    <xf numFmtId="0" fontId="5" fillId="0" borderId="24" xfId="0" applyFont="1" applyFill="1" applyBorder="1" applyAlignment="1">
      <alignment horizontal="right" vertical="center" wrapText="1"/>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6"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4" xfId="0" applyFont="1" applyFill="1" applyBorder="1" applyAlignment="1" applyProtection="1">
      <alignment horizontal="center" vertical="center" shrinkToFit="1"/>
      <protection locked="0"/>
    </xf>
    <xf numFmtId="0" fontId="5" fillId="0" borderId="0" xfId="0" applyFont="1" applyBorder="1" applyAlignment="1" applyProtection="1">
      <alignment horizontal="left" wrapText="1"/>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5" fillId="0" borderId="23" xfId="0" applyFont="1" applyFill="1" applyBorder="1" applyAlignment="1" applyProtection="1">
      <alignment horizontal="center" vertical="center" wrapText="1"/>
      <protection locked="0"/>
    </xf>
    <xf numFmtId="0" fontId="5" fillId="3" borderId="4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3" fillId="0" borderId="0" xfId="0" applyFont="1" applyFill="1" applyBorder="1" applyAlignment="1" applyProtection="1">
      <alignment horizontal="left" vertical="center"/>
    </xf>
    <xf numFmtId="0" fontId="5" fillId="0" borderId="26" xfId="0" applyFont="1" applyFill="1" applyBorder="1" applyAlignment="1" applyProtection="1">
      <alignment horizontal="center" vertical="top" shrinkToFit="1"/>
    </xf>
    <xf numFmtId="0" fontId="5" fillId="0" borderId="24" xfId="0" applyFont="1" applyFill="1" applyBorder="1" applyAlignment="1" applyProtection="1">
      <alignment horizontal="center" vertical="top" shrinkToFit="1"/>
    </xf>
    <xf numFmtId="0" fontId="5" fillId="0" borderId="25" xfId="0" applyFont="1" applyFill="1" applyBorder="1" applyAlignment="1" applyProtection="1">
      <alignment horizontal="center" vertical="top" shrinkToFit="1"/>
    </xf>
    <xf numFmtId="0" fontId="5" fillId="0" borderId="26" xfId="0" applyFont="1" applyFill="1" applyBorder="1" applyAlignment="1" applyProtection="1">
      <alignment horizontal="center" vertical="center" wrapText="1"/>
    </xf>
    <xf numFmtId="0" fontId="5" fillId="0" borderId="32"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21" xfId="0" applyFont="1" applyFill="1" applyBorder="1" applyAlignment="1" applyProtection="1">
      <alignment horizontal="center" shrinkToFit="1"/>
    </xf>
    <xf numFmtId="0" fontId="5" fillId="0" borderId="19" xfId="0" applyFont="1" applyFill="1" applyBorder="1" applyAlignment="1" applyProtection="1">
      <alignment horizontal="center" shrinkToFit="1"/>
    </xf>
    <xf numFmtId="0" fontId="5" fillId="0" borderId="20" xfId="0" applyFont="1" applyFill="1" applyBorder="1" applyAlignment="1" applyProtection="1">
      <alignment horizontal="center" shrinkToFit="1"/>
    </xf>
    <xf numFmtId="0" fontId="5" fillId="0" borderId="30" xfId="0" applyFont="1" applyFill="1" applyBorder="1" applyAlignment="1" applyProtection="1">
      <alignment horizontal="left" vertical="center" wrapText="1"/>
      <protection locked="0"/>
    </xf>
    <xf numFmtId="0" fontId="6" fillId="0" borderId="0" xfId="0" applyFont="1" applyAlignment="1">
      <alignment horizontal="left" vertical="top" wrapText="1"/>
    </xf>
    <xf numFmtId="0" fontId="15" fillId="0" borderId="0" xfId="0" applyFont="1" applyAlignment="1">
      <alignment horizontal="left" vertical="top" wrapText="1"/>
    </xf>
    <xf numFmtId="0" fontId="3" fillId="3"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6" fillId="4" borderId="1"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5" fillId="0" borderId="4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36" xfId="0" applyFont="1" applyFill="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16"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0" xfId="0" applyFont="1" applyFill="1" applyBorder="1" applyAlignment="1" applyProtection="1">
      <alignment horizontal="center" wrapText="1"/>
    </xf>
    <xf numFmtId="0" fontId="6" fillId="0" borderId="8"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10" fillId="0" borderId="1" xfId="0" applyFont="1" applyBorder="1" applyAlignment="1">
      <alignment vertical="center" wrapText="1"/>
    </xf>
    <xf numFmtId="0" fontId="6" fillId="0" borderId="78"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6" xfId="0" applyFont="1" applyBorder="1" applyAlignment="1">
      <alignment horizontal="left" vertical="center"/>
    </xf>
    <xf numFmtId="0" fontId="2" fillId="0" borderId="0" xfId="0" applyFont="1" applyBorder="1" applyAlignment="1">
      <alignment horizontal="left" vertical="center"/>
    </xf>
    <xf numFmtId="0" fontId="6" fillId="4" borderId="8" xfId="0" applyFont="1" applyFill="1" applyBorder="1" applyAlignment="1">
      <alignment horizontal="center" vertical="center"/>
    </xf>
    <xf numFmtId="0" fontId="10" fillId="4" borderId="1" xfId="0" applyFont="1" applyFill="1" applyBorder="1" applyAlignment="1">
      <alignment horizontal="center" vertical="center"/>
    </xf>
    <xf numFmtId="0" fontId="5" fillId="0" borderId="21"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49" fontId="2" fillId="0" borderId="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0" fontId="5" fillId="0" borderId="18"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shrinkToFit="1"/>
    </xf>
    <xf numFmtId="0" fontId="5" fillId="0" borderId="21" xfId="0" applyFont="1" applyFill="1" applyBorder="1" applyAlignment="1" applyProtection="1">
      <alignment horizontal="center" vertical="center" shrinkToFit="1"/>
    </xf>
    <xf numFmtId="0" fontId="5" fillId="0" borderId="0" xfId="0" applyFont="1" applyAlignment="1">
      <alignment horizontal="left" vertical="top" wrapText="1"/>
    </xf>
    <xf numFmtId="0" fontId="5" fillId="3" borderId="21"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5" borderId="8" xfId="0" applyFont="1" applyFill="1" applyBorder="1" applyAlignment="1">
      <alignment horizontal="center" vertical="center"/>
    </xf>
    <xf numFmtId="0" fontId="10" fillId="5" borderId="45" xfId="0" applyFont="1" applyFill="1" applyBorder="1" applyAlignment="1">
      <alignment horizontal="center" vertical="center"/>
    </xf>
    <xf numFmtId="0" fontId="6" fillId="0" borderId="44"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49" fontId="5" fillId="0" borderId="6" xfId="0" applyNumberFormat="1" applyFont="1" applyFill="1" applyBorder="1" applyAlignment="1" applyProtection="1">
      <alignment horizontal="center" vertical="center" wrapText="1"/>
      <protection locked="0"/>
    </xf>
    <xf numFmtId="49" fontId="5" fillId="0" borderId="7" xfId="0" applyNumberFormat="1" applyFont="1" applyFill="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5" fillId="0" borderId="19"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5" fillId="0" borderId="25" xfId="0" applyFont="1" applyFill="1" applyBorder="1" applyAlignment="1" applyProtection="1">
      <alignment horizontal="left" vertical="center"/>
    </xf>
    <xf numFmtId="0" fontId="5" fillId="0" borderId="17" xfId="0" applyFont="1" applyFill="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9" xfId="0" applyFont="1" applyBorder="1" applyAlignment="1" applyProtection="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0" xfId="0" applyFont="1" applyBorder="1" applyAlignment="1" applyProtection="1">
      <alignment horizontal="right"/>
      <protection locked="0"/>
    </xf>
  </cellXfs>
  <cellStyles count="2">
    <cellStyle name="標準" xfId="0" builtinId="0"/>
    <cellStyle name="標準 2" xfId="1"/>
  </cellStyles>
  <dxfs count="39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ill>
        <patternFill patternType="lightUp">
          <bgColor auto="1"/>
        </patternFill>
      </fill>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286</xdr:row>
      <xdr:rowOff>126309</xdr:rowOff>
    </xdr:from>
    <xdr:to>
      <xdr:col>32</xdr:col>
      <xdr:colOff>124238</xdr:colOff>
      <xdr:row>291</xdr:row>
      <xdr:rowOff>33130</xdr:rowOff>
    </xdr:to>
    <xdr:sp macro="" textlink="">
      <xdr:nvSpPr>
        <xdr:cNvPr id="8" name="左大かっこ 7"/>
        <xdr:cNvSpPr/>
      </xdr:nvSpPr>
      <xdr:spPr>
        <a:xfrm flipH="1">
          <a:off x="6318463" y="55561809"/>
          <a:ext cx="178866"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198781</xdr:colOff>
      <xdr:row>285</xdr:row>
      <xdr:rowOff>46383</xdr:rowOff>
    </xdr:from>
    <xdr:to>
      <xdr:col>33</xdr:col>
      <xdr:colOff>132522</xdr:colOff>
      <xdr:row>289</xdr:row>
      <xdr:rowOff>49696</xdr:rowOff>
    </xdr:to>
    <xdr:sp macro="" textlink="">
      <xdr:nvSpPr>
        <xdr:cNvPr id="9" name="屈折矢印 8"/>
        <xdr:cNvSpPr/>
      </xdr:nvSpPr>
      <xdr:spPr>
        <a:xfrm>
          <a:off x="6571872" y="55291383"/>
          <a:ext cx="132900" cy="765313"/>
        </a:xfrm>
        <a:prstGeom prst="bentUpArrow">
          <a:avLst>
            <a:gd name="adj1" fmla="val 0"/>
            <a:gd name="adj2" fmla="val 8333"/>
            <a:gd name="adj3" fmla="val 1203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85725</xdr:colOff>
      <xdr:row>286</xdr:row>
      <xdr:rowOff>142877</xdr:rowOff>
    </xdr:from>
    <xdr:to>
      <xdr:col>3</xdr:col>
      <xdr:colOff>95250</xdr:colOff>
      <xdr:row>291</xdr:row>
      <xdr:rowOff>1</xdr:rowOff>
    </xdr:to>
    <xdr:sp macro="" textlink="">
      <xdr:nvSpPr>
        <xdr:cNvPr id="10" name="左大かっこ 9"/>
        <xdr:cNvSpPr/>
      </xdr:nvSpPr>
      <xdr:spPr>
        <a:xfrm>
          <a:off x="484043" y="55578377"/>
          <a:ext cx="208684"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104775</xdr:colOff>
      <xdr:row>236</xdr:row>
      <xdr:rowOff>133349</xdr:rowOff>
    </xdr:from>
    <xdr:to>
      <xdr:col>31</xdr:col>
      <xdr:colOff>123825</xdr:colOff>
      <xdr:row>242</xdr:row>
      <xdr:rowOff>133350</xdr:rowOff>
    </xdr:to>
    <xdr:sp macro="" textlink="">
      <xdr:nvSpPr>
        <xdr:cNvPr id="11" name="七角形 10"/>
        <xdr:cNvSpPr/>
      </xdr:nvSpPr>
      <xdr:spPr>
        <a:xfrm>
          <a:off x="5083752" y="46043849"/>
          <a:ext cx="1214005"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15</xdr:row>
          <xdr:rowOff>28575</xdr:rowOff>
        </xdr:from>
        <xdr:to>
          <xdr:col>27</xdr:col>
          <xdr:colOff>85725</xdr:colOff>
          <xdr:row>16</xdr:row>
          <xdr:rowOff>66675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104775</xdr:rowOff>
        </xdr:from>
        <xdr:to>
          <xdr:col>12</xdr:col>
          <xdr:colOff>9525</xdr:colOff>
          <xdr:row>17</xdr:row>
          <xdr:rowOff>142875</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SDGs Global Leadership Program</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X454"/>
  <sheetViews>
    <sheetView tabSelected="1" showRuler="0" view="pageBreakPreview" zoomScale="115" zoomScaleNormal="85" zoomScaleSheetLayoutView="115" zoomScalePageLayoutView="85" workbookViewId="0">
      <selection activeCell="H24" sqref="H24:AH25"/>
    </sheetView>
  </sheetViews>
  <sheetFormatPr defaultColWidth="2.625" defaultRowHeight="15" customHeight="1" x14ac:dyDescent="0.4"/>
  <cols>
    <col min="1" max="5" width="2.625" style="1"/>
    <col min="6" max="6" width="2.625" style="54"/>
    <col min="7" max="22" width="2.625" style="1"/>
    <col min="23" max="23" width="2.625" style="1" customWidth="1"/>
    <col min="24" max="16384" width="2.625" style="1"/>
  </cols>
  <sheetData>
    <row r="1" spans="2:38" ht="15" customHeight="1" x14ac:dyDescent="0.4">
      <c r="B1" s="2"/>
      <c r="C1" s="2"/>
      <c r="D1" s="2"/>
      <c r="E1" s="2"/>
      <c r="F1" s="65"/>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ht="15" customHeight="1" x14ac:dyDescent="0.4">
      <c r="B2" s="464" t="s">
        <v>263</v>
      </c>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2"/>
      <c r="AK2" s="2"/>
      <c r="AL2" s="2"/>
    </row>
    <row r="3" spans="2:38" ht="22.5" customHeight="1" x14ac:dyDescent="0.4">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2"/>
      <c r="AK3" s="2"/>
      <c r="AL3" s="2"/>
    </row>
    <row r="4" spans="2:38" ht="15" customHeight="1" x14ac:dyDescent="0.2">
      <c r="B4" s="8"/>
      <c r="C4" s="8"/>
      <c r="D4" s="8"/>
      <c r="E4" s="8"/>
      <c r="F4" s="71"/>
      <c r="G4" s="8"/>
      <c r="H4" s="8"/>
      <c r="I4" s="8"/>
      <c r="J4" s="8"/>
      <c r="K4" s="8"/>
      <c r="L4" s="8"/>
      <c r="M4" s="8"/>
      <c r="N4" s="472" t="s">
        <v>0</v>
      </c>
      <c r="O4" s="472"/>
      <c r="P4" s="472"/>
      <c r="Q4" s="472"/>
      <c r="R4" s="472"/>
      <c r="S4" s="472"/>
      <c r="T4" s="472"/>
      <c r="U4" s="472"/>
      <c r="V4" s="472"/>
      <c r="W4" s="472"/>
      <c r="Y4" s="11"/>
      <c r="Z4" s="11"/>
      <c r="AA4" s="685" t="s">
        <v>62</v>
      </c>
      <c r="AB4" s="685"/>
      <c r="AC4" s="685"/>
      <c r="AD4" s="685"/>
      <c r="AE4" s="685"/>
      <c r="AF4" s="685"/>
      <c r="AG4" s="685"/>
      <c r="AH4" s="685"/>
      <c r="AI4" s="685"/>
      <c r="AJ4" s="2"/>
      <c r="AK4" s="2"/>
      <c r="AL4" s="2"/>
    </row>
    <row r="5" spans="2:38" ht="15" customHeight="1" x14ac:dyDescent="0.2">
      <c r="B5" s="2"/>
      <c r="C5" s="2"/>
      <c r="D5" s="2"/>
      <c r="E5" s="2"/>
      <c r="F5" s="65"/>
      <c r="G5" s="2"/>
      <c r="H5" s="2"/>
      <c r="I5" s="2"/>
      <c r="J5" s="2"/>
      <c r="K5" s="2"/>
      <c r="L5" s="2"/>
      <c r="M5" s="2"/>
      <c r="N5" s="2"/>
      <c r="O5" s="2"/>
      <c r="P5" s="2"/>
      <c r="Q5" s="2"/>
      <c r="R5" s="2"/>
      <c r="S5" s="2"/>
      <c r="T5" s="2"/>
      <c r="U5" s="2"/>
      <c r="V5" s="2"/>
      <c r="W5" s="2"/>
      <c r="X5" s="11"/>
      <c r="Y5" s="11"/>
      <c r="Z5" s="11"/>
      <c r="AA5" s="685"/>
      <c r="AB5" s="685"/>
      <c r="AC5" s="685"/>
      <c r="AD5" s="685"/>
      <c r="AE5" s="685"/>
      <c r="AF5" s="685"/>
      <c r="AG5" s="685"/>
      <c r="AH5" s="685"/>
      <c r="AI5" s="685"/>
      <c r="AJ5" s="2"/>
      <c r="AK5" s="2"/>
      <c r="AL5" s="2"/>
    </row>
    <row r="6" spans="2:38" ht="15" customHeight="1" x14ac:dyDescent="0.4">
      <c r="B6" s="2"/>
      <c r="C6" s="473" t="s">
        <v>240</v>
      </c>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50"/>
      <c r="AJ6" s="2"/>
      <c r="AK6" s="2"/>
      <c r="AL6" s="2"/>
    </row>
    <row r="7" spans="2:38" ht="15" customHeight="1" x14ac:dyDescent="0.4">
      <c r="B7" s="2"/>
      <c r="C7" s="474"/>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50"/>
      <c r="AJ7" s="2"/>
      <c r="AK7" s="2"/>
      <c r="AL7" s="2"/>
    </row>
    <row r="8" spans="2:38" ht="15" customHeight="1" x14ac:dyDescent="0.4">
      <c r="B8" s="2"/>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c r="AC8" s="474"/>
      <c r="AD8" s="474"/>
      <c r="AE8" s="474"/>
      <c r="AF8" s="474"/>
      <c r="AG8" s="474"/>
      <c r="AH8" s="474"/>
      <c r="AI8" s="50"/>
      <c r="AJ8" s="2"/>
      <c r="AK8" s="2"/>
      <c r="AL8" s="2"/>
    </row>
    <row r="9" spans="2:38" ht="15" customHeight="1" x14ac:dyDescent="0.4">
      <c r="B9" s="2"/>
      <c r="C9" s="474"/>
      <c r="D9" s="474"/>
      <c r="E9" s="474"/>
      <c r="F9" s="474"/>
      <c r="G9" s="474"/>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50"/>
      <c r="AJ9" s="2"/>
      <c r="AK9" s="2"/>
      <c r="AL9" s="2"/>
    </row>
    <row r="10" spans="2:38" ht="15" customHeight="1" x14ac:dyDescent="0.4">
      <c r="B10" s="2"/>
      <c r="C10" s="474"/>
      <c r="D10" s="474"/>
      <c r="E10" s="474"/>
      <c r="F10" s="474"/>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50"/>
      <c r="AJ10" s="2"/>
      <c r="AK10" s="2"/>
      <c r="AL10" s="2"/>
    </row>
    <row r="11" spans="2:38" ht="15" customHeight="1" x14ac:dyDescent="0.4">
      <c r="B11" s="2"/>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50"/>
      <c r="AJ11" s="2"/>
      <c r="AK11" s="2"/>
      <c r="AL11" s="2"/>
    </row>
    <row r="12" spans="2:38" ht="15" customHeight="1" x14ac:dyDescent="0.4">
      <c r="B12" s="2"/>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50"/>
      <c r="AJ12" s="2"/>
      <c r="AK12" s="2"/>
      <c r="AL12" s="2"/>
    </row>
    <row r="13" spans="2:38" ht="15" customHeight="1" x14ac:dyDescent="0.4">
      <c r="B13" s="238" t="s">
        <v>1</v>
      </c>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
      <c r="AK13" s="2"/>
      <c r="AL13" s="2"/>
    </row>
    <row r="14" spans="2:38" ht="15" customHeight="1" x14ac:dyDescent="0.4">
      <c r="B14" s="2"/>
      <c r="C14" s="2"/>
      <c r="D14" s="2"/>
      <c r="E14" s="2"/>
      <c r="F14" s="65"/>
      <c r="G14" s="2"/>
      <c r="H14" s="2"/>
      <c r="I14" s="2"/>
      <c r="J14" s="2"/>
      <c r="K14" s="2"/>
      <c r="L14" s="2"/>
      <c r="M14" s="2"/>
      <c r="N14" s="2"/>
      <c r="O14" s="2"/>
      <c r="P14" s="2"/>
      <c r="Q14" s="2"/>
      <c r="R14" s="2"/>
      <c r="S14" s="2"/>
      <c r="T14" s="2"/>
      <c r="U14" s="2"/>
      <c r="V14" s="2"/>
      <c r="W14" s="2"/>
      <c r="X14" s="2"/>
      <c r="Y14" s="2"/>
      <c r="Z14" s="2"/>
      <c r="AA14" s="2"/>
      <c r="AB14" s="4"/>
      <c r="AC14" s="4"/>
      <c r="AD14" s="4"/>
      <c r="AE14" s="4"/>
      <c r="AF14" s="4"/>
      <c r="AG14" s="4"/>
      <c r="AH14" s="4"/>
      <c r="AI14" s="4"/>
      <c r="AJ14" s="2"/>
      <c r="AK14" s="2"/>
      <c r="AL14" s="2"/>
    </row>
    <row r="15" spans="2:38" ht="15" customHeight="1" x14ac:dyDescent="0.4">
      <c r="B15" s="2" t="s">
        <v>262</v>
      </c>
      <c r="C15" s="2"/>
      <c r="D15" s="2"/>
      <c r="E15" s="2"/>
      <c r="F15" s="65"/>
      <c r="G15" s="2"/>
      <c r="H15" s="2"/>
      <c r="I15" s="2"/>
      <c r="J15" s="2"/>
      <c r="K15" s="2"/>
      <c r="L15" s="2"/>
      <c r="M15" s="2"/>
      <c r="N15" s="2"/>
      <c r="O15" s="2"/>
      <c r="P15" s="2"/>
      <c r="Q15" s="2"/>
      <c r="R15" s="2"/>
      <c r="S15" s="2"/>
      <c r="T15" s="2"/>
      <c r="U15" s="2"/>
      <c r="V15" s="2"/>
      <c r="W15" s="2"/>
      <c r="X15" s="2"/>
      <c r="Y15" s="2"/>
      <c r="Z15" s="2"/>
      <c r="AA15" s="2"/>
      <c r="AB15" s="86"/>
      <c r="AC15" s="475" t="s">
        <v>160</v>
      </c>
      <c r="AD15" s="427"/>
      <c r="AE15" s="427"/>
      <c r="AF15" s="427"/>
      <c r="AG15" s="427"/>
      <c r="AH15" s="476"/>
      <c r="AI15" s="4"/>
      <c r="AJ15" s="2"/>
      <c r="AK15" s="2"/>
      <c r="AL15" s="2"/>
    </row>
    <row r="16" spans="2:38" ht="15" customHeight="1" x14ac:dyDescent="0.4">
      <c r="B16" s="2"/>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3"/>
      <c r="AA16" s="3"/>
      <c r="AB16" s="86"/>
      <c r="AC16" s="477"/>
      <c r="AD16" s="478"/>
      <c r="AE16" s="478"/>
      <c r="AF16" s="478"/>
      <c r="AG16" s="478"/>
      <c r="AH16" s="479"/>
      <c r="AI16" s="4"/>
      <c r="AJ16" s="2"/>
      <c r="AK16" s="2"/>
      <c r="AL16" s="2"/>
    </row>
    <row r="17" spans="2:38" ht="15" customHeight="1" x14ac:dyDescent="0.4">
      <c r="B17" s="2"/>
      <c r="C17" s="465"/>
      <c r="D17" s="465"/>
      <c r="E17" s="465"/>
      <c r="F17" s="465"/>
      <c r="G17" s="465"/>
      <c r="H17" s="465"/>
      <c r="I17" s="465"/>
      <c r="J17" s="465"/>
      <c r="K17" s="465"/>
      <c r="L17" s="465"/>
      <c r="M17" s="465"/>
      <c r="N17" s="465"/>
      <c r="O17" s="465"/>
      <c r="P17" s="465"/>
      <c r="Q17" s="465"/>
      <c r="R17" s="465"/>
      <c r="S17" s="465"/>
      <c r="T17" s="465"/>
      <c r="U17" s="465"/>
      <c r="V17" s="465"/>
      <c r="W17" s="465"/>
      <c r="X17" s="465"/>
      <c r="Y17" s="465"/>
      <c r="Z17" s="3"/>
      <c r="AA17" s="3"/>
      <c r="AB17" s="86"/>
      <c r="AC17" s="477"/>
      <c r="AD17" s="478"/>
      <c r="AE17" s="478"/>
      <c r="AF17" s="478"/>
      <c r="AG17" s="478"/>
      <c r="AH17" s="479"/>
      <c r="AI17" s="4"/>
      <c r="AJ17" s="2"/>
      <c r="AK17" s="2"/>
      <c r="AL17" s="2"/>
    </row>
    <row r="18" spans="2:38" ht="15" customHeight="1" x14ac:dyDescent="0.4">
      <c r="B18" s="2"/>
      <c r="AB18" s="86"/>
      <c r="AC18" s="477"/>
      <c r="AD18" s="478"/>
      <c r="AE18" s="478"/>
      <c r="AF18" s="478"/>
      <c r="AG18" s="478"/>
      <c r="AH18" s="479"/>
      <c r="AI18" s="4"/>
      <c r="AJ18" s="2"/>
      <c r="AK18" s="2"/>
      <c r="AL18" s="2"/>
    </row>
    <row r="19" spans="2:38" ht="15" customHeight="1" thickBot="1" x14ac:dyDescent="0.45">
      <c r="B19" s="2" t="s">
        <v>2</v>
      </c>
      <c r="C19" s="2"/>
      <c r="D19" s="2"/>
      <c r="E19" s="2"/>
      <c r="F19" s="65"/>
      <c r="G19" s="2"/>
      <c r="H19" s="2"/>
      <c r="I19" s="2"/>
      <c r="J19" s="2"/>
      <c r="K19" s="2"/>
      <c r="L19" s="2"/>
      <c r="M19" s="2"/>
      <c r="N19" s="2"/>
      <c r="O19" s="2"/>
      <c r="P19" s="2"/>
      <c r="Q19" s="2"/>
      <c r="R19" s="2"/>
      <c r="S19" s="2"/>
      <c r="T19" s="2"/>
      <c r="U19" s="2"/>
      <c r="V19" s="2"/>
      <c r="W19" s="2"/>
      <c r="X19" s="2"/>
      <c r="Y19" s="2"/>
      <c r="Z19" s="2"/>
      <c r="AA19" s="2"/>
      <c r="AB19" s="86"/>
      <c r="AC19" s="477"/>
      <c r="AD19" s="478"/>
      <c r="AE19" s="478"/>
      <c r="AF19" s="478"/>
      <c r="AG19" s="478"/>
      <c r="AH19" s="479"/>
      <c r="AI19" s="4"/>
      <c r="AJ19" s="2"/>
      <c r="AK19" s="2"/>
      <c r="AL19" s="2"/>
    </row>
    <row r="20" spans="2:38" ht="15" customHeight="1" x14ac:dyDescent="0.4">
      <c r="B20" s="2"/>
      <c r="C20" s="466"/>
      <c r="D20" s="467"/>
      <c r="E20" s="467"/>
      <c r="F20" s="467"/>
      <c r="G20" s="467"/>
      <c r="H20" s="467"/>
      <c r="I20" s="467"/>
      <c r="J20" s="467"/>
      <c r="K20" s="467"/>
      <c r="L20" s="467"/>
      <c r="M20" s="467"/>
      <c r="N20" s="467"/>
      <c r="O20" s="467"/>
      <c r="P20" s="467"/>
      <c r="Q20" s="467"/>
      <c r="R20" s="470"/>
      <c r="S20" s="2"/>
      <c r="T20" s="2"/>
      <c r="U20" s="2"/>
      <c r="V20" s="2"/>
      <c r="W20" s="2"/>
      <c r="X20" s="2"/>
      <c r="Y20" s="2"/>
      <c r="Z20" s="2"/>
      <c r="AA20" s="2"/>
      <c r="AB20" s="86"/>
      <c r="AC20" s="477"/>
      <c r="AD20" s="478"/>
      <c r="AE20" s="478"/>
      <c r="AF20" s="478"/>
      <c r="AG20" s="478"/>
      <c r="AH20" s="479"/>
      <c r="AI20" s="4"/>
      <c r="AJ20" s="2"/>
      <c r="AK20" s="2"/>
      <c r="AL20" s="2"/>
    </row>
    <row r="21" spans="2:38" ht="15" customHeight="1" thickBot="1" x14ac:dyDescent="0.45">
      <c r="B21" s="2"/>
      <c r="C21" s="468"/>
      <c r="D21" s="469"/>
      <c r="E21" s="469"/>
      <c r="F21" s="469"/>
      <c r="G21" s="469"/>
      <c r="H21" s="469"/>
      <c r="I21" s="469"/>
      <c r="J21" s="469"/>
      <c r="K21" s="469"/>
      <c r="L21" s="469"/>
      <c r="M21" s="469"/>
      <c r="N21" s="469"/>
      <c r="O21" s="469"/>
      <c r="P21" s="469"/>
      <c r="Q21" s="469"/>
      <c r="R21" s="471"/>
      <c r="S21" s="2"/>
      <c r="T21" s="2"/>
      <c r="U21" s="2"/>
      <c r="V21" s="2"/>
      <c r="W21" s="2"/>
      <c r="X21" s="2"/>
      <c r="Y21" s="2"/>
      <c r="Z21" s="2"/>
      <c r="AA21" s="2"/>
      <c r="AB21" s="86"/>
      <c r="AC21" s="477"/>
      <c r="AD21" s="478"/>
      <c r="AE21" s="478"/>
      <c r="AF21" s="478"/>
      <c r="AG21" s="478"/>
      <c r="AH21" s="479"/>
      <c r="AI21" s="4"/>
      <c r="AJ21" s="2"/>
      <c r="AK21" s="2"/>
      <c r="AL21" s="2"/>
    </row>
    <row r="22" spans="2:38" ht="15" customHeight="1" x14ac:dyDescent="0.4">
      <c r="B22" s="2"/>
      <c r="C22" s="2"/>
      <c r="D22" s="2"/>
      <c r="E22" s="2"/>
      <c r="F22" s="65"/>
      <c r="G22" s="2"/>
      <c r="H22" s="2"/>
      <c r="I22" s="2"/>
      <c r="J22" s="2"/>
      <c r="K22" s="2"/>
      <c r="L22" s="2"/>
      <c r="M22" s="2"/>
      <c r="N22" s="2"/>
      <c r="O22" s="2"/>
      <c r="P22" s="2"/>
      <c r="Q22" s="2"/>
      <c r="R22" s="2"/>
      <c r="S22" s="2"/>
      <c r="T22" s="2"/>
      <c r="U22" s="2"/>
      <c r="V22" s="2"/>
      <c r="W22" s="2"/>
      <c r="X22" s="2"/>
      <c r="Y22" s="2"/>
      <c r="Z22" s="2"/>
      <c r="AA22" s="2"/>
      <c r="AB22" s="86"/>
      <c r="AC22" s="480"/>
      <c r="AD22" s="481"/>
      <c r="AE22" s="481"/>
      <c r="AF22" s="481"/>
      <c r="AG22" s="481"/>
      <c r="AH22" s="482"/>
      <c r="AI22" s="4"/>
      <c r="AJ22" s="2"/>
      <c r="AK22" s="2"/>
      <c r="AL22" s="2"/>
    </row>
    <row r="23" spans="2:38" ht="15" customHeight="1" thickBot="1" x14ac:dyDescent="0.45">
      <c r="B23" s="2" t="s">
        <v>154</v>
      </c>
      <c r="C23" s="2"/>
      <c r="D23" s="2"/>
      <c r="E23" s="2"/>
      <c r="F23" s="65"/>
      <c r="G23" s="2"/>
      <c r="H23" s="2"/>
      <c r="I23" s="2"/>
      <c r="J23" s="2"/>
      <c r="K23" s="2"/>
      <c r="L23" s="2"/>
      <c r="M23" s="2"/>
      <c r="N23" s="2"/>
      <c r="O23" s="2"/>
      <c r="P23" s="2"/>
      <c r="Q23" s="2"/>
      <c r="R23" s="2"/>
      <c r="S23" s="2"/>
      <c r="T23" s="2"/>
      <c r="U23" s="2"/>
      <c r="V23" s="2"/>
      <c r="W23" s="2"/>
      <c r="X23" s="2"/>
      <c r="Y23" s="2"/>
      <c r="Z23" s="2"/>
      <c r="AA23" s="2"/>
      <c r="AB23" s="4"/>
      <c r="AC23" s="4"/>
      <c r="AD23" s="4"/>
      <c r="AE23" s="4"/>
      <c r="AF23" s="4"/>
      <c r="AG23" s="4"/>
      <c r="AH23" s="4"/>
      <c r="AI23" s="4"/>
      <c r="AJ23" s="2"/>
      <c r="AK23" s="2"/>
      <c r="AL23" s="2"/>
    </row>
    <row r="24" spans="2:38" ht="15" customHeight="1" x14ac:dyDescent="0.4">
      <c r="B24" s="2"/>
      <c r="C24" s="154" t="s">
        <v>3</v>
      </c>
      <c r="D24" s="155"/>
      <c r="E24" s="155"/>
      <c r="F24" s="155"/>
      <c r="G24" s="155"/>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7"/>
      <c r="AI24" s="5"/>
      <c r="AJ24" s="2"/>
      <c r="AK24" s="2"/>
      <c r="AL24" s="2"/>
    </row>
    <row r="25" spans="2:38" ht="15" customHeight="1" x14ac:dyDescent="0.4">
      <c r="B25" s="2"/>
      <c r="C25" s="156"/>
      <c r="D25" s="157"/>
      <c r="E25" s="157"/>
      <c r="F25" s="157"/>
      <c r="G25" s="157"/>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278"/>
      <c r="AI25" s="5"/>
      <c r="AJ25" s="2"/>
      <c r="AK25" s="2"/>
      <c r="AL25" s="2"/>
    </row>
    <row r="26" spans="2:38" ht="15" customHeight="1" x14ac:dyDescent="0.4">
      <c r="C26" s="156" t="s">
        <v>4</v>
      </c>
      <c r="D26" s="157"/>
      <c r="E26" s="157"/>
      <c r="F26" s="157"/>
      <c r="G26" s="157"/>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278"/>
      <c r="AJ26" s="2"/>
      <c r="AK26" s="2"/>
      <c r="AL26" s="2"/>
    </row>
    <row r="27" spans="2:38" ht="15" customHeight="1" x14ac:dyDescent="0.4">
      <c r="C27" s="156"/>
      <c r="D27" s="157"/>
      <c r="E27" s="157"/>
      <c r="F27" s="157"/>
      <c r="G27" s="157"/>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278"/>
      <c r="AI27" s="2"/>
      <c r="AJ27" s="2"/>
      <c r="AK27" s="2"/>
      <c r="AL27" s="2"/>
    </row>
    <row r="28" spans="2:38" ht="15" customHeight="1" x14ac:dyDescent="0.4">
      <c r="B28" s="2"/>
      <c r="C28" s="179" t="s">
        <v>208</v>
      </c>
      <c r="D28" s="157"/>
      <c r="E28" s="157"/>
      <c r="F28" s="157"/>
      <c r="G28" s="157"/>
      <c r="H28" s="172"/>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5"/>
      <c r="AI28" s="5"/>
      <c r="AJ28" s="2"/>
      <c r="AK28" s="2"/>
      <c r="AL28" s="2"/>
    </row>
    <row r="29" spans="2:38" ht="15" customHeight="1" x14ac:dyDescent="0.4">
      <c r="B29" s="2"/>
      <c r="C29" s="156"/>
      <c r="D29" s="157"/>
      <c r="E29" s="157"/>
      <c r="F29" s="157"/>
      <c r="G29" s="157"/>
      <c r="H29" s="279"/>
      <c r="I29" s="146"/>
      <c r="J29" s="146"/>
      <c r="K29" s="146"/>
      <c r="L29" s="146"/>
      <c r="M29" s="146"/>
      <c r="N29" s="146"/>
      <c r="O29" s="146"/>
      <c r="P29" s="146"/>
      <c r="Q29" s="146"/>
      <c r="R29" s="146"/>
      <c r="S29" s="146"/>
      <c r="T29" s="146"/>
      <c r="U29" s="146"/>
      <c r="V29" s="146"/>
      <c r="W29" s="146"/>
      <c r="X29" s="280"/>
      <c r="Y29" s="280"/>
      <c r="Z29" s="280"/>
      <c r="AA29" s="280"/>
      <c r="AB29" s="280"/>
      <c r="AC29" s="280"/>
      <c r="AD29" s="280"/>
      <c r="AE29" s="280"/>
      <c r="AF29" s="280"/>
      <c r="AG29" s="280"/>
      <c r="AH29" s="281"/>
      <c r="AI29" s="5"/>
      <c r="AJ29" s="2"/>
      <c r="AK29" s="2"/>
      <c r="AL29" s="2"/>
    </row>
    <row r="30" spans="2:38" ht="15" customHeight="1" x14ac:dyDescent="0.4">
      <c r="C30" s="156" t="s">
        <v>8</v>
      </c>
      <c r="D30" s="157"/>
      <c r="E30" s="157"/>
      <c r="F30" s="157"/>
      <c r="G30" s="157"/>
      <c r="H30" s="289"/>
      <c r="I30" s="289"/>
      <c r="J30" s="289"/>
      <c r="K30" s="289"/>
      <c r="L30" s="289"/>
      <c r="M30" s="289"/>
      <c r="N30" s="289"/>
      <c r="O30" s="289"/>
      <c r="P30" s="289"/>
      <c r="Q30" s="289"/>
      <c r="R30" s="289"/>
      <c r="S30" s="483" t="s">
        <v>237</v>
      </c>
      <c r="T30" s="426"/>
      <c r="U30" s="426"/>
      <c r="V30" s="426"/>
      <c r="W30" s="426"/>
      <c r="X30" s="108"/>
      <c r="Y30" s="108"/>
      <c r="Z30" s="293"/>
      <c r="AA30" s="294" t="s">
        <v>19</v>
      </c>
      <c r="AB30" s="144"/>
      <c r="AC30" s="144"/>
      <c r="AD30" s="144"/>
      <c r="AE30" s="294" t="s">
        <v>19</v>
      </c>
      <c r="AF30" s="484"/>
      <c r="AG30" s="108"/>
      <c r="AH30" s="278"/>
      <c r="AI30" s="2"/>
      <c r="AJ30" s="2"/>
      <c r="AK30" s="2"/>
      <c r="AL30" s="2"/>
    </row>
    <row r="31" spans="2:38" ht="15" customHeight="1" x14ac:dyDescent="0.4">
      <c r="C31" s="156"/>
      <c r="D31" s="157"/>
      <c r="E31" s="157"/>
      <c r="F31" s="157"/>
      <c r="G31" s="157"/>
      <c r="H31" s="289"/>
      <c r="I31" s="289"/>
      <c r="J31" s="289"/>
      <c r="K31" s="289"/>
      <c r="L31" s="289"/>
      <c r="M31" s="289"/>
      <c r="N31" s="289"/>
      <c r="O31" s="289"/>
      <c r="P31" s="289"/>
      <c r="Q31" s="289"/>
      <c r="R31" s="289"/>
      <c r="S31" s="426"/>
      <c r="T31" s="426"/>
      <c r="U31" s="426"/>
      <c r="V31" s="426"/>
      <c r="W31" s="426"/>
      <c r="X31" s="108"/>
      <c r="Y31" s="108"/>
      <c r="Z31" s="293"/>
      <c r="AA31" s="187"/>
      <c r="AB31" s="146"/>
      <c r="AC31" s="146"/>
      <c r="AD31" s="146"/>
      <c r="AE31" s="187"/>
      <c r="AF31" s="484"/>
      <c r="AG31" s="108"/>
      <c r="AH31" s="278"/>
      <c r="AI31" s="2"/>
      <c r="AJ31" s="2"/>
      <c r="AK31" s="2"/>
      <c r="AL31" s="2"/>
    </row>
    <row r="32" spans="2:38" ht="15" customHeight="1" x14ac:dyDescent="0.4">
      <c r="B32" s="2"/>
      <c r="C32" s="156" t="s">
        <v>234</v>
      </c>
      <c r="D32" s="157"/>
      <c r="E32" s="157"/>
      <c r="F32" s="157"/>
      <c r="G32" s="157"/>
      <c r="H32" s="289"/>
      <c r="I32" s="289"/>
      <c r="J32" s="289"/>
      <c r="K32" s="289"/>
      <c r="L32" s="289"/>
      <c r="M32" s="289"/>
      <c r="N32" s="289"/>
      <c r="O32" s="289"/>
      <c r="P32" s="289"/>
      <c r="Q32" s="289"/>
      <c r="R32" s="289"/>
      <c r="S32" s="180" t="s">
        <v>270</v>
      </c>
      <c r="T32" s="157"/>
      <c r="U32" s="157"/>
      <c r="V32" s="157"/>
      <c r="W32" s="157"/>
      <c r="X32" s="295" t="str">
        <f>IF(AF30&lt;&gt;"",IF(AB30&lt;&gt;"",IF(X30&lt;&gt;"",DATEDIF(DATE($AF$30,INDEX(List!$B$2:$C$13,MATCH($AB$30,List!$B$2:$B$13,0),2),$X$30),DATE(2020,4,1),"Y"),""),""),"")</f>
        <v/>
      </c>
      <c r="Y32" s="295"/>
      <c r="Z32" s="295"/>
      <c r="AA32" s="295"/>
      <c r="AB32" s="295"/>
      <c r="AC32" s="295"/>
      <c r="AD32" s="295"/>
      <c r="AE32" s="295"/>
      <c r="AF32" s="295"/>
      <c r="AG32" s="295"/>
      <c r="AH32" s="296"/>
      <c r="AJ32" s="2"/>
      <c r="AK32" s="2"/>
    </row>
    <row r="33" spans="2:38" ht="15" customHeight="1" x14ac:dyDescent="0.4">
      <c r="B33" s="2"/>
      <c r="C33" s="156"/>
      <c r="D33" s="157"/>
      <c r="E33" s="157"/>
      <c r="F33" s="157"/>
      <c r="G33" s="157"/>
      <c r="H33" s="289"/>
      <c r="I33" s="289"/>
      <c r="J33" s="289"/>
      <c r="K33" s="289"/>
      <c r="L33" s="289"/>
      <c r="M33" s="289"/>
      <c r="N33" s="289"/>
      <c r="O33" s="289"/>
      <c r="P33" s="289"/>
      <c r="Q33" s="289"/>
      <c r="R33" s="289"/>
      <c r="S33" s="157"/>
      <c r="T33" s="157"/>
      <c r="U33" s="157"/>
      <c r="V33" s="157"/>
      <c r="W33" s="157"/>
      <c r="X33" s="297"/>
      <c r="Y33" s="297"/>
      <c r="Z33" s="297"/>
      <c r="AA33" s="297"/>
      <c r="AB33" s="297"/>
      <c r="AC33" s="297"/>
      <c r="AD33" s="297"/>
      <c r="AE33" s="297"/>
      <c r="AF33" s="297"/>
      <c r="AG33" s="297"/>
      <c r="AH33" s="298"/>
      <c r="AJ33" s="2"/>
      <c r="AK33" s="2"/>
    </row>
    <row r="34" spans="2:38" ht="15" customHeight="1" x14ac:dyDescent="0.4">
      <c r="B34" s="2"/>
      <c r="C34" s="156" t="s">
        <v>235</v>
      </c>
      <c r="D34" s="157"/>
      <c r="E34" s="157"/>
      <c r="F34" s="157"/>
      <c r="G34" s="157"/>
      <c r="H34" s="108"/>
      <c r="I34" s="108"/>
      <c r="J34" s="108"/>
      <c r="K34" s="108"/>
      <c r="L34" s="108"/>
      <c r="M34" s="108"/>
      <c r="N34" s="108"/>
      <c r="O34" s="108"/>
      <c r="P34" s="108"/>
      <c r="Q34" s="108"/>
      <c r="R34" s="108"/>
      <c r="S34" s="180" t="s">
        <v>39</v>
      </c>
      <c r="T34" s="180"/>
      <c r="U34" s="180"/>
      <c r="V34" s="180"/>
      <c r="W34" s="180"/>
      <c r="X34" s="282"/>
      <c r="Y34" s="283"/>
      <c r="Z34" s="283"/>
      <c r="AA34" s="283"/>
      <c r="AB34" s="283"/>
      <c r="AC34" s="283"/>
      <c r="AD34" s="283"/>
      <c r="AE34" s="283"/>
      <c r="AF34" s="283"/>
      <c r="AG34" s="283"/>
      <c r="AH34" s="284"/>
      <c r="AJ34" s="2"/>
      <c r="AK34" s="2"/>
      <c r="AL34" s="2"/>
    </row>
    <row r="35" spans="2:38" ht="15" customHeight="1" x14ac:dyDescent="0.4">
      <c r="B35" s="2"/>
      <c r="C35" s="156"/>
      <c r="D35" s="157"/>
      <c r="E35" s="157"/>
      <c r="F35" s="157"/>
      <c r="G35" s="157"/>
      <c r="H35" s="108"/>
      <c r="I35" s="108"/>
      <c r="J35" s="108"/>
      <c r="K35" s="108"/>
      <c r="L35" s="108"/>
      <c r="M35" s="108"/>
      <c r="N35" s="108"/>
      <c r="O35" s="108"/>
      <c r="P35" s="108"/>
      <c r="Q35" s="108"/>
      <c r="R35" s="108"/>
      <c r="S35" s="180"/>
      <c r="T35" s="180"/>
      <c r="U35" s="180"/>
      <c r="V35" s="180"/>
      <c r="W35" s="180"/>
      <c r="X35" s="285"/>
      <c r="Y35" s="286"/>
      <c r="Z35" s="286"/>
      <c r="AA35" s="286"/>
      <c r="AB35" s="286"/>
      <c r="AC35" s="286"/>
      <c r="AD35" s="286"/>
      <c r="AE35" s="286"/>
      <c r="AF35" s="286"/>
      <c r="AG35" s="286"/>
      <c r="AH35" s="287"/>
      <c r="AJ35" s="2"/>
      <c r="AK35" s="2"/>
      <c r="AL35" s="2"/>
    </row>
    <row r="36" spans="2:38" ht="15" customHeight="1" x14ac:dyDescent="0.4">
      <c r="B36" s="2"/>
      <c r="C36" s="179" t="s">
        <v>105</v>
      </c>
      <c r="D36" s="157"/>
      <c r="E36" s="157"/>
      <c r="F36" s="157"/>
      <c r="G36" s="157"/>
      <c r="H36" s="289"/>
      <c r="I36" s="289"/>
      <c r="J36" s="289"/>
      <c r="K36" s="289"/>
      <c r="L36" s="289"/>
      <c r="M36" s="289"/>
      <c r="N36" s="289"/>
      <c r="O36" s="289"/>
      <c r="P36" s="289"/>
      <c r="Q36" s="289"/>
      <c r="R36" s="289"/>
      <c r="S36" s="180" t="s">
        <v>14</v>
      </c>
      <c r="T36" s="180"/>
      <c r="U36" s="180"/>
      <c r="V36" s="180"/>
      <c r="W36" s="180"/>
      <c r="X36" s="236"/>
      <c r="Y36" s="236"/>
      <c r="Z36" s="236"/>
      <c r="AA36" s="236"/>
      <c r="AB36" s="236"/>
      <c r="AC36" s="236"/>
      <c r="AD36" s="236"/>
      <c r="AE36" s="236"/>
      <c r="AF36" s="236"/>
      <c r="AG36" s="236"/>
      <c r="AH36" s="288"/>
      <c r="AJ36" s="2"/>
      <c r="AK36" s="2"/>
      <c r="AL36" s="2"/>
    </row>
    <row r="37" spans="2:38" ht="15" customHeight="1" x14ac:dyDescent="0.4">
      <c r="B37" s="2"/>
      <c r="C37" s="156"/>
      <c r="D37" s="157"/>
      <c r="E37" s="157"/>
      <c r="F37" s="157"/>
      <c r="G37" s="157"/>
      <c r="H37" s="289"/>
      <c r="I37" s="289"/>
      <c r="J37" s="289"/>
      <c r="K37" s="289"/>
      <c r="L37" s="289"/>
      <c r="M37" s="289"/>
      <c r="N37" s="289"/>
      <c r="O37" s="289"/>
      <c r="P37" s="289"/>
      <c r="Q37" s="289"/>
      <c r="R37" s="289"/>
      <c r="S37" s="180"/>
      <c r="T37" s="180"/>
      <c r="U37" s="180"/>
      <c r="V37" s="180"/>
      <c r="W37" s="180"/>
      <c r="X37" s="236"/>
      <c r="Y37" s="236"/>
      <c r="Z37" s="236"/>
      <c r="AA37" s="236"/>
      <c r="AB37" s="236"/>
      <c r="AC37" s="236"/>
      <c r="AD37" s="236"/>
      <c r="AE37" s="236"/>
      <c r="AF37" s="236"/>
      <c r="AG37" s="236"/>
      <c r="AH37" s="288"/>
      <c r="AJ37" s="2"/>
      <c r="AK37" s="2"/>
      <c r="AL37" s="2"/>
    </row>
    <row r="38" spans="2:38" ht="15" customHeight="1" x14ac:dyDescent="0.4">
      <c r="B38" s="2"/>
      <c r="C38" s="179" t="s">
        <v>236</v>
      </c>
      <c r="D38" s="180"/>
      <c r="E38" s="180"/>
      <c r="F38" s="180"/>
      <c r="G38" s="180"/>
      <c r="H38" s="236"/>
      <c r="I38" s="236"/>
      <c r="J38" s="236"/>
      <c r="K38" s="236"/>
      <c r="L38" s="236"/>
      <c r="M38" s="236"/>
      <c r="N38" s="236"/>
      <c r="O38" s="236"/>
      <c r="P38" s="236"/>
      <c r="Q38" s="236"/>
      <c r="R38" s="236"/>
      <c r="S38" s="180" t="s">
        <v>15</v>
      </c>
      <c r="T38" s="180"/>
      <c r="U38" s="180"/>
      <c r="V38" s="180"/>
      <c r="W38" s="180"/>
      <c r="X38" s="236"/>
      <c r="Y38" s="236"/>
      <c r="Z38" s="236"/>
      <c r="AA38" s="236"/>
      <c r="AB38" s="236"/>
      <c r="AC38" s="236"/>
      <c r="AD38" s="236"/>
      <c r="AE38" s="236"/>
      <c r="AF38" s="236"/>
      <c r="AG38" s="236"/>
      <c r="AH38" s="288"/>
      <c r="AJ38" s="2"/>
      <c r="AK38" s="2"/>
      <c r="AL38" s="2"/>
    </row>
    <row r="39" spans="2:38" ht="15" customHeight="1" x14ac:dyDescent="0.4">
      <c r="B39" s="2"/>
      <c r="C39" s="179"/>
      <c r="D39" s="180"/>
      <c r="E39" s="180"/>
      <c r="F39" s="180"/>
      <c r="G39" s="180"/>
      <c r="H39" s="236"/>
      <c r="I39" s="236"/>
      <c r="J39" s="236"/>
      <c r="K39" s="236"/>
      <c r="L39" s="236"/>
      <c r="M39" s="236"/>
      <c r="N39" s="236"/>
      <c r="O39" s="236"/>
      <c r="P39" s="236"/>
      <c r="Q39" s="236"/>
      <c r="R39" s="236"/>
      <c r="S39" s="180"/>
      <c r="T39" s="180"/>
      <c r="U39" s="180"/>
      <c r="V39" s="180"/>
      <c r="W39" s="180"/>
      <c r="X39" s="236"/>
      <c r="Y39" s="236"/>
      <c r="Z39" s="236"/>
      <c r="AA39" s="236"/>
      <c r="AB39" s="236"/>
      <c r="AC39" s="236"/>
      <c r="AD39" s="236"/>
      <c r="AE39" s="236"/>
      <c r="AF39" s="236"/>
      <c r="AG39" s="236"/>
      <c r="AH39" s="288"/>
      <c r="AJ39" s="2"/>
      <c r="AK39" s="2"/>
      <c r="AL39" s="2"/>
    </row>
    <row r="40" spans="2:38" ht="15" customHeight="1" x14ac:dyDescent="0.4">
      <c r="B40" s="2"/>
      <c r="C40" s="179" t="s">
        <v>13</v>
      </c>
      <c r="D40" s="180"/>
      <c r="E40" s="180"/>
      <c r="F40" s="180"/>
      <c r="G40" s="180"/>
      <c r="H40" s="291"/>
      <c r="I40" s="291"/>
      <c r="J40" s="291"/>
      <c r="K40" s="291"/>
      <c r="L40" s="291"/>
      <c r="M40" s="291"/>
      <c r="N40" s="291"/>
      <c r="O40" s="291"/>
      <c r="P40" s="291"/>
      <c r="Q40" s="291"/>
      <c r="R40" s="291"/>
      <c r="S40" s="291"/>
      <c r="T40" s="291"/>
      <c r="U40" s="291"/>
      <c r="V40" s="291"/>
      <c r="W40" s="291"/>
      <c r="X40" s="180" t="s">
        <v>10</v>
      </c>
      <c r="Y40" s="180"/>
      <c r="Z40" s="180"/>
      <c r="AA40" s="180"/>
      <c r="AB40" s="108"/>
      <c r="AC40" s="108"/>
      <c r="AD40" s="108"/>
      <c r="AE40" s="108"/>
      <c r="AF40" s="108"/>
      <c r="AG40" s="108"/>
      <c r="AH40" s="278"/>
      <c r="AI40" s="2"/>
      <c r="AJ40" s="2"/>
      <c r="AK40" s="2"/>
      <c r="AL40" s="2"/>
    </row>
    <row r="41" spans="2:38" ht="15" customHeight="1" thickBot="1" x14ac:dyDescent="0.45">
      <c r="B41" s="2"/>
      <c r="C41" s="181"/>
      <c r="D41" s="142"/>
      <c r="E41" s="142"/>
      <c r="F41" s="142"/>
      <c r="G41" s="142"/>
      <c r="H41" s="292"/>
      <c r="I41" s="292"/>
      <c r="J41" s="292"/>
      <c r="K41" s="292"/>
      <c r="L41" s="292"/>
      <c r="M41" s="292"/>
      <c r="N41" s="292"/>
      <c r="O41" s="292"/>
      <c r="P41" s="292"/>
      <c r="Q41" s="292"/>
      <c r="R41" s="292"/>
      <c r="S41" s="292"/>
      <c r="T41" s="292"/>
      <c r="U41" s="292"/>
      <c r="V41" s="292"/>
      <c r="W41" s="292"/>
      <c r="X41" s="142"/>
      <c r="Y41" s="142"/>
      <c r="Z41" s="142"/>
      <c r="AA41" s="142"/>
      <c r="AB41" s="207"/>
      <c r="AC41" s="207"/>
      <c r="AD41" s="207"/>
      <c r="AE41" s="207"/>
      <c r="AF41" s="207"/>
      <c r="AG41" s="207"/>
      <c r="AH41" s="290"/>
      <c r="AI41" s="2"/>
      <c r="AJ41" s="2"/>
      <c r="AK41" s="2"/>
      <c r="AL41" s="2"/>
    </row>
    <row r="42" spans="2:38" ht="15" customHeight="1" x14ac:dyDescent="0.4">
      <c r="B42" s="2"/>
      <c r="AJ42" s="2"/>
      <c r="AK42" s="2"/>
      <c r="AL42" s="2"/>
    </row>
    <row r="43" spans="2:38" ht="15" customHeight="1" thickBot="1" x14ac:dyDescent="0.45">
      <c r="B43" s="2" t="s">
        <v>264</v>
      </c>
      <c r="C43" s="2"/>
      <c r="AJ43" s="2"/>
      <c r="AK43" s="2"/>
      <c r="AL43" s="2"/>
    </row>
    <row r="44" spans="2:38" ht="15" customHeight="1" x14ac:dyDescent="0.2">
      <c r="B44" s="2">
        <v>1</v>
      </c>
      <c r="C44" s="511" t="s">
        <v>16</v>
      </c>
      <c r="D44" s="445"/>
      <c r="E44" s="445"/>
      <c r="F44" s="445"/>
      <c r="G44" s="276"/>
      <c r="H44" s="276"/>
      <c r="I44" s="276"/>
      <c r="J44" s="276"/>
      <c r="K44" s="276"/>
      <c r="L44" s="276"/>
      <c r="M44" s="276"/>
      <c r="N44" s="276"/>
      <c r="O44" s="276"/>
      <c r="P44" s="276"/>
      <c r="Q44" s="276"/>
      <c r="R44" s="276"/>
      <c r="S44" s="276"/>
      <c r="T44" s="276"/>
      <c r="U44" s="276"/>
      <c r="V44" s="276"/>
      <c r="W44" s="276"/>
      <c r="X44" s="445" t="s">
        <v>17</v>
      </c>
      <c r="Y44" s="445"/>
      <c r="Z44" s="445"/>
      <c r="AA44" s="445"/>
      <c r="AB44" s="445"/>
      <c r="AC44" s="276"/>
      <c r="AD44" s="276"/>
      <c r="AE44" s="276"/>
      <c r="AF44" s="276"/>
      <c r="AG44" s="276"/>
      <c r="AH44" s="277"/>
      <c r="AI44" s="34"/>
    </row>
    <row r="45" spans="2:38" ht="15" customHeight="1" x14ac:dyDescent="0.2">
      <c r="B45" s="2"/>
      <c r="C45" s="179"/>
      <c r="D45" s="180"/>
      <c r="E45" s="180"/>
      <c r="F45" s="180"/>
      <c r="G45" s="108"/>
      <c r="H45" s="108"/>
      <c r="I45" s="108"/>
      <c r="J45" s="108"/>
      <c r="K45" s="108"/>
      <c r="L45" s="108"/>
      <c r="M45" s="108"/>
      <c r="N45" s="108"/>
      <c r="O45" s="108"/>
      <c r="P45" s="108"/>
      <c r="Q45" s="108"/>
      <c r="R45" s="108"/>
      <c r="S45" s="108"/>
      <c r="T45" s="108"/>
      <c r="U45" s="108"/>
      <c r="V45" s="108"/>
      <c r="W45" s="108"/>
      <c r="X45" s="180"/>
      <c r="Y45" s="180"/>
      <c r="Z45" s="180"/>
      <c r="AA45" s="180"/>
      <c r="AB45" s="180"/>
      <c r="AC45" s="108"/>
      <c r="AD45" s="108"/>
      <c r="AE45" s="108"/>
      <c r="AF45" s="108"/>
      <c r="AG45" s="108"/>
      <c r="AH45" s="278"/>
      <c r="AI45" s="34"/>
    </row>
    <row r="46" spans="2:38" ht="15" customHeight="1" x14ac:dyDescent="0.2">
      <c r="B46" s="2"/>
      <c r="C46" s="177" t="s">
        <v>106</v>
      </c>
      <c r="D46" s="167"/>
      <c r="E46" s="167"/>
      <c r="F46" s="168"/>
      <c r="G46" s="172"/>
      <c r="H46" s="144"/>
      <c r="I46" s="144"/>
      <c r="J46" s="144"/>
      <c r="K46" s="144"/>
      <c r="L46" s="144"/>
      <c r="M46" s="173"/>
      <c r="N46" s="166" t="s">
        <v>12</v>
      </c>
      <c r="O46" s="167"/>
      <c r="P46" s="168"/>
      <c r="Q46" s="160"/>
      <c r="R46" s="161"/>
      <c r="S46" s="161"/>
      <c r="T46" s="161"/>
      <c r="U46" s="161"/>
      <c r="V46" s="161"/>
      <c r="W46" s="628"/>
      <c r="X46" s="166" t="s">
        <v>13</v>
      </c>
      <c r="Y46" s="167"/>
      <c r="Z46" s="168"/>
      <c r="AA46" s="160"/>
      <c r="AB46" s="161"/>
      <c r="AC46" s="161"/>
      <c r="AD46" s="161"/>
      <c r="AE46" s="161"/>
      <c r="AF46" s="161"/>
      <c r="AG46" s="161"/>
      <c r="AH46" s="162"/>
      <c r="AI46" s="34"/>
    </row>
    <row r="47" spans="2:38" ht="15" customHeight="1" thickBot="1" x14ac:dyDescent="0.25">
      <c r="B47" s="2"/>
      <c r="C47" s="178"/>
      <c r="D47" s="170"/>
      <c r="E47" s="170"/>
      <c r="F47" s="171"/>
      <c r="G47" s="174"/>
      <c r="H47" s="175"/>
      <c r="I47" s="175"/>
      <c r="J47" s="175"/>
      <c r="K47" s="175"/>
      <c r="L47" s="175"/>
      <c r="M47" s="176"/>
      <c r="N47" s="169"/>
      <c r="O47" s="170"/>
      <c r="P47" s="171"/>
      <c r="Q47" s="163"/>
      <c r="R47" s="164"/>
      <c r="S47" s="164"/>
      <c r="T47" s="164"/>
      <c r="U47" s="164"/>
      <c r="V47" s="164"/>
      <c r="W47" s="629"/>
      <c r="X47" s="169"/>
      <c r="Y47" s="170"/>
      <c r="Z47" s="171"/>
      <c r="AA47" s="163"/>
      <c r="AB47" s="164"/>
      <c r="AC47" s="164"/>
      <c r="AD47" s="164"/>
      <c r="AE47" s="164"/>
      <c r="AF47" s="164"/>
      <c r="AG47" s="164"/>
      <c r="AH47" s="165"/>
      <c r="AI47" s="34"/>
    </row>
    <row r="48" spans="2:38" ht="15" customHeight="1" x14ac:dyDescent="0.2">
      <c r="B48" s="2">
        <v>2</v>
      </c>
      <c r="C48" s="511" t="s">
        <v>16</v>
      </c>
      <c r="D48" s="445"/>
      <c r="E48" s="445"/>
      <c r="F48" s="445"/>
      <c r="G48" s="276"/>
      <c r="H48" s="276"/>
      <c r="I48" s="276"/>
      <c r="J48" s="276"/>
      <c r="K48" s="276"/>
      <c r="L48" s="276"/>
      <c r="M48" s="276"/>
      <c r="N48" s="276"/>
      <c r="O48" s="276"/>
      <c r="P48" s="276"/>
      <c r="Q48" s="276"/>
      <c r="R48" s="276"/>
      <c r="S48" s="276"/>
      <c r="T48" s="276"/>
      <c r="U48" s="276"/>
      <c r="V48" s="276"/>
      <c r="W48" s="276"/>
      <c r="X48" s="445" t="s">
        <v>17</v>
      </c>
      <c r="Y48" s="445"/>
      <c r="Z48" s="445"/>
      <c r="AA48" s="445"/>
      <c r="AB48" s="445"/>
      <c r="AC48" s="276"/>
      <c r="AD48" s="276"/>
      <c r="AE48" s="276"/>
      <c r="AF48" s="276"/>
      <c r="AG48" s="276"/>
      <c r="AH48" s="277"/>
      <c r="AI48" s="34"/>
    </row>
    <row r="49" spans="2:35" ht="15" customHeight="1" x14ac:dyDescent="0.2">
      <c r="B49" s="2"/>
      <c r="C49" s="179"/>
      <c r="D49" s="180"/>
      <c r="E49" s="180"/>
      <c r="F49" s="180"/>
      <c r="G49" s="108"/>
      <c r="H49" s="108"/>
      <c r="I49" s="108"/>
      <c r="J49" s="108"/>
      <c r="K49" s="108"/>
      <c r="L49" s="108"/>
      <c r="M49" s="108"/>
      <c r="N49" s="108"/>
      <c r="O49" s="108"/>
      <c r="P49" s="108"/>
      <c r="Q49" s="108"/>
      <c r="R49" s="108"/>
      <c r="S49" s="108"/>
      <c r="T49" s="108"/>
      <c r="U49" s="108"/>
      <c r="V49" s="108"/>
      <c r="W49" s="108"/>
      <c r="X49" s="180"/>
      <c r="Y49" s="180"/>
      <c r="Z49" s="180"/>
      <c r="AA49" s="180"/>
      <c r="AB49" s="180"/>
      <c r="AC49" s="108"/>
      <c r="AD49" s="108"/>
      <c r="AE49" s="108"/>
      <c r="AF49" s="108"/>
      <c r="AG49" s="108"/>
      <c r="AH49" s="278"/>
      <c r="AI49" s="34"/>
    </row>
    <row r="50" spans="2:35" ht="15" customHeight="1" x14ac:dyDescent="0.2">
      <c r="B50" s="2"/>
      <c r="C50" s="177" t="s">
        <v>106</v>
      </c>
      <c r="D50" s="167"/>
      <c r="E50" s="167"/>
      <c r="F50" s="168"/>
      <c r="G50" s="172"/>
      <c r="H50" s="144"/>
      <c r="I50" s="144"/>
      <c r="J50" s="144"/>
      <c r="K50" s="144"/>
      <c r="L50" s="144"/>
      <c r="M50" s="173"/>
      <c r="N50" s="166" t="s">
        <v>12</v>
      </c>
      <c r="O50" s="167"/>
      <c r="P50" s="168"/>
      <c r="Q50" s="160"/>
      <c r="R50" s="161"/>
      <c r="S50" s="161"/>
      <c r="T50" s="161"/>
      <c r="U50" s="161"/>
      <c r="V50" s="161"/>
      <c r="W50" s="628"/>
      <c r="X50" s="166" t="s">
        <v>13</v>
      </c>
      <c r="Y50" s="167"/>
      <c r="Z50" s="168"/>
      <c r="AA50" s="160"/>
      <c r="AB50" s="161"/>
      <c r="AC50" s="161"/>
      <c r="AD50" s="161"/>
      <c r="AE50" s="161"/>
      <c r="AF50" s="161"/>
      <c r="AG50" s="161"/>
      <c r="AH50" s="162"/>
      <c r="AI50" s="34"/>
    </row>
    <row r="51" spans="2:35" ht="15" customHeight="1" thickBot="1" x14ac:dyDescent="0.25">
      <c r="B51" s="2"/>
      <c r="C51" s="178"/>
      <c r="D51" s="170"/>
      <c r="E51" s="170"/>
      <c r="F51" s="171"/>
      <c r="G51" s="174"/>
      <c r="H51" s="175"/>
      <c r="I51" s="175"/>
      <c r="J51" s="175"/>
      <c r="K51" s="175"/>
      <c r="L51" s="175"/>
      <c r="M51" s="176"/>
      <c r="N51" s="169"/>
      <c r="O51" s="170"/>
      <c r="P51" s="171"/>
      <c r="Q51" s="163"/>
      <c r="R51" s="164"/>
      <c r="S51" s="164"/>
      <c r="T51" s="164"/>
      <c r="U51" s="164"/>
      <c r="V51" s="164"/>
      <c r="W51" s="629"/>
      <c r="X51" s="169"/>
      <c r="Y51" s="170"/>
      <c r="Z51" s="171"/>
      <c r="AA51" s="163"/>
      <c r="AB51" s="164"/>
      <c r="AC51" s="164"/>
      <c r="AD51" s="164"/>
      <c r="AE51" s="164"/>
      <c r="AF51" s="164"/>
      <c r="AG51" s="164"/>
      <c r="AH51" s="165"/>
      <c r="AI51" s="34"/>
    </row>
    <row r="52" spans="2:35" ht="15" customHeight="1" x14ac:dyDescent="0.4">
      <c r="T52" s="110" t="str">
        <f>$H$26&amp;IF($H$28&lt;&gt;""," "&amp;$H$28,"")&amp;" "&amp;$H$24</f>
        <v xml:space="preserve"> </v>
      </c>
      <c r="U52" s="110"/>
      <c r="V52" s="110"/>
      <c r="W52" s="110"/>
      <c r="X52" s="110"/>
      <c r="Y52" s="110"/>
      <c r="Z52" s="110"/>
      <c r="AA52" s="110"/>
      <c r="AB52" s="110"/>
      <c r="AC52" s="110"/>
      <c r="AD52" s="110"/>
      <c r="AE52" s="110"/>
      <c r="AF52" s="110"/>
      <c r="AG52" s="110"/>
      <c r="AH52" s="110"/>
      <c r="AI52" s="110"/>
    </row>
    <row r="53" spans="2:35" ht="15" customHeight="1" x14ac:dyDescent="0.4">
      <c r="N53" s="38" t="s">
        <v>18</v>
      </c>
      <c r="O53" s="38"/>
      <c r="P53" s="38"/>
      <c r="Q53" s="38"/>
      <c r="R53" s="38"/>
      <c r="S53" s="38"/>
      <c r="T53" s="111"/>
      <c r="U53" s="111"/>
      <c r="V53" s="111"/>
      <c r="W53" s="111"/>
      <c r="X53" s="111"/>
      <c r="Y53" s="111"/>
      <c r="Z53" s="111"/>
      <c r="AA53" s="111"/>
      <c r="AB53" s="111"/>
      <c r="AC53" s="111"/>
      <c r="AD53" s="111"/>
      <c r="AE53" s="111"/>
      <c r="AF53" s="111"/>
      <c r="AG53" s="111"/>
      <c r="AH53" s="111"/>
      <c r="AI53" s="111"/>
    </row>
    <row r="54" spans="2:35" ht="15" customHeight="1" x14ac:dyDescent="0.2">
      <c r="C54" s="109"/>
      <c r="D54" s="109"/>
      <c r="E54" s="109"/>
      <c r="F54" s="109"/>
      <c r="G54" s="109"/>
      <c r="H54" s="109"/>
      <c r="I54" s="109"/>
      <c r="J54" s="109"/>
      <c r="K54" s="109"/>
      <c r="T54" s="34"/>
      <c r="U54" s="34"/>
      <c r="V54" s="34"/>
      <c r="W54" s="34"/>
      <c r="X54" s="34"/>
      <c r="Y54" s="34"/>
      <c r="Z54" s="34"/>
      <c r="AA54" s="34"/>
      <c r="AB54" s="34"/>
      <c r="AC54" s="34"/>
      <c r="AD54" s="34"/>
      <c r="AE54" s="34"/>
      <c r="AF54" s="34"/>
      <c r="AG54" s="34"/>
      <c r="AH54" s="34"/>
      <c r="AI54" s="34"/>
    </row>
    <row r="55" spans="2:35" ht="15" customHeight="1" x14ac:dyDescent="0.2">
      <c r="C55" s="109"/>
      <c r="D55" s="109"/>
      <c r="E55" s="109"/>
      <c r="F55" s="109"/>
      <c r="G55" s="109"/>
      <c r="H55" s="109"/>
      <c r="I55" s="109"/>
      <c r="J55" s="109"/>
      <c r="K55" s="109"/>
      <c r="N55" s="38" t="s">
        <v>183</v>
      </c>
      <c r="O55" s="38"/>
      <c r="P55" s="38"/>
      <c r="Q55" s="38"/>
      <c r="R55" s="38"/>
      <c r="S55" s="38"/>
      <c r="T55" s="37"/>
      <c r="U55" s="37"/>
      <c r="V55" s="37"/>
      <c r="W55" s="37"/>
      <c r="X55" s="37"/>
      <c r="Y55" s="37"/>
      <c r="Z55" s="37"/>
      <c r="AA55" s="37"/>
      <c r="AB55" s="37"/>
      <c r="AC55" s="37"/>
      <c r="AD55" s="37"/>
      <c r="AE55" s="37"/>
      <c r="AF55" s="37"/>
      <c r="AG55" s="37"/>
      <c r="AH55" s="37"/>
      <c r="AI55" s="37"/>
    </row>
    <row r="56" spans="2:35" ht="15" customHeight="1" x14ac:dyDescent="0.4">
      <c r="B56" s="2"/>
      <c r="C56" s="2"/>
      <c r="D56" s="2"/>
      <c r="E56" s="2"/>
      <c r="F56" s="65"/>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2:35" ht="15" customHeight="1" x14ac:dyDescent="0.4">
      <c r="B57" s="238" t="s">
        <v>40</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row>
    <row r="58" spans="2:35" ht="15" customHeight="1" x14ac:dyDescent="0.4">
      <c r="B58" s="7"/>
      <c r="C58" s="7"/>
      <c r="D58" s="7"/>
      <c r="E58" s="7"/>
      <c r="F58" s="69"/>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row>
    <row r="59" spans="2:35" ht="15" customHeight="1" x14ac:dyDescent="0.4">
      <c r="B59" s="2" t="s">
        <v>41</v>
      </c>
      <c r="C59" s="465" t="s">
        <v>265</v>
      </c>
      <c r="D59" s="465"/>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5"/>
      <c r="AI59" s="8"/>
    </row>
    <row r="60" spans="2:35" ht="15" customHeight="1" x14ac:dyDescent="0.4">
      <c r="B60" s="9"/>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9"/>
    </row>
    <row r="61" spans="2:35" ht="15" customHeight="1" thickBot="1" x14ac:dyDescent="0.45">
      <c r="B61" s="10"/>
      <c r="C61" s="465"/>
      <c r="D61" s="465"/>
      <c r="E61" s="465"/>
      <c r="F61" s="465"/>
      <c r="G61" s="465"/>
      <c r="H61" s="465"/>
      <c r="I61" s="465"/>
      <c r="J61" s="465"/>
      <c r="K61" s="465"/>
      <c r="L61" s="465"/>
      <c r="M61" s="465"/>
      <c r="N61" s="465"/>
      <c r="O61" s="465"/>
      <c r="P61" s="465"/>
      <c r="Q61" s="465"/>
      <c r="R61" s="465"/>
      <c r="S61" s="465"/>
      <c r="T61" s="465"/>
      <c r="U61" s="465"/>
      <c r="V61" s="465"/>
      <c r="W61" s="465"/>
      <c r="X61" s="465"/>
      <c r="Y61" s="465"/>
      <c r="Z61" s="465"/>
      <c r="AA61" s="465"/>
      <c r="AB61" s="465"/>
      <c r="AC61" s="465"/>
      <c r="AD61" s="465"/>
      <c r="AE61" s="465"/>
      <c r="AF61" s="465"/>
      <c r="AG61" s="465"/>
      <c r="AH61" s="465"/>
      <c r="AI61" s="10"/>
    </row>
    <row r="62" spans="2:35" ht="15" customHeight="1" x14ac:dyDescent="0.4">
      <c r="B62" s="9"/>
      <c r="C62" s="485" t="s">
        <v>42</v>
      </c>
      <c r="D62" s="486"/>
      <c r="E62" s="491" t="s">
        <v>271</v>
      </c>
      <c r="F62" s="492"/>
      <c r="G62" s="493"/>
      <c r="H62" s="90" t="s">
        <v>274</v>
      </c>
      <c r="I62" s="91"/>
      <c r="J62" s="91"/>
      <c r="K62" s="91"/>
      <c r="L62" s="91"/>
      <c r="M62" s="91"/>
      <c r="N62" s="94"/>
      <c r="O62" s="90" t="s">
        <v>272</v>
      </c>
      <c r="P62" s="91"/>
      <c r="Q62" s="91"/>
      <c r="R62" s="91"/>
      <c r="S62" s="91"/>
      <c r="T62" s="91"/>
      <c r="U62" s="91"/>
      <c r="V62" s="91"/>
      <c r="W62" s="90" t="s">
        <v>273</v>
      </c>
      <c r="X62" s="91"/>
      <c r="Y62" s="91"/>
      <c r="Z62" s="91"/>
      <c r="AA62" s="91"/>
      <c r="AB62" s="91"/>
      <c r="AC62" s="94"/>
      <c r="AD62" s="91" t="s">
        <v>63</v>
      </c>
      <c r="AE62" s="91"/>
      <c r="AF62" s="91"/>
      <c r="AG62" s="91"/>
      <c r="AH62" s="450"/>
      <c r="AI62" s="4"/>
    </row>
    <row r="63" spans="2:35" ht="15" customHeight="1" thickBot="1" x14ac:dyDescent="0.45">
      <c r="B63" s="9"/>
      <c r="C63" s="487"/>
      <c r="D63" s="488"/>
      <c r="E63" s="494"/>
      <c r="F63" s="495"/>
      <c r="G63" s="496"/>
      <c r="H63" s="105"/>
      <c r="I63" s="106"/>
      <c r="J63" s="106"/>
      <c r="K63" s="106"/>
      <c r="L63" s="106"/>
      <c r="M63" s="106"/>
      <c r="N63" s="107"/>
      <c r="O63" s="92"/>
      <c r="P63" s="93"/>
      <c r="Q63" s="93"/>
      <c r="R63" s="93"/>
      <c r="S63" s="93"/>
      <c r="T63" s="93"/>
      <c r="U63" s="93"/>
      <c r="V63" s="93"/>
      <c r="W63" s="92"/>
      <c r="X63" s="93"/>
      <c r="Y63" s="93"/>
      <c r="Z63" s="93"/>
      <c r="AA63" s="93"/>
      <c r="AB63" s="93"/>
      <c r="AC63" s="95"/>
      <c r="AD63" s="106"/>
      <c r="AE63" s="106"/>
      <c r="AF63" s="106"/>
      <c r="AG63" s="106"/>
      <c r="AH63" s="451"/>
      <c r="AI63" s="4"/>
    </row>
    <row r="64" spans="2:35" ht="15" customHeight="1" x14ac:dyDescent="0.4">
      <c r="B64" s="9"/>
      <c r="C64" s="489">
        <v>1</v>
      </c>
      <c r="D64" s="490"/>
      <c r="E64" s="507"/>
      <c r="F64" s="508"/>
      <c r="G64" s="509"/>
      <c r="H64" s="510" t="str">
        <f>IF($E64&lt;&gt;"", INDEX('Graduate School Code'!$A$1:$D$301, MATCH($E64, 'Graduate School Code'!$A$1:$A$301, 0), 2), "")</f>
        <v/>
      </c>
      <c r="I64" s="510"/>
      <c r="J64" s="510"/>
      <c r="K64" s="510"/>
      <c r="L64" s="510"/>
      <c r="M64" s="510"/>
      <c r="N64" s="510"/>
      <c r="O64" s="87" t="str">
        <f>IF($E64&lt;&gt;"", INDEX('Graduate School Code'!$A$1:$D$301, MATCH($E64, 'Graduate School Code'!$A$1:$A$301, 0), 3), "")</f>
        <v/>
      </c>
      <c r="P64" s="87"/>
      <c r="Q64" s="87"/>
      <c r="R64" s="87"/>
      <c r="S64" s="87"/>
      <c r="T64" s="87"/>
      <c r="U64" s="87"/>
      <c r="V64" s="87"/>
      <c r="W64" s="87" t="str">
        <f>IF($E64&lt;&gt;"", INDEX('Graduate School Code'!$A$1:$D$301, MATCH($E64, 'Graduate School Code'!$A$1:$A$301, 0), 4), "")</f>
        <v/>
      </c>
      <c r="X64" s="87"/>
      <c r="Y64" s="87"/>
      <c r="Z64" s="87"/>
      <c r="AA64" s="87"/>
      <c r="AB64" s="87"/>
      <c r="AC64" s="87"/>
      <c r="AD64" s="499"/>
      <c r="AE64" s="499"/>
      <c r="AF64" s="499"/>
      <c r="AG64" s="499"/>
      <c r="AH64" s="500"/>
      <c r="AI64" s="4"/>
    </row>
    <row r="65" spans="2:35" ht="15" customHeight="1" x14ac:dyDescent="0.4">
      <c r="B65" s="9"/>
      <c r="C65" s="446"/>
      <c r="D65" s="447"/>
      <c r="E65" s="99"/>
      <c r="F65" s="100"/>
      <c r="G65" s="101"/>
      <c r="H65" s="505"/>
      <c r="I65" s="505"/>
      <c r="J65" s="505"/>
      <c r="K65" s="505"/>
      <c r="L65" s="505"/>
      <c r="M65" s="505"/>
      <c r="N65" s="505"/>
      <c r="O65" s="88"/>
      <c r="P65" s="88"/>
      <c r="Q65" s="88"/>
      <c r="R65" s="88"/>
      <c r="S65" s="88"/>
      <c r="T65" s="88"/>
      <c r="U65" s="88"/>
      <c r="V65" s="88"/>
      <c r="W65" s="88"/>
      <c r="X65" s="88"/>
      <c r="Y65" s="88"/>
      <c r="Z65" s="88"/>
      <c r="AA65" s="88"/>
      <c r="AB65" s="88"/>
      <c r="AC65" s="88"/>
      <c r="AD65" s="501"/>
      <c r="AE65" s="501"/>
      <c r="AF65" s="501"/>
      <c r="AG65" s="501"/>
      <c r="AH65" s="502"/>
      <c r="AI65" s="4"/>
    </row>
    <row r="66" spans="2:35" ht="15" customHeight="1" x14ac:dyDescent="0.4">
      <c r="B66" s="9"/>
      <c r="C66" s="446"/>
      <c r="D66" s="447"/>
      <c r="E66" s="99"/>
      <c r="F66" s="100"/>
      <c r="G66" s="101"/>
      <c r="H66" s="505"/>
      <c r="I66" s="505"/>
      <c r="J66" s="505"/>
      <c r="K66" s="505"/>
      <c r="L66" s="505"/>
      <c r="M66" s="505"/>
      <c r="N66" s="505"/>
      <c r="O66" s="88"/>
      <c r="P66" s="88"/>
      <c r="Q66" s="88"/>
      <c r="R66" s="88"/>
      <c r="S66" s="88"/>
      <c r="T66" s="88"/>
      <c r="U66" s="88"/>
      <c r="V66" s="88"/>
      <c r="W66" s="88"/>
      <c r="X66" s="88"/>
      <c r="Y66" s="88"/>
      <c r="Z66" s="88"/>
      <c r="AA66" s="88"/>
      <c r="AB66" s="88"/>
      <c r="AC66" s="88"/>
      <c r="AD66" s="501"/>
      <c r="AE66" s="501"/>
      <c r="AF66" s="501"/>
      <c r="AG66" s="501"/>
      <c r="AH66" s="502"/>
      <c r="AI66" s="4"/>
    </row>
    <row r="67" spans="2:35" ht="15" customHeight="1" x14ac:dyDescent="0.4">
      <c r="B67" s="9"/>
      <c r="C67" s="446"/>
      <c r="D67" s="447"/>
      <c r="E67" s="99"/>
      <c r="F67" s="100"/>
      <c r="G67" s="101"/>
      <c r="H67" s="505"/>
      <c r="I67" s="505"/>
      <c r="J67" s="505"/>
      <c r="K67" s="505"/>
      <c r="L67" s="505"/>
      <c r="M67" s="505"/>
      <c r="N67" s="505"/>
      <c r="O67" s="88"/>
      <c r="P67" s="88"/>
      <c r="Q67" s="88"/>
      <c r="R67" s="88"/>
      <c r="S67" s="88"/>
      <c r="T67" s="88"/>
      <c r="U67" s="88"/>
      <c r="V67" s="88"/>
      <c r="W67" s="88"/>
      <c r="X67" s="88"/>
      <c r="Y67" s="88"/>
      <c r="Z67" s="88"/>
      <c r="AA67" s="88"/>
      <c r="AB67" s="88"/>
      <c r="AC67" s="88"/>
      <c r="AD67" s="501"/>
      <c r="AE67" s="501"/>
      <c r="AF67" s="501"/>
      <c r="AG67" s="501"/>
      <c r="AH67" s="502"/>
      <c r="AI67" s="4"/>
    </row>
    <row r="68" spans="2:35" ht="15" customHeight="1" x14ac:dyDescent="0.4">
      <c r="B68" s="9"/>
      <c r="C68" s="446"/>
      <c r="D68" s="447"/>
      <c r="E68" s="188"/>
      <c r="F68" s="189"/>
      <c r="G68" s="190"/>
      <c r="H68" s="505"/>
      <c r="I68" s="505"/>
      <c r="J68" s="505"/>
      <c r="K68" s="505"/>
      <c r="L68" s="505"/>
      <c r="M68" s="505"/>
      <c r="N68" s="505"/>
      <c r="O68" s="88"/>
      <c r="P68" s="88"/>
      <c r="Q68" s="88"/>
      <c r="R68" s="88"/>
      <c r="S68" s="88"/>
      <c r="T68" s="88"/>
      <c r="U68" s="88"/>
      <c r="V68" s="88"/>
      <c r="W68" s="88"/>
      <c r="X68" s="88"/>
      <c r="Y68" s="88"/>
      <c r="Z68" s="88"/>
      <c r="AA68" s="88"/>
      <c r="AB68" s="88"/>
      <c r="AC68" s="88"/>
      <c r="AD68" s="501"/>
      <c r="AE68" s="501"/>
      <c r="AF68" s="501"/>
      <c r="AG68" s="501"/>
      <c r="AH68" s="502"/>
      <c r="AI68" s="4"/>
    </row>
    <row r="69" spans="2:35" ht="15" customHeight="1" x14ac:dyDescent="0.4">
      <c r="B69" s="9"/>
      <c r="C69" s="446">
        <v>2</v>
      </c>
      <c r="D69" s="447"/>
      <c r="E69" s="96"/>
      <c r="F69" s="97"/>
      <c r="G69" s="98"/>
      <c r="H69" s="505" t="str">
        <f>IF($E69&lt;&gt;"", INDEX('Graduate School Code'!$A$1:$D$301, MATCH($E69, 'Graduate School Code'!$A$1:$A$301, 0), 2), "")</f>
        <v/>
      </c>
      <c r="I69" s="505"/>
      <c r="J69" s="505"/>
      <c r="K69" s="505"/>
      <c r="L69" s="505"/>
      <c r="M69" s="505"/>
      <c r="N69" s="505"/>
      <c r="O69" s="88" t="str">
        <f>IF($E69&lt;&gt;"", INDEX('Graduate School Code'!$A$1:$D$301, MATCH($E69, 'Graduate School Code'!$A$1:$A$301, 0), 3), "")</f>
        <v/>
      </c>
      <c r="P69" s="88"/>
      <c r="Q69" s="88"/>
      <c r="R69" s="88"/>
      <c r="S69" s="88"/>
      <c r="T69" s="88"/>
      <c r="U69" s="88"/>
      <c r="V69" s="88"/>
      <c r="W69" s="88" t="str">
        <f>IF($E69&lt;&gt;"", INDEX('Graduate School Code'!$A$1:$D$301, MATCH($E69, 'Graduate School Code'!$A$1:$A$301, 0), 4), "")</f>
        <v/>
      </c>
      <c r="X69" s="88"/>
      <c r="Y69" s="88"/>
      <c r="Z69" s="88"/>
      <c r="AA69" s="88"/>
      <c r="AB69" s="88"/>
      <c r="AC69" s="88"/>
      <c r="AD69" s="501"/>
      <c r="AE69" s="501"/>
      <c r="AF69" s="501"/>
      <c r="AG69" s="501"/>
      <c r="AH69" s="502"/>
      <c r="AI69" s="4"/>
    </row>
    <row r="70" spans="2:35" ht="15" customHeight="1" x14ac:dyDescent="0.4">
      <c r="B70" s="9"/>
      <c r="C70" s="446"/>
      <c r="D70" s="447"/>
      <c r="E70" s="99"/>
      <c r="F70" s="100"/>
      <c r="G70" s="101"/>
      <c r="H70" s="505"/>
      <c r="I70" s="505"/>
      <c r="J70" s="505"/>
      <c r="K70" s="505"/>
      <c r="L70" s="505"/>
      <c r="M70" s="505"/>
      <c r="N70" s="505"/>
      <c r="O70" s="88"/>
      <c r="P70" s="88"/>
      <c r="Q70" s="88"/>
      <c r="R70" s="88"/>
      <c r="S70" s="88"/>
      <c r="T70" s="88"/>
      <c r="U70" s="88"/>
      <c r="V70" s="88"/>
      <c r="W70" s="88"/>
      <c r="X70" s="88"/>
      <c r="Y70" s="88"/>
      <c r="Z70" s="88"/>
      <c r="AA70" s="88"/>
      <c r="AB70" s="88"/>
      <c r="AC70" s="88"/>
      <c r="AD70" s="501"/>
      <c r="AE70" s="501"/>
      <c r="AF70" s="501"/>
      <c r="AG70" s="501"/>
      <c r="AH70" s="502"/>
      <c r="AI70" s="4"/>
    </row>
    <row r="71" spans="2:35" ht="15" customHeight="1" x14ac:dyDescent="0.4">
      <c r="B71" s="9"/>
      <c r="C71" s="446"/>
      <c r="D71" s="447"/>
      <c r="E71" s="99"/>
      <c r="F71" s="100"/>
      <c r="G71" s="101"/>
      <c r="H71" s="505"/>
      <c r="I71" s="505"/>
      <c r="J71" s="505"/>
      <c r="K71" s="505"/>
      <c r="L71" s="505"/>
      <c r="M71" s="505"/>
      <c r="N71" s="505"/>
      <c r="O71" s="88"/>
      <c r="P71" s="88"/>
      <c r="Q71" s="88"/>
      <c r="R71" s="88"/>
      <c r="S71" s="88"/>
      <c r="T71" s="88"/>
      <c r="U71" s="88"/>
      <c r="V71" s="88"/>
      <c r="W71" s="88"/>
      <c r="X71" s="88"/>
      <c r="Y71" s="88"/>
      <c r="Z71" s="88"/>
      <c r="AA71" s="88"/>
      <c r="AB71" s="88"/>
      <c r="AC71" s="88"/>
      <c r="AD71" s="501"/>
      <c r="AE71" s="501"/>
      <c r="AF71" s="501"/>
      <c r="AG71" s="501"/>
      <c r="AH71" s="502"/>
      <c r="AI71" s="5"/>
    </row>
    <row r="72" spans="2:35" ht="15" customHeight="1" x14ac:dyDescent="0.4">
      <c r="B72" s="9"/>
      <c r="C72" s="446"/>
      <c r="D72" s="447"/>
      <c r="E72" s="99"/>
      <c r="F72" s="100"/>
      <c r="G72" s="101"/>
      <c r="H72" s="505"/>
      <c r="I72" s="505"/>
      <c r="J72" s="505"/>
      <c r="K72" s="505"/>
      <c r="L72" s="505"/>
      <c r="M72" s="505"/>
      <c r="N72" s="505"/>
      <c r="O72" s="88"/>
      <c r="P72" s="88"/>
      <c r="Q72" s="88"/>
      <c r="R72" s="88"/>
      <c r="S72" s="88"/>
      <c r="T72" s="88"/>
      <c r="U72" s="88"/>
      <c r="V72" s="88"/>
      <c r="W72" s="88"/>
      <c r="X72" s="88"/>
      <c r="Y72" s="88"/>
      <c r="Z72" s="88"/>
      <c r="AA72" s="88"/>
      <c r="AB72" s="88"/>
      <c r="AC72" s="88"/>
      <c r="AD72" s="501"/>
      <c r="AE72" s="501"/>
      <c r="AF72" s="501"/>
      <c r="AG72" s="501"/>
      <c r="AH72" s="502"/>
      <c r="AI72" s="5"/>
    </row>
    <row r="73" spans="2:35" ht="15" customHeight="1" x14ac:dyDescent="0.4">
      <c r="B73" s="9"/>
      <c r="C73" s="446"/>
      <c r="D73" s="447"/>
      <c r="E73" s="188"/>
      <c r="F73" s="189"/>
      <c r="G73" s="190"/>
      <c r="H73" s="505"/>
      <c r="I73" s="505"/>
      <c r="J73" s="505"/>
      <c r="K73" s="505"/>
      <c r="L73" s="505"/>
      <c r="M73" s="505"/>
      <c r="N73" s="505"/>
      <c r="O73" s="88"/>
      <c r="P73" s="88"/>
      <c r="Q73" s="88"/>
      <c r="R73" s="88"/>
      <c r="S73" s="88"/>
      <c r="T73" s="88"/>
      <c r="U73" s="88"/>
      <c r="V73" s="88"/>
      <c r="W73" s="88"/>
      <c r="X73" s="88"/>
      <c r="Y73" s="88"/>
      <c r="Z73" s="88"/>
      <c r="AA73" s="88"/>
      <c r="AB73" s="88"/>
      <c r="AC73" s="88"/>
      <c r="AD73" s="501"/>
      <c r="AE73" s="501"/>
      <c r="AF73" s="501"/>
      <c r="AG73" s="501"/>
      <c r="AH73" s="502"/>
      <c r="AI73" s="5"/>
    </row>
    <row r="74" spans="2:35" ht="15" customHeight="1" x14ac:dyDescent="0.4">
      <c r="B74" s="9"/>
      <c r="C74" s="446">
        <v>3</v>
      </c>
      <c r="D74" s="447"/>
      <c r="E74" s="96"/>
      <c r="F74" s="97"/>
      <c r="G74" s="98"/>
      <c r="H74" s="505" t="str">
        <f>IF($E74&lt;&gt;"", INDEX('Graduate School Code'!$A$1:$D$301, MATCH($E74, 'Graduate School Code'!$A$1:$A$301, 0), 2), "")</f>
        <v/>
      </c>
      <c r="I74" s="505"/>
      <c r="J74" s="505"/>
      <c r="K74" s="505"/>
      <c r="L74" s="505"/>
      <c r="M74" s="505"/>
      <c r="N74" s="505"/>
      <c r="O74" s="88" t="str">
        <f>IF($E74&lt;&gt;"", INDEX('Graduate School Code'!$A$1:$D$301, MATCH($E74, 'Graduate School Code'!$A$1:$A$301, 0), 3), "")</f>
        <v/>
      </c>
      <c r="P74" s="88"/>
      <c r="Q74" s="88"/>
      <c r="R74" s="88"/>
      <c r="S74" s="88"/>
      <c r="T74" s="88"/>
      <c r="U74" s="88"/>
      <c r="V74" s="88"/>
      <c r="W74" s="88" t="str">
        <f>IF($E74&lt;&gt;"", INDEX('Graduate School Code'!$A$1:$D$301, MATCH($E74, 'Graduate School Code'!$A$1:$A$301, 0), 4), "")</f>
        <v/>
      </c>
      <c r="X74" s="88"/>
      <c r="Y74" s="88"/>
      <c r="Z74" s="88"/>
      <c r="AA74" s="88"/>
      <c r="AB74" s="88"/>
      <c r="AC74" s="88"/>
      <c r="AD74" s="501"/>
      <c r="AE74" s="501"/>
      <c r="AF74" s="501"/>
      <c r="AG74" s="501"/>
      <c r="AH74" s="502"/>
      <c r="AI74" s="5"/>
    </row>
    <row r="75" spans="2:35" ht="15" customHeight="1" x14ac:dyDescent="0.4">
      <c r="B75" s="9"/>
      <c r="C75" s="446"/>
      <c r="D75" s="447"/>
      <c r="E75" s="99"/>
      <c r="F75" s="100"/>
      <c r="G75" s="101"/>
      <c r="H75" s="505"/>
      <c r="I75" s="505"/>
      <c r="J75" s="505"/>
      <c r="K75" s="505"/>
      <c r="L75" s="505"/>
      <c r="M75" s="505"/>
      <c r="N75" s="505"/>
      <c r="O75" s="88"/>
      <c r="P75" s="88"/>
      <c r="Q75" s="88"/>
      <c r="R75" s="88"/>
      <c r="S75" s="88"/>
      <c r="T75" s="88"/>
      <c r="U75" s="88"/>
      <c r="V75" s="88"/>
      <c r="W75" s="88"/>
      <c r="X75" s="88"/>
      <c r="Y75" s="88"/>
      <c r="Z75" s="88"/>
      <c r="AA75" s="88"/>
      <c r="AB75" s="88"/>
      <c r="AC75" s="88"/>
      <c r="AD75" s="501"/>
      <c r="AE75" s="501"/>
      <c r="AF75" s="501"/>
      <c r="AG75" s="501"/>
      <c r="AH75" s="502"/>
    </row>
    <row r="76" spans="2:35" ht="15" customHeight="1" x14ac:dyDescent="0.4">
      <c r="B76" s="9"/>
      <c r="C76" s="446"/>
      <c r="D76" s="447"/>
      <c r="E76" s="99"/>
      <c r="F76" s="100"/>
      <c r="G76" s="101"/>
      <c r="H76" s="505"/>
      <c r="I76" s="505"/>
      <c r="J76" s="505"/>
      <c r="K76" s="505"/>
      <c r="L76" s="505"/>
      <c r="M76" s="505"/>
      <c r="N76" s="505"/>
      <c r="O76" s="88"/>
      <c r="P76" s="88"/>
      <c r="Q76" s="88"/>
      <c r="R76" s="88"/>
      <c r="S76" s="88"/>
      <c r="T76" s="88"/>
      <c r="U76" s="88"/>
      <c r="V76" s="88"/>
      <c r="W76" s="88"/>
      <c r="X76" s="88"/>
      <c r="Y76" s="88"/>
      <c r="Z76" s="88"/>
      <c r="AA76" s="88"/>
      <c r="AB76" s="88"/>
      <c r="AC76" s="88"/>
      <c r="AD76" s="501"/>
      <c r="AE76" s="501"/>
      <c r="AF76" s="501"/>
      <c r="AG76" s="501"/>
      <c r="AH76" s="502"/>
    </row>
    <row r="77" spans="2:35" ht="15" customHeight="1" x14ac:dyDescent="0.4">
      <c r="B77" s="9"/>
      <c r="C77" s="446"/>
      <c r="D77" s="447"/>
      <c r="E77" s="99"/>
      <c r="F77" s="100"/>
      <c r="G77" s="101"/>
      <c r="H77" s="505"/>
      <c r="I77" s="505"/>
      <c r="J77" s="505"/>
      <c r="K77" s="505"/>
      <c r="L77" s="505"/>
      <c r="M77" s="505"/>
      <c r="N77" s="505"/>
      <c r="O77" s="88"/>
      <c r="P77" s="88"/>
      <c r="Q77" s="88"/>
      <c r="R77" s="88"/>
      <c r="S77" s="88"/>
      <c r="T77" s="88"/>
      <c r="U77" s="88"/>
      <c r="V77" s="88"/>
      <c r="W77" s="88"/>
      <c r="X77" s="88"/>
      <c r="Y77" s="88"/>
      <c r="Z77" s="88"/>
      <c r="AA77" s="88"/>
      <c r="AB77" s="88"/>
      <c r="AC77" s="88"/>
      <c r="AD77" s="501"/>
      <c r="AE77" s="501"/>
      <c r="AF77" s="501"/>
      <c r="AG77" s="501"/>
      <c r="AH77" s="502"/>
    </row>
    <row r="78" spans="2:35" ht="15" customHeight="1" thickBot="1" x14ac:dyDescent="0.45">
      <c r="B78" s="9"/>
      <c r="C78" s="448"/>
      <c r="D78" s="449"/>
      <c r="E78" s="102"/>
      <c r="F78" s="103"/>
      <c r="G78" s="104"/>
      <c r="H78" s="506"/>
      <c r="I78" s="506"/>
      <c r="J78" s="506"/>
      <c r="K78" s="506"/>
      <c r="L78" s="506"/>
      <c r="M78" s="506"/>
      <c r="N78" s="506"/>
      <c r="O78" s="89"/>
      <c r="P78" s="89"/>
      <c r="Q78" s="89"/>
      <c r="R78" s="89"/>
      <c r="S78" s="89"/>
      <c r="T78" s="89"/>
      <c r="U78" s="89"/>
      <c r="V78" s="89"/>
      <c r="W78" s="89"/>
      <c r="X78" s="89"/>
      <c r="Y78" s="89"/>
      <c r="Z78" s="89"/>
      <c r="AA78" s="89"/>
      <c r="AB78" s="89"/>
      <c r="AC78" s="89"/>
      <c r="AD78" s="503"/>
      <c r="AE78" s="503"/>
      <c r="AF78" s="503"/>
      <c r="AG78" s="503"/>
      <c r="AH78" s="504"/>
    </row>
    <row r="79" spans="2:35" ht="15" customHeight="1" x14ac:dyDescent="0.4">
      <c r="C79" s="12"/>
      <c r="D79" s="12"/>
      <c r="E79" s="40"/>
      <c r="F79" s="72"/>
      <c r="G79" s="41"/>
      <c r="H79" s="41"/>
      <c r="I79" s="41"/>
      <c r="J79" s="41"/>
      <c r="K79" s="41"/>
      <c r="L79" s="41"/>
      <c r="M79" s="41"/>
      <c r="N79" s="42"/>
      <c r="O79" s="42"/>
      <c r="P79" s="42"/>
      <c r="Q79" s="42"/>
      <c r="R79" s="42"/>
      <c r="S79" s="42"/>
      <c r="T79" s="42"/>
      <c r="U79" s="42"/>
      <c r="V79" s="42"/>
      <c r="W79" s="42"/>
      <c r="X79" s="42"/>
      <c r="Y79" s="42"/>
      <c r="Z79" s="42"/>
      <c r="AA79" s="41"/>
      <c r="AB79" s="41"/>
      <c r="AC79" s="41"/>
      <c r="AD79" s="41"/>
      <c r="AE79" s="41"/>
      <c r="AF79" s="41"/>
      <c r="AG79" s="41"/>
      <c r="AH79" s="41"/>
    </row>
    <row r="80" spans="2:35" ht="15" customHeight="1" x14ac:dyDescent="0.2">
      <c r="B80" s="9"/>
      <c r="C80" s="33"/>
      <c r="D80" s="33"/>
      <c r="E80" s="33"/>
      <c r="F80" s="7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2"/>
    </row>
    <row r="81" spans="2:35" ht="15" customHeight="1" x14ac:dyDescent="0.2">
      <c r="B81" s="16"/>
      <c r="C81" s="45"/>
      <c r="D81" s="45"/>
      <c r="E81" s="45"/>
      <c r="F81" s="62"/>
      <c r="G81" s="43"/>
      <c r="H81" s="43"/>
      <c r="I81" s="43"/>
      <c r="J81" s="43"/>
      <c r="K81" s="43"/>
      <c r="L81" s="43"/>
      <c r="M81" s="43"/>
      <c r="T81" s="55"/>
      <c r="U81" s="55"/>
      <c r="V81" s="55"/>
      <c r="W81" s="55"/>
      <c r="X81" s="55"/>
      <c r="Y81" s="55"/>
      <c r="Z81" s="55"/>
      <c r="AA81" s="55"/>
      <c r="AB81" s="55"/>
      <c r="AC81" s="55"/>
      <c r="AD81" s="55"/>
      <c r="AE81" s="55"/>
      <c r="AF81" s="55"/>
      <c r="AG81" s="55"/>
      <c r="AH81" s="55"/>
      <c r="AI81" s="55"/>
    </row>
    <row r="82" spans="2:35" ht="15" customHeight="1" x14ac:dyDescent="0.2">
      <c r="B82" s="16"/>
      <c r="C82" s="45"/>
      <c r="D82" s="45"/>
      <c r="E82" s="45"/>
      <c r="F82" s="80"/>
      <c r="G82" s="43"/>
      <c r="H82" s="43"/>
      <c r="I82" s="43"/>
      <c r="J82" s="43"/>
      <c r="K82" s="43"/>
      <c r="L82" s="43"/>
      <c r="M82" s="43"/>
      <c r="T82" s="55"/>
      <c r="U82" s="55"/>
      <c r="V82" s="55"/>
      <c r="W82" s="55"/>
      <c r="X82" s="55"/>
      <c r="Y82" s="55"/>
      <c r="Z82" s="55"/>
      <c r="AA82" s="55"/>
      <c r="AB82" s="55"/>
      <c r="AC82" s="55"/>
      <c r="AD82" s="55"/>
      <c r="AE82" s="55"/>
      <c r="AF82" s="55"/>
      <c r="AG82" s="55"/>
      <c r="AH82" s="55"/>
      <c r="AI82" s="55"/>
    </row>
    <row r="83" spans="2:35" ht="15" customHeight="1" x14ac:dyDescent="0.2">
      <c r="B83" s="16"/>
      <c r="C83" s="45"/>
      <c r="D83" s="45"/>
      <c r="E83" s="45"/>
      <c r="F83" s="82"/>
      <c r="G83" s="43"/>
      <c r="H83" s="43"/>
      <c r="I83" s="43"/>
      <c r="J83" s="43"/>
      <c r="K83" s="43"/>
      <c r="L83" s="43"/>
      <c r="M83" s="43"/>
      <c r="T83" s="55"/>
      <c r="U83" s="55"/>
      <c r="V83" s="55"/>
      <c r="W83" s="55"/>
      <c r="X83" s="55"/>
      <c r="Y83" s="55"/>
      <c r="Z83" s="55"/>
      <c r="AA83" s="55"/>
      <c r="AB83" s="55"/>
      <c r="AC83" s="55"/>
      <c r="AD83" s="55"/>
      <c r="AE83" s="55"/>
      <c r="AF83" s="55"/>
      <c r="AG83" s="55"/>
      <c r="AH83" s="55"/>
      <c r="AI83" s="55"/>
    </row>
    <row r="84" spans="2:35" ht="15" customHeight="1" x14ac:dyDescent="0.2">
      <c r="B84" s="16"/>
      <c r="C84" s="45"/>
      <c r="D84" s="45"/>
      <c r="E84" s="45"/>
      <c r="F84" s="82"/>
      <c r="G84" s="43"/>
      <c r="H84" s="43"/>
      <c r="I84" s="43"/>
      <c r="J84" s="43"/>
      <c r="K84" s="43"/>
      <c r="L84" s="43"/>
      <c r="M84" s="43"/>
      <c r="T84" s="55"/>
      <c r="U84" s="55"/>
      <c r="V84" s="55"/>
      <c r="W84" s="55"/>
      <c r="X84" s="55"/>
      <c r="Y84" s="55"/>
      <c r="Z84" s="55"/>
      <c r="AA84" s="55"/>
      <c r="AB84" s="55"/>
      <c r="AC84" s="55"/>
      <c r="AD84" s="55"/>
      <c r="AE84" s="55"/>
      <c r="AF84" s="55"/>
      <c r="AG84" s="55"/>
      <c r="AH84" s="55"/>
      <c r="AI84" s="55"/>
    </row>
    <row r="85" spans="2:35" ht="15" customHeight="1" x14ac:dyDescent="0.2">
      <c r="B85" s="16"/>
      <c r="C85" s="45"/>
      <c r="D85" s="45"/>
      <c r="E85" s="45"/>
      <c r="F85" s="82"/>
      <c r="G85" s="43"/>
      <c r="H85" s="43"/>
      <c r="I85" s="43"/>
      <c r="J85" s="43"/>
      <c r="K85" s="43"/>
      <c r="L85" s="43"/>
      <c r="M85" s="43"/>
      <c r="T85" s="55"/>
      <c r="U85" s="55"/>
      <c r="V85" s="55"/>
      <c r="W85" s="55"/>
      <c r="X85" s="55"/>
      <c r="Y85" s="55"/>
      <c r="Z85" s="55"/>
      <c r="AA85" s="55"/>
      <c r="AB85" s="55"/>
      <c r="AC85" s="55"/>
      <c r="AD85" s="55"/>
      <c r="AE85" s="55"/>
      <c r="AF85" s="55"/>
      <c r="AG85" s="55"/>
      <c r="AH85" s="55"/>
      <c r="AI85" s="55"/>
    </row>
    <row r="86" spans="2:35" ht="15" customHeight="1" x14ac:dyDescent="0.2">
      <c r="B86" s="16"/>
      <c r="C86" s="45"/>
      <c r="D86" s="45"/>
      <c r="E86" s="45"/>
      <c r="F86" s="82"/>
      <c r="G86" s="43"/>
      <c r="H86" s="43"/>
      <c r="I86" s="43"/>
      <c r="J86" s="43"/>
      <c r="K86" s="43"/>
      <c r="L86" s="43"/>
      <c r="M86" s="43"/>
      <c r="T86" s="55"/>
      <c r="U86" s="55"/>
      <c r="V86" s="55"/>
      <c r="W86" s="55"/>
      <c r="X86" s="55"/>
      <c r="Y86" s="55"/>
      <c r="Z86" s="55"/>
      <c r="AA86" s="55"/>
      <c r="AB86" s="55"/>
      <c r="AC86" s="55"/>
      <c r="AD86" s="55"/>
      <c r="AE86" s="55"/>
      <c r="AF86" s="55"/>
      <c r="AG86" s="55"/>
      <c r="AH86" s="55"/>
      <c r="AI86" s="55"/>
    </row>
    <row r="87" spans="2:35" ht="15" customHeight="1" x14ac:dyDescent="0.2">
      <c r="B87" s="16"/>
      <c r="C87" s="45"/>
      <c r="D87" s="45"/>
      <c r="E87" s="45"/>
      <c r="F87" s="82"/>
      <c r="G87" s="43"/>
      <c r="H87" s="43"/>
      <c r="I87" s="43"/>
      <c r="J87" s="43"/>
      <c r="K87" s="43"/>
      <c r="L87" s="43"/>
      <c r="M87" s="43"/>
      <c r="T87" s="55"/>
      <c r="U87" s="55"/>
      <c r="V87" s="55"/>
      <c r="W87" s="55"/>
      <c r="X87" s="55"/>
      <c r="Y87" s="55"/>
      <c r="Z87" s="55"/>
      <c r="AA87" s="55"/>
      <c r="AB87" s="55"/>
      <c r="AC87" s="55"/>
      <c r="AD87" s="55"/>
      <c r="AE87" s="55"/>
      <c r="AF87" s="55"/>
      <c r="AG87" s="55"/>
      <c r="AH87" s="55"/>
      <c r="AI87" s="55"/>
    </row>
    <row r="88" spans="2:35" ht="15" customHeight="1" x14ac:dyDescent="0.2">
      <c r="B88" s="16"/>
      <c r="C88" s="45"/>
      <c r="D88" s="45"/>
      <c r="E88" s="45"/>
      <c r="F88" s="80"/>
      <c r="G88" s="43"/>
      <c r="H88" s="43"/>
      <c r="I88" s="43"/>
      <c r="J88" s="43"/>
      <c r="K88" s="43"/>
      <c r="L88" s="43"/>
      <c r="M88" s="43"/>
      <c r="T88" s="55"/>
      <c r="U88" s="55"/>
      <c r="V88" s="55"/>
      <c r="W88" s="55"/>
      <c r="X88" s="55"/>
      <c r="Y88" s="55"/>
      <c r="Z88" s="55"/>
      <c r="AA88" s="55"/>
      <c r="AB88" s="55"/>
      <c r="AC88" s="55"/>
      <c r="AD88" s="55"/>
      <c r="AE88" s="55"/>
      <c r="AF88" s="55"/>
      <c r="AG88" s="55"/>
      <c r="AH88" s="55"/>
      <c r="AI88" s="55"/>
    </row>
    <row r="89" spans="2:35" ht="15" customHeight="1" x14ac:dyDescent="0.2">
      <c r="B89" s="16"/>
      <c r="C89" s="45"/>
      <c r="D89" s="45"/>
      <c r="E89" s="45"/>
      <c r="F89" s="82"/>
      <c r="G89" s="43"/>
      <c r="H89" s="43"/>
      <c r="I89" s="43"/>
      <c r="J89" s="43"/>
      <c r="K89" s="43"/>
      <c r="L89" s="43"/>
      <c r="M89" s="43"/>
      <c r="T89" s="55"/>
      <c r="U89" s="55"/>
      <c r="V89" s="55"/>
      <c r="W89" s="55"/>
      <c r="X89" s="55"/>
      <c r="Y89" s="55"/>
      <c r="Z89" s="55"/>
      <c r="AA89" s="55"/>
      <c r="AB89" s="55"/>
      <c r="AC89" s="55"/>
      <c r="AD89" s="55"/>
      <c r="AE89" s="55"/>
      <c r="AF89" s="55"/>
      <c r="AG89" s="55"/>
      <c r="AH89" s="55"/>
      <c r="AI89" s="55"/>
    </row>
    <row r="90" spans="2:35" ht="15" customHeight="1" x14ac:dyDescent="0.2">
      <c r="B90" s="16"/>
      <c r="C90" s="45"/>
      <c r="D90" s="45"/>
      <c r="E90" s="45"/>
      <c r="F90" s="82"/>
      <c r="G90" s="43"/>
      <c r="H90" s="43"/>
      <c r="I90" s="43"/>
      <c r="J90" s="43"/>
      <c r="K90" s="43"/>
      <c r="L90" s="43"/>
      <c r="M90" s="43"/>
      <c r="T90" s="55"/>
      <c r="U90" s="55"/>
      <c r="V90" s="55"/>
      <c r="W90" s="55"/>
      <c r="X90" s="55"/>
      <c r="Y90" s="55"/>
      <c r="Z90" s="55"/>
      <c r="AA90" s="55"/>
      <c r="AB90" s="55"/>
      <c r="AC90" s="55"/>
      <c r="AD90" s="55"/>
      <c r="AE90" s="55"/>
      <c r="AF90" s="55"/>
      <c r="AG90" s="55"/>
      <c r="AH90" s="55"/>
      <c r="AI90" s="55"/>
    </row>
    <row r="91" spans="2:35" ht="15" customHeight="1" x14ac:dyDescent="0.2">
      <c r="B91" s="16"/>
      <c r="C91" s="45"/>
      <c r="D91" s="45"/>
      <c r="E91" s="45"/>
      <c r="F91" s="62"/>
      <c r="G91" s="43"/>
      <c r="H91" s="43"/>
      <c r="I91" s="43"/>
      <c r="J91" s="43"/>
      <c r="K91" s="43"/>
      <c r="L91" s="43"/>
      <c r="M91" s="43"/>
      <c r="T91" s="55"/>
      <c r="U91" s="55"/>
      <c r="V91" s="55"/>
      <c r="W91" s="55"/>
      <c r="X91" s="55"/>
      <c r="Y91" s="55"/>
      <c r="Z91" s="55"/>
      <c r="AA91" s="55"/>
      <c r="AB91" s="55"/>
      <c r="AC91" s="55"/>
      <c r="AD91" s="55"/>
      <c r="AE91" s="55"/>
      <c r="AF91" s="55"/>
      <c r="AG91" s="55"/>
      <c r="AH91" s="55"/>
      <c r="AI91" s="55"/>
    </row>
    <row r="92" spans="2:35" ht="15" customHeight="1" x14ac:dyDescent="0.2">
      <c r="B92" s="16"/>
      <c r="C92" s="45"/>
      <c r="D92" s="45"/>
      <c r="E92" s="45"/>
      <c r="F92" s="62"/>
      <c r="G92" s="43"/>
      <c r="H92" s="43"/>
      <c r="I92" s="43"/>
      <c r="J92" s="43"/>
      <c r="K92" s="43"/>
      <c r="L92" s="43"/>
      <c r="M92" s="43"/>
      <c r="T92" s="55"/>
      <c r="U92" s="55"/>
      <c r="V92" s="55"/>
      <c r="W92" s="55"/>
      <c r="X92" s="55"/>
      <c r="Y92" s="55"/>
      <c r="Z92" s="55"/>
      <c r="AA92" s="55"/>
      <c r="AB92" s="55"/>
      <c r="AC92" s="55"/>
      <c r="AD92" s="55"/>
      <c r="AE92" s="55"/>
      <c r="AF92" s="55"/>
      <c r="AG92" s="55"/>
      <c r="AH92" s="55"/>
      <c r="AI92" s="55"/>
    </row>
    <row r="93" spans="2:35" ht="15" customHeight="1" x14ac:dyDescent="0.2">
      <c r="B93" s="16"/>
      <c r="C93" s="45"/>
      <c r="D93" s="45"/>
      <c r="E93" s="45"/>
      <c r="F93" s="62"/>
      <c r="G93" s="43"/>
      <c r="H93" s="43"/>
      <c r="I93" s="43"/>
      <c r="J93" s="43"/>
      <c r="K93" s="43"/>
      <c r="L93" s="43"/>
      <c r="M93" s="43"/>
      <c r="T93" s="55"/>
      <c r="U93" s="55"/>
      <c r="V93" s="55"/>
      <c r="W93" s="55"/>
      <c r="X93" s="55"/>
      <c r="Y93" s="55"/>
      <c r="Z93" s="55"/>
      <c r="AA93" s="55"/>
      <c r="AB93" s="55"/>
      <c r="AC93" s="55"/>
      <c r="AD93" s="55"/>
      <c r="AE93" s="55"/>
      <c r="AF93" s="55"/>
      <c r="AG93" s="55"/>
      <c r="AH93" s="55"/>
      <c r="AI93" s="55"/>
    </row>
    <row r="94" spans="2:35" ht="15" customHeight="1" x14ac:dyDescent="0.4">
      <c r="B94" s="16"/>
      <c r="C94" s="45"/>
      <c r="D94" s="45"/>
      <c r="E94" s="45"/>
      <c r="F94" s="62"/>
      <c r="G94" s="43"/>
      <c r="H94" s="43"/>
      <c r="I94" s="43"/>
      <c r="J94" s="43"/>
      <c r="K94" s="43"/>
      <c r="L94" s="43"/>
      <c r="M94" s="43"/>
      <c r="T94" s="110" t="str">
        <f>$H$26&amp;IF($H$28&lt;&gt;""," "&amp;$H$28,"")&amp;" "&amp;$H$24</f>
        <v xml:space="preserve"> </v>
      </c>
      <c r="U94" s="110"/>
      <c r="V94" s="110"/>
      <c r="W94" s="110"/>
      <c r="X94" s="110"/>
      <c r="Y94" s="110"/>
      <c r="Z94" s="110"/>
      <c r="AA94" s="110"/>
      <c r="AB94" s="110"/>
      <c r="AC94" s="110"/>
      <c r="AD94" s="110"/>
      <c r="AE94" s="110"/>
      <c r="AF94" s="110"/>
      <c r="AG94" s="110"/>
      <c r="AH94" s="110"/>
      <c r="AI94" s="110"/>
    </row>
    <row r="95" spans="2:35" ht="15" customHeight="1" x14ac:dyDescent="0.4">
      <c r="B95" s="16"/>
      <c r="C95" s="45"/>
      <c r="D95" s="45"/>
      <c r="E95" s="45"/>
      <c r="F95" s="62"/>
      <c r="G95" s="43"/>
      <c r="H95" s="43"/>
      <c r="I95" s="43"/>
      <c r="J95" s="43"/>
      <c r="K95" s="43"/>
      <c r="L95" s="43"/>
      <c r="M95" s="43"/>
      <c r="N95" s="38" t="s">
        <v>18</v>
      </c>
      <c r="O95" s="38"/>
      <c r="P95" s="38"/>
      <c r="Q95" s="38"/>
      <c r="R95" s="38"/>
      <c r="S95" s="38"/>
      <c r="T95" s="111"/>
      <c r="U95" s="111"/>
      <c r="V95" s="111"/>
      <c r="W95" s="111"/>
      <c r="X95" s="111"/>
      <c r="Y95" s="111"/>
      <c r="Z95" s="111"/>
      <c r="AA95" s="111"/>
      <c r="AB95" s="111"/>
      <c r="AC95" s="111"/>
      <c r="AD95" s="111"/>
      <c r="AE95" s="111"/>
      <c r="AF95" s="111"/>
      <c r="AG95" s="111"/>
      <c r="AH95" s="111"/>
      <c r="AI95" s="111"/>
    </row>
    <row r="96" spans="2:35" ht="15" customHeight="1" x14ac:dyDescent="0.2">
      <c r="B96" s="44"/>
      <c r="C96" s="109"/>
      <c r="D96" s="109"/>
      <c r="E96" s="109"/>
      <c r="F96" s="109"/>
      <c r="G96" s="109"/>
      <c r="H96" s="109"/>
      <c r="I96" s="109"/>
      <c r="J96" s="109"/>
      <c r="K96" s="109"/>
      <c r="L96" s="83"/>
      <c r="M96" s="44"/>
      <c r="T96" s="34"/>
      <c r="U96" s="34"/>
      <c r="V96" s="34"/>
      <c r="W96" s="34"/>
      <c r="X96" s="34"/>
      <c r="Y96" s="34"/>
      <c r="Z96" s="34"/>
      <c r="AA96" s="34"/>
      <c r="AB96" s="34"/>
      <c r="AC96" s="34"/>
      <c r="AD96" s="34"/>
      <c r="AE96" s="34"/>
      <c r="AF96" s="34"/>
      <c r="AG96" s="34"/>
      <c r="AH96" s="34"/>
      <c r="AI96" s="34"/>
    </row>
    <row r="97" spans="2:35" ht="15" customHeight="1" x14ac:dyDescent="0.2">
      <c r="B97" s="44"/>
      <c r="C97" s="109"/>
      <c r="D97" s="109"/>
      <c r="E97" s="109"/>
      <c r="F97" s="109"/>
      <c r="G97" s="109"/>
      <c r="H97" s="109"/>
      <c r="I97" s="109"/>
      <c r="J97" s="109"/>
      <c r="K97" s="109"/>
      <c r="L97" s="83"/>
      <c r="M97" s="44"/>
      <c r="N97" s="38" t="s">
        <v>183</v>
      </c>
      <c r="O97" s="38"/>
      <c r="P97" s="38"/>
      <c r="Q97" s="38"/>
      <c r="R97" s="38"/>
      <c r="S97" s="38"/>
      <c r="T97" s="37"/>
      <c r="U97" s="37"/>
      <c r="V97" s="37"/>
      <c r="W97" s="37"/>
      <c r="X97" s="37"/>
      <c r="Y97" s="37"/>
      <c r="Z97" s="37"/>
      <c r="AA97" s="37"/>
      <c r="AB97" s="37"/>
      <c r="AC97" s="37"/>
      <c r="AD97" s="37"/>
      <c r="AE97" s="37"/>
      <c r="AF97" s="37"/>
      <c r="AG97" s="37"/>
      <c r="AH97" s="37"/>
      <c r="AI97" s="37"/>
    </row>
    <row r="98" spans="2:35" ht="15" customHeight="1" x14ac:dyDescent="0.4">
      <c r="B98" s="2"/>
      <c r="C98" s="2"/>
      <c r="D98" s="2"/>
      <c r="E98" s="2"/>
      <c r="F98" s="65"/>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2:35" ht="15" customHeight="1" x14ac:dyDescent="0.4">
      <c r="B99" s="238" t="s">
        <v>48</v>
      </c>
      <c r="C99" s="238"/>
      <c r="D99" s="238"/>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row>
    <row r="100" spans="2:35" ht="15" customHeight="1" x14ac:dyDescent="0.4">
      <c r="B100" s="2"/>
      <c r="C100" s="2"/>
      <c r="D100" s="2"/>
      <c r="E100" s="2"/>
      <c r="F100" s="65"/>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2:35" ht="15" customHeight="1" x14ac:dyDescent="0.4">
      <c r="B101" s="2"/>
      <c r="C101" s="389" t="s">
        <v>266</v>
      </c>
      <c r="D101" s="389"/>
      <c r="E101" s="389"/>
      <c r="F101" s="389"/>
      <c r="G101" s="389"/>
      <c r="H101" s="389"/>
      <c r="I101" s="389"/>
      <c r="J101" s="389"/>
      <c r="K101" s="389"/>
      <c r="L101" s="389"/>
      <c r="M101" s="389"/>
      <c r="N101" s="389"/>
      <c r="O101" s="389"/>
      <c r="P101" s="389"/>
      <c r="Q101" s="389"/>
      <c r="R101" s="389"/>
      <c r="S101" s="389"/>
      <c r="T101" s="389"/>
      <c r="U101" s="389"/>
      <c r="V101" s="389"/>
      <c r="W101" s="389"/>
      <c r="X101" s="389"/>
      <c r="Y101" s="389"/>
      <c r="Z101" s="389"/>
      <c r="AA101" s="389"/>
      <c r="AB101" s="389"/>
      <c r="AC101" s="389"/>
      <c r="AD101" s="389"/>
      <c r="AE101" s="389"/>
      <c r="AF101" s="389"/>
      <c r="AG101" s="389"/>
      <c r="AH101" s="389"/>
      <c r="AI101" s="2"/>
    </row>
    <row r="102" spans="2:35" ht="15" customHeight="1" x14ac:dyDescent="0.4">
      <c r="B102" s="2"/>
      <c r="C102" s="389"/>
      <c r="D102" s="389"/>
      <c r="E102" s="389"/>
      <c r="F102" s="389"/>
      <c r="G102" s="389"/>
      <c r="H102" s="389"/>
      <c r="I102" s="389"/>
      <c r="J102" s="389"/>
      <c r="K102" s="389"/>
      <c r="L102" s="389"/>
      <c r="M102" s="389"/>
      <c r="N102" s="389"/>
      <c r="O102" s="389"/>
      <c r="P102" s="389"/>
      <c r="Q102" s="389"/>
      <c r="R102" s="389"/>
      <c r="S102" s="389"/>
      <c r="T102" s="389"/>
      <c r="U102" s="389"/>
      <c r="V102" s="389"/>
      <c r="W102" s="389"/>
      <c r="X102" s="389"/>
      <c r="Y102" s="389"/>
      <c r="Z102" s="389"/>
      <c r="AA102" s="389"/>
      <c r="AB102" s="389"/>
      <c r="AC102" s="389"/>
      <c r="AD102" s="389"/>
      <c r="AE102" s="389"/>
      <c r="AF102" s="389"/>
      <c r="AG102" s="389"/>
      <c r="AH102" s="389"/>
      <c r="AI102" s="2"/>
    </row>
    <row r="103" spans="2:35" ht="15" customHeight="1" x14ac:dyDescent="0.4">
      <c r="B103" s="2"/>
      <c r="C103" s="389"/>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c r="AH103" s="389"/>
      <c r="AI103" s="2"/>
    </row>
    <row r="104" spans="2:35" ht="15" customHeight="1" x14ac:dyDescent="0.4">
      <c r="B104" s="2"/>
      <c r="C104" s="389"/>
      <c r="D104" s="389"/>
      <c r="E104" s="389"/>
      <c r="F104" s="389"/>
      <c r="G104" s="389"/>
      <c r="H104" s="389"/>
      <c r="I104" s="389"/>
      <c r="J104" s="389"/>
      <c r="K104" s="389"/>
      <c r="L104" s="389"/>
      <c r="M104" s="389"/>
      <c r="N104" s="389"/>
      <c r="O104" s="389"/>
      <c r="P104" s="389"/>
      <c r="Q104" s="389"/>
      <c r="R104" s="389"/>
      <c r="S104" s="389"/>
      <c r="T104" s="389"/>
      <c r="U104" s="389"/>
      <c r="V104" s="389"/>
      <c r="W104" s="389"/>
      <c r="X104" s="389"/>
      <c r="Y104" s="389"/>
      <c r="Z104" s="389"/>
      <c r="AA104" s="389"/>
      <c r="AB104" s="389"/>
      <c r="AC104" s="389"/>
      <c r="AD104" s="389"/>
      <c r="AE104" s="389"/>
      <c r="AF104" s="389"/>
      <c r="AG104" s="389"/>
      <c r="AH104" s="389"/>
      <c r="AI104" s="2"/>
    </row>
    <row r="105" spans="2:35" ht="15" customHeight="1" x14ac:dyDescent="0.4">
      <c r="B105" s="2"/>
      <c r="C105" s="389"/>
      <c r="D105" s="389"/>
      <c r="E105" s="389"/>
      <c r="F105" s="389"/>
      <c r="G105" s="389"/>
      <c r="H105" s="389"/>
      <c r="I105" s="389"/>
      <c r="J105" s="389"/>
      <c r="K105" s="389"/>
      <c r="L105" s="389"/>
      <c r="M105" s="389"/>
      <c r="N105" s="389"/>
      <c r="O105" s="389"/>
      <c r="P105" s="389"/>
      <c r="Q105" s="389"/>
      <c r="R105" s="389"/>
      <c r="S105" s="389"/>
      <c r="T105" s="389"/>
      <c r="U105" s="389"/>
      <c r="V105" s="389"/>
      <c r="W105" s="389"/>
      <c r="X105" s="389"/>
      <c r="Y105" s="389"/>
      <c r="Z105" s="389"/>
      <c r="AA105" s="389"/>
      <c r="AB105" s="389"/>
      <c r="AC105" s="389"/>
      <c r="AD105" s="389"/>
      <c r="AE105" s="389"/>
      <c r="AF105" s="389"/>
      <c r="AG105" s="389"/>
      <c r="AH105" s="389"/>
      <c r="AI105" s="2"/>
    </row>
    <row r="106" spans="2:35" ht="15" customHeight="1" x14ac:dyDescent="0.4">
      <c r="B106" s="2"/>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2"/>
    </row>
    <row r="107" spans="2:35" ht="18" customHeight="1" thickBot="1" x14ac:dyDescent="0.45">
      <c r="B107" s="2"/>
      <c r="C107" s="390"/>
      <c r="D107" s="390"/>
      <c r="E107" s="390"/>
      <c r="F107" s="390"/>
      <c r="G107" s="390"/>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2"/>
    </row>
    <row r="108" spans="2:35" ht="15" customHeight="1" x14ac:dyDescent="0.4">
      <c r="B108" s="9"/>
      <c r="C108" s="324" t="s">
        <v>211</v>
      </c>
      <c r="D108" s="192"/>
      <c r="E108" s="192"/>
      <c r="F108" s="193"/>
      <c r="G108" s="512" t="s">
        <v>50</v>
      </c>
      <c r="H108" s="513"/>
      <c r="I108" s="513"/>
      <c r="J108" s="513"/>
      <c r="K108" s="513"/>
      <c r="L108" s="513"/>
      <c r="M108" s="513"/>
      <c r="N108" s="513"/>
      <c r="O108" s="328"/>
      <c r="P108" s="191" t="s">
        <v>107</v>
      </c>
      <c r="Q108" s="192"/>
      <c r="R108" s="193"/>
      <c r="S108" s="191" t="s">
        <v>51</v>
      </c>
      <c r="T108" s="192"/>
      <c r="U108" s="192"/>
      <c r="V108" s="192"/>
      <c r="W108" s="191" t="s">
        <v>109</v>
      </c>
      <c r="X108" s="192"/>
      <c r="Y108" s="192"/>
      <c r="Z108" s="192"/>
      <c r="AA108" s="192"/>
      <c r="AB108" s="193"/>
      <c r="AC108" s="192" t="s">
        <v>49</v>
      </c>
      <c r="AD108" s="192"/>
      <c r="AE108" s="192"/>
      <c r="AF108" s="192"/>
      <c r="AG108" s="192"/>
      <c r="AH108" s="395"/>
      <c r="AI108" s="8"/>
    </row>
    <row r="109" spans="2:35" ht="15" customHeight="1" thickBot="1" x14ac:dyDescent="0.45">
      <c r="B109" s="9"/>
      <c r="C109" s="325"/>
      <c r="D109" s="195"/>
      <c r="E109" s="195"/>
      <c r="F109" s="196"/>
      <c r="G109" s="194" t="s">
        <v>61</v>
      </c>
      <c r="H109" s="195"/>
      <c r="I109" s="195"/>
      <c r="J109" s="195"/>
      <c r="K109" s="195"/>
      <c r="L109" s="195"/>
      <c r="M109" s="195"/>
      <c r="N109" s="195"/>
      <c r="O109" s="196"/>
      <c r="P109" s="194"/>
      <c r="Q109" s="195"/>
      <c r="R109" s="196"/>
      <c r="S109" s="194"/>
      <c r="T109" s="195"/>
      <c r="U109" s="195"/>
      <c r="V109" s="195"/>
      <c r="W109" s="194"/>
      <c r="X109" s="195"/>
      <c r="Y109" s="195"/>
      <c r="Z109" s="195"/>
      <c r="AA109" s="195"/>
      <c r="AB109" s="196"/>
      <c r="AC109" s="195"/>
      <c r="AD109" s="195"/>
      <c r="AE109" s="195"/>
      <c r="AF109" s="195"/>
      <c r="AG109" s="195"/>
      <c r="AH109" s="396"/>
      <c r="AI109" s="9"/>
    </row>
    <row r="110" spans="2:35" ht="15" customHeight="1" x14ac:dyDescent="0.4">
      <c r="B110" s="10"/>
      <c r="C110" s="399" t="s">
        <v>269</v>
      </c>
      <c r="D110" s="356"/>
      <c r="E110" s="356"/>
      <c r="F110" s="392"/>
      <c r="G110" s="402"/>
      <c r="H110" s="403"/>
      <c r="I110" s="403"/>
      <c r="J110" s="403"/>
      <c r="K110" s="403"/>
      <c r="L110" s="403"/>
      <c r="M110" s="403"/>
      <c r="N110" s="403"/>
      <c r="O110" s="404"/>
      <c r="P110" s="391"/>
      <c r="Q110" s="356"/>
      <c r="R110" s="392"/>
      <c r="S110" s="397" t="str">
        <f>IF(AA112&lt;&gt;"",IF(Y112&lt;&gt;"",IF(AA110&lt;&gt;"",IF(Y110&lt;&gt;"",IF(COUNTIF(AA112,""),0,IF(COUNTIF(AA110,""),0,IF(INDEX(List!$B$2:$C$13,MATCH('ABE・SDGs FY2020'!Y112,List!$B$2:$B$13,0),2)=12,IF(INDEX(List!$B$2:$C$13,MATCH('ABE・SDGs FY2020'!Y110,List!$B$2:$B$13,0),2)=1,AA112-AA110+1,IF(INDEX(List!$B$2:$C$13,MATCH('ABE・SDGs FY2020'!Y112,List!$B$2:$B$13,0),2)&gt;=(INDEX(List!$B$2:$C$13,MATCH('ABE・SDGs FY2020'!Y110,List!$B$2:$B$13,0),2)-1),AA112-AA110,AA112-AA110-1)),IF(INDEX(List!$B$2:$C$13,MATCH('ABE・SDGs FY2020'!Y112,List!$B$2:$B$13,0),2)&gt;=(INDEX(List!$B$2:$C$13,MATCH('ABE・SDGs FY2020'!Y110,List!$B$2:$B$13,0),2)-1),AA112-AA110,AA112-AA110-1))))+IF(IF(COUNTIF(INDEX(List!$B$2:$C$13,MATCH('ABE・SDGs FY2020'!Y112,List!$B$2:$B$13,0),2),""),0,IF(COUNTIF(INDEX(List!$B$2:$C$13,MATCH('ABE・SDGs FY2020'!Y110,List!$B$2:$B$13,0),2),""),0,IF(INDEX(List!$B$2:$C$13,MATCH('ABE・SDGs FY2020'!Y112,List!$B$2:$B$13,0),2)=12,IF(INDEX(List!$B$2:$C$13,MATCH('ABE・SDGs FY2020'!Y110,List!$B$2:$B$13,0),2)=1,0,IF(INDEX(List!$B$2:$C$13,MATCH('ABE・SDGs FY2020'!Y112,List!$B$2:$B$13,0),2)&gt;=(INDEX(List!$B$2:$C$13,MATCH('ABE・SDGs FY2020'!Y110,List!$B$2:$B$13,0),2)-1),INDEX(List!$B$2:$C$13,MATCH('ABE・SDGs FY2020'!Y112,List!$B$2:$B$13,0),2)-INDEX(List!$B$2:$C$13,MATCH('ABE・SDGs FY2020'!Y110,List!$B$2:$B$13,0),2)+1,12-INDEX(List!$B$2:$C$13,MATCH('ABE・SDGs FY2020'!Y110,List!$B$2:$B$13,0),2)+INDEX(List!$B$2:$C$13,MATCH('ABE・SDGs FY2020'!Y112,List!$B$2:$B$13,0),2)+1)),IF(INDEX(List!$B$2:$C$13,MATCH('ABE・SDGs FY2020'!Y112,List!$B$2:$B$13,0),2)&gt;=(INDEX(List!$B$2:$C$13,MATCH('ABE・SDGs FY2020'!Y110,List!$B$2:$B$13,0),2)-1),INDEX(List!$B$2:$C$13,MATCH('ABE・SDGs FY2020'!Y112,List!$B$2:$B$13,0),2)-INDEX(List!$B$2:$C$13,MATCH('ABE・SDGs FY2020'!Y110,List!$B$2:$B$13,0),2)+1,12-INDEX(List!$B$2:$C$13,MATCH('ABE・SDGs FY2020'!Y110,List!$B$2:$B$13,0),2)+INDEX(List!$B$2:$C$13,MATCH('ABE・SDGs FY2020'!Y112,List!$B$2:$B$13,0),2)+1))))&gt;5,1,0),""),""),""),"")</f>
        <v/>
      </c>
      <c r="T110" s="398"/>
      <c r="U110" s="393" t="str">
        <f>IF(AA112&lt;&gt;"",IF(Y112&lt;&gt;"",IF(AA110&lt;&gt;"",IF(Y110&lt;&gt;"",IF(S110=1," year"," years"),""),""),""),"")</f>
        <v/>
      </c>
      <c r="V110" s="394"/>
      <c r="W110" s="344" t="s">
        <v>108</v>
      </c>
      <c r="X110" s="344"/>
      <c r="Y110" s="405"/>
      <c r="Z110" s="267" t="s">
        <v>19</v>
      </c>
      <c r="AA110" s="356"/>
      <c r="AB110" s="356"/>
      <c r="AC110" s="402"/>
      <c r="AD110" s="403"/>
      <c r="AE110" s="403"/>
      <c r="AF110" s="403"/>
      <c r="AG110" s="403"/>
      <c r="AH110" s="497"/>
      <c r="AI110" s="10"/>
    </row>
    <row r="111" spans="2:35" ht="15" customHeight="1" x14ac:dyDescent="0.4">
      <c r="B111" s="9"/>
      <c r="C111" s="400"/>
      <c r="D111" s="230"/>
      <c r="E111" s="230"/>
      <c r="F111" s="231"/>
      <c r="G111" s="211"/>
      <c r="H111" s="212"/>
      <c r="I111" s="212"/>
      <c r="J111" s="212"/>
      <c r="K111" s="212"/>
      <c r="L111" s="212"/>
      <c r="M111" s="212"/>
      <c r="N111" s="212"/>
      <c r="O111" s="213"/>
      <c r="P111" s="229"/>
      <c r="Q111" s="230"/>
      <c r="R111" s="231"/>
      <c r="S111" s="216"/>
      <c r="T111" s="217"/>
      <c r="U111" s="224"/>
      <c r="V111" s="225"/>
      <c r="W111" s="221"/>
      <c r="X111" s="221"/>
      <c r="Y111" s="223"/>
      <c r="Z111" s="187"/>
      <c r="AA111" s="233"/>
      <c r="AB111" s="233"/>
      <c r="AC111" s="226"/>
      <c r="AD111" s="227"/>
      <c r="AE111" s="227"/>
      <c r="AF111" s="227"/>
      <c r="AG111" s="227"/>
      <c r="AH111" s="498"/>
      <c r="AI111" s="4"/>
    </row>
    <row r="112" spans="2:35" ht="15" customHeight="1" x14ac:dyDescent="0.4">
      <c r="B112" s="9"/>
      <c r="C112" s="400"/>
      <c r="D112" s="230"/>
      <c r="E112" s="230"/>
      <c r="F112" s="231"/>
      <c r="G112" s="226"/>
      <c r="H112" s="227"/>
      <c r="I112" s="227"/>
      <c r="J112" s="227"/>
      <c r="K112" s="227"/>
      <c r="L112" s="227"/>
      <c r="M112" s="227"/>
      <c r="N112" s="227"/>
      <c r="O112" s="228"/>
      <c r="P112" s="229"/>
      <c r="Q112" s="230"/>
      <c r="R112" s="231"/>
      <c r="S112" s="216"/>
      <c r="T112" s="217"/>
      <c r="U112" s="224"/>
      <c r="V112" s="225"/>
      <c r="W112" s="186" t="s">
        <v>102</v>
      </c>
      <c r="X112" s="186"/>
      <c r="Y112" s="222"/>
      <c r="Z112" s="186" t="s">
        <v>19</v>
      </c>
      <c r="AA112" s="230"/>
      <c r="AB112" s="230"/>
      <c r="AC112" s="226"/>
      <c r="AD112" s="227"/>
      <c r="AE112" s="227"/>
      <c r="AF112" s="227"/>
      <c r="AG112" s="227"/>
      <c r="AH112" s="498"/>
      <c r="AI112" s="4"/>
    </row>
    <row r="113" spans="2:35" ht="15" customHeight="1" x14ac:dyDescent="0.4">
      <c r="B113" s="9"/>
      <c r="C113" s="401"/>
      <c r="D113" s="233"/>
      <c r="E113" s="233"/>
      <c r="F113" s="234"/>
      <c r="G113" s="211"/>
      <c r="H113" s="212"/>
      <c r="I113" s="212"/>
      <c r="J113" s="212"/>
      <c r="K113" s="212"/>
      <c r="L113" s="212"/>
      <c r="M113" s="212"/>
      <c r="N113" s="212"/>
      <c r="O113" s="213"/>
      <c r="P113" s="232"/>
      <c r="Q113" s="233"/>
      <c r="R113" s="234"/>
      <c r="S113" s="216"/>
      <c r="T113" s="217"/>
      <c r="U113" s="224"/>
      <c r="V113" s="225"/>
      <c r="W113" s="187"/>
      <c r="X113" s="187"/>
      <c r="Y113" s="223"/>
      <c r="Z113" s="187"/>
      <c r="AA113" s="233"/>
      <c r="AB113" s="233"/>
      <c r="AC113" s="226"/>
      <c r="AD113" s="227"/>
      <c r="AE113" s="227"/>
      <c r="AF113" s="227"/>
      <c r="AG113" s="227"/>
      <c r="AH113" s="498"/>
      <c r="AI113" s="4"/>
    </row>
    <row r="114" spans="2:35" ht="15" customHeight="1" x14ac:dyDescent="0.4">
      <c r="B114" s="9"/>
      <c r="C114" s="432" t="s">
        <v>184</v>
      </c>
      <c r="D114" s="353"/>
      <c r="E114" s="353"/>
      <c r="F114" s="354"/>
      <c r="G114" s="208"/>
      <c r="H114" s="209"/>
      <c r="I114" s="209"/>
      <c r="J114" s="209"/>
      <c r="K114" s="209"/>
      <c r="L114" s="209"/>
      <c r="M114" s="209"/>
      <c r="N114" s="209"/>
      <c r="O114" s="210"/>
      <c r="P114" s="229"/>
      <c r="Q114" s="230"/>
      <c r="R114" s="231"/>
      <c r="S114" s="214" t="str">
        <f>IF(AA116&lt;&gt;"",IF(Y116&lt;&gt;"",IF(AA114&lt;&gt;"",IF(Y114&lt;&gt;"",IF(COUNTIF(AA116,""),0,IF(COUNTIF(AA114,""),0,IF(INDEX(List!$B$2:$C$13,MATCH('ABE・SDGs FY2020'!Y116,List!$B$2:$B$13,0),2)=12,IF(INDEX(List!$B$2:$C$13,MATCH('ABE・SDGs FY2020'!Y114,List!$B$2:$B$13,0),2)=1,AA116-AA114+1,IF(INDEX(List!$B$2:$C$13,MATCH('ABE・SDGs FY2020'!Y116,List!$B$2:$B$13,0),2)&gt;=(INDEX(List!$B$2:$C$13,MATCH('ABE・SDGs FY2020'!Y114,List!$B$2:$B$13,0),2)-1),AA116-AA114,AA116-AA114-1)),IF(INDEX(List!$B$2:$C$13,MATCH('ABE・SDGs FY2020'!Y116,List!$B$2:$B$13,0),2)&gt;=(INDEX(List!$B$2:$C$13,MATCH('ABE・SDGs FY2020'!Y114,List!$B$2:$B$13,0),2)-1),AA116-AA114,AA116-AA114-1))))+IF(IF(COUNTIF(INDEX(List!$B$2:$C$13,MATCH('ABE・SDGs FY2020'!Y116,List!$B$2:$B$13,0),2),""),0,IF(COUNTIF(INDEX(List!$B$2:$C$13,MATCH('ABE・SDGs FY2020'!Y114,List!$B$2:$B$13,0),2),""),0,IF(INDEX(List!$B$2:$C$13,MATCH('ABE・SDGs FY2020'!Y116,List!$B$2:$B$13,0),2)=12,IF(INDEX(List!$B$2:$C$13,MATCH('ABE・SDGs FY2020'!Y114,List!$B$2:$B$13,0),2)=1,0,IF(INDEX(List!$B$2:$C$13,MATCH('ABE・SDGs FY2020'!Y116,List!$B$2:$B$13,0),2)&gt;=(INDEX(List!$B$2:$C$13,MATCH('ABE・SDGs FY2020'!Y114,List!$B$2:$B$13,0),2)-1),INDEX(List!$B$2:$C$13,MATCH('ABE・SDGs FY2020'!Y116,List!$B$2:$B$13,0),2)-INDEX(List!$B$2:$C$13,MATCH('ABE・SDGs FY2020'!Y114,List!$B$2:$B$13,0),2)+1,12-INDEX(List!$B$2:$C$13,MATCH('ABE・SDGs FY2020'!Y114,List!$B$2:$B$13,0),2)+INDEX(List!$B$2:$C$13,MATCH('ABE・SDGs FY2020'!Y116,List!$B$2:$B$13,0),2)+1)),IF(INDEX(List!$B$2:$C$13,MATCH('ABE・SDGs FY2020'!Y116,List!$B$2:$B$13,0),2)&gt;=(INDEX(List!$B$2:$C$13,MATCH('ABE・SDGs FY2020'!Y114,List!$B$2:$B$13,0),2)-1),INDEX(List!$B$2:$C$13,MATCH('ABE・SDGs FY2020'!Y116,List!$B$2:$B$13,0),2)-INDEX(List!$B$2:$C$13,MATCH('ABE・SDGs FY2020'!Y114,List!$B$2:$B$13,0),2)+1,12-INDEX(List!$B$2:$C$13,MATCH('ABE・SDGs FY2020'!Y114,List!$B$2:$B$13,0),2)+INDEX(List!$B$2:$C$13,MATCH('ABE・SDGs FY2020'!Y116,List!$B$2:$B$13,0),2)+1))))&gt;5,1,0),""),""),""),"")</f>
        <v/>
      </c>
      <c r="T114" s="215"/>
      <c r="U114" s="385" t="str">
        <f>IF(AA116&lt;&gt;"",IF(Y116&lt;&gt;"",IF(AA114&lt;&gt;"",IF(Y114&lt;&gt;"",IF(S114=1," year"," years"),""),""),""),"")</f>
        <v/>
      </c>
      <c r="V114" s="386"/>
      <c r="W114" s="220" t="s">
        <v>101</v>
      </c>
      <c r="X114" s="220"/>
      <c r="Y114" s="222"/>
      <c r="Z114" s="186" t="s">
        <v>19</v>
      </c>
      <c r="AA114" s="230"/>
      <c r="AB114" s="230"/>
      <c r="AC114" s="342"/>
      <c r="AD114" s="342"/>
      <c r="AE114" s="342"/>
      <c r="AF114" s="342"/>
      <c r="AG114" s="342"/>
      <c r="AH114" s="441"/>
      <c r="AI114" s="4"/>
    </row>
    <row r="115" spans="2:35" ht="15" customHeight="1" x14ac:dyDescent="0.4">
      <c r="B115" s="9"/>
      <c r="C115" s="400"/>
      <c r="D115" s="230"/>
      <c r="E115" s="230"/>
      <c r="F115" s="231"/>
      <c r="G115" s="211"/>
      <c r="H115" s="212"/>
      <c r="I115" s="212"/>
      <c r="J115" s="212"/>
      <c r="K115" s="212"/>
      <c r="L115" s="212"/>
      <c r="M115" s="212"/>
      <c r="N115" s="212"/>
      <c r="O115" s="213"/>
      <c r="P115" s="229"/>
      <c r="Q115" s="230"/>
      <c r="R115" s="231"/>
      <c r="S115" s="216"/>
      <c r="T115" s="217"/>
      <c r="U115" s="224"/>
      <c r="V115" s="225"/>
      <c r="W115" s="221"/>
      <c r="X115" s="221"/>
      <c r="Y115" s="223"/>
      <c r="Z115" s="187"/>
      <c r="AA115" s="233"/>
      <c r="AB115" s="233"/>
      <c r="AC115" s="342"/>
      <c r="AD115" s="342"/>
      <c r="AE115" s="342"/>
      <c r="AF115" s="342"/>
      <c r="AG115" s="342"/>
      <c r="AH115" s="441"/>
      <c r="AI115" s="4"/>
    </row>
    <row r="116" spans="2:35" ht="15" customHeight="1" x14ac:dyDescent="0.4">
      <c r="B116" s="9"/>
      <c r="C116" s="400"/>
      <c r="D116" s="230"/>
      <c r="E116" s="230"/>
      <c r="F116" s="231"/>
      <c r="G116" s="226"/>
      <c r="H116" s="227"/>
      <c r="I116" s="227"/>
      <c r="J116" s="227"/>
      <c r="K116" s="227"/>
      <c r="L116" s="227"/>
      <c r="M116" s="227"/>
      <c r="N116" s="227"/>
      <c r="O116" s="228"/>
      <c r="P116" s="229"/>
      <c r="Q116" s="230"/>
      <c r="R116" s="231"/>
      <c r="S116" s="216"/>
      <c r="T116" s="217"/>
      <c r="U116" s="224"/>
      <c r="V116" s="225"/>
      <c r="W116" s="186" t="s">
        <v>102</v>
      </c>
      <c r="X116" s="186"/>
      <c r="Y116" s="222"/>
      <c r="Z116" s="186" t="s">
        <v>19</v>
      </c>
      <c r="AA116" s="230"/>
      <c r="AB116" s="230"/>
      <c r="AC116" s="342"/>
      <c r="AD116" s="342"/>
      <c r="AE116" s="342"/>
      <c r="AF116" s="342"/>
      <c r="AG116" s="342"/>
      <c r="AH116" s="441"/>
      <c r="AI116" s="4"/>
    </row>
    <row r="117" spans="2:35" ht="15" customHeight="1" x14ac:dyDescent="0.4">
      <c r="B117" s="9"/>
      <c r="C117" s="401"/>
      <c r="D117" s="233"/>
      <c r="E117" s="233"/>
      <c r="F117" s="234"/>
      <c r="G117" s="211"/>
      <c r="H117" s="212"/>
      <c r="I117" s="212"/>
      <c r="J117" s="212"/>
      <c r="K117" s="212"/>
      <c r="L117" s="212"/>
      <c r="M117" s="212"/>
      <c r="N117" s="212"/>
      <c r="O117" s="213"/>
      <c r="P117" s="232"/>
      <c r="Q117" s="233"/>
      <c r="R117" s="234"/>
      <c r="S117" s="218"/>
      <c r="T117" s="219"/>
      <c r="U117" s="387"/>
      <c r="V117" s="388"/>
      <c r="W117" s="187"/>
      <c r="X117" s="187"/>
      <c r="Y117" s="223"/>
      <c r="Z117" s="187"/>
      <c r="AA117" s="233"/>
      <c r="AB117" s="233"/>
      <c r="AC117" s="342"/>
      <c r="AD117" s="342"/>
      <c r="AE117" s="342"/>
      <c r="AF117" s="342"/>
      <c r="AG117" s="342"/>
      <c r="AH117" s="441"/>
      <c r="AI117" s="4"/>
    </row>
    <row r="118" spans="2:35" ht="15" customHeight="1" x14ac:dyDescent="0.4">
      <c r="B118" s="9"/>
      <c r="C118" s="432" t="s">
        <v>57</v>
      </c>
      <c r="D118" s="353"/>
      <c r="E118" s="353"/>
      <c r="F118" s="354"/>
      <c r="G118" s="208"/>
      <c r="H118" s="209"/>
      <c r="I118" s="209"/>
      <c r="J118" s="209"/>
      <c r="K118" s="209"/>
      <c r="L118" s="209"/>
      <c r="M118" s="209"/>
      <c r="N118" s="209"/>
      <c r="O118" s="210"/>
      <c r="P118" s="229"/>
      <c r="Q118" s="230"/>
      <c r="R118" s="231"/>
      <c r="S118" s="216" t="str">
        <f>IF(AA120&lt;&gt;"",IF(Y120&lt;&gt;"",IF(AA118&lt;&gt;"",IF(Y118&lt;&gt;"",IF(COUNTIF(AA120,""),0,IF(COUNTIF(AA118,""),0,IF(INDEX(List!$B$2:$C$13,MATCH('ABE・SDGs FY2020'!Y120,List!$B$2:$B$13,0),2)=12,IF(INDEX(List!$B$2:$C$13,MATCH('ABE・SDGs FY2020'!Y118,List!$B$2:$B$13,0),2)=1,AA120-AA118+1,IF(INDEX(List!$B$2:$C$13,MATCH('ABE・SDGs FY2020'!Y120,List!$B$2:$B$13,0),2)&gt;=(INDEX(List!$B$2:$C$13,MATCH('ABE・SDGs FY2020'!Y118,List!$B$2:$B$13,0),2)-1),AA120-AA118,AA120-AA118-1)),IF(INDEX(List!$B$2:$C$13,MATCH('ABE・SDGs FY2020'!Y120,List!$B$2:$B$13,0),2)&gt;=(INDEX(List!$B$2:$C$13,MATCH('ABE・SDGs FY2020'!Y118,List!$B$2:$B$13,0),2)-1),AA120-AA118,AA120-AA118-1))))+IF(IF(COUNTIF(INDEX(List!$B$2:$C$13,MATCH('ABE・SDGs FY2020'!Y120,List!$B$2:$B$13,0),2),""),0,IF(COUNTIF(INDEX(List!$B$2:$C$13,MATCH('ABE・SDGs FY2020'!Y118,List!$B$2:$B$13,0),2),""),0,IF(INDEX(List!$B$2:$C$13,MATCH('ABE・SDGs FY2020'!Y120,List!$B$2:$B$13,0),2)=12,IF(INDEX(List!$B$2:$C$13,MATCH('ABE・SDGs FY2020'!Y118,List!$B$2:$B$13,0),2)=1,0,IF(INDEX(List!$B$2:$C$13,MATCH('ABE・SDGs FY2020'!Y120,List!$B$2:$B$13,0),2)&gt;=(INDEX(List!$B$2:$C$13,MATCH('ABE・SDGs FY2020'!Y118,List!$B$2:$B$13,0),2)-1),INDEX(List!$B$2:$C$13,MATCH('ABE・SDGs FY2020'!Y120,List!$B$2:$B$13,0),2)-INDEX(List!$B$2:$C$13,MATCH('ABE・SDGs FY2020'!Y118,List!$B$2:$B$13,0),2)+1,12-INDEX(List!$B$2:$C$13,MATCH('ABE・SDGs FY2020'!Y118,List!$B$2:$B$13,0),2)+INDEX(List!$B$2:$C$13,MATCH('ABE・SDGs FY2020'!Y120,List!$B$2:$B$13,0),2)+1)),IF(INDEX(List!$B$2:$C$13,MATCH('ABE・SDGs FY2020'!Y120,List!$B$2:$B$13,0),2)&gt;=(INDEX(List!$B$2:$C$13,MATCH('ABE・SDGs FY2020'!Y118,List!$B$2:$B$13,0),2)-1),INDEX(List!$B$2:$C$13,MATCH('ABE・SDGs FY2020'!Y120,List!$B$2:$B$13,0),2)-INDEX(List!$B$2:$C$13,MATCH('ABE・SDGs FY2020'!Y118,List!$B$2:$B$13,0),2)+1,12-INDEX(List!$B$2:$C$13,MATCH('ABE・SDGs FY2020'!Y118,List!$B$2:$B$13,0),2)+INDEX(List!$B$2:$C$13,MATCH('ABE・SDGs FY2020'!Y120,List!$B$2:$B$13,0),2)+1))))&gt;5,1,0),""),""),""),"")</f>
        <v/>
      </c>
      <c r="T118" s="217"/>
      <c r="U118" s="224" t="str">
        <f>IF(AA120&lt;&gt;"",IF(Y120&lt;&gt;"",IF(AA118&lt;&gt;"",IF(Y118&lt;&gt;"",IF(S118=1," year"," years"),""),""),""),"")</f>
        <v/>
      </c>
      <c r="V118" s="225"/>
      <c r="W118" s="220" t="s">
        <v>101</v>
      </c>
      <c r="X118" s="220"/>
      <c r="Y118" s="222"/>
      <c r="Z118" s="186" t="s">
        <v>19</v>
      </c>
      <c r="AA118" s="230"/>
      <c r="AB118" s="230"/>
      <c r="AC118" s="342"/>
      <c r="AD118" s="342"/>
      <c r="AE118" s="342"/>
      <c r="AF118" s="342"/>
      <c r="AG118" s="342"/>
      <c r="AH118" s="441"/>
      <c r="AI118" s="4"/>
    </row>
    <row r="119" spans="2:35" ht="15" customHeight="1" x14ac:dyDescent="0.4">
      <c r="B119" s="9"/>
      <c r="C119" s="400"/>
      <c r="D119" s="230"/>
      <c r="E119" s="230"/>
      <c r="F119" s="231"/>
      <c r="G119" s="211"/>
      <c r="H119" s="212"/>
      <c r="I119" s="212"/>
      <c r="J119" s="212"/>
      <c r="K119" s="212"/>
      <c r="L119" s="212"/>
      <c r="M119" s="212"/>
      <c r="N119" s="212"/>
      <c r="O119" s="213"/>
      <c r="P119" s="229"/>
      <c r="Q119" s="230"/>
      <c r="R119" s="231"/>
      <c r="S119" s="216"/>
      <c r="T119" s="217"/>
      <c r="U119" s="224"/>
      <c r="V119" s="225"/>
      <c r="W119" s="221"/>
      <c r="X119" s="221"/>
      <c r="Y119" s="223"/>
      <c r="Z119" s="187"/>
      <c r="AA119" s="233"/>
      <c r="AB119" s="233"/>
      <c r="AC119" s="342"/>
      <c r="AD119" s="342"/>
      <c r="AE119" s="342"/>
      <c r="AF119" s="342"/>
      <c r="AG119" s="342"/>
      <c r="AH119" s="441"/>
      <c r="AI119" s="4"/>
    </row>
    <row r="120" spans="2:35" ht="15" customHeight="1" x14ac:dyDescent="0.4">
      <c r="B120" s="9"/>
      <c r="C120" s="400"/>
      <c r="D120" s="230"/>
      <c r="E120" s="230"/>
      <c r="F120" s="231"/>
      <c r="G120" s="226"/>
      <c r="H120" s="227"/>
      <c r="I120" s="227"/>
      <c r="J120" s="227"/>
      <c r="K120" s="227"/>
      <c r="L120" s="227"/>
      <c r="M120" s="227"/>
      <c r="N120" s="227"/>
      <c r="O120" s="228"/>
      <c r="P120" s="229"/>
      <c r="Q120" s="230"/>
      <c r="R120" s="231"/>
      <c r="S120" s="216"/>
      <c r="T120" s="217"/>
      <c r="U120" s="224"/>
      <c r="V120" s="225"/>
      <c r="W120" s="186" t="s">
        <v>102</v>
      </c>
      <c r="X120" s="186"/>
      <c r="Y120" s="222"/>
      <c r="Z120" s="186" t="s">
        <v>19</v>
      </c>
      <c r="AA120" s="230"/>
      <c r="AB120" s="230"/>
      <c r="AC120" s="342"/>
      <c r="AD120" s="342"/>
      <c r="AE120" s="342"/>
      <c r="AF120" s="342"/>
      <c r="AG120" s="342"/>
      <c r="AH120" s="441"/>
      <c r="AI120" s="4"/>
    </row>
    <row r="121" spans="2:35" ht="15" customHeight="1" x14ac:dyDescent="0.4">
      <c r="B121" s="9"/>
      <c r="C121" s="401"/>
      <c r="D121" s="233"/>
      <c r="E121" s="233"/>
      <c r="F121" s="234"/>
      <c r="G121" s="211"/>
      <c r="H121" s="212"/>
      <c r="I121" s="212"/>
      <c r="J121" s="212"/>
      <c r="K121" s="212"/>
      <c r="L121" s="212"/>
      <c r="M121" s="212"/>
      <c r="N121" s="212"/>
      <c r="O121" s="213"/>
      <c r="P121" s="232"/>
      <c r="Q121" s="233"/>
      <c r="R121" s="234"/>
      <c r="S121" s="216"/>
      <c r="T121" s="217"/>
      <c r="U121" s="224"/>
      <c r="V121" s="225"/>
      <c r="W121" s="187"/>
      <c r="X121" s="187"/>
      <c r="Y121" s="223"/>
      <c r="Z121" s="187"/>
      <c r="AA121" s="233"/>
      <c r="AB121" s="233"/>
      <c r="AC121" s="342"/>
      <c r="AD121" s="342"/>
      <c r="AE121" s="342"/>
      <c r="AF121" s="342"/>
      <c r="AG121" s="342"/>
      <c r="AH121" s="441"/>
      <c r="AI121" s="5"/>
    </row>
    <row r="122" spans="2:35" ht="15" customHeight="1" x14ac:dyDescent="0.4">
      <c r="B122" s="9"/>
      <c r="C122" s="432" t="s">
        <v>207</v>
      </c>
      <c r="D122" s="353"/>
      <c r="E122" s="353"/>
      <c r="F122" s="354"/>
      <c r="G122" s="208"/>
      <c r="H122" s="209"/>
      <c r="I122" s="209"/>
      <c r="J122" s="209"/>
      <c r="K122" s="209"/>
      <c r="L122" s="209"/>
      <c r="M122" s="209"/>
      <c r="N122" s="209"/>
      <c r="O122" s="210"/>
      <c r="P122" s="229"/>
      <c r="Q122" s="230"/>
      <c r="R122" s="231"/>
      <c r="S122" s="214" t="str">
        <f>IF(AA124&lt;&gt;"",IF(Y124&lt;&gt;"",IF(AA122&lt;&gt;"",IF(Y122&lt;&gt;"",IF(COUNTIF(AA124,""),0,IF(COUNTIF(AA122,""),0,IF(INDEX(List!$B$2:$C$13,MATCH('ABE・SDGs FY2020'!Y124,List!$B$2:$B$13,0),2)=12,IF(INDEX(List!$B$2:$C$13,MATCH('ABE・SDGs FY2020'!Y122,List!$B$2:$B$13,0),2)=1,AA124-AA122+1,IF(INDEX(List!$B$2:$C$13,MATCH('ABE・SDGs FY2020'!Y124,List!$B$2:$B$13,0),2)&gt;=(INDEX(List!$B$2:$C$13,MATCH('ABE・SDGs FY2020'!Y122,List!$B$2:$B$13,0),2)-1),AA124-AA122,AA124-AA122-1)),IF(INDEX(List!$B$2:$C$13,MATCH('ABE・SDGs FY2020'!Y124,List!$B$2:$B$13,0),2)&gt;=(INDEX(List!$B$2:$C$13,MATCH('ABE・SDGs FY2020'!Y122,List!$B$2:$B$13,0),2)-1),AA124-AA122,AA124-AA122-1))))+IF(IF(COUNTIF(INDEX(List!$B$2:$C$13,MATCH('ABE・SDGs FY2020'!Y124,List!$B$2:$B$13,0),2),""),0,IF(COUNTIF(INDEX(List!$B$2:$C$13,MATCH('ABE・SDGs FY2020'!Y122,List!$B$2:$B$13,0),2),""),0,IF(INDEX(List!$B$2:$C$13,MATCH('ABE・SDGs FY2020'!Y124,List!$B$2:$B$13,0),2)=12,IF(INDEX(List!$B$2:$C$13,MATCH('ABE・SDGs FY2020'!Y122,List!$B$2:$B$13,0),2)=1,0,IF(INDEX(List!$B$2:$C$13,MATCH('ABE・SDGs FY2020'!Y124,List!$B$2:$B$13,0),2)&gt;=(INDEX(List!$B$2:$C$13,MATCH('ABE・SDGs FY2020'!Y122,List!$B$2:$B$13,0),2)-1),INDEX(List!$B$2:$C$13,MATCH('ABE・SDGs FY2020'!Y124,List!$B$2:$B$13,0),2)-INDEX(List!$B$2:$C$13,MATCH('ABE・SDGs FY2020'!Y122,List!$B$2:$B$13,0),2)+1,12-INDEX(List!$B$2:$C$13,MATCH('ABE・SDGs FY2020'!Y122,List!$B$2:$B$13,0),2)+INDEX(List!$B$2:$C$13,MATCH('ABE・SDGs FY2020'!Y124,List!$B$2:$B$13,0),2)+1)),IF(INDEX(List!$B$2:$C$13,MATCH('ABE・SDGs FY2020'!Y124,List!$B$2:$B$13,0),2)&gt;=(INDEX(List!$B$2:$C$13,MATCH('ABE・SDGs FY2020'!Y122,List!$B$2:$B$13,0),2)-1),INDEX(List!$B$2:$C$13,MATCH('ABE・SDGs FY2020'!Y124,List!$B$2:$B$13,0),2)-INDEX(List!$B$2:$C$13,MATCH('ABE・SDGs FY2020'!Y122,List!$B$2:$B$13,0),2)+1,12-INDEX(List!$B$2:$C$13,MATCH('ABE・SDGs FY2020'!Y122,List!$B$2:$B$13,0),2)+INDEX(List!$B$2:$C$13,MATCH('ABE・SDGs FY2020'!Y124,List!$B$2:$B$13,0),2)+1))))&gt;5,1,0),""),""),""),"")</f>
        <v/>
      </c>
      <c r="T122" s="215"/>
      <c r="U122" s="385" t="str">
        <f>IF(AA124&lt;&gt;"",IF(Y124&lt;&gt;"",IF(AA122&lt;&gt;"",IF(Y122&lt;&gt;"",IF(S122=1," year"," years"),""),""),""),"")</f>
        <v/>
      </c>
      <c r="V122" s="386"/>
      <c r="W122" s="220" t="s">
        <v>101</v>
      </c>
      <c r="X122" s="220"/>
      <c r="Y122" s="222"/>
      <c r="Z122" s="186" t="s">
        <v>19</v>
      </c>
      <c r="AA122" s="353"/>
      <c r="AB122" s="354"/>
      <c r="AC122" s="342"/>
      <c r="AD122" s="342"/>
      <c r="AE122" s="342"/>
      <c r="AF122" s="342"/>
      <c r="AG122" s="342"/>
      <c r="AH122" s="441"/>
      <c r="AI122" s="5"/>
    </row>
    <row r="123" spans="2:35" ht="15" customHeight="1" x14ac:dyDescent="0.4">
      <c r="B123" s="9"/>
      <c r="C123" s="400"/>
      <c r="D123" s="230"/>
      <c r="E123" s="230"/>
      <c r="F123" s="231"/>
      <c r="G123" s="211"/>
      <c r="H123" s="212"/>
      <c r="I123" s="212"/>
      <c r="J123" s="212"/>
      <c r="K123" s="212"/>
      <c r="L123" s="212"/>
      <c r="M123" s="212"/>
      <c r="N123" s="212"/>
      <c r="O123" s="213"/>
      <c r="P123" s="229"/>
      <c r="Q123" s="230"/>
      <c r="R123" s="231"/>
      <c r="S123" s="216"/>
      <c r="T123" s="217"/>
      <c r="U123" s="224"/>
      <c r="V123" s="225"/>
      <c r="W123" s="221"/>
      <c r="X123" s="221"/>
      <c r="Y123" s="223"/>
      <c r="Z123" s="187"/>
      <c r="AA123" s="233"/>
      <c r="AB123" s="234"/>
      <c r="AC123" s="342"/>
      <c r="AD123" s="342"/>
      <c r="AE123" s="342"/>
      <c r="AF123" s="342"/>
      <c r="AG123" s="342"/>
      <c r="AH123" s="441"/>
      <c r="AI123" s="5"/>
    </row>
    <row r="124" spans="2:35" ht="15" customHeight="1" x14ac:dyDescent="0.4">
      <c r="B124" s="9"/>
      <c r="C124" s="400"/>
      <c r="D124" s="230"/>
      <c r="E124" s="230"/>
      <c r="F124" s="231"/>
      <c r="G124" s="226"/>
      <c r="H124" s="227"/>
      <c r="I124" s="227"/>
      <c r="J124" s="227"/>
      <c r="K124" s="227"/>
      <c r="L124" s="227"/>
      <c r="M124" s="227"/>
      <c r="N124" s="227"/>
      <c r="O124" s="228"/>
      <c r="P124" s="229"/>
      <c r="Q124" s="230"/>
      <c r="R124" s="231"/>
      <c r="S124" s="216"/>
      <c r="T124" s="217"/>
      <c r="U124" s="224"/>
      <c r="V124" s="225"/>
      <c r="W124" s="186" t="s">
        <v>102</v>
      </c>
      <c r="X124" s="186"/>
      <c r="Y124" s="222"/>
      <c r="Z124" s="186" t="s">
        <v>19</v>
      </c>
      <c r="AA124" s="230"/>
      <c r="AB124" s="230"/>
      <c r="AC124" s="342"/>
      <c r="AD124" s="342"/>
      <c r="AE124" s="342"/>
      <c r="AF124" s="342"/>
      <c r="AG124" s="342"/>
      <c r="AH124" s="441"/>
      <c r="AI124" s="5"/>
    </row>
    <row r="125" spans="2:35" ht="15" customHeight="1" x14ac:dyDescent="0.4">
      <c r="B125" s="9"/>
      <c r="C125" s="401"/>
      <c r="D125" s="233"/>
      <c r="E125" s="233"/>
      <c r="F125" s="234"/>
      <c r="G125" s="211"/>
      <c r="H125" s="212"/>
      <c r="I125" s="212"/>
      <c r="J125" s="212"/>
      <c r="K125" s="212"/>
      <c r="L125" s="212"/>
      <c r="M125" s="212"/>
      <c r="N125" s="212"/>
      <c r="O125" s="213"/>
      <c r="P125" s="232"/>
      <c r="Q125" s="233"/>
      <c r="R125" s="234"/>
      <c r="S125" s="218"/>
      <c r="T125" s="219"/>
      <c r="U125" s="387"/>
      <c r="V125" s="388"/>
      <c r="W125" s="187"/>
      <c r="X125" s="187"/>
      <c r="Y125" s="223"/>
      <c r="Z125" s="187"/>
      <c r="AA125" s="233"/>
      <c r="AB125" s="233"/>
      <c r="AC125" s="342"/>
      <c r="AD125" s="342"/>
      <c r="AE125" s="342"/>
      <c r="AF125" s="342"/>
      <c r="AG125" s="342"/>
      <c r="AH125" s="441"/>
    </row>
    <row r="126" spans="2:35" ht="15" customHeight="1" x14ac:dyDescent="0.4">
      <c r="B126" s="9"/>
      <c r="C126" s="432"/>
      <c r="D126" s="353"/>
      <c r="E126" s="353"/>
      <c r="F126" s="354"/>
      <c r="G126" s="208"/>
      <c r="H126" s="209"/>
      <c r="I126" s="209"/>
      <c r="J126" s="209"/>
      <c r="K126" s="209"/>
      <c r="L126" s="209"/>
      <c r="M126" s="209"/>
      <c r="N126" s="209"/>
      <c r="O126" s="210"/>
      <c r="P126" s="229"/>
      <c r="Q126" s="230"/>
      <c r="R126" s="231"/>
      <c r="S126" s="216" t="str">
        <f>IF(AA128&lt;&gt;"",IF(Y128&lt;&gt;"",IF(AA126&lt;&gt;"",IF(Y126&lt;&gt;"",IF(COUNTIF(AA128,""),0,IF(COUNTIF(AA126,""),0,IF(INDEX(List!$B$2:$C$13,MATCH('ABE・SDGs FY2020'!Y128,List!$B$2:$B$13,0),2)=12,IF(INDEX(List!$B$2:$C$13,MATCH('ABE・SDGs FY2020'!Y126,List!$B$2:$B$13,0),2)=1,AA128-AA126+1,IF(INDEX(List!$B$2:$C$13,MATCH('ABE・SDGs FY2020'!Y128,List!$B$2:$B$13,0),2)&gt;=(INDEX(List!$B$2:$C$13,MATCH('ABE・SDGs FY2020'!Y126,List!$B$2:$B$13,0),2)-1),AA128-AA126,AA128-AA126-1)),IF(INDEX(List!$B$2:$C$13,MATCH('ABE・SDGs FY2020'!Y128,List!$B$2:$B$13,0),2)&gt;=(INDEX(List!$B$2:$C$13,MATCH('ABE・SDGs FY2020'!Y126,List!$B$2:$B$13,0),2)-1),AA128-AA126,AA128-AA126-1))))+IF(IF(COUNTIF(INDEX(List!$B$2:$C$13,MATCH('ABE・SDGs FY2020'!Y128,List!$B$2:$B$13,0),2),""),0,IF(COUNTIF(INDEX(List!$B$2:$C$13,MATCH('ABE・SDGs FY2020'!Y126,List!$B$2:$B$13,0),2),""),0,IF(INDEX(List!$B$2:$C$13,MATCH('ABE・SDGs FY2020'!Y128,List!$B$2:$B$13,0),2)=12,IF(INDEX(List!$B$2:$C$13,MATCH('ABE・SDGs FY2020'!Y126,List!$B$2:$B$13,0),2)=1,0,IF(INDEX(List!$B$2:$C$13,MATCH('ABE・SDGs FY2020'!Y128,List!$B$2:$B$13,0),2)&gt;=(INDEX(List!$B$2:$C$13,MATCH('ABE・SDGs FY2020'!Y126,List!$B$2:$B$13,0),2)-1),INDEX(List!$B$2:$C$13,MATCH('ABE・SDGs FY2020'!Y128,List!$B$2:$B$13,0),2)-INDEX(List!$B$2:$C$13,MATCH('ABE・SDGs FY2020'!Y126,List!$B$2:$B$13,0),2)+1,12-INDEX(List!$B$2:$C$13,MATCH('ABE・SDGs FY2020'!Y126,List!$B$2:$B$13,0),2)+INDEX(List!$B$2:$C$13,MATCH('ABE・SDGs FY2020'!Y128,List!$B$2:$B$13,0),2)+1)),IF(INDEX(List!$B$2:$C$13,MATCH('ABE・SDGs FY2020'!Y128,List!$B$2:$B$13,0),2)&gt;=(INDEX(List!$B$2:$C$13,MATCH('ABE・SDGs FY2020'!Y126,List!$B$2:$B$13,0),2)-1),INDEX(List!$B$2:$C$13,MATCH('ABE・SDGs FY2020'!Y128,List!$B$2:$B$13,0),2)-INDEX(List!$B$2:$C$13,MATCH('ABE・SDGs FY2020'!Y126,List!$B$2:$B$13,0),2)+1,12-INDEX(List!$B$2:$C$13,MATCH('ABE・SDGs FY2020'!Y126,List!$B$2:$B$13,0),2)+INDEX(List!$B$2:$C$13,MATCH('ABE・SDGs FY2020'!Y128,List!$B$2:$B$13,0),2)+1))))&gt;5,1,0),""),""),""),"")</f>
        <v/>
      </c>
      <c r="T126" s="217"/>
      <c r="U126" s="224" t="str">
        <f>IF(AA128&lt;&gt;"",IF(Y128&lt;&gt;"",IF(AA126&lt;&gt;"",IF(Y126&lt;&gt;"",IF(S126=1," year"," years"),""),""),""),"")</f>
        <v/>
      </c>
      <c r="V126" s="225"/>
      <c r="W126" s="220" t="s">
        <v>101</v>
      </c>
      <c r="X126" s="220"/>
      <c r="Y126" s="222"/>
      <c r="Z126" s="186" t="s">
        <v>19</v>
      </c>
      <c r="AA126" s="230"/>
      <c r="AB126" s="230"/>
      <c r="AC126" s="342"/>
      <c r="AD126" s="342"/>
      <c r="AE126" s="342"/>
      <c r="AF126" s="342"/>
      <c r="AG126" s="342"/>
      <c r="AH126" s="441"/>
    </row>
    <row r="127" spans="2:35" ht="15" customHeight="1" x14ac:dyDescent="0.4">
      <c r="B127" s="9"/>
      <c r="C127" s="400"/>
      <c r="D127" s="230"/>
      <c r="E127" s="230"/>
      <c r="F127" s="231"/>
      <c r="G127" s="211"/>
      <c r="H127" s="212"/>
      <c r="I127" s="212"/>
      <c r="J127" s="212"/>
      <c r="K127" s="212"/>
      <c r="L127" s="212"/>
      <c r="M127" s="212"/>
      <c r="N127" s="212"/>
      <c r="O127" s="213"/>
      <c r="P127" s="229"/>
      <c r="Q127" s="230"/>
      <c r="R127" s="231"/>
      <c r="S127" s="216"/>
      <c r="T127" s="217"/>
      <c r="U127" s="224"/>
      <c r="V127" s="225"/>
      <c r="W127" s="221"/>
      <c r="X127" s="221"/>
      <c r="Y127" s="223"/>
      <c r="Z127" s="187"/>
      <c r="AA127" s="233"/>
      <c r="AB127" s="233"/>
      <c r="AC127" s="342"/>
      <c r="AD127" s="342"/>
      <c r="AE127" s="342"/>
      <c r="AF127" s="342"/>
      <c r="AG127" s="342"/>
      <c r="AH127" s="441"/>
    </row>
    <row r="128" spans="2:35" ht="15" customHeight="1" x14ac:dyDescent="0.4">
      <c r="B128" s="9"/>
      <c r="C128" s="400"/>
      <c r="D128" s="230"/>
      <c r="E128" s="230"/>
      <c r="F128" s="231"/>
      <c r="G128" s="226"/>
      <c r="H128" s="227"/>
      <c r="I128" s="227"/>
      <c r="J128" s="227"/>
      <c r="K128" s="227"/>
      <c r="L128" s="227"/>
      <c r="M128" s="227"/>
      <c r="N128" s="227"/>
      <c r="O128" s="228"/>
      <c r="P128" s="229"/>
      <c r="Q128" s="230"/>
      <c r="R128" s="231"/>
      <c r="S128" s="216"/>
      <c r="T128" s="217"/>
      <c r="U128" s="224"/>
      <c r="V128" s="225"/>
      <c r="W128" s="186" t="s">
        <v>102</v>
      </c>
      <c r="X128" s="186"/>
      <c r="Y128" s="222"/>
      <c r="Z128" s="186" t="s">
        <v>19</v>
      </c>
      <c r="AA128" s="230"/>
      <c r="AB128" s="230"/>
      <c r="AC128" s="342"/>
      <c r="AD128" s="342"/>
      <c r="AE128" s="342"/>
      <c r="AF128" s="342"/>
      <c r="AG128" s="342"/>
      <c r="AH128" s="441"/>
    </row>
    <row r="129" spans="2:35" ht="15" customHeight="1" x14ac:dyDescent="0.4">
      <c r="B129" s="9"/>
      <c r="C129" s="401"/>
      <c r="D129" s="233"/>
      <c r="E129" s="233"/>
      <c r="F129" s="234"/>
      <c r="G129" s="211"/>
      <c r="H129" s="212"/>
      <c r="I129" s="212"/>
      <c r="J129" s="212"/>
      <c r="K129" s="212"/>
      <c r="L129" s="212"/>
      <c r="M129" s="212"/>
      <c r="N129" s="212"/>
      <c r="O129" s="213"/>
      <c r="P129" s="232"/>
      <c r="Q129" s="233"/>
      <c r="R129" s="234"/>
      <c r="S129" s="216"/>
      <c r="T129" s="217"/>
      <c r="U129" s="224"/>
      <c r="V129" s="225"/>
      <c r="W129" s="187"/>
      <c r="X129" s="187"/>
      <c r="Y129" s="223"/>
      <c r="Z129" s="187"/>
      <c r="AA129" s="233"/>
      <c r="AB129" s="233"/>
      <c r="AC129" s="342"/>
      <c r="AD129" s="342"/>
      <c r="AE129" s="342"/>
      <c r="AF129" s="342"/>
      <c r="AG129" s="342"/>
      <c r="AH129" s="441"/>
    </row>
    <row r="130" spans="2:35" ht="15" customHeight="1" x14ac:dyDescent="0.4">
      <c r="B130" s="9"/>
      <c r="C130" s="432"/>
      <c r="D130" s="353"/>
      <c r="E130" s="353"/>
      <c r="F130" s="354"/>
      <c r="G130" s="208"/>
      <c r="H130" s="209"/>
      <c r="I130" s="209"/>
      <c r="J130" s="209"/>
      <c r="K130" s="209"/>
      <c r="L130" s="209"/>
      <c r="M130" s="209"/>
      <c r="N130" s="209"/>
      <c r="O130" s="210"/>
      <c r="P130" s="229"/>
      <c r="Q130" s="230"/>
      <c r="R130" s="231"/>
      <c r="S130" s="214" t="str">
        <f>IF(AA132&lt;&gt;"",IF(Y132&lt;&gt;"",IF(AA130&lt;&gt;"",IF(Y130&lt;&gt;"",IF(COUNTIF(AA132,""),0,IF(COUNTIF(AA130,""),0,IF(INDEX(List!$B$2:$C$13,MATCH('ABE・SDGs FY2020'!Y132,List!$B$2:$B$13,0),2)=12,IF(INDEX(List!$B$2:$C$13,MATCH('ABE・SDGs FY2020'!Y130,List!$B$2:$B$13,0),2)=1,AA132-AA130+1,IF(INDEX(List!$B$2:$C$13,MATCH('ABE・SDGs FY2020'!Y132,List!$B$2:$B$13,0),2)&gt;=(INDEX(List!$B$2:$C$13,MATCH('ABE・SDGs FY2020'!Y130,List!$B$2:$B$13,0),2)-1),AA132-AA130,AA132-AA130-1)),IF(INDEX(List!$B$2:$C$13,MATCH('ABE・SDGs FY2020'!Y132,List!$B$2:$B$13,0),2)&gt;=(INDEX(List!$B$2:$C$13,MATCH('ABE・SDGs FY2020'!Y130,List!$B$2:$B$13,0),2)-1),AA132-AA130,AA132-AA130-1))))+IF(IF(COUNTIF(INDEX(List!$B$2:$C$13,MATCH('ABE・SDGs FY2020'!Y132,List!$B$2:$B$13,0),2),""),0,IF(COUNTIF(INDEX(List!$B$2:$C$13,MATCH('ABE・SDGs FY2020'!Y130,List!$B$2:$B$13,0),2),""),0,IF(INDEX(List!$B$2:$C$13,MATCH('ABE・SDGs FY2020'!Y132,List!$B$2:$B$13,0),2)=12,IF(INDEX(List!$B$2:$C$13,MATCH('ABE・SDGs FY2020'!Y130,List!$B$2:$B$13,0),2)=1,0,IF(INDEX(List!$B$2:$C$13,MATCH('ABE・SDGs FY2020'!Y132,List!$B$2:$B$13,0),2)&gt;=(INDEX(List!$B$2:$C$13,MATCH('ABE・SDGs FY2020'!Y130,List!$B$2:$B$13,0),2)-1),INDEX(List!$B$2:$C$13,MATCH('ABE・SDGs FY2020'!Y132,List!$B$2:$B$13,0),2)-INDEX(List!$B$2:$C$13,MATCH('ABE・SDGs FY2020'!Y130,List!$B$2:$B$13,0),2)+1,12-INDEX(List!$B$2:$C$13,MATCH('ABE・SDGs FY2020'!Y130,List!$B$2:$B$13,0),2)+INDEX(List!$B$2:$C$13,MATCH('ABE・SDGs FY2020'!Y132,List!$B$2:$B$13,0),2)+1)),IF(INDEX(List!$B$2:$C$13,MATCH('ABE・SDGs FY2020'!Y132,List!$B$2:$B$13,0),2)&gt;=(INDEX(List!$B$2:$C$13,MATCH('ABE・SDGs FY2020'!Y130,List!$B$2:$B$13,0),2)-1),INDEX(List!$B$2:$C$13,MATCH('ABE・SDGs FY2020'!Y132,List!$B$2:$B$13,0),2)-INDEX(List!$B$2:$C$13,MATCH('ABE・SDGs FY2020'!Y130,List!$B$2:$B$13,0),2)+1,12-INDEX(List!$B$2:$C$13,MATCH('ABE・SDGs FY2020'!Y130,List!$B$2:$B$13,0),2)+INDEX(List!$B$2:$C$13,MATCH('ABE・SDGs FY2020'!Y132,List!$B$2:$B$13,0),2)+1))))&gt;5,1,0),""),""),""),"")</f>
        <v/>
      </c>
      <c r="T130" s="215"/>
      <c r="U130" s="385" t="str">
        <f>IF(AA132&lt;&gt;"",IF(Y132&lt;&gt;"",IF(AA130&lt;&gt;"",IF(Y130&lt;&gt;"",IF(S130=1," year"," years"),""),""),""),"")</f>
        <v/>
      </c>
      <c r="V130" s="386"/>
      <c r="W130" s="220" t="s">
        <v>101</v>
      </c>
      <c r="X130" s="220"/>
      <c r="Y130" s="222"/>
      <c r="Z130" s="186" t="s">
        <v>19</v>
      </c>
      <c r="AA130" s="230"/>
      <c r="AB130" s="230"/>
      <c r="AC130" s="342"/>
      <c r="AD130" s="342"/>
      <c r="AE130" s="342"/>
      <c r="AF130" s="342"/>
      <c r="AG130" s="342"/>
      <c r="AH130" s="441"/>
    </row>
    <row r="131" spans="2:35" ht="15" customHeight="1" x14ac:dyDescent="0.4">
      <c r="B131" s="9"/>
      <c r="C131" s="400"/>
      <c r="D131" s="230"/>
      <c r="E131" s="230"/>
      <c r="F131" s="231"/>
      <c r="G131" s="211"/>
      <c r="H131" s="212"/>
      <c r="I131" s="212"/>
      <c r="J131" s="212"/>
      <c r="K131" s="212"/>
      <c r="L131" s="212"/>
      <c r="M131" s="212"/>
      <c r="N131" s="212"/>
      <c r="O131" s="213"/>
      <c r="P131" s="229"/>
      <c r="Q131" s="230"/>
      <c r="R131" s="231"/>
      <c r="S131" s="216"/>
      <c r="T131" s="217"/>
      <c r="U131" s="224"/>
      <c r="V131" s="225"/>
      <c r="W131" s="221"/>
      <c r="X131" s="221"/>
      <c r="Y131" s="223"/>
      <c r="Z131" s="187"/>
      <c r="AA131" s="233"/>
      <c r="AB131" s="233"/>
      <c r="AC131" s="342"/>
      <c r="AD131" s="342"/>
      <c r="AE131" s="342"/>
      <c r="AF131" s="342"/>
      <c r="AG131" s="342"/>
      <c r="AH131" s="441"/>
    </row>
    <row r="132" spans="2:35" ht="15" customHeight="1" x14ac:dyDescent="0.4">
      <c r="B132" s="9"/>
      <c r="C132" s="400"/>
      <c r="D132" s="230"/>
      <c r="E132" s="230"/>
      <c r="F132" s="231"/>
      <c r="G132" s="226"/>
      <c r="H132" s="227"/>
      <c r="I132" s="227"/>
      <c r="J132" s="227"/>
      <c r="K132" s="227"/>
      <c r="L132" s="227"/>
      <c r="M132" s="227"/>
      <c r="N132" s="227"/>
      <c r="O132" s="228"/>
      <c r="P132" s="229"/>
      <c r="Q132" s="230"/>
      <c r="R132" s="231"/>
      <c r="S132" s="216"/>
      <c r="T132" s="217"/>
      <c r="U132" s="224"/>
      <c r="V132" s="225"/>
      <c r="W132" s="186" t="s">
        <v>102</v>
      </c>
      <c r="X132" s="186"/>
      <c r="Y132" s="222"/>
      <c r="Z132" s="186" t="s">
        <v>19</v>
      </c>
      <c r="AA132" s="230"/>
      <c r="AB132" s="230"/>
      <c r="AC132" s="342"/>
      <c r="AD132" s="342"/>
      <c r="AE132" s="342"/>
      <c r="AF132" s="342"/>
      <c r="AG132" s="342"/>
      <c r="AH132" s="441"/>
    </row>
    <row r="133" spans="2:35" ht="15" customHeight="1" x14ac:dyDescent="0.4">
      <c r="B133" s="9"/>
      <c r="C133" s="401"/>
      <c r="D133" s="233"/>
      <c r="E133" s="233"/>
      <c r="F133" s="234"/>
      <c r="G133" s="211"/>
      <c r="H133" s="212"/>
      <c r="I133" s="212"/>
      <c r="J133" s="212"/>
      <c r="K133" s="212"/>
      <c r="L133" s="212"/>
      <c r="M133" s="212"/>
      <c r="N133" s="212"/>
      <c r="O133" s="213"/>
      <c r="P133" s="232"/>
      <c r="Q133" s="233"/>
      <c r="R133" s="234"/>
      <c r="S133" s="218"/>
      <c r="T133" s="219"/>
      <c r="U133" s="387"/>
      <c r="V133" s="388"/>
      <c r="W133" s="187"/>
      <c r="X133" s="187"/>
      <c r="Y133" s="223"/>
      <c r="Z133" s="187"/>
      <c r="AA133" s="233"/>
      <c r="AB133" s="233"/>
      <c r="AC133" s="342"/>
      <c r="AD133" s="342"/>
      <c r="AE133" s="342"/>
      <c r="AF133" s="342"/>
      <c r="AG133" s="342"/>
      <c r="AH133" s="441"/>
      <c r="AI133" s="2"/>
    </row>
    <row r="134" spans="2:35" ht="15" customHeight="1" x14ac:dyDescent="0.4">
      <c r="B134" s="9"/>
      <c r="C134" s="432"/>
      <c r="D134" s="353"/>
      <c r="E134" s="353"/>
      <c r="F134" s="354"/>
      <c r="G134" s="208"/>
      <c r="H134" s="209"/>
      <c r="I134" s="209"/>
      <c r="J134" s="209"/>
      <c r="K134" s="209"/>
      <c r="L134" s="209"/>
      <c r="M134" s="209"/>
      <c r="N134" s="209"/>
      <c r="O134" s="210"/>
      <c r="P134" s="229"/>
      <c r="Q134" s="230"/>
      <c r="R134" s="231"/>
      <c r="S134" s="214" t="str">
        <f>IF(AA136&lt;&gt;"",IF(Y136&lt;&gt;"",IF(AA134&lt;&gt;"",IF(Y134&lt;&gt;"",IF(COUNTIF(AA136,""),0,IF(COUNTIF(AA134,""),0,IF(INDEX(List!$B$2:$C$13,MATCH('ABE・SDGs FY2020'!Y136,List!$B$2:$B$13,0),2)=12,IF(INDEX(List!$B$2:$C$13,MATCH('ABE・SDGs FY2020'!Y134,List!$B$2:$B$13,0),2)=1,AA136-AA134+1,IF(INDEX(List!$B$2:$C$13,MATCH('ABE・SDGs FY2020'!Y136,List!$B$2:$B$13,0),2)&gt;=(INDEX(List!$B$2:$C$13,MATCH('ABE・SDGs FY2020'!Y134,List!$B$2:$B$13,0),2)-1),AA136-AA134,AA136-AA134-1)),IF(INDEX(List!$B$2:$C$13,MATCH('ABE・SDGs FY2020'!Y136,List!$B$2:$B$13,0),2)&gt;=(INDEX(List!$B$2:$C$13,MATCH('ABE・SDGs FY2020'!Y134,List!$B$2:$B$13,0),2)-1),AA136-AA134,AA136-AA134-1))))+IF(IF(COUNTIF(INDEX(List!$B$2:$C$13,MATCH('ABE・SDGs FY2020'!Y136,List!$B$2:$B$13,0),2),""),0,IF(COUNTIF(INDEX(List!$B$2:$C$13,MATCH('ABE・SDGs FY2020'!Y134,List!$B$2:$B$13,0),2),""),0,IF(INDEX(List!$B$2:$C$13,MATCH('ABE・SDGs FY2020'!Y136,List!$B$2:$B$13,0),2)=12,IF(INDEX(List!$B$2:$C$13,MATCH('ABE・SDGs FY2020'!Y134,List!$B$2:$B$13,0),2)=1,0,IF(INDEX(List!$B$2:$C$13,MATCH('ABE・SDGs FY2020'!Y136,List!$B$2:$B$13,0),2)&gt;=(INDEX(List!$B$2:$C$13,MATCH('ABE・SDGs FY2020'!Y134,List!$B$2:$B$13,0),2)-1),INDEX(List!$B$2:$C$13,MATCH('ABE・SDGs FY2020'!Y136,List!$B$2:$B$13,0),2)-INDEX(List!$B$2:$C$13,MATCH('ABE・SDGs FY2020'!Y134,List!$B$2:$B$13,0),2)+1,12-INDEX(List!$B$2:$C$13,MATCH('ABE・SDGs FY2020'!Y134,List!$B$2:$B$13,0),2)+INDEX(List!$B$2:$C$13,MATCH('ABE・SDGs FY2020'!Y136,List!$B$2:$B$13,0),2)+1)),IF(INDEX(List!$B$2:$C$13,MATCH('ABE・SDGs FY2020'!Y136,List!$B$2:$B$13,0),2)&gt;=(INDEX(List!$B$2:$C$13,MATCH('ABE・SDGs FY2020'!Y134,List!$B$2:$B$13,0),2)-1),INDEX(List!$B$2:$C$13,MATCH('ABE・SDGs FY2020'!Y136,List!$B$2:$B$13,0),2)-INDEX(List!$B$2:$C$13,MATCH('ABE・SDGs FY2020'!Y134,List!$B$2:$B$13,0),2)+1,12-INDEX(List!$B$2:$C$13,MATCH('ABE・SDGs FY2020'!Y134,List!$B$2:$B$13,0),2)+INDEX(List!$B$2:$C$13,MATCH('ABE・SDGs FY2020'!Y136,List!$B$2:$B$13,0),2)+1))))&gt;5,1,0),""),""),""),"")</f>
        <v/>
      </c>
      <c r="T134" s="215"/>
      <c r="U134" s="385" t="str">
        <f>IF(AA136&lt;&gt;"",IF(Y136&lt;&gt;"",IF(AA134&lt;&gt;"",IF(Y134&lt;&gt;"",IF(S134=1," year"," years"),""),""),""),"")</f>
        <v/>
      </c>
      <c r="V134" s="386"/>
      <c r="W134" s="220" t="s">
        <v>101</v>
      </c>
      <c r="X134" s="220"/>
      <c r="Y134" s="222"/>
      <c r="Z134" s="186" t="s">
        <v>19</v>
      </c>
      <c r="AA134" s="230"/>
      <c r="AB134" s="230"/>
      <c r="AC134" s="342"/>
      <c r="AD134" s="342"/>
      <c r="AE134" s="342"/>
      <c r="AF134" s="342"/>
      <c r="AG134" s="342"/>
      <c r="AH134" s="441"/>
      <c r="AI134" s="2"/>
    </row>
    <row r="135" spans="2:35" ht="15" customHeight="1" x14ac:dyDescent="0.4">
      <c r="B135" s="9"/>
      <c r="C135" s="400"/>
      <c r="D135" s="230"/>
      <c r="E135" s="230"/>
      <c r="F135" s="231"/>
      <c r="G135" s="211"/>
      <c r="H135" s="212"/>
      <c r="I135" s="212"/>
      <c r="J135" s="212"/>
      <c r="K135" s="212"/>
      <c r="L135" s="212"/>
      <c r="M135" s="212"/>
      <c r="N135" s="212"/>
      <c r="O135" s="213"/>
      <c r="P135" s="229"/>
      <c r="Q135" s="230"/>
      <c r="R135" s="231"/>
      <c r="S135" s="216"/>
      <c r="T135" s="217"/>
      <c r="U135" s="224"/>
      <c r="V135" s="225"/>
      <c r="W135" s="221"/>
      <c r="X135" s="221"/>
      <c r="Y135" s="223"/>
      <c r="Z135" s="187"/>
      <c r="AA135" s="233"/>
      <c r="AB135" s="233"/>
      <c r="AC135" s="342"/>
      <c r="AD135" s="342"/>
      <c r="AE135" s="342"/>
      <c r="AF135" s="342"/>
      <c r="AG135" s="342"/>
      <c r="AH135" s="441"/>
      <c r="AI135" s="4"/>
    </row>
    <row r="136" spans="2:35" ht="15" customHeight="1" x14ac:dyDescent="0.4">
      <c r="B136" s="9"/>
      <c r="C136" s="400"/>
      <c r="D136" s="230"/>
      <c r="E136" s="230"/>
      <c r="F136" s="231"/>
      <c r="G136" s="226"/>
      <c r="H136" s="227"/>
      <c r="I136" s="227"/>
      <c r="J136" s="227"/>
      <c r="K136" s="227"/>
      <c r="L136" s="227"/>
      <c r="M136" s="227"/>
      <c r="N136" s="227"/>
      <c r="O136" s="228"/>
      <c r="P136" s="229"/>
      <c r="Q136" s="230"/>
      <c r="R136" s="231"/>
      <c r="S136" s="216"/>
      <c r="T136" s="217"/>
      <c r="U136" s="224"/>
      <c r="V136" s="225"/>
      <c r="W136" s="186" t="s">
        <v>102</v>
      </c>
      <c r="X136" s="186"/>
      <c r="Y136" s="222"/>
      <c r="Z136" s="186" t="s">
        <v>19</v>
      </c>
      <c r="AA136" s="230"/>
      <c r="AB136" s="230"/>
      <c r="AC136" s="342"/>
      <c r="AD136" s="342"/>
      <c r="AE136" s="342"/>
      <c r="AF136" s="342"/>
      <c r="AG136" s="342"/>
      <c r="AH136" s="441"/>
      <c r="AI136" s="2"/>
    </row>
    <row r="137" spans="2:35" ht="15" customHeight="1" thickBot="1" x14ac:dyDescent="0.45">
      <c r="B137" s="9"/>
      <c r="C137" s="545"/>
      <c r="D137" s="383"/>
      <c r="E137" s="383"/>
      <c r="F137" s="384"/>
      <c r="G137" s="535"/>
      <c r="H137" s="536"/>
      <c r="I137" s="536"/>
      <c r="J137" s="536"/>
      <c r="K137" s="536"/>
      <c r="L137" s="536"/>
      <c r="M137" s="536"/>
      <c r="N137" s="536"/>
      <c r="O137" s="537"/>
      <c r="P137" s="382"/>
      <c r="Q137" s="383"/>
      <c r="R137" s="384"/>
      <c r="S137" s="530"/>
      <c r="T137" s="531"/>
      <c r="U137" s="538"/>
      <c r="V137" s="539"/>
      <c r="W137" s="463"/>
      <c r="X137" s="463"/>
      <c r="Y137" s="540"/>
      <c r="Z137" s="463"/>
      <c r="AA137" s="383"/>
      <c r="AB137" s="383"/>
      <c r="AC137" s="461"/>
      <c r="AD137" s="461"/>
      <c r="AE137" s="461"/>
      <c r="AF137" s="461"/>
      <c r="AG137" s="461"/>
      <c r="AH137" s="462"/>
      <c r="AI137" s="2"/>
    </row>
    <row r="138" spans="2:35" ht="15" customHeight="1" thickBot="1" x14ac:dyDescent="0.45">
      <c r="B138" s="9"/>
      <c r="C138" s="112" t="s">
        <v>77</v>
      </c>
      <c r="D138" s="113"/>
      <c r="E138" s="113"/>
      <c r="F138" s="113"/>
      <c r="G138" s="113"/>
      <c r="H138" s="113"/>
      <c r="I138" s="113"/>
      <c r="J138" s="113"/>
      <c r="K138" s="113"/>
      <c r="L138" s="113"/>
      <c r="M138" s="113"/>
      <c r="N138" s="113"/>
      <c r="O138" s="113"/>
      <c r="P138" s="113"/>
      <c r="Q138" s="113"/>
      <c r="R138" s="113"/>
      <c r="S138" s="114">
        <f>SUM(S110:T137)</f>
        <v>0</v>
      </c>
      <c r="T138" s="114"/>
      <c r="U138" s="114"/>
      <c r="V138" s="114"/>
      <c r="W138" s="84" t="str">
        <f>IF(S138=1,"year of schooling","years of schooling")</f>
        <v>years of schooling</v>
      </c>
      <c r="X138" s="84"/>
      <c r="Y138" s="84"/>
      <c r="Z138" s="84"/>
      <c r="AA138" s="84"/>
      <c r="AB138" s="84"/>
      <c r="AC138" s="84"/>
      <c r="AD138" s="84"/>
      <c r="AE138" s="84"/>
      <c r="AF138" s="84"/>
      <c r="AG138" s="84"/>
      <c r="AH138" s="85"/>
    </row>
    <row r="139" spans="2:35" ht="15" customHeight="1" x14ac:dyDescent="0.2">
      <c r="B139" s="9"/>
      <c r="M139" s="56"/>
      <c r="N139" s="56"/>
      <c r="O139" s="56"/>
      <c r="P139" s="56"/>
      <c r="Q139" s="56"/>
      <c r="R139" s="56"/>
      <c r="S139" s="56"/>
      <c r="T139" s="56"/>
      <c r="U139" s="56"/>
      <c r="V139" s="56"/>
      <c r="W139" s="56"/>
      <c r="X139" s="56"/>
      <c r="Y139" s="56"/>
      <c r="Z139" s="56"/>
      <c r="AA139" s="56"/>
      <c r="AB139" s="56"/>
      <c r="AC139" s="56"/>
      <c r="AD139" s="56"/>
      <c r="AE139" s="56"/>
      <c r="AF139" s="56"/>
      <c r="AG139" s="56"/>
      <c r="AH139" s="56"/>
    </row>
    <row r="140" spans="2:35" ht="15" customHeight="1" thickBot="1" x14ac:dyDescent="0.25">
      <c r="B140" s="9"/>
      <c r="C140" s="541" t="s">
        <v>212</v>
      </c>
      <c r="D140" s="541"/>
      <c r="E140" s="541"/>
      <c r="F140" s="541"/>
      <c r="G140" s="541"/>
      <c r="H140" s="541"/>
      <c r="I140" s="541"/>
      <c r="J140" s="541"/>
      <c r="K140" s="541"/>
      <c r="L140" s="541"/>
      <c r="M140" s="541"/>
      <c r="N140" s="541"/>
      <c r="O140" s="541"/>
      <c r="P140" s="541"/>
      <c r="Q140" s="541"/>
      <c r="R140" s="541"/>
      <c r="S140" s="541"/>
      <c r="T140" s="541"/>
      <c r="U140" s="541"/>
      <c r="V140" s="541"/>
      <c r="W140" s="541"/>
      <c r="X140" s="541"/>
      <c r="Y140" s="541"/>
      <c r="Z140" s="541"/>
      <c r="AA140" s="541"/>
      <c r="AB140" s="541"/>
      <c r="AC140" s="541"/>
      <c r="AD140" s="541"/>
      <c r="AE140" s="541"/>
      <c r="AF140" s="541"/>
      <c r="AG140" s="541"/>
      <c r="AH140" s="541"/>
    </row>
    <row r="141" spans="2:35" ht="15" customHeight="1" x14ac:dyDescent="0.4">
      <c r="B141" s="9"/>
      <c r="C141" s="542" t="s">
        <v>104</v>
      </c>
      <c r="D141" s="542"/>
      <c r="E141" s="542"/>
      <c r="F141" s="542"/>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row>
    <row r="142" spans="2:35" ht="15" customHeight="1" x14ac:dyDescent="0.4">
      <c r="B142" s="9"/>
      <c r="C142" s="543"/>
      <c r="D142" s="543"/>
      <c r="E142" s="543"/>
      <c r="F142" s="543"/>
      <c r="G142" s="430"/>
      <c r="H142" s="430"/>
      <c r="I142" s="430"/>
      <c r="J142" s="430"/>
      <c r="K142" s="430"/>
      <c r="L142" s="430"/>
      <c r="M142" s="430"/>
      <c r="N142" s="430"/>
      <c r="O142" s="430"/>
      <c r="P142" s="430"/>
      <c r="Q142" s="430"/>
      <c r="R142" s="430"/>
      <c r="S142" s="430"/>
      <c r="T142" s="430"/>
      <c r="U142" s="430"/>
      <c r="V142" s="430"/>
      <c r="W142" s="430"/>
      <c r="X142" s="430"/>
      <c r="Y142" s="430"/>
      <c r="Z142" s="430"/>
      <c r="AA142" s="430"/>
      <c r="AB142" s="430"/>
      <c r="AC142" s="430"/>
      <c r="AD142" s="430"/>
      <c r="AE142" s="430"/>
      <c r="AF142" s="430"/>
      <c r="AG142" s="430"/>
      <c r="AH142" s="430"/>
    </row>
    <row r="143" spans="2:35" ht="15" customHeight="1" x14ac:dyDescent="0.4">
      <c r="B143" s="9"/>
      <c r="C143" s="543"/>
      <c r="D143" s="543"/>
      <c r="E143" s="543"/>
      <c r="F143" s="543"/>
      <c r="G143" s="430"/>
      <c r="H143" s="430"/>
      <c r="I143" s="430"/>
      <c r="J143" s="430"/>
      <c r="K143" s="430"/>
      <c r="L143" s="430"/>
      <c r="M143" s="430"/>
      <c r="N143" s="430"/>
      <c r="O143" s="430"/>
      <c r="P143" s="430"/>
      <c r="Q143" s="430"/>
      <c r="R143" s="430"/>
      <c r="S143" s="430"/>
      <c r="T143" s="430"/>
      <c r="U143" s="430"/>
      <c r="V143" s="430"/>
      <c r="W143" s="430"/>
      <c r="X143" s="430"/>
      <c r="Y143" s="430"/>
      <c r="Z143" s="430"/>
      <c r="AA143" s="430"/>
      <c r="AB143" s="430"/>
      <c r="AC143" s="430"/>
      <c r="AD143" s="430"/>
      <c r="AE143" s="430"/>
      <c r="AF143" s="430"/>
      <c r="AG143" s="430"/>
      <c r="AH143" s="430"/>
    </row>
    <row r="144" spans="2:35" ht="15" customHeight="1" thickBot="1" x14ac:dyDescent="0.45">
      <c r="B144" s="9"/>
      <c r="C144" s="544"/>
      <c r="D144" s="544"/>
      <c r="E144" s="544"/>
      <c r="F144" s="544"/>
      <c r="G144" s="431"/>
      <c r="H144" s="431"/>
      <c r="I144" s="431"/>
      <c r="J144" s="431"/>
      <c r="K144" s="431"/>
      <c r="L144" s="431"/>
      <c r="M144" s="431"/>
      <c r="N144" s="431"/>
      <c r="O144" s="431"/>
      <c r="P144" s="431"/>
      <c r="Q144" s="431"/>
      <c r="R144" s="431"/>
      <c r="S144" s="431"/>
      <c r="T144" s="431"/>
      <c r="U144" s="431"/>
      <c r="V144" s="431"/>
      <c r="W144" s="431"/>
      <c r="X144" s="431"/>
      <c r="Y144" s="431"/>
      <c r="Z144" s="431"/>
      <c r="AA144" s="431"/>
      <c r="AB144" s="431"/>
      <c r="AC144" s="431"/>
      <c r="AD144" s="431"/>
      <c r="AE144" s="431"/>
      <c r="AF144" s="431"/>
      <c r="AG144" s="431"/>
      <c r="AH144" s="431"/>
    </row>
    <row r="145" spans="2:35" ht="15" customHeight="1" x14ac:dyDescent="0.4">
      <c r="B145" s="9"/>
      <c r="C145" s="46"/>
      <c r="D145" s="46"/>
      <c r="E145" s="46"/>
      <c r="F145" s="46"/>
      <c r="G145" s="46"/>
      <c r="H145" s="46"/>
      <c r="I145" s="46"/>
      <c r="J145" s="46"/>
      <c r="K145" s="46"/>
      <c r="L145" s="46"/>
      <c r="M145" s="46"/>
      <c r="T145" s="110" t="str">
        <f>$H$26&amp;IF($H$28&lt;&gt;""," "&amp;$H$28,"")&amp;" "&amp;$H$24</f>
        <v xml:space="preserve"> </v>
      </c>
      <c r="U145" s="110"/>
      <c r="V145" s="110"/>
      <c r="W145" s="110"/>
      <c r="X145" s="110"/>
      <c r="Y145" s="110"/>
      <c r="Z145" s="110"/>
      <c r="AA145" s="110"/>
      <c r="AB145" s="110"/>
      <c r="AC145" s="110"/>
      <c r="AD145" s="110"/>
      <c r="AE145" s="110"/>
      <c r="AF145" s="110"/>
      <c r="AG145" s="110"/>
      <c r="AH145" s="110"/>
      <c r="AI145" s="110"/>
    </row>
    <row r="146" spans="2:35" ht="15" customHeight="1" x14ac:dyDescent="0.4">
      <c r="B146" s="9"/>
      <c r="C146" s="46"/>
      <c r="D146" s="46"/>
      <c r="E146" s="46"/>
      <c r="F146" s="46"/>
      <c r="G146" s="46"/>
      <c r="H146" s="46"/>
      <c r="I146" s="46"/>
      <c r="J146" s="46"/>
      <c r="K146" s="46"/>
      <c r="L146" s="46"/>
      <c r="M146" s="46"/>
      <c r="N146" s="38" t="s">
        <v>18</v>
      </c>
      <c r="O146" s="38"/>
      <c r="P146" s="38"/>
      <c r="Q146" s="38"/>
      <c r="R146" s="38"/>
      <c r="S146" s="38"/>
      <c r="T146" s="111"/>
      <c r="U146" s="111"/>
      <c r="V146" s="111"/>
      <c r="W146" s="111"/>
      <c r="X146" s="111"/>
      <c r="Y146" s="111"/>
      <c r="Z146" s="111"/>
      <c r="AA146" s="111"/>
      <c r="AB146" s="111"/>
      <c r="AC146" s="111"/>
      <c r="AD146" s="111"/>
      <c r="AE146" s="111"/>
      <c r="AF146" s="111"/>
      <c r="AG146" s="111"/>
      <c r="AH146" s="111"/>
      <c r="AI146" s="111"/>
    </row>
    <row r="147" spans="2:35" ht="15" customHeight="1" x14ac:dyDescent="0.2">
      <c r="C147" s="109"/>
      <c r="D147" s="109"/>
      <c r="E147" s="109"/>
      <c r="F147" s="109"/>
      <c r="G147" s="109"/>
      <c r="H147" s="109"/>
      <c r="I147" s="109"/>
      <c r="J147" s="109"/>
      <c r="K147" s="109"/>
      <c r="L147" s="83"/>
      <c r="M147" s="44"/>
      <c r="T147" s="34"/>
      <c r="U147" s="34"/>
      <c r="V147" s="34"/>
      <c r="W147" s="34"/>
      <c r="X147" s="34"/>
      <c r="Y147" s="34"/>
      <c r="Z147" s="34"/>
      <c r="AA147" s="34"/>
      <c r="AB147" s="34"/>
      <c r="AC147" s="34"/>
      <c r="AD147" s="34"/>
      <c r="AE147" s="34"/>
      <c r="AF147" s="34"/>
      <c r="AG147" s="34"/>
      <c r="AH147" s="34"/>
      <c r="AI147" s="34"/>
    </row>
    <row r="148" spans="2:35" ht="15" customHeight="1" x14ac:dyDescent="0.2">
      <c r="C148" s="109"/>
      <c r="D148" s="109"/>
      <c r="E148" s="109"/>
      <c r="F148" s="109"/>
      <c r="G148" s="109"/>
      <c r="H148" s="109"/>
      <c r="I148" s="109"/>
      <c r="J148" s="109"/>
      <c r="K148" s="109"/>
      <c r="L148" s="83"/>
      <c r="M148" s="44"/>
      <c r="N148" s="38" t="s">
        <v>183</v>
      </c>
      <c r="O148" s="38"/>
      <c r="P148" s="38"/>
      <c r="Q148" s="38"/>
      <c r="R148" s="38"/>
      <c r="S148" s="38"/>
      <c r="T148" s="37"/>
      <c r="U148" s="37"/>
      <c r="V148" s="37"/>
      <c r="W148" s="37"/>
      <c r="X148" s="37"/>
      <c r="Y148" s="37"/>
      <c r="Z148" s="37"/>
      <c r="AA148" s="37"/>
      <c r="AB148" s="37"/>
      <c r="AC148" s="37"/>
      <c r="AD148" s="37"/>
      <c r="AE148" s="37"/>
      <c r="AF148" s="37"/>
      <c r="AG148" s="37"/>
      <c r="AH148" s="37"/>
      <c r="AI148" s="37"/>
    </row>
    <row r="149" spans="2:35" ht="15" customHeight="1" x14ac:dyDescent="0.2">
      <c r="T149" s="35"/>
      <c r="U149" s="35"/>
      <c r="V149" s="35"/>
      <c r="W149" s="35"/>
      <c r="X149" s="35"/>
      <c r="Y149" s="35"/>
      <c r="Z149" s="35"/>
      <c r="AA149" s="35"/>
      <c r="AB149" s="35"/>
      <c r="AC149" s="35"/>
      <c r="AD149" s="35"/>
      <c r="AE149" s="35"/>
      <c r="AF149" s="35"/>
      <c r="AG149" s="35"/>
      <c r="AH149" s="35"/>
      <c r="AI149" s="35"/>
    </row>
    <row r="150" spans="2:35" ht="15" customHeight="1" thickBot="1" x14ac:dyDescent="0.25">
      <c r="B150" s="1" t="s">
        <v>111</v>
      </c>
      <c r="C150" s="1" t="s">
        <v>153</v>
      </c>
      <c r="D150" s="27"/>
      <c r="E150" s="27"/>
      <c r="F150" s="75"/>
      <c r="G150" s="27"/>
      <c r="H150" s="27"/>
      <c r="I150" s="27"/>
      <c r="J150" s="27"/>
      <c r="K150" s="27"/>
      <c r="L150" s="27"/>
      <c r="M150" s="27"/>
      <c r="N150" s="27"/>
      <c r="O150" s="27"/>
      <c r="P150" s="27"/>
      <c r="Q150" s="27"/>
      <c r="R150" s="27"/>
      <c r="S150" s="27"/>
      <c r="T150" s="28"/>
      <c r="U150" s="28"/>
      <c r="V150" s="28"/>
      <c r="W150" s="28"/>
      <c r="X150" s="28"/>
      <c r="Y150" s="28"/>
      <c r="Z150" s="28"/>
      <c r="AA150" s="28"/>
      <c r="AB150" s="28"/>
      <c r="AC150" s="28"/>
      <c r="AD150" s="28"/>
      <c r="AE150" s="28"/>
      <c r="AF150" s="28"/>
      <c r="AG150" s="28"/>
      <c r="AH150" s="28"/>
      <c r="AI150" s="35"/>
    </row>
    <row r="151" spans="2:35" ht="15" customHeight="1" x14ac:dyDescent="0.2">
      <c r="B151" s="27"/>
      <c r="C151" s="546" t="s">
        <v>123</v>
      </c>
      <c r="D151" s="239"/>
      <c r="E151" s="239"/>
      <c r="F151" s="239"/>
      <c r="G151" s="433" t="s">
        <v>112</v>
      </c>
      <c r="H151" s="433"/>
      <c r="I151" s="433"/>
      <c r="J151" s="433"/>
      <c r="K151" s="433"/>
      <c r="L151" s="433"/>
      <c r="M151" s="418"/>
      <c r="N151" s="418"/>
      <c r="O151" s="418"/>
      <c r="P151" s="419"/>
      <c r="Q151" s="27"/>
      <c r="R151" s="637" t="s">
        <v>197</v>
      </c>
      <c r="S151" s="637"/>
      <c r="T151" s="637"/>
      <c r="U151" s="637"/>
      <c r="V151" s="637"/>
      <c r="W151" s="637"/>
      <c r="X151" s="637"/>
      <c r="Y151" s="637"/>
      <c r="Z151" s="637"/>
      <c r="AA151" s="637"/>
      <c r="AB151" s="637"/>
      <c r="AC151" s="637"/>
      <c r="AD151" s="637"/>
      <c r="AE151" s="637"/>
      <c r="AF151" s="637"/>
      <c r="AG151" s="637"/>
      <c r="AH151" s="637"/>
      <c r="AI151" s="35"/>
    </row>
    <row r="152" spans="2:35" ht="15" customHeight="1" x14ac:dyDescent="0.2">
      <c r="B152" s="27"/>
      <c r="C152" s="547"/>
      <c r="D152" s="483"/>
      <c r="E152" s="483"/>
      <c r="F152" s="483"/>
      <c r="G152" s="426"/>
      <c r="H152" s="426"/>
      <c r="I152" s="426"/>
      <c r="J152" s="426"/>
      <c r="K152" s="426"/>
      <c r="L152" s="426"/>
      <c r="M152" s="420"/>
      <c r="N152" s="420"/>
      <c r="O152" s="420"/>
      <c r="P152" s="421"/>
      <c r="Q152" s="27"/>
      <c r="R152" s="637"/>
      <c r="S152" s="637"/>
      <c r="T152" s="637"/>
      <c r="U152" s="637"/>
      <c r="V152" s="637"/>
      <c r="W152" s="637"/>
      <c r="X152" s="637"/>
      <c r="Y152" s="637"/>
      <c r="Z152" s="637"/>
      <c r="AA152" s="637"/>
      <c r="AB152" s="637"/>
      <c r="AC152" s="637"/>
      <c r="AD152" s="637"/>
      <c r="AE152" s="637"/>
      <c r="AF152" s="637"/>
      <c r="AG152" s="637"/>
      <c r="AH152" s="637"/>
      <c r="AI152" s="35"/>
    </row>
    <row r="153" spans="2:35" ht="15" customHeight="1" x14ac:dyDescent="0.2">
      <c r="B153" s="27"/>
      <c r="C153" s="547"/>
      <c r="D153" s="483"/>
      <c r="E153" s="483"/>
      <c r="F153" s="483"/>
      <c r="G153" s="426" t="s">
        <v>113</v>
      </c>
      <c r="H153" s="426"/>
      <c r="I153" s="426"/>
      <c r="J153" s="426"/>
      <c r="K153" s="426"/>
      <c r="L153" s="426"/>
      <c r="M153" s="420"/>
      <c r="N153" s="420"/>
      <c r="O153" s="420"/>
      <c r="P153" s="421"/>
      <c r="Q153" s="27"/>
      <c r="R153" s="637"/>
      <c r="S153" s="637"/>
      <c r="T153" s="637"/>
      <c r="U153" s="637"/>
      <c r="V153" s="637"/>
      <c r="W153" s="637"/>
      <c r="X153" s="637"/>
      <c r="Y153" s="637"/>
      <c r="Z153" s="637"/>
      <c r="AA153" s="637"/>
      <c r="AB153" s="637"/>
      <c r="AC153" s="637"/>
      <c r="AD153" s="637"/>
      <c r="AE153" s="637"/>
      <c r="AF153" s="637"/>
      <c r="AG153" s="637"/>
      <c r="AH153" s="637"/>
      <c r="AI153" s="35"/>
    </row>
    <row r="154" spans="2:35" ht="15" customHeight="1" x14ac:dyDescent="0.2">
      <c r="B154" s="27"/>
      <c r="C154" s="547"/>
      <c r="D154" s="483"/>
      <c r="E154" s="483"/>
      <c r="F154" s="483"/>
      <c r="G154" s="426"/>
      <c r="H154" s="426"/>
      <c r="I154" s="426"/>
      <c r="J154" s="426"/>
      <c r="K154" s="426"/>
      <c r="L154" s="426"/>
      <c r="M154" s="420"/>
      <c r="N154" s="420"/>
      <c r="O154" s="420"/>
      <c r="P154" s="421"/>
      <c r="Q154" s="27"/>
      <c r="R154" s="637"/>
      <c r="S154" s="637"/>
      <c r="T154" s="637"/>
      <c r="U154" s="637"/>
      <c r="V154" s="637"/>
      <c r="W154" s="637"/>
      <c r="X154" s="637"/>
      <c r="Y154" s="637"/>
      <c r="Z154" s="637"/>
      <c r="AA154" s="637"/>
      <c r="AB154" s="637"/>
      <c r="AC154" s="637"/>
      <c r="AD154" s="637"/>
      <c r="AE154" s="637"/>
      <c r="AF154" s="637"/>
      <c r="AG154" s="637"/>
      <c r="AH154" s="637"/>
      <c r="AI154" s="35"/>
    </row>
    <row r="155" spans="2:35" ht="15" customHeight="1" x14ac:dyDescent="0.2">
      <c r="B155" s="27"/>
      <c r="C155" s="547"/>
      <c r="D155" s="483"/>
      <c r="E155" s="483"/>
      <c r="F155" s="483"/>
      <c r="G155" s="426" t="s">
        <v>114</v>
      </c>
      <c r="H155" s="426"/>
      <c r="I155" s="426"/>
      <c r="J155" s="426"/>
      <c r="K155" s="426"/>
      <c r="L155" s="426"/>
      <c r="M155" s="420"/>
      <c r="N155" s="420"/>
      <c r="O155" s="420"/>
      <c r="P155" s="421"/>
      <c r="Q155" s="27"/>
      <c r="R155" s="637"/>
      <c r="S155" s="637"/>
      <c r="T155" s="637"/>
      <c r="U155" s="637"/>
      <c r="V155" s="637"/>
      <c r="W155" s="637"/>
      <c r="X155" s="637"/>
      <c r="Y155" s="637"/>
      <c r="Z155" s="637"/>
      <c r="AA155" s="637"/>
      <c r="AB155" s="637"/>
      <c r="AC155" s="637"/>
      <c r="AD155" s="637"/>
      <c r="AE155" s="637"/>
      <c r="AF155" s="637"/>
      <c r="AG155" s="637"/>
      <c r="AH155" s="637"/>
      <c r="AI155" s="35"/>
    </row>
    <row r="156" spans="2:35" ht="15" customHeight="1" x14ac:dyDescent="0.2">
      <c r="B156" s="27"/>
      <c r="C156" s="547"/>
      <c r="D156" s="483"/>
      <c r="E156" s="483"/>
      <c r="F156" s="483"/>
      <c r="G156" s="426"/>
      <c r="H156" s="426"/>
      <c r="I156" s="426"/>
      <c r="J156" s="426"/>
      <c r="K156" s="426"/>
      <c r="L156" s="426"/>
      <c r="M156" s="420"/>
      <c r="N156" s="420"/>
      <c r="O156" s="420"/>
      <c r="P156" s="421"/>
      <c r="Q156" s="27"/>
      <c r="R156" s="637"/>
      <c r="S156" s="637"/>
      <c r="T156" s="637"/>
      <c r="U156" s="637"/>
      <c r="V156" s="637"/>
      <c r="W156" s="637"/>
      <c r="X156" s="637"/>
      <c r="Y156" s="637"/>
      <c r="Z156" s="637"/>
      <c r="AA156" s="637"/>
      <c r="AB156" s="637"/>
      <c r="AC156" s="637"/>
      <c r="AD156" s="637"/>
      <c r="AE156" s="637"/>
      <c r="AF156" s="637"/>
      <c r="AG156" s="637"/>
      <c r="AH156" s="637"/>
      <c r="AI156" s="35"/>
    </row>
    <row r="157" spans="2:35" ht="15" customHeight="1" x14ac:dyDescent="0.2">
      <c r="B157" s="27"/>
      <c r="C157" s="547"/>
      <c r="D157" s="483"/>
      <c r="E157" s="483"/>
      <c r="F157" s="483"/>
      <c r="G157" s="426" t="s">
        <v>115</v>
      </c>
      <c r="H157" s="426"/>
      <c r="I157" s="426"/>
      <c r="J157" s="426"/>
      <c r="K157" s="426"/>
      <c r="L157" s="426"/>
      <c r="M157" s="420"/>
      <c r="N157" s="420"/>
      <c r="O157" s="420"/>
      <c r="P157" s="421"/>
      <c r="Q157" s="27"/>
      <c r="R157" s="637"/>
      <c r="S157" s="637"/>
      <c r="T157" s="637"/>
      <c r="U157" s="637"/>
      <c r="V157" s="637"/>
      <c r="W157" s="637"/>
      <c r="X157" s="637"/>
      <c r="Y157" s="637"/>
      <c r="Z157" s="637"/>
      <c r="AA157" s="637"/>
      <c r="AB157" s="637"/>
      <c r="AC157" s="637"/>
      <c r="AD157" s="637"/>
      <c r="AE157" s="637"/>
      <c r="AF157" s="637"/>
      <c r="AG157" s="637"/>
      <c r="AH157" s="637"/>
      <c r="AI157" s="35"/>
    </row>
    <row r="158" spans="2:35" ht="15" customHeight="1" x14ac:dyDescent="0.2">
      <c r="B158" s="27"/>
      <c r="C158" s="547"/>
      <c r="D158" s="483"/>
      <c r="E158" s="483"/>
      <c r="F158" s="483"/>
      <c r="G158" s="426"/>
      <c r="H158" s="426"/>
      <c r="I158" s="426"/>
      <c r="J158" s="426"/>
      <c r="K158" s="426"/>
      <c r="L158" s="426"/>
      <c r="M158" s="420"/>
      <c r="N158" s="420"/>
      <c r="O158" s="420"/>
      <c r="P158" s="421"/>
      <c r="Q158" s="27"/>
      <c r="R158" s="637"/>
      <c r="S158" s="637"/>
      <c r="T158" s="637"/>
      <c r="U158" s="637"/>
      <c r="V158" s="637"/>
      <c r="W158" s="637"/>
      <c r="X158" s="637"/>
      <c r="Y158" s="637"/>
      <c r="Z158" s="637"/>
      <c r="AA158" s="637"/>
      <c r="AB158" s="637"/>
      <c r="AC158" s="637"/>
      <c r="AD158" s="637"/>
      <c r="AE158" s="637"/>
      <c r="AF158" s="637"/>
      <c r="AG158" s="637"/>
      <c r="AH158" s="637"/>
      <c r="AI158" s="35"/>
    </row>
    <row r="159" spans="2:35" ht="15" customHeight="1" x14ac:dyDescent="0.2">
      <c r="B159" s="27"/>
      <c r="C159" s="547"/>
      <c r="D159" s="483"/>
      <c r="E159" s="483"/>
      <c r="F159" s="483"/>
      <c r="G159" s="483" t="s">
        <v>239</v>
      </c>
      <c r="H159" s="483"/>
      <c r="I159" s="483"/>
      <c r="J159" s="483"/>
      <c r="K159" s="483"/>
      <c r="L159" s="483"/>
      <c r="M159" s="331"/>
      <c r="N159" s="331"/>
      <c r="O159" s="331"/>
      <c r="P159" s="332"/>
      <c r="Q159" s="27"/>
      <c r="R159" s="637"/>
      <c r="S159" s="637"/>
      <c r="T159" s="637"/>
      <c r="U159" s="637"/>
      <c r="V159" s="637"/>
      <c r="W159" s="637"/>
      <c r="X159" s="637"/>
      <c r="Y159" s="637"/>
      <c r="Z159" s="637"/>
      <c r="AA159" s="637"/>
      <c r="AB159" s="637"/>
      <c r="AC159" s="637"/>
      <c r="AD159" s="637"/>
      <c r="AE159" s="637"/>
      <c r="AF159" s="637"/>
      <c r="AG159" s="637"/>
      <c r="AH159" s="637"/>
      <c r="AI159" s="35"/>
    </row>
    <row r="160" spans="2:35" ht="15" customHeight="1" x14ac:dyDescent="0.2">
      <c r="B160" s="27"/>
      <c r="C160" s="547"/>
      <c r="D160" s="483"/>
      <c r="E160" s="483"/>
      <c r="F160" s="483"/>
      <c r="G160" s="483"/>
      <c r="H160" s="483"/>
      <c r="I160" s="483"/>
      <c r="J160" s="483"/>
      <c r="K160" s="483"/>
      <c r="L160" s="483"/>
      <c r="M160" s="331"/>
      <c r="N160" s="331"/>
      <c r="O160" s="331"/>
      <c r="P160" s="332"/>
      <c r="Q160" s="27"/>
      <c r="R160" s="637"/>
      <c r="S160" s="637"/>
      <c r="T160" s="637"/>
      <c r="U160" s="637"/>
      <c r="V160" s="637"/>
      <c r="W160" s="637"/>
      <c r="X160" s="637"/>
      <c r="Y160" s="637"/>
      <c r="Z160" s="637"/>
      <c r="AA160" s="637"/>
      <c r="AB160" s="637"/>
      <c r="AC160" s="637"/>
      <c r="AD160" s="637"/>
      <c r="AE160" s="637"/>
      <c r="AF160" s="637"/>
      <c r="AG160" s="637"/>
      <c r="AH160" s="637"/>
      <c r="AI160" s="35"/>
    </row>
    <row r="161" spans="2:35" ht="15" customHeight="1" x14ac:dyDescent="0.2">
      <c r="B161" s="27"/>
      <c r="C161" s="547"/>
      <c r="D161" s="483"/>
      <c r="E161" s="483"/>
      <c r="F161" s="483"/>
      <c r="G161" s="483"/>
      <c r="H161" s="483"/>
      <c r="I161" s="483"/>
      <c r="J161" s="483"/>
      <c r="K161" s="483"/>
      <c r="L161" s="483"/>
      <c r="M161" s="331"/>
      <c r="N161" s="331"/>
      <c r="O161" s="331"/>
      <c r="P161" s="332"/>
      <c r="Q161" s="27"/>
      <c r="R161" s="637"/>
      <c r="S161" s="637"/>
      <c r="T161" s="637"/>
      <c r="U161" s="637"/>
      <c r="V161" s="637"/>
      <c r="W161" s="637"/>
      <c r="X161" s="637"/>
      <c r="Y161" s="637"/>
      <c r="Z161" s="637"/>
      <c r="AA161" s="637"/>
      <c r="AB161" s="637"/>
      <c r="AC161" s="637"/>
      <c r="AD161" s="637"/>
      <c r="AE161" s="637"/>
      <c r="AF161" s="637"/>
      <c r="AG161" s="637"/>
      <c r="AH161" s="637"/>
      <c r="AI161" s="35"/>
    </row>
    <row r="162" spans="2:35" ht="15" customHeight="1" x14ac:dyDescent="0.2">
      <c r="B162" s="27"/>
      <c r="C162" s="514" t="s">
        <v>167</v>
      </c>
      <c r="D162" s="515"/>
      <c r="E162" s="515"/>
      <c r="F162" s="515"/>
      <c r="G162" s="515"/>
      <c r="H162" s="515"/>
      <c r="I162" s="516"/>
      <c r="J162" s="525"/>
      <c r="K162" s="520"/>
      <c r="L162" s="520"/>
      <c r="M162" s="520"/>
      <c r="N162" s="520"/>
      <c r="O162" s="520"/>
      <c r="P162" s="521"/>
      <c r="Q162" s="30"/>
      <c r="R162" s="637"/>
      <c r="S162" s="637"/>
      <c r="T162" s="637"/>
      <c r="U162" s="637"/>
      <c r="V162" s="637"/>
      <c r="W162" s="637"/>
      <c r="X162" s="637"/>
      <c r="Y162" s="637"/>
      <c r="Z162" s="637"/>
      <c r="AA162" s="637"/>
      <c r="AB162" s="637"/>
      <c r="AC162" s="637"/>
      <c r="AD162" s="637"/>
      <c r="AE162" s="637"/>
      <c r="AF162" s="637"/>
      <c r="AG162" s="637"/>
      <c r="AH162" s="637"/>
      <c r="AI162" s="35"/>
    </row>
    <row r="163" spans="2:35" ht="15" customHeight="1" x14ac:dyDescent="0.2">
      <c r="B163" s="27"/>
      <c r="C163" s="517"/>
      <c r="D163" s="518"/>
      <c r="E163" s="518"/>
      <c r="F163" s="518"/>
      <c r="G163" s="518"/>
      <c r="H163" s="518"/>
      <c r="I163" s="519"/>
      <c r="J163" s="526"/>
      <c r="K163" s="522"/>
      <c r="L163" s="522"/>
      <c r="M163" s="522"/>
      <c r="N163" s="522"/>
      <c r="O163" s="522"/>
      <c r="P163" s="523"/>
      <c r="Q163" s="30"/>
      <c r="R163" s="637"/>
      <c r="S163" s="637"/>
      <c r="T163" s="637"/>
      <c r="U163" s="637"/>
      <c r="V163" s="637"/>
      <c r="W163" s="637"/>
      <c r="X163" s="637"/>
      <c r="Y163" s="637"/>
      <c r="Z163" s="637"/>
      <c r="AA163" s="637"/>
      <c r="AB163" s="637"/>
      <c r="AC163" s="637"/>
      <c r="AD163" s="637"/>
      <c r="AE163" s="637"/>
      <c r="AF163" s="637"/>
      <c r="AG163" s="637"/>
      <c r="AH163" s="637"/>
      <c r="AI163" s="35"/>
    </row>
    <row r="164" spans="2:35" ht="15" customHeight="1" x14ac:dyDescent="0.2">
      <c r="B164" s="27"/>
      <c r="C164" s="514" t="s">
        <v>124</v>
      </c>
      <c r="D164" s="515"/>
      <c r="E164" s="515"/>
      <c r="F164" s="515"/>
      <c r="G164" s="515"/>
      <c r="H164" s="515"/>
      <c r="I164" s="516"/>
      <c r="J164" s="520"/>
      <c r="K164" s="520"/>
      <c r="L164" s="520"/>
      <c r="M164" s="520"/>
      <c r="N164" s="520"/>
      <c r="O164" s="520"/>
      <c r="P164" s="521"/>
      <c r="Q164" s="30"/>
      <c r="R164" s="637"/>
      <c r="S164" s="637"/>
      <c r="T164" s="637"/>
      <c r="U164" s="637"/>
      <c r="V164" s="637"/>
      <c r="W164" s="637"/>
      <c r="X164" s="637"/>
      <c r="Y164" s="637"/>
      <c r="Z164" s="637"/>
      <c r="AA164" s="637"/>
      <c r="AB164" s="637"/>
      <c r="AC164" s="637"/>
      <c r="AD164" s="637"/>
      <c r="AE164" s="637"/>
      <c r="AF164" s="637"/>
      <c r="AG164" s="637"/>
      <c r="AH164" s="637"/>
      <c r="AI164" s="35"/>
    </row>
    <row r="165" spans="2:35" ht="15" customHeight="1" x14ac:dyDescent="0.2">
      <c r="B165" s="27"/>
      <c r="C165" s="517"/>
      <c r="D165" s="518"/>
      <c r="E165" s="518"/>
      <c r="F165" s="518"/>
      <c r="G165" s="518"/>
      <c r="H165" s="518"/>
      <c r="I165" s="519"/>
      <c r="J165" s="522"/>
      <c r="K165" s="522"/>
      <c r="L165" s="522"/>
      <c r="M165" s="522"/>
      <c r="N165" s="522"/>
      <c r="O165" s="522"/>
      <c r="P165" s="523"/>
      <c r="Q165" s="30"/>
      <c r="R165" s="637"/>
      <c r="S165" s="637"/>
      <c r="T165" s="637"/>
      <c r="U165" s="637"/>
      <c r="V165" s="637"/>
      <c r="W165" s="637"/>
      <c r="X165" s="637"/>
      <c r="Y165" s="637"/>
      <c r="Z165" s="637"/>
      <c r="AA165" s="637"/>
      <c r="AB165" s="637"/>
      <c r="AC165" s="637"/>
      <c r="AD165" s="637"/>
      <c r="AE165" s="637"/>
      <c r="AF165" s="637"/>
      <c r="AG165" s="637"/>
      <c r="AH165" s="637"/>
      <c r="AI165" s="35"/>
    </row>
    <row r="166" spans="2:35" ht="15" customHeight="1" x14ac:dyDescent="0.2">
      <c r="B166" s="27"/>
      <c r="C166" s="514" t="s">
        <v>150</v>
      </c>
      <c r="D166" s="515"/>
      <c r="E166" s="515"/>
      <c r="F166" s="515"/>
      <c r="G166" s="515"/>
      <c r="H166" s="515"/>
      <c r="I166" s="515"/>
      <c r="J166" s="515"/>
      <c r="K166" s="515"/>
      <c r="L166" s="516"/>
      <c r="M166" s="525"/>
      <c r="N166" s="520"/>
      <c r="O166" s="520"/>
      <c r="P166" s="521"/>
      <c r="Q166" s="30"/>
      <c r="R166" s="637"/>
      <c r="S166" s="637"/>
      <c r="T166" s="637"/>
      <c r="U166" s="637"/>
      <c r="V166" s="637"/>
      <c r="W166" s="637"/>
      <c r="X166" s="637"/>
      <c r="Y166" s="637"/>
      <c r="Z166" s="637"/>
      <c r="AA166" s="637"/>
      <c r="AB166" s="637"/>
      <c r="AC166" s="637"/>
      <c r="AD166" s="637"/>
      <c r="AE166" s="637"/>
      <c r="AF166" s="637"/>
      <c r="AG166" s="637"/>
      <c r="AH166" s="637"/>
      <c r="AI166" s="35"/>
    </row>
    <row r="167" spans="2:35" ht="15" customHeight="1" thickBot="1" x14ac:dyDescent="0.25">
      <c r="B167" s="27"/>
      <c r="C167" s="325"/>
      <c r="D167" s="195"/>
      <c r="E167" s="195"/>
      <c r="F167" s="195"/>
      <c r="G167" s="195"/>
      <c r="H167" s="195"/>
      <c r="I167" s="195"/>
      <c r="J167" s="195"/>
      <c r="K167" s="195"/>
      <c r="L167" s="196"/>
      <c r="M167" s="532"/>
      <c r="N167" s="533"/>
      <c r="O167" s="533"/>
      <c r="P167" s="534"/>
      <c r="Q167" s="30"/>
      <c r="R167" s="637"/>
      <c r="S167" s="637"/>
      <c r="T167" s="637"/>
      <c r="U167" s="637"/>
      <c r="V167" s="637"/>
      <c r="W167" s="637"/>
      <c r="X167" s="637"/>
      <c r="Y167" s="637"/>
      <c r="Z167" s="637"/>
      <c r="AA167" s="637"/>
      <c r="AB167" s="637"/>
      <c r="AC167" s="637"/>
      <c r="AD167" s="637"/>
      <c r="AE167" s="637"/>
      <c r="AF167" s="637"/>
      <c r="AG167" s="637"/>
      <c r="AH167" s="637"/>
      <c r="AI167" s="35"/>
    </row>
    <row r="168" spans="2:35" ht="15" customHeight="1" x14ac:dyDescent="0.2">
      <c r="B168" s="27"/>
      <c r="C168" s="27"/>
      <c r="D168" s="27"/>
      <c r="E168" s="27"/>
      <c r="F168" s="75"/>
      <c r="G168" s="27"/>
      <c r="H168" s="27"/>
      <c r="I168" s="27"/>
      <c r="J168" s="27"/>
      <c r="K168" s="27"/>
      <c r="L168" s="27"/>
      <c r="M168" s="27"/>
      <c r="N168" s="27"/>
      <c r="O168" s="27"/>
      <c r="P168" s="27"/>
      <c r="Q168" s="27"/>
      <c r="R168" s="27"/>
      <c r="S168" s="27"/>
      <c r="T168" s="28"/>
      <c r="U168" s="28"/>
      <c r="V168" s="28"/>
      <c r="W168" s="28"/>
      <c r="X168" s="28"/>
      <c r="Y168" s="28"/>
      <c r="Z168" s="28"/>
      <c r="AA168" s="28"/>
      <c r="AB168" s="28"/>
      <c r="AC168" s="28"/>
      <c r="AD168" s="28"/>
      <c r="AE168" s="28"/>
      <c r="AF168" s="28"/>
      <c r="AG168" s="28"/>
      <c r="AH168" s="28"/>
      <c r="AI168" s="35"/>
    </row>
    <row r="169" spans="2:35" ht="15" customHeight="1" thickBot="1" x14ac:dyDescent="0.25">
      <c r="B169" s="1" t="s">
        <v>117</v>
      </c>
      <c r="C169" s="53" t="s">
        <v>116</v>
      </c>
      <c r="D169" s="27"/>
      <c r="E169" s="27"/>
      <c r="F169" s="75"/>
      <c r="G169" s="27"/>
      <c r="H169" s="27"/>
      <c r="I169" s="27"/>
      <c r="J169" s="27"/>
      <c r="K169" s="27"/>
      <c r="L169" s="27"/>
      <c r="M169" s="27"/>
      <c r="N169" s="27"/>
      <c r="O169" s="27"/>
      <c r="P169" s="27"/>
      <c r="Q169" s="27"/>
      <c r="R169" s="27"/>
      <c r="S169" s="27"/>
      <c r="T169" s="28"/>
      <c r="U169" s="28"/>
      <c r="V169" s="28"/>
      <c r="W169" s="28"/>
      <c r="X169" s="28"/>
      <c r="Y169" s="28"/>
      <c r="Z169" s="28"/>
      <c r="AA169" s="28"/>
      <c r="AB169" s="28"/>
      <c r="AC169" s="28"/>
      <c r="AD169" s="28"/>
      <c r="AE169" s="28"/>
      <c r="AF169" s="28"/>
      <c r="AG169" s="28"/>
      <c r="AH169" s="28"/>
      <c r="AI169" s="35"/>
    </row>
    <row r="170" spans="2:35" ht="15" customHeight="1" x14ac:dyDescent="0.2">
      <c r="B170" s="27"/>
      <c r="C170" s="148"/>
      <c r="D170" s="149"/>
      <c r="E170" s="149"/>
      <c r="F170" s="436" t="s">
        <v>125</v>
      </c>
      <c r="G170" s="436"/>
      <c r="H170" s="436"/>
      <c r="I170" s="436"/>
      <c r="J170" s="436"/>
      <c r="K170" s="436"/>
      <c r="L170" s="439"/>
      <c r="M170" s="439"/>
      <c r="N170" s="439"/>
      <c r="O170" s="439"/>
      <c r="P170" s="439"/>
      <c r="Q170" s="439"/>
      <c r="R170" s="439"/>
      <c r="S170" s="439"/>
      <c r="T170" s="439"/>
      <c r="U170" s="439"/>
      <c r="V170" s="439"/>
      <c r="W170" s="439"/>
      <c r="X170" s="439"/>
      <c r="Y170" s="439"/>
      <c r="Z170" s="439"/>
      <c r="AA170" s="439"/>
      <c r="AB170" s="439"/>
      <c r="AC170" s="439"/>
      <c r="AD170" s="439"/>
      <c r="AE170" s="439"/>
      <c r="AF170" s="439"/>
      <c r="AG170" s="439"/>
      <c r="AH170" s="440"/>
      <c r="AI170" s="35"/>
    </row>
    <row r="171" spans="2:35" ht="15" customHeight="1" x14ac:dyDescent="0.2">
      <c r="B171" s="27"/>
      <c r="C171" s="150"/>
      <c r="D171" s="151"/>
      <c r="E171" s="151"/>
      <c r="F171" s="253"/>
      <c r="G171" s="253"/>
      <c r="H171" s="253"/>
      <c r="I171" s="253"/>
      <c r="J171" s="253"/>
      <c r="K171" s="253"/>
      <c r="L171" s="342"/>
      <c r="M171" s="342"/>
      <c r="N171" s="342"/>
      <c r="O171" s="342"/>
      <c r="P171" s="342"/>
      <c r="Q171" s="342"/>
      <c r="R171" s="342"/>
      <c r="S171" s="342"/>
      <c r="T171" s="342"/>
      <c r="U171" s="342"/>
      <c r="V171" s="342"/>
      <c r="W171" s="342"/>
      <c r="X171" s="342"/>
      <c r="Y171" s="342"/>
      <c r="Z171" s="342"/>
      <c r="AA171" s="342"/>
      <c r="AB171" s="342"/>
      <c r="AC171" s="342"/>
      <c r="AD171" s="342"/>
      <c r="AE171" s="342"/>
      <c r="AF171" s="342"/>
      <c r="AG171" s="342"/>
      <c r="AH171" s="441"/>
      <c r="AI171" s="35"/>
    </row>
    <row r="172" spans="2:35" ht="15" customHeight="1" x14ac:dyDescent="0.2">
      <c r="B172" s="27"/>
      <c r="C172" s="150"/>
      <c r="D172" s="151"/>
      <c r="E172" s="151"/>
      <c r="F172" s="412" t="s">
        <v>126</v>
      </c>
      <c r="G172" s="413"/>
      <c r="H172" s="413"/>
      <c r="I172" s="413"/>
      <c r="J172" s="413"/>
      <c r="K172" s="414"/>
      <c r="L172" s="253" t="s">
        <v>200</v>
      </c>
      <c r="M172" s="253"/>
      <c r="N172" s="253"/>
      <c r="O172" s="253"/>
      <c r="P172" s="253"/>
      <c r="Q172" s="253"/>
      <c r="R172" s="422"/>
      <c r="S172" s="422"/>
      <c r="T172" s="427" t="s">
        <v>19</v>
      </c>
      <c r="U172" s="422"/>
      <c r="V172" s="422"/>
      <c r="W172" s="424"/>
      <c r="X172" s="253" t="s">
        <v>127</v>
      </c>
      <c r="Y172" s="253"/>
      <c r="Z172" s="253"/>
      <c r="AA172" s="253"/>
      <c r="AB172" s="253"/>
      <c r="AC172" s="422"/>
      <c r="AD172" s="422"/>
      <c r="AE172" s="427" t="s">
        <v>19</v>
      </c>
      <c r="AF172" s="422"/>
      <c r="AG172" s="422"/>
      <c r="AH172" s="459"/>
      <c r="AI172" s="35"/>
    </row>
    <row r="173" spans="2:35" ht="15" customHeight="1" thickBot="1" x14ac:dyDescent="0.25">
      <c r="B173" s="27"/>
      <c r="C173" s="152"/>
      <c r="D173" s="153"/>
      <c r="E173" s="153"/>
      <c r="F173" s="415"/>
      <c r="G173" s="416"/>
      <c r="H173" s="416"/>
      <c r="I173" s="416"/>
      <c r="J173" s="416"/>
      <c r="K173" s="417"/>
      <c r="L173" s="381"/>
      <c r="M173" s="381"/>
      <c r="N173" s="381"/>
      <c r="O173" s="381"/>
      <c r="P173" s="381"/>
      <c r="Q173" s="381"/>
      <c r="R173" s="423"/>
      <c r="S173" s="423"/>
      <c r="T173" s="428"/>
      <c r="U173" s="423"/>
      <c r="V173" s="423"/>
      <c r="W173" s="425"/>
      <c r="X173" s="381"/>
      <c r="Y173" s="381"/>
      <c r="Z173" s="381"/>
      <c r="AA173" s="381"/>
      <c r="AB173" s="381"/>
      <c r="AC173" s="423"/>
      <c r="AD173" s="423"/>
      <c r="AE173" s="428"/>
      <c r="AF173" s="423"/>
      <c r="AG173" s="423"/>
      <c r="AH173" s="460"/>
      <c r="AI173" s="35"/>
    </row>
    <row r="174" spans="2:35" ht="15" customHeight="1" x14ac:dyDescent="0.2">
      <c r="B174" s="27"/>
      <c r="C174" s="26"/>
      <c r="D174" s="27"/>
      <c r="E174" s="27"/>
      <c r="F174" s="75"/>
      <c r="G174" s="27"/>
      <c r="H174" s="27"/>
      <c r="I174" s="27"/>
      <c r="J174" s="27"/>
      <c r="K174" s="27"/>
      <c r="L174" s="27"/>
      <c r="M174" s="27"/>
      <c r="N174" s="27"/>
      <c r="O174" s="27"/>
      <c r="P174" s="27"/>
      <c r="Q174" s="27"/>
      <c r="R174" s="27"/>
      <c r="S174" s="27"/>
      <c r="T174" s="28"/>
      <c r="U174" s="28"/>
      <c r="V174" s="28"/>
      <c r="W174" s="28"/>
      <c r="X174" s="28"/>
      <c r="Y174" s="28"/>
      <c r="Z174" s="28"/>
      <c r="AA174" s="28"/>
      <c r="AB174" s="28"/>
      <c r="AC174" s="28"/>
      <c r="AD174" s="28"/>
      <c r="AE174" s="28"/>
      <c r="AF174" s="28"/>
      <c r="AG174" s="28"/>
      <c r="AH174" s="28"/>
      <c r="AI174" s="35"/>
    </row>
    <row r="175" spans="2:35" ht="15" customHeight="1" thickBot="1" x14ac:dyDescent="0.25">
      <c r="B175" s="1" t="s">
        <v>141</v>
      </c>
      <c r="C175" s="54" t="s">
        <v>140</v>
      </c>
      <c r="D175" s="27"/>
      <c r="E175" s="27"/>
      <c r="F175" s="75"/>
      <c r="G175" s="27"/>
      <c r="H175" s="27"/>
      <c r="I175" s="27"/>
      <c r="J175" s="27"/>
      <c r="K175" s="27"/>
      <c r="L175" s="27"/>
      <c r="M175" s="27"/>
      <c r="N175" s="27"/>
      <c r="O175" s="27"/>
      <c r="P175" s="27"/>
      <c r="Q175" s="27"/>
      <c r="R175" s="27"/>
      <c r="S175" s="27"/>
      <c r="T175" s="28"/>
      <c r="U175" s="28"/>
      <c r="V175" s="28"/>
      <c r="W175" s="28"/>
      <c r="X175" s="28"/>
      <c r="Y175" s="28"/>
      <c r="Z175" s="28"/>
      <c r="AA175" s="28"/>
      <c r="AB175" s="28"/>
      <c r="AC175" s="28"/>
      <c r="AD175" s="28"/>
      <c r="AE175" s="28"/>
      <c r="AF175" s="28"/>
      <c r="AG175" s="28"/>
      <c r="AH175" s="28"/>
      <c r="AI175" s="35"/>
    </row>
    <row r="176" spans="2:35" ht="15" customHeight="1" x14ac:dyDescent="0.2">
      <c r="B176" s="27"/>
      <c r="C176" s="148"/>
      <c r="D176" s="149"/>
      <c r="E176" s="149"/>
      <c r="F176" s="436" t="s">
        <v>125</v>
      </c>
      <c r="G176" s="436"/>
      <c r="H176" s="436"/>
      <c r="I176" s="436"/>
      <c r="J176" s="436"/>
      <c r="K176" s="436"/>
      <c r="L176" s="439"/>
      <c r="M176" s="439"/>
      <c r="N176" s="439"/>
      <c r="O176" s="439"/>
      <c r="P176" s="439"/>
      <c r="Q176" s="439"/>
      <c r="R176" s="439"/>
      <c r="S176" s="439"/>
      <c r="T176" s="439"/>
      <c r="U176" s="439"/>
      <c r="V176" s="439"/>
      <c r="W176" s="439"/>
      <c r="X176" s="439"/>
      <c r="Y176" s="439"/>
      <c r="Z176" s="439"/>
      <c r="AA176" s="439"/>
      <c r="AB176" s="439"/>
      <c r="AC176" s="439"/>
      <c r="AD176" s="439"/>
      <c r="AE176" s="439"/>
      <c r="AF176" s="439"/>
      <c r="AG176" s="439"/>
      <c r="AH176" s="440"/>
      <c r="AI176" s="35"/>
    </row>
    <row r="177" spans="2:35" ht="15" customHeight="1" thickBot="1" x14ac:dyDescent="0.25">
      <c r="B177" s="27"/>
      <c r="C177" s="152"/>
      <c r="D177" s="153"/>
      <c r="E177" s="153"/>
      <c r="F177" s="381"/>
      <c r="G177" s="381"/>
      <c r="H177" s="381"/>
      <c r="I177" s="381"/>
      <c r="J177" s="381"/>
      <c r="K177" s="381"/>
      <c r="L177" s="461"/>
      <c r="M177" s="461"/>
      <c r="N177" s="461"/>
      <c r="O177" s="461"/>
      <c r="P177" s="461"/>
      <c r="Q177" s="461"/>
      <c r="R177" s="461"/>
      <c r="S177" s="461"/>
      <c r="T177" s="461"/>
      <c r="U177" s="461"/>
      <c r="V177" s="461"/>
      <c r="W177" s="461"/>
      <c r="X177" s="461"/>
      <c r="Y177" s="461"/>
      <c r="Z177" s="461"/>
      <c r="AA177" s="461"/>
      <c r="AB177" s="461"/>
      <c r="AC177" s="461"/>
      <c r="AD177" s="461"/>
      <c r="AE177" s="461"/>
      <c r="AF177" s="461"/>
      <c r="AG177" s="461"/>
      <c r="AH177" s="462"/>
      <c r="AI177" s="35"/>
    </row>
    <row r="178" spans="2:35" ht="15" customHeight="1" x14ac:dyDescent="0.2">
      <c r="B178" s="27"/>
      <c r="C178" s="29"/>
      <c r="D178" s="27"/>
      <c r="E178" s="27"/>
      <c r="F178" s="75"/>
      <c r="G178" s="27"/>
      <c r="H178" s="27"/>
      <c r="I178" s="27"/>
      <c r="J178" s="27"/>
      <c r="K178" s="27"/>
      <c r="L178" s="27"/>
      <c r="M178" s="27"/>
      <c r="N178" s="27"/>
      <c r="O178" s="27"/>
      <c r="P178" s="27"/>
      <c r="Q178" s="27"/>
      <c r="R178" s="27"/>
      <c r="S178" s="27"/>
      <c r="T178" s="28"/>
      <c r="U178" s="28"/>
      <c r="V178" s="28"/>
      <c r="W178" s="28"/>
      <c r="X178" s="28"/>
      <c r="Y178" s="28"/>
      <c r="Z178" s="28"/>
      <c r="AA178" s="28"/>
      <c r="AB178" s="28"/>
      <c r="AC178" s="28"/>
      <c r="AD178" s="28"/>
      <c r="AE178" s="28"/>
      <c r="AF178" s="28"/>
      <c r="AG178" s="28"/>
      <c r="AH178" s="28"/>
      <c r="AI178" s="35"/>
    </row>
    <row r="179" spans="2:35" ht="15" customHeight="1" thickBot="1" x14ac:dyDescent="0.25">
      <c r="B179" s="1" t="s">
        <v>142</v>
      </c>
      <c r="C179" s="53" t="s">
        <v>143</v>
      </c>
      <c r="D179" s="27"/>
      <c r="E179" s="27"/>
      <c r="F179" s="75"/>
      <c r="G179" s="27"/>
      <c r="H179" s="27"/>
      <c r="I179" s="27"/>
      <c r="J179" s="27"/>
      <c r="K179" s="27"/>
      <c r="L179" s="27"/>
      <c r="M179" s="27"/>
      <c r="N179" s="27"/>
      <c r="O179" s="27"/>
      <c r="P179" s="27"/>
      <c r="Q179" s="27"/>
      <c r="R179" s="27"/>
      <c r="S179" s="27"/>
      <c r="T179" s="28"/>
      <c r="U179" s="28"/>
      <c r="V179" s="28"/>
      <c r="W179" s="28"/>
      <c r="X179" s="28"/>
      <c r="Y179" s="28"/>
      <c r="Z179" s="28"/>
      <c r="AA179" s="28"/>
      <c r="AB179" s="28"/>
      <c r="AC179" s="28"/>
      <c r="AD179" s="28"/>
      <c r="AE179" s="28"/>
      <c r="AF179" s="28"/>
      <c r="AG179" s="28"/>
      <c r="AH179" s="28"/>
      <c r="AI179" s="35"/>
    </row>
    <row r="180" spans="2:35" ht="15" customHeight="1" x14ac:dyDescent="0.2">
      <c r="B180" s="27"/>
      <c r="C180" s="148"/>
      <c r="D180" s="149"/>
      <c r="E180" s="149"/>
      <c r="F180" s="436" t="s">
        <v>144</v>
      </c>
      <c r="G180" s="436"/>
      <c r="H180" s="436"/>
      <c r="I180" s="436"/>
      <c r="J180" s="436"/>
      <c r="K180" s="436"/>
      <c r="L180" s="439"/>
      <c r="M180" s="439"/>
      <c r="N180" s="439"/>
      <c r="O180" s="439"/>
      <c r="P180" s="439"/>
      <c r="Q180" s="439"/>
      <c r="R180" s="439"/>
      <c r="S180" s="439"/>
      <c r="T180" s="439"/>
      <c r="U180" s="439"/>
      <c r="V180" s="439"/>
      <c r="W180" s="439"/>
      <c r="X180" s="439"/>
      <c r="Y180" s="439"/>
      <c r="Z180" s="439"/>
      <c r="AA180" s="439"/>
      <c r="AB180" s="439"/>
      <c r="AC180" s="439"/>
      <c r="AD180" s="439"/>
      <c r="AE180" s="439"/>
      <c r="AF180" s="439"/>
      <c r="AG180" s="439"/>
      <c r="AH180" s="440"/>
      <c r="AI180" s="35"/>
    </row>
    <row r="181" spans="2:35" ht="15" customHeight="1" x14ac:dyDescent="0.2">
      <c r="B181" s="27"/>
      <c r="C181" s="150"/>
      <c r="D181" s="151"/>
      <c r="E181" s="151"/>
      <c r="F181" s="253"/>
      <c r="G181" s="253"/>
      <c r="H181" s="253"/>
      <c r="I181" s="253"/>
      <c r="J181" s="253"/>
      <c r="K181" s="253"/>
      <c r="L181" s="342"/>
      <c r="M181" s="342"/>
      <c r="N181" s="342"/>
      <c r="O181" s="342"/>
      <c r="P181" s="342"/>
      <c r="Q181" s="342"/>
      <c r="R181" s="342"/>
      <c r="S181" s="342"/>
      <c r="T181" s="342"/>
      <c r="U181" s="342"/>
      <c r="V181" s="342"/>
      <c r="W181" s="342"/>
      <c r="X181" s="342"/>
      <c r="Y181" s="342"/>
      <c r="Z181" s="342"/>
      <c r="AA181" s="342"/>
      <c r="AB181" s="342"/>
      <c r="AC181" s="342"/>
      <c r="AD181" s="342"/>
      <c r="AE181" s="342"/>
      <c r="AF181" s="342"/>
      <c r="AG181" s="342"/>
      <c r="AH181" s="441"/>
      <c r="AI181" s="35"/>
    </row>
    <row r="182" spans="2:35" ht="15" customHeight="1" x14ac:dyDescent="0.2">
      <c r="B182" s="27"/>
      <c r="C182" s="150"/>
      <c r="D182" s="151"/>
      <c r="E182" s="151"/>
      <c r="F182" s="412" t="s">
        <v>145</v>
      </c>
      <c r="G182" s="413"/>
      <c r="H182" s="413"/>
      <c r="I182" s="413"/>
      <c r="J182" s="413"/>
      <c r="K182" s="414"/>
      <c r="L182" s="378"/>
      <c r="M182" s="353"/>
      <c r="N182" s="353"/>
      <c r="O182" s="353"/>
      <c r="P182" s="353"/>
      <c r="Q182" s="354"/>
      <c r="R182" s="253" t="s">
        <v>146</v>
      </c>
      <c r="S182" s="253"/>
      <c r="T182" s="253"/>
      <c r="U182" s="253"/>
      <c r="V182" s="253"/>
      <c r="W182" s="253"/>
      <c r="X182" s="209"/>
      <c r="Y182" s="209"/>
      <c r="Z182" s="209"/>
      <c r="AA182" s="209"/>
      <c r="AB182" s="209"/>
      <c r="AC182" s="209"/>
      <c r="AD182" s="209"/>
      <c r="AE182" s="209"/>
      <c r="AF182" s="209"/>
      <c r="AG182" s="209"/>
      <c r="AH182" s="442"/>
      <c r="AI182" s="35"/>
    </row>
    <row r="183" spans="2:35" ht="15" customHeight="1" x14ac:dyDescent="0.2">
      <c r="B183" s="27"/>
      <c r="C183" s="150"/>
      <c r="D183" s="151"/>
      <c r="E183" s="151"/>
      <c r="F183" s="263"/>
      <c r="G183" s="264"/>
      <c r="H183" s="264"/>
      <c r="I183" s="264"/>
      <c r="J183" s="264"/>
      <c r="K183" s="265"/>
      <c r="L183" s="232"/>
      <c r="M183" s="233"/>
      <c r="N183" s="233"/>
      <c r="O183" s="233"/>
      <c r="P183" s="233"/>
      <c r="Q183" s="234"/>
      <c r="R183" s="253"/>
      <c r="S183" s="253"/>
      <c r="T183" s="253"/>
      <c r="U183" s="253"/>
      <c r="V183" s="253"/>
      <c r="W183" s="253"/>
      <c r="X183" s="212"/>
      <c r="Y183" s="212"/>
      <c r="Z183" s="212"/>
      <c r="AA183" s="212"/>
      <c r="AB183" s="212"/>
      <c r="AC183" s="212"/>
      <c r="AD183" s="212"/>
      <c r="AE183" s="212"/>
      <c r="AF183" s="212"/>
      <c r="AG183" s="212"/>
      <c r="AH183" s="443"/>
      <c r="AI183" s="35"/>
    </row>
    <row r="184" spans="2:35" ht="15" customHeight="1" x14ac:dyDescent="0.2">
      <c r="B184" s="27"/>
      <c r="C184" s="150"/>
      <c r="D184" s="151"/>
      <c r="E184" s="151"/>
      <c r="F184" s="412" t="s">
        <v>126</v>
      </c>
      <c r="G184" s="413"/>
      <c r="H184" s="413"/>
      <c r="I184" s="413"/>
      <c r="J184" s="413"/>
      <c r="K184" s="414"/>
      <c r="L184" s="253" t="s">
        <v>108</v>
      </c>
      <c r="M184" s="253"/>
      <c r="N184" s="253"/>
      <c r="O184" s="253"/>
      <c r="P184" s="253"/>
      <c r="Q184" s="253"/>
      <c r="R184" s="422"/>
      <c r="S184" s="422"/>
      <c r="T184" s="427" t="s">
        <v>19</v>
      </c>
      <c r="U184" s="422"/>
      <c r="V184" s="422"/>
      <c r="W184" s="424"/>
      <c r="X184" s="253" t="s">
        <v>127</v>
      </c>
      <c r="Y184" s="253"/>
      <c r="Z184" s="253"/>
      <c r="AA184" s="253"/>
      <c r="AB184" s="253"/>
      <c r="AC184" s="422"/>
      <c r="AD184" s="422"/>
      <c r="AE184" s="427" t="s">
        <v>19</v>
      </c>
      <c r="AF184" s="422"/>
      <c r="AG184" s="422"/>
      <c r="AH184" s="459"/>
      <c r="AI184" s="35"/>
    </row>
    <row r="185" spans="2:35" ht="15" customHeight="1" thickBot="1" x14ac:dyDescent="0.25">
      <c r="B185" s="27"/>
      <c r="C185" s="152"/>
      <c r="D185" s="153"/>
      <c r="E185" s="153"/>
      <c r="F185" s="415"/>
      <c r="G185" s="416"/>
      <c r="H185" s="416"/>
      <c r="I185" s="416"/>
      <c r="J185" s="416"/>
      <c r="K185" s="417"/>
      <c r="L185" s="381"/>
      <c r="M185" s="381"/>
      <c r="N185" s="381"/>
      <c r="O185" s="381"/>
      <c r="P185" s="381"/>
      <c r="Q185" s="381"/>
      <c r="R185" s="423"/>
      <c r="S185" s="423"/>
      <c r="T185" s="428"/>
      <c r="U185" s="423"/>
      <c r="V185" s="423"/>
      <c r="W185" s="425"/>
      <c r="X185" s="381"/>
      <c r="Y185" s="381"/>
      <c r="Z185" s="381"/>
      <c r="AA185" s="381"/>
      <c r="AB185" s="381"/>
      <c r="AC185" s="423"/>
      <c r="AD185" s="423"/>
      <c r="AE185" s="428"/>
      <c r="AF185" s="423"/>
      <c r="AG185" s="423"/>
      <c r="AH185" s="460"/>
      <c r="AI185" s="35"/>
    </row>
    <row r="186" spans="2:35" ht="15" customHeight="1" x14ac:dyDescent="0.2">
      <c r="T186" s="35"/>
      <c r="U186" s="35"/>
      <c r="V186" s="35"/>
      <c r="W186" s="35"/>
      <c r="X186" s="35"/>
      <c r="Y186" s="35"/>
      <c r="Z186" s="35"/>
      <c r="AA186" s="35"/>
      <c r="AB186" s="35"/>
      <c r="AC186" s="35"/>
      <c r="AD186" s="35"/>
      <c r="AE186" s="35"/>
      <c r="AF186" s="35"/>
      <c r="AG186" s="35"/>
      <c r="AH186" s="35"/>
      <c r="AI186" s="35"/>
    </row>
    <row r="187" spans="2:35" ht="15" customHeight="1" x14ac:dyDescent="0.2">
      <c r="T187" s="35"/>
      <c r="U187" s="35"/>
      <c r="V187" s="35"/>
      <c r="W187" s="35"/>
      <c r="X187" s="35"/>
      <c r="Y187" s="35"/>
      <c r="Z187" s="35"/>
      <c r="AA187" s="35"/>
      <c r="AB187" s="35"/>
      <c r="AC187" s="35"/>
      <c r="AD187" s="35"/>
      <c r="AE187" s="35"/>
      <c r="AF187" s="35"/>
      <c r="AG187" s="35"/>
      <c r="AH187" s="35"/>
      <c r="AI187" s="35"/>
    </row>
    <row r="188" spans="2:35" ht="15" customHeight="1" x14ac:dyDescent="0.2">
      <c r="T188" s="35"/>
      <c r="U188" s="35"/>
      <c r="V188" s="35"/>
      <c r="W188" s="35"/>
      <c r="X188" s="35"/>
      <c r="Y188" s="35"/>
      <c r="Z188" s="35"/>
      <c r="AA188" s="35"/>
      <c r="AB188" s="35"/>
      <c r="AC188" s="35"/>
      <c r="AD188" s="35"/>
      <c r="AE188" s="35"/>
      <c r="AF188" s="35"/>
      <c r="AG188" s="35"/>
      <c r="AH188" s="35"/>
      <c r="AI188" s="35"/>
    </row>
    <row r="189" spans="2:35" ht="15" customHeight="1" x14ac:dyDescent="0.2">
      <c r="T189" s="35"/>
      <c r="U189" s="35"/>
      <c r="V189" s="35"/>
      <c r="W189" s="35"/>
      <c r="X189" s="35"/>
      <c r="Y189" s="35"/>
      <c r="Z189" s="35"/>
      <c r="AA189" s="35"/>
      <c r="AB189" s="35"/>
      <c r="AC189" s="35"/>
      <c r="AD189" s="35"/>
      <c r="AE189" s="35"/>
      <c r="AF189" s="35"/>
      <c r="AG189" s="35"/>
      <c r="AH189" s="35"/>
      <c r="AI189" s="35"/>
    </row>
    <row r="190" spans="2:35" ht="15" customHeight="1" x14ac:dyDescent="0.2">
      <c r="T190" s="35"/>
      <c r="U190" s="35"/>
      <c r="V190" s="35"/>
      <c r="W190" s="35"/>
      <c r="X190" s="35"/>
      <c r="Y190" s="35"/>
      <c r="Z190" s="35"/>
      <c r="AA190" s="35"/>
      <c r="AB190" s="35"/>
      <c r="AC190" s="35"/>
      <c r="AD190" s="35"/>
      <c r="AE190" s="35"/>
      <c r="AF190" s="35"/>
      <c r="AG190" s="35"/>
      <c r="AH190" s="35"/>
      <c r="AI190" s="35"/>
    </row>
    <row r="191" spans="2:35" ht="15" customHeight="1" x14ac:dyDescent="0.2">
      <c r="T191" s="35"/>
      <c r="U191" s="35"/>
      <c r="V191" s="35"/>
      <c r="W191" s="35"/>
      <c r="X191" s="35"/>
      <c r="Y191" s="35"/>
      <c r="Z191" s="35"/>
      <c r="AA191" s="35"/>
      <c r="AB191" s="35"/>
      <c r="AC191" s="35"/>
      <c r="AD191" s="35"/>
      <c r="AE191" s="35"/>
      <c r="AF191" s="35"/>
      <c r="AG191" s="35"/>
      <c r="AH191" s="35"/>
      <c r="AI191" s="35"/>
    </row>
    <row r="192" spans="2:35" ht="15" customHeight="1" x14ac:dyDescent="0.2">
      <c r="T192" s="35"/>
      <c r="U192" s="35"/>
      <c r="V192" s="35"/>
      <c r="W192" s="35"/>
      <c r="X192" s="35"/>
      <c r="Y192" s="35"/>
      <c r="Z192" s="35"/>
      <c r="AA192" s="35"/>
      <c r="AB192" s="35"/>
      <c r="AC192" s="35"/>
      <c r="AD192" s="35"/>
      <c r="AE192" s="35"/>
      <c r="AF192" s="35"/>
      <c r="AG192" s="35"/>
      <c r="AH192" s="35"/>
      <c r="AI192" s="35"/>
    </row>
    <row r="193" spans="2:38" ht="15" customHeight="1" x14ac:dyDescent="0.2">
      <c r="T193" s="35"/>
      <c r="U193" s="35"/>
      <c r="V193" s="35"/>
      <c r="W193" s="35"/>
      <c r="X193" s="35"/>
      <c r="Y193" s="35"/>
      <c r="Z193" s="35"/>
      <c r="AA193" s="35"/>
      <c r="AB193" s="35"/>
      <c r="AC193" s="35"/>
      <c r="AD193" s="35"/>
      <c r="AE193" s="35"/>
      <c r="AF193" s="35"/>
      <c r="AG193" s="35"/>
      <c r="AH193" s="35"/>
      <c r="AI193" s="35"/>
    </row>
    <row r="194" spans="2:38" ht="15" customHeight="1" x14ac:dyDescent="0.2">
      <c r="T194" s="35"/>
      <c r="U194" s="35"/>
      <c r="V194" s="35"/>
      <c r="W194" s="35"/>
      <c r="X194" s="35"/>
      <c r="Y194" s="35"/>
      <c r="Z194" s="35"/>
      <c r="AA194" s="35"/>
      <c r="AB194" s="35"/>
      <c r="AC194" s="35"/>
      <c r="AD194" s="35"/>
      <c r="AE194" s="35"/>
      <c r="AF194" s="35"/>
      <c r="AG194" s="35"/>
      <c r="AH194" s="35"/>
      <c r="AI194" s="35"/>
    </row>
    <row r="195" spans="2:38" ht="15" customHeight="1" x14ac:dyDescent="0.2">
      <c r="T195" s="35"/>
      <c r="U195" s="35"/>
      <c r="V195" s="35"/>
      <c r="W195" s="35"/>
      <c r="X195" s="35"/>
      <c r="Y195" s="35"/>
      <c r="Z195" s="35"/>
      <c r="AA195" s="35"/>
      <c r="AB195" s="35"/>
      <c r="AC195" s="35"/>
      <c r="AD195" s="35"/>
      <c r="AE195" s="35"/>
      <c r="AF195" s="35"/>
      <c r="AG195" s="35"/>
      <c r="AH195" s="35"/>
      <c r="AI195" s="35"/>
    </row>
    <row r="196" spans="2:38" ht="15" customHeight="1" x14ac:dyDescent="0.4">
      <c r="T196" s="110" t="str">
        <f>$H$26&amp;IF($H$28&lt;&gt;""," "&amp;$H$28,"")&amp;" "&amp;$H$24</f>
        <v xml:space="preserve"> </v>
      </c>
      <c r="U196" s="110"/>
      <c r="V196" s="110"/>
      <c r="W196" s="110"/>
      <c r="X196" s="110"/>
      <c r="Y196" s="110"/>
      <c r="Z196" s="110"/>
      <c r="AA196" s="110"/>
      <c r="AB196" s="110"/>
      <c r="AC196" s="110"/>
      <c r="AD196" s="110"/>
      <c r="AE196" s="110"/>
      <c r="AF196" s="110"/>
      <c r="AG196" s="110"/>
      <c r="AH196" s="110"/>
      <c r="AI196" s="110"/>
    </row>
    <row r="197" spans="2:38" ht="15" customHeight="1" x14ac:dyDescent="0.4">
      <c r="N197" s="38" t="s">
        <v>18</v>
      </c>
      <c r="O197" s="38"/>
      <c r="P197" s="38"/>
      <c r="Q197" s="38"/>
      <c r="R197" s="38"/>
      <c r="S197" s="38"/>
      <c r="T197" s="111"/>
      <c r="U197" s="111"/>
      <c r="V197" s="111"/>
      <c r="W197" s="111"/>
      <c r="X197" s="111"/>
      <c r="Y197" s="111"/>
      <c r="Z197" s="111"/>
      <c r="AA197" s="111"/>
      <c r="AB197" s="111"/>
      <c r="AC197" s="111"/>
      <c r="AD197" s="111"/>
      <c r="AE197" s="111"/>
      <c r="AF197" s="111"/>
      <c r="AG197" s="111"/>
      <c r="AH197" s="111"/>
      <c r="AI197" s="111"/>
    </row>
    <row r="198" spans="2:38" ht="15" customHeight="1" x14ac:dyDescent="0.2">
      <c r="C198" s="109"/>
      <c r="D198" s="109"/>
      <c r="E198" s="109"/>
      <c r="F198" s="109"/>
      <c r="G198" s="109"/>
      <c r="H198" s="109"/>
      <c r="I198" s="109"/>
      <c r="J198" s="109"/>
      <c r="K198" s="109"/>
      <c r="T198" s="34"/>
      <c r="U198" s="34"/>
      <c r="V198" s="34"/>
      <c r="W198" s="34"/>
      <c r="X198" s="34"/>
      <c r="Y198" s="34"/>
      <c r="Z198" s="34"/>
      <c r="AA198" s="34"/>
      <c r="AB198" s="34"/>
      <c r="AC198" s="34"/>
      <c r="AD198" s="34"/>
      <c r="AE198" s="34"/>
      <c r="AF198" s="34"/>
      <c r="AG198" s="34"/>
      <c r="AH198" s="34"/>
      <c r="AI198" s="34"/>
    </row>
    <row r="199" spans="2:38" ht="15" customHeight="1" x14ac:dyDescent="0.2">
      <c r="C199" s="109"/>
      <c r="D199" s="109"/>
      <c r="E199" s="109"/>
      <c r="F199" s="109"/>
      <c r="G199" s="109"/>
      <c r="H199" s="109"/>
      <c r="I199" s="109"/>
      <c r="J199" s="109"/>
      <c r="K199" s="109"/>
      <c r="N199" s="38" t="s">
        <v>183</v>
      </c>
      <c r="O199" s="38"/>
      <c r="P199" s="38"/>
      <c r="Q199" s="38"/>
      <c r="R199" s="38"/>
      <c r="S199" s="38"/>
      <c r="T199" s="37"/>
      <c r="U199" s="37"/>
      <c r="V199" s="37"/>
      <c r="W199" s="37"/>
      <c r="X199" s="37"/>
      <c r="Y199" s="37"/>
      <c r="Z199" s="37"/>
      <c r="AA199" s="37"/>
      <c r="AB199" s="37"/>
      <c r="AC199" s="37"/>
      <c r="AD199" s="37"/>
      <c r="AE199" s="37"/>
      <c r="AF199" s="37"/>
      <c r="AG199" s="37"/>
      <c r="AH199" s="37"/>
      <c r="AI199" s="37"/>
    </row>
    <row r="200" spans="2:38" ht="15" customHeight="1" x14ac:dyDescent="0.4">
      <c r="B200" s="2"/>
      <c r="C200" s="2"/>
      <c r="D200" s="2"/>
      <c r="E200" s="2"/>
      <c r="F200" s="65"/>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row>
    <row r="201" spans="2:38" ht="15" customHeight="1" x14ac:dyDescent="0.4">
      <c r="B201" s="238" t="s">
        <v>230</v>
      </c>
      <c r="C201" s="238"/>
      <c r="D201" s="238"/>
      <c r="E201" s="238"/>
      <c r="F201" s="238"/>
      <c r="G201" s="238"/>
      <c r="H201" s="238"/>
      <c r="I201" s="238"/>
      <c r="J201" s="238"/>
      <c r="K201" s="238"/>
      <c r="L201" s="238"/>
      <c r="M201" s="238"/>
      <c r="N201" s="238"/>
      <c r="O201" s="238"/>
      <c r="P201" s="238"/>
      <c r="Q201" s="238"/>
      <c r="R201" s="238"/>
      <c r="S201" s="238"/>
      <c r="T201" s="238"/>
      <c r="U201" s="238"/>
      <c r="V201" s="238"/>
      <c r="W201" s="238"/>
      <c r="X201" s="238"/>
      <c r="Y201" s="238"/>
      <c r="Z201" s="238"/>
      <c r="AA201" s="238"/>
      <c r="AB201" s="238"/>
      <c r="AC201" s="238"/>
      <c r="AD201" s="238"/>
      <c r="AE201" s="238"/>
      <c r="AF201" s="238"/>
      <c r="AG201" s="238"/>
      <c r="AH201" s="238"/>
      <c r="AI201" s="238"/>
    </row>
    <row r="202" spans="2:38" ht="15" customHeight="1" x14ac:dyDescent="0.4">
      <c r="B202" s="7"/>
      <c r="C202" s="7"/>
      <c r="D202" s="7"/>
      <c r="E202" s="7"/>
      <c r="F202" s="69"/>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row>
    <row r="203" spans="2:38" ht="15" customHeight="1" thickBot="1" x14ac:dyDescent="0.45">
      <c r="B203" s="2" t="s">
        <v>202</v>
      </c>
      <c r="C203" s="7"/>
      <c r="D203" s="7"/>
      <c r="E203" s="7"/>
      <c r="F203" s="69"/>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row>
    <row r="204" spans="2:38" ht="15" customHeight="1" x14ac:dyDescent="0.4">
      <c r="B204" s="2"/>
      <c r="C204" s="154" t="s">
        <v>186</v>
      </c>
      <c r="D204" s="155"/>
      <c r="E204" s="155"/>
      <c r="F204" s="155"/>
      <c r="G204" s="155"/>
      <c r="H204" s="155"/>
      <c r="I204" s="155"/>
      <c r="J204" s="437"/>
      <c r="K204" s="299"/>
      <c r="L204" s="299"/>
      <c r="M204" s="299"/>
      <c r="N204" s="299"/>
      <c r="O204" s="299"/>
      <c r="P204" s="299"/>
      <c r="Q204" s="299"/>
      <c r="R204" s="299"/>
      <c r="S204" s="299"/>
      <c r="T204" s="452"/>
      <c r="U204" s="453" t="s">
        <v>161</v>
      </c>
      <c r="V204" s="454"/>
      <c r="W204" s="454"/>
      <c r="X204" s="454"/>
      <c r="Y204" s="455"/>
      <c r="Z204" s="437"/>
      <c r="AA204" s="299"/>
      <c r="AB204" s="299"/>
      <c r="AC204" s="299"/>
      <c r="AD204" s="299"/>
      <c r="AE204" s="299"/>
      <c r="AF204" s="299"/>
      <c r="AG204" s="299"/>
      <c r="AH204" s="438"/>
      <c r="AI204" s="4"/>
      <c r="AJ204" s="2"/>
      <c r="AK204" s="2"/>
      <c r="AL204" s="2"/>
    </row>
    <row r="205" spans="2:38" ht="15" customHeight="1" x14ac:dyDescent="0.4">
      <c r="B205" s="2"/>
      <c r="C205" s="156"/>
      <c r="D205" s="157"/>
      <c r="E205" s="157"/>
      <c r="F205" s="157"/>
      <c r="G205" s="157"/>
      <c r="H205" s="157"/>
      <c r="I205" s="157"/>
      <c r="J205" s="279"/>
      <c r="K205" s="146"/>
      <c r="L205" s="146"/>
      <c r="M205" s="146"/>
      <c r="N205" s="146"/>
      <c r="O205" s="146"/>
      <c r="P205" s="146"/>
      <c r="Q205" s="146"/>
      <c r="R205" s="146"/>
      <c r="S205" s="146"/>
      <c r="T205" s="434"/>
      <c r="U205" s="456"/>
      <c r="V205" s="457"/>
      <c r="W205" s="457"/>
      <c r="X205" s="457"/>
      <c r="Y205" s="458"/>
      <c r="Z205" s="279"/>
      <c r="AA205" s="146"/>
      <c r="AB205" s="146"/>
      <c r="AC205" s="146"/>
      <c r="AD205" s="146"/>
      <c r="AE205" s="146"/>
      <c r="AF205" s="146"/>
      <c r="AG205" s="146"/>
      <c r="AH205" s="147"/>
      <c r="AI205" s="4"/>
      <c r="AJ205" s="2"/>
      <c r="AK205" s="2"/>
      <c r="AL205" s="2"/>
    </row>
    <row r="206" spans="2:38" ht="15" customHeight="1" x14ac:dyDescent="0.4">
      <c r="B206" s="2"/>
      <c r="C206" s="179" t="s">
        <v>5</v>
      </c>
      <c r="D206" s="180"/>
      <c r="E206" s="180"/>
      <c r="F206" s="180"/>
      <c r="G206" s="180"/>
      <c r="H206" s="180"/>
      <c r="I206" s="180"/>
      <c r="J206" s="406"/>
      <c r="K206" s="406"/>
      <c r="L206" s="406"/>
      <c r="M206" s="406"/>
      <c r="N206" s="406"/>
      <c r="O206" s="406"/>
      <c r="P206" s="406"/>
      <c r="Q206" s="406"/>
      <c r="R206" s="406"/>
      <c r="S206" s="406"/>
      <c r="T206" s="406"/>
      <c r="U206" s="406"/>
      <c r="V206" s="406"/>
      <c r="W206" s="406"/>
      <c r="X206" s="406"/>
      <c r="Y206" s="406"/>
      <c r="Z206" s="406"/>
      <c r="AA206" s="406"/>
      <c r="AB206" s="406"/>
      <c r="AC206" s="406"/>
      <c r="AD206" s="406"/>
      <c r="AE206" s="406"/>
      <c r="AF206" s="406"/>
      <c r="AG206" s="406"/>
      <c r="AH206" s="407"/>
      <c r="AI206" s="2"/>
      <c r="AJ206" s="2"/>
      <c r="AK206" s="2"/>
      <c r="AL206" s="2"/>
    </row>
    <row r="207" spans="2:38" ht="15" customHeight="1" x14ac:dyDescent="0.4">
      <c r="B207" s="2"/>
      <c r="C207" s="179"/>
      <c r="D207" s="180"/>
      <c r="E207" s="180"/>
      <c r="F207" s="180"/>
      <c r="G207" s="180"/>
      <c r="H207" s="180"/>
      <c r="I207" s="180"/>
      <c r="J207" s="406"/>
      <c r="K207" s="406"/>
      <c r="L207" s="406"/>
      <c r="M207" s="406"/>
      <c r="N207" s="406"/>
      <c r="O207" s="406"/>
      <c r="P207" s="406"/>
      <c r="Q207" s="406"/>
      <c r="R207" s="406"/>
      <c r="S207" s="406"/>
      <c r="T207" s="406"/>
      <c r="U207" s="406"/>
      <c r="V207" s="406"/>
      <c r="W207" s="406"/>
      <c r="X207" s="406"/>
      <c r="Y207" s="406"/>
      <c r="Z207" s="406"/>
      <c r="AA207" s="406"/>
      <c r="AB207" s="406"/>
      <c r="AC207" s="406"/>
      <c r="AD207" s="406"/>
      <c r="AE207" s="406"/>
      <c r="AF207" s="406"/>
      <c r="AG207" s="406"/>
      <c r="AH207" s="407"/>
      <c r="AI207" s="2"/>
      <c r="AJ207" s="2"/>
      <c r="AK207" s="2"/>
      <c r="AL207" s="2"/>
    </row>
    <row r="208" spans="2:38" ht="15" customHeight="1" x14ac:dyDescent="0.4">
      <c r="B208" s="2"/>
      <c r="C208" s="179" t="s">
        <v>6</v>
      </c>
      <c r="D208" s="180"/>
      <c r="E208" s="180"/>
      <c r="F208" s="180"/>
      <c r="G208" s="180"/>
      <c r="H208" s="180"/>
      <c r="I208" s="180"/>
      <c r="J208" s="406"/>
      <c r="K208" s="406"/>
      <c r="L208" s="406"/>
      <c r="M208" s="406"/>
      <c r="N208" s="406"/>
      <c r="O208" s="406"/>
      <c r="P208" s="406"/>
      <c r="Q208" s="406"/>
      <c r="R208" s="406"/>
      <c r="S208" s="406"/>
      <c r="T208" s="406"/>
      <c r="U208" s="406"/>
      <c r="V208" s="406"/>
      <c r="W208" s="406"/>
      <c r="X208" s="406"/>
      <c r="Y208" s="406"/>
      <c r="Z208" s="406"/>
      <c r="AA208" s="406"/>
      <c r="AB208" s="406"/>
      <c r="AC208" s="406"/>
      <c r="AD208" s="406"/>
      <c r="AE208" s="406"/>
      <c r="AF208" s="406"/>
      <c r="AG208" s="406"/>
      <c r="AH208" s="407"/>
      <c r="AI208" s="4"/>
      <c r="AJ208" s="2"/>
      <c r="AK208" s="2"/>
      <c r="AL208" s="2"/>
    </row>
    <row r="209" spans="2:38" ht="15" customHeight="1" x14ac:dyDescent="0.4">
      <c r="B209" s="2"/>
      <c r="C209" s="179"/>
      <c r="D209" s="180"/>
      <c r="E209" s="180"/>
      <c r="F209" s="180"/>
      <c r="G209" s="180"/>
      <c r="H209" s="180"/>
      <c r="I209" s="180"/>
      <c r="J209" s="406"/>
      <c r="K209" s="406"/>
      <c r="L209" s="406"/>
      <c r="M209" s="406"/>
      <c r="N209" s="406"/>
      <c r="O209" s="406"/>
      <c r="P209" s="406"/>
      <c r="Q209" s="406"/>
      <c r="R209" s="406"/>
      <c r="S209" s="406"/>
      <c r="T209" s="406"/>
      <c r="U209" s="406"/>
      <c r="V209" s="406"/>
      <c r="W209" s="406"/>
      <c r="X209" s="406"/>
      <c r="Y209" s="406"/>
      <c r="Z209" s="406"/>
      <c r="AA209" s="406"/>
      <c r="AB209" s="406"/>
      <c r="AC209" s="406"/>
      <c r="AD209" s="406"/>
      <c r="AE209" s="406"/>
      <c r="AF209" s="406"/>
      <c r="AG209" s="406"/>
      <c r="AH209" s="407"/>
      <c r="AI209" s="4"/>
      <c r="AJ209" s="2"/>
      <c r="AK209" s="2"/>
      <c r="AL209" s="2"/>
    </row>
    <row r="210" spans="2:38" ht="15" customHeight="1" x14ac:dyDescent="0.4">
      <c r="B210" s="2"/>
      <c r="C210" s="179" t="s">
        <v>206</v>
      </c>
      <c r="D210" s="180"/>
      <c r="E210" s="180"/>
      <c r="F210" s="180"/>
      <c r="G210" s="180"/>
      <c r="H210" s="180"/>
      <c r="I210" s="180"/>
      <c r="J210" s="408"/>
      <c r="K210" s="408"/>
      <c r="L210" s="408"/>
      <c r="M210" s="408"/>
      <c r="N210" s="408"/>
      <c r="O210" s="408"/>
      <c r="P210" s="408"/>
      <c r="Q210" s="408"/>
      <c r="R210" s="408"/>
      <c r="S210" s="408"/>
      <c r="T210" s="408"/>
      <c r="U210" s="408"/>
      <c r="V210" s="408"/>
      <c r="W210" s="408"/>
      <c r="X210" s="408"/>
      <c r="Y210" s="408"/>
      <c r="Z210" s="408"/>
      <c r="AA210" s="408"/>
      <c r="AB210" s="408"/>
      <c r="AC210" s="408"/>
      <c r="AD210" s="408"/>
      <c r="AE210" s="408"/>
      <c r="AF210" s="408"/>
      <c r="AG210" s="408"/>
      <c r="AH210" s="409"/>
      <c r="AI210" s="4"/>
      <c r="AJ210" s="2"/>
      <c r="AK210" s="2"/>
      <c r="AL210" s="2"/>
    </row>
    <row r="211" spans="2:38" ht="15" customHeight="1" x14ac:dyDescent="0.4">
      <c r="B211" s="2"/>
      <c r="C211" s="179"/>
      <c r="D211" s="180"/>
      <c r="E211" s="180"/>
      <c r="F211" s="180"/>
      <c r="G211" s="180"/>
      <c r="H211" s="180"/>
      <c r="I211" s="180"/>
      <c r="J211" s="410"/>
      <c r="K211" s="410"/>
      <c r="L211" s="410"/>
      <c r="M211" s="410"/>
      <c r="N211" s="410"/>
      <c r="O211" s="410"/>
      <c r="P211" s="410"/>
      <c r="Q211" s="410"/>
      <c r="R211" s="410"/>
      <c r="S211" s="408"/>
      <c r="T211" s="408"/>
      <c r="U211" s="408"/>
      <c r="V211" s="408"/>
      <c r="W211" s="408"/>
      <c r="X211" s="408"/>
      <c r="Y211" s="408"/>
      <c r="Z211" s="410"/>
      <c r="AA211" s="410"/>
      <c r="AB211" s="410"/>
      <c r="AC211" s="410"/>
      <c r="AD211" s="410"/>
      <c r="AE211" s="410"/>
      <c r="AF211" s="410"/>
      <c r="AG211" s="410"/>
      <c r="AH211" s="411"/>
      <c r="AI211" s="4"/>
      <c r="AJ211" s="2"/>
      <c r="AK211" s="2"/>
      <c r="AL211" s="2"/>
    </row>
    <row r="212" spans="2:38" ht="15" customHeight="1" x14ac:dyDescent="0.4">
      <c r="B212" s="2"/>
      <c r="C212" s="179" t="s">
        <v>199</v>
      </c>
      <c r="D212" s="180"/>
      <c r="E212" s="180"/>
      <c r="F212" s="180"/>
      <c r="G212" s="180"/>
      <c r="H212" s="180"/>
      <c r="I212" s="435"/>
      <c r="J212" s="172"/>
      <c r="K212" s="144"/>
      <c r="L212" s="197" t="s">
        <v>19</v>
      </c>
      <c r="M212" s="144"/>
      <c r="N212" s="144"/>
      <c r="O212" s="197" t="s">
        <v>19</v>
      </c>
      <c r="P212" s="144"/>
      <c r="Q212" s="144"/>
      <c r="R212" s="173"/>
      <c r="S212" s="444" t="s">
        <v>162</v>
      </c>
      <c r="T212" s="180"/>
      <c r="U212" s="180"/>
      <c r="V212" s="180"/>
      <c r="W212" s="180"/>
      <c r="X212" s="180"/>
      <c r="Y212" s="435"/>
      <c r="Z212" s="172"/>
      <c r="AA212" s="144"/>
      <c r="AB212" s="197" t="s">
        <v>19</v>
      </c>
      <c r="AC212" s="144"/>
      <c r="AD212" s="144"/>
      <c r="AE212" s="197" t="s">
        <v>19</v>
      </c>
      <c r="AF212" s="144"/>
      <c r="AG212" s="144"/>
      <c r="AH212" s="145"/>
      <c r="AI212" s="2"/>
      <c r="AJ212" s="2"/>
      <c r="AK212" s="2"/>
      <c r="AL212" s="2"/>
    </row>
    <row r="213" spans="2:38" ht="15" customHeight="1" x14ac:dyDescent="0.4">
      <c r="B213" s="2"/>
      <c r="C213" s="179"/>
      <c r="D213" s="180"/>
      <c r="E213" s="180"/>
      <c r="F213" s="180"/>
      <c r="G213" s="180"/>
      <c r="H213" s="180"/>
      <c r="I213" s="435"/>
      <c r="J213" s="279"/>
      <c r="K213" s="146"/>
      <c r="L213" s="198"/>
      <c r="M213" s="146"/>
      <c r="N213" s="146"/>
      <c r="O213" s="198"/>
      <c r="P213" s="146"/>
      <c r="Q213" s="146"/>
      <c r="R213" s="434"/>
      <c r="S213" s="444"/>
      <c r="T213" s="180"/>
      <c r="U213" s="180"/>
      <c r="V213" s="180"/>
      <c r="W213" s="180"/>
      <c r="X213" s="180"/>
      <c r="Y213" s="435"/>
      <c r="Z213" s="279"/>
      <c r="AA213" s="146"/>
      <c r="AB213" s="198"/>
      <c r="AC213" s="146"/>
      <c r="AD213" s="146"/>
      <c r="AE213" s="198"/>
      <c r="AF213" s="146"/>
      <c r="AG213" s="146"/>
      <c r="AH213" s="147"/>
      <c r="AI213" s="2"/>
      <c r="AJ213" s="2"/>
      <c r="AK213" s="2"/>
      <c r="AL213" s="2"/>
    </row>
    <row r="214" spans="2:38" ht="15" customHeight="1" x14ac:dyDescent="0.4">
      <c r="B214" s="2"/>
      <c r="C214" s="179" t="s">
        <v>106</v>
      </c>
      <c r="D214" s="180"/>
      <c r="E214" s="180"/>
      <c r="F214" s="180"/>
      <c r="G214" s="108"/>
      <c r="H214" s="108"/>
      <c r="I214" s="108"/>
      <c r="J214" s="206"/>
      <c r="K214" s="206"/>
      <c r="L214" s="206"/>
      <c r="M214" s="206"/>
      <c r="N214" s="141" t="s">
        <v>12</v>
      </c>
      <c r="O214" s="141"/>
      <c r="P214" s="141"/>
      <c r="Q214" s="235"/>
      <c r="R214" s="235"/>
      <c r="S214" s="236"/>
      <c r="T214" s="236"/>
      <c r="U214" s="236"/>
      <c r="V214" s="236"/>
      <c r="W214" s="236"/>
      <c r="X214" s="180" t="s">
        <v>13</v>
      </c>
      <c r="Y214" s="180"/>
      <c r="Z214" s="141"/>
      <c r="AA214" s="235"/>
      <c r="AB214" s="235"/>
      <c r="AC214" s="235"/>
      <c r="AD214" s="235"/>
      <c r="AE214" s="235"/>
      <c r="AF214" s="235"/>
      <c r="AG214" s="235"/>
      <c r="AH214" s="246"/>
      <c r="AJ214" s="2"/>
      <c r="AK214" s="2"/>
      <c r="AL214" s="2"/>
    </row>
    <row r="215" spans="2:38" ht="15" customHeight="1" thickBot="1" x14ac:dyDescent="0.45">
      <c r="B215" s="2"/>
      <c r="C215" s="181"/>
      <c r="D215" s="142"/>
      <c r="E215" s="142"/>
      <c r="F215" s="142"/>
      <c r="G215" s="207"/>
      <c r="H215" s="207"/>
      <c r="I215" s="207"/>
      <c r="J215" s="207"/>
      <c r="K215" s="207"/>
      <c r="L215" s="207"/>
      <c r="M215" s="207"/>
      <c r="N215" s="142"/>
      <c r="O215" s="142"/>
      <c r="P215" s="142"/>
      <c r="Q215" s="237"/>
      <c r="R215" s="237"/>
      <c r="S215" s="237"/>
      <c r="T215" s="237"/>
      <c r="U215" s="237"/>
      <c r="V215" s="237"/>
      <c r="W215" s="237"/>
      <c r="X215" s="142"/>
      <c r="Y215" s="142"/>
      <c r="Z215" s="142"/>
      <c r="AA215" s="237"/>
      <c r="AB215" s="237"/>
      <c r="AC215" s="237"/>
      <c r="AD215" s="237"/>
      <c r="AE215" s="237"/>
      <c r="AF215" s="237"/>
      <c r="AG215" s="237"/>
      <c r="AH215" s="247"/>
      <c r="AJ215" s="2"/>
      <c r="AK215" s="2"/>
      <c r="AL215" s="2"/>
    </row>
    <row r="216" spans="2:38" ht="15" customHeight="1" thickBot="1" x14ac:dyDescent="0.45">
      <c r="B216" s="7"/>
      <c r="C216" s="57"/>
      <c r="D216" s="57"/>
      <c r="E216" s="57"/>
      <c r="F216" s="76"/>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7"/>
    </row>
    <row r="217" spans="2:38" ht="15" customHeight="1" thickBot="1" x14ac:dyDescent="0.45">
      <c r="B217" s="7"/>
      <c r="C217" s="300" t="s">
        <v>221</v>
      </c>
      <c r="D217" s="244"/>
      <c r="E217" s="244"/>
      <c r="F217" s="244"/>
      <c r="G217" s="244"/>
      <c r="H217" s="244"/>
      <c r="I217" s="245"/>
      <c r="J217" s="243" t="s">
        <v>11</v>
      </c>
      <c r="K217" s="244"/>
      <c r="L217" s="244"/>
      <c r="M217" s="244"/>
      <c r="N217" s="244"/>
      <c r="O217" s="244"/>
      <c r="P217" s="245"/>
      <c r="Q217" s="271" t="s">
        <v>222</v>
      </c>
      <c r="R217" s="271"/>
      <c r="S217" s="271"/>
      <c r="T217" s="271"/>
      <c r="U217" s="271"/>
      <c r="V217" s="271"/>
      <c r="W217" s="271"/>
      <c r="X217" s="271"/>
      <c r="Y217" s="271"/>
      <c r="Z217" s="271"/>
      <c r="AA217" s="271"/>
      <c r="AB217" s="271"/>
      <c r="AC217" s="271"/>
      <c r="AD217" s="271"/>
      <c r="AE217" s="271"/>
      <c r="AF217" s="271"/>
      <c r="AG217" s="271"/>
      <c r="AH217" s="272"/>
      <c r="AI217" s="7"/>
    </row>
    <row r="218" spans="2:38" ht="15" customHeight="1" thickTop="1" thickBot="1" x14ac:dyDescent="0.45">
      <c r="B218" s="7"/>
      <c r="C218" s="301" t="s">
        <v>78</v>
      </c>
      <c r="D218" s="302"/>
      <c r="E218" s="302"/>
      <c r="F218" s="302"/>
      <c r="G218" s="302"/>
      <c r="H218" s="302"/>
      <c r="I218" s="303"/>
      <c r="J218" s="273" t="s">
        <v>223</v>
      </c>
      <c r="K218" s="274"/>
      <c r="L218" s="274"/>
      <c r="M218" s="274"/>
      <c r="N218" s="274"/>
      <c r="O218" s="274"/>
      <c r="P218" s="275"/>
      <c r="Q218" s="274" t="s">
        <v>224</v>
      </c>
      <c r="R218" s="274"/>
      <c r="S218" s="274"/>
      <c r="T218" s="274"/>
      <c r="U218" s="274"/>
      <c r="V218" s="274"/>
      <c r="W218" s="274"/>
      <c r="X218" s="274"/>
      <c r="Y218" s="274"/>
      <c r="Z218" s="274"/>
      <c r="AA218" s="274"/>
      <c r="AB218" s="274"/>
      <c r="AC218" s="274"/>
      <c r="AD218" s="274"/>
      <c r="AE218" s="274"/>
      <c r="AF218" s="274"/>
      <c r="AG218" s="274"/>
      <c r="AH218" s="310"/>
      <c r="AI218" s="7"/>
    </row>
    <row r="219" spans="2:38" ht="15" customHeight="1" thickTop="1" x14ac:dyDescent="0.4">
      <c r="B219" s="7"/>
      <c r="C219" s="304" t="s">
        <v>225</v>
      </c>
      <c r="D219" s="305"/>
      <c r="E219" s="305"/>
      <c r="F219" s="305"/>
      <c r="G219" s="305"/>
      <c r="H219" s="305"/>
      <c r="I219" s="305"/>
      <c r="J219" s="311" t="s">
        <v>33</v>
      </c>
      <c r="K219" s="311"/>
      <c r="L219" s="311"/>
      <c r="M219" s="311"/>
      <c r="N219" s="311"/>
      <c r="O219" s="311"/>
      <c r="P219" s="311"/>
      <c r="Q219" s="312" t="s">
        <v>226</v>
      </c>
      <c r="R219" s="311"/>
      <c r="S219" s="311"/>
      <c r="T219" s="311"/>
      <c r="U219" s="311"/>
      <c r="V219" s="311"/>
      <c r="W219" s="311"/>
      <c r="X219" s="311"/>
      <c r="Y219" s="311"/>
      <c r="Z219" s="311"/>
      <c r="AA219" s="311"/>
      <c r="AB219" s="311"/>
      <c r="AC219" s="311"/>
      <c r="AD219" s="311"/>
      <c r="AE219" s="311"/>
      <c r="AF219" s="311"/>
      <c r="AG219" s="311"/>
      <c r="AH219" s="313"/>
      <c r="AI219" s="7"/>
    </row>
    <row r="220" spans="2:38" ht="15" customHeight="1" x14ac:dyDescent="0.4">
      <c r="B220" s="7"/>
      <c r="C220" s="306"/>
      <c r="D220" s="307"/>
      <c r="E220" s="307"/>
      <c r="F220" s="307"/>
      <c r="G220" s="307"/>
      <c r="H220" s="307"/>
      <c r="I220" s="307"/>
      <c r="J220" s="314" t="s">
        <v>34</v>
      </c>
      <c r="K220" s="314"/>
      <c r="L220" s="314"/>
      <c r="M220" s="314"/>
      <c r="N220" s="314"/>
      <c r="O220" s="314"/>
      <c r="P220" s="314"/>
      <c r="Q220" s="315" t="s">
        <v>227</v>
      </c>
      <c r="R220" s="314"/>
      <c r="S220" s="314"/>
      <c r="T220" s="314"/>
      <c r="U220" s="314"/>
      <c r="V220" s="314"/>
      <c r="W220" s="314"/>
      <c r="X220" s="314"/>
      <c r="Y220" s="314"/>
      <c r="Z220" s="314"/>
      <c r="AA220" s="314"/>
      <c r="AB220" s="314"/>
      <c r="AC220" s="314"/>
      <c r="AD220" s="314"/>
      <c r="AE220" s="314"/>
      <c r="AF220" s="314"/>
      <c r="AG220" s="314"/>
      <c r="AH220" s="316"/>
      <c r="AI220" s="7"/>
    </row>
    <row r="221" spans="2:38" ht="15" customHeight="1" thickBot="1" x14ac:dyDescent="0.45">
      <c r="B221" s="7"/>
      <c r="C221" s="308"/>
      <c r="D221" s="309"/>
      <c r="E221" s="309"/>
      <c r="F221" s="309"/>
      <c r="G221" s="309"/>
      <c r="H221" s="309"/>
      <c r="I221" s="309"/>
      <c r="J221" s="317" t="s">
        <v>35</v>
      </c>
      <c r="K221" s="317"/>
      <c r="L221" s="317"/>
      <c r="M221" s="317"/>
      <c r="N221" s="317"/>
      <c r="O221" s="317"/>
      <c r="P221" s="317"/>
      <c r="Q221" s="318" t="s">
        <v>213</v>
      </c>
      <c r="R221" s="317"/>
      <c r="S221" s="317"/>
      <c r="T221" s="317"/>
      <c r="U221" s="317"/>
      <c r="V221" s="317"/>
      <c r="W221" s="317"/>
      <c r="X221" s="317"/>
      <c r="Y221" s="317"/>
      <c r="Z221" s="317"/>
      <c r="AA221" s="317"/>
      <c r="AB221" s="317"/>
      <c r="AC221" s="317"/>
      <c r="AD221" s="317"/>
      <c r="AE221" s="317"/>
      <c r="AF221" s="317"/>
      <c r="AG221" s="317"/>
      <c r="AH221" s="319"/>
      <c r="AI221" s="7"/>
    </row>
    <row r="222" spans="2:38" ht="15" customHeight="1" thickTop="1" x14ac:dyDescent="0.4">
      <c r="B222" s="7"/>
      <c r="C222" s="182" t="s">
        <v>228</v>
      </c>
      <c r="D222" s="183"/>
      <c r="E222" s="183"/>
      <c r="F222" s="183"/>
      <c r="G222" s="183"/>
      <c r="H222" s="183"/>
      <c r="I222" s="183"/>
      <c r="J222" s="273" t="s">
        <v>38</v>
      </c>
      <c r="K222" s="274"/>
      <c r="L222" s="274"/>
      <c r="M222" s="274"/>
      <c r="N222" s="274"/>
      <c r="O222" s="274"/>
      <c r="P222" s="275"/>
      <c r="Q222" s="274" t="s">
        <v>229</v>
      </c>
      <c r="R222" s="274"/>
      <c r="S222" s="274"/>
      <c r="T222" s="274"/>
      <c r="U222" s="274"/>
      <c r="V222" s="274"/>
      <c r="W222" s="274"/>
      <c r="X222" s="274"/>
      <c r="Y222" s="274"/>
      <c r="Z222" s="274"/>
      <c r="AA222" s="274"/>
      <c r="AB222" s="274"/>
      <c r="AC222" s="274"/>
      <c r="AD222" s="274"/>
      <c r="AE222" s="274"/>
      <c r="AF222" s="274"/>
      <c r="AG222" s="274"/>
      <c r="AH222" s="310"/>
      <c r="AI222" s="7"/>
    </row>
    <row r="223" spans="2:38" ht="15" customHeight="1" thickBot="1" x14ac:dyDescent="0.45">
      <c r="B223" s="7"/>
      <c r="C223" s="184"/>
      <c r="D223" s="185"/>
      <c r="E223" s="185"/>
      <c r="F223" s="185"/>
      <c r="G223" s="185"/>
      <c r="H223" s="185"/>
      <c r="I223" s="185"/>
      <c r="J223" s="320"/>
      <c r="K223" s="321"/>
      <c r="L223" s="321"/>
      <c r="M223" s="321"/>
      <c r="N223" s="321"/>
      <c r="O223" s="321"/>
      <c r="P223" s="322"/>
      <c r="Q223" s="321"/>
      <c r="R223" s="321"/>
      <c r="S223" s="321"/>
      <c r="T223" s="321"/>
      <c r="U223" s="321"/>
      <c r="V223" s="321"/>
      <c r="W223" s="321"/>
      <c r="X223" s="321"/>
      <c r="Y223" s="321"/>
      <c r="Z223" s="321"/>
      <c r="AA223" s="321"/>
      <c r="AB223" s="321"/>
      <c r="AC223" s="321"/>
      <c r="AD223" s="321"/>
      <c r="AE223" s="321"/>
      <c r="AF223" s="321"/>
      <c r="AG223" s="321"/>
      <c r="AH223" s="323"/>
      <c r="AI223" s="7"/>
    </row>
    <row r="224" spans="2:38" ht="15" customHeight="1" thickTop="1" x14ac:dyDescent="0.4">
      <c r="B224" s="7"/>
      <c r="C224" s="301" t="s">
        <v>214</v>
      </c>
      <c r="D224" s="302"/>
      <c r="E224" s="302"/>
      <c r="F224" s="302"/>
      <c r="G224" s="302"/>
      <c r="H224" s="302"/>
      <c r="I224" s="302"/>
      <c r="J224" s="362" t="s">
        <v>215</v>
      </c>
      <c r="K224" s="363"/>
      <c r="L224" s="363"/>
      <c r="M224" s="363"/>
      <c r="N224" s="363"/>
      <c r="O224" s="363"/>
      <c r="P224" s="364"/>
      <c r="Q224" s="363" t="s">
        <v>216</v>
      </c>
      <c r="R224" s="363"/>
      <c r="S224" s="363"/>
      <c r="T224" s="363"/>
      <c r="U224" s="363"/>
      <c r="V224" s="363"/>
      <c r="W224" s="363"/>
      <c r="X224" s="363"/>
      <c r="Y224" s="363"/>
      <c r="Z224" s="363"/>
      <c r="AA224" s="363"/>
      <c r="AB224" s="363"/>
      <c r="AC224" s="363"/>
      <c r="AD224" s="363"/>
      <c r="AE224" s="363"/>
      <c r="AF224" s="363"/>
      <c r="AG224" s="363"/>
      <c r="AH224" s="366"/>
      <c r="AI224" s="7"/>
    </row>
    <row r="225" spans="2:35" ht="15" customHeight="1" x14ac:dyDescent="0.4">
      <c r="B225" s="7"/>
      <c r="C225" s="301"/>
      <c r="D225" s="302"/>
      <c r="E225" s="302"/>
      <c r="F225" s="302"/>
      <c r="G225" s="302"/>
      <c r="H225" s="302"/>
      <c r="I225" s="302"/>
      <c r="J225" s="376" t="s">
        <v>164</v>
      </c>
      <c r="K225" s="377"/>
      <c r="L225" s="377"/>
      <c r="M225" s="377"/>
      <c r="N225" s="377"/>
      <c r="O225" s="377"/>
      <c r="P225" s="315"/>
      <c r="Q225" s="377" t="s">
        <v>217</v>
      </c>
      <c r="R225" s="377"/>
      <c r="S225" s="377"/>
      <c r="T225" s="377"/>
      <c r="U225" s="377"/>
      <c r="V225" s="377"/>
      <c r="W225" s="377"/>
      <c r="X225" s="377"/>
      <c r="Y225" s="377"/>
      <c r="Z225" s="377"/>
      <c r="AA225" s="377"/>
      <c r="AB225" s="377"/>
      <c r="AC225" s="377"/>
      <c r="AD225" s="377"/>
      <c r="AE225" s="377"/>
      <c r="AF225" s="377"/>
      <c r="AG225" s="377"/>
      <c r="AH225" s="379"/>
      <c r="AI225" s="7"/>
    </row>
    <row r="226" spans="2:35" ht="15" customHeight="1" x14ac:dyDescent="0.4">
      <c r="B226" s="7"/>
      <c r="C226" s="301"/>
      <c r="D226" s="302"/>
      <c r="E226" s="302"/>
      <c r="F226" s="302"/>
      <c r="G226" s="302"/>
      <c r="H226" s="302"/>
      <c r="I226" s="302"/>
      <c r="J226" s="359" t="s">
        <v>166</v>
      </c>
      <c r="K226" s="360"/>
      <c r="L226" s="360"/>
      <c r="M226" s="360"/>
      <c r="N226" s="360"/>
      <c r="O226" s="360"/>
      <c r="P226" s="361"/>
      <c r="Q226" s="360" t="s">
        <v>218</v>
      </c>
      <c r="R226" s="360"/>
      <c r="S226" s="360"/>
      <c r="T226" s="360"/>
      <c r="U226" s="360"/>
      <c r="V226" s="360"/>
      <c r="W226" s="360"/>
      <c r="X226" s="360"/>
      <c r="Y226" s="360"/>
      <c r="Z226" s="360"/>
      <c r="AA226" s="360"/>
      <c r="AB226" s="360"/>
      <c r="AC226" s="360"/>
      <c r="AD226" s="360"/>
      <c r="AE226" s="360"/>
      <c r="AF226" s="360"/>
      <c r="AG226" s="360"/>
      <c r="AH226" s="365"/>
      <c r="AI226" s="7"/>
    </row>
    <row r="227" spans="2:35" ht="15" customHeight="1" x14ac:dyDescent="0.4">
      <c r="B227" s="7"/>
      <c r="C227" s="301"/>
      <c r="D227" s="302"/>
      <c r="E227" s="302"/>
      <c r="F227" s="302"/>
      <c r="G227" s="302"/>
      <c r="H227" s="302"/>
      <c r="I227" s="302"/>
      <c r="J227" s="362"/>
      <c r="K227" s="363"/>
      <c r="L227" s="363"/>
      <c r="M227" s="363"/>
      <c r="N227" s="363"/>
      <c r="O227" s="363"/>
      <c r="P227" s="364"/>
      <c r="Q227" s="363"/>
      <c r="R227" s="363"/>
      <c r="S227" s="363"/>
      <c r="T227" s="363"/>
      <c r="U227" s="363"/>
      <c r="V227" s="363"/>
      <c r="W227" s="363"/>
      <c r="X227" s="363"/>
      <c r="Y227" s="363"/>
      <c r="Z227" s="363"/>
      <c r="AA227" s="363"/>
      <c r="AB227" s="363"/>
      <c r="AC227" s="363"/>
      <c r="AD227" s="363"/>
      <c r="AE227" s="363"/>
      <c r="AF227" s="363"/>
      <c r="AG227" s="363"/>
      <c r="AH227" s="366"/>
      <c r="AI227" s="7"/>
    </row>
    <row r="228" spans="2:35" ht="15" customHeight="1" x14ac:dyDescent="0.4">
      <c r="B228" s="7"/>
      <c r="C228" s="301"/>
      <c r="D228" s="302"/>
      <c r="E228" s="302"/>
      <c r="F228" s="302"/>
      <c r="G228" s="302"/>
      <c r="H228" s="302"/>
      <c r="I228" s="302"/>
      <c r="J228" s="367" t="s">
        <v>165</v>
      </c>
      <c r="K228" s="368"/>
      <c r="L228" s="368"/>
      <c r="M228" s="368"/>
      <c r="N228" s="368"/>
      <c r="O228" s="368"/>
      <c r="P228" s="369"/>
      <c r="Q228" s="370" t="s">
        <v>219</v>
      </c>
      <c r="R228" s="370"/>
      <c r="S228" s="370"/>
      <c r="T228" s="370"/>
      <c r="U228" s="370"/>
      <c r="V228" s="370"/>
      <c r="W228" s="370"/>
      <c r="X228" s="370"/>
      <c r="Y228" s="370"/>
      <c r="Z228" s="370"/>
      <c r="AA228" s="370"/>
      <c r="AB228" s="370"/>
      <c r="AC228" s="370"/>
      <c r="AD228" s="370"/>
      <c r="AE228" s="370"/>
      <c r="AF228" s="370"/>
      <c r="AG228" s="370"/>
      <c r="AH228" s="371"/>
      <c r="AI228" s="7"/>
    </row>
    <row r="229" spans="2:35" ht="15" customHeight="1" thickBot="1" x14ac:dyDescent="0.45">
      <c r="B229" s="7"/>
      <c r="C229" s="357"/>
      <c r="D229" s="358"/>
      <c r="E229" s="358"/>
      <c r="F229" s="358"/>
      <c r="G229" s="358"/>
      <c r="H229" s="358"/>
      <c r="I229" s="358"/>
      <c r="J229" s="372" t="s">
        <v>32</v>
      </c>
      <c r="K229" s="373"/>
      <c r="L229" s="373"/>
      <c r="M229" s="373"/>
      <c r="N229" s="373"/>
      <c r="O229" s="373"/>
      <c r="P229" s="374"/>
      <c r="Q229" s="373" t="s">
        <v>220</v>
      </c>
      <c r="R229" s="373"/>
      <c r="S229" s="373"/>
      <c r="T229" s="373"/>
      <c r="U229" s="373"/>
      <c r="V229" s="373"/>
      <c r="W229" s="373"/>
      <c r="X229" s="373"/>
      <c r="Y229" s="373"/>
      <c r="Z229" s="373"/>
      <c r="AA229" s="373"/>
      <c r="AB229" s="373"/>
      <c r="AC229" s="373"/>
      <c r="AD229" s="373"/>
      <c r="AE229" s="373"/>
      <c r="AF229" s="373"/>
      <c r="AG229" s="373"/>
      <c r="AH229" s="375"/>
      <c r="AI229" s="7"/>
    </row>
    <row r="230" spans="2:35" ht="15" customHeight="1" x14ac:dyDescent="0.4">
      <c r="B230" s="7"/>
      <c r="C230" s="3"/>
      <c r="D230" s="3"/>
      <c r="E230" s="3"/>
      <c r="F230" s="67"/>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7"/>
    </row>
    <row r="231" spans="2:35" ht="15" customHeight="1" x14ac:dyDescent="0.4">
      <c r="B231" s="16" t="s">
        <v>204</v>
      </c>
      <c r="C231" s="61"/>
      <c r="D231" s="61"/>
      <c r="E231" s="61"/>
      <c r="F231" s="66"/>
      <c r="G231" s="61"/>
      <c r="H231" s="61"/>
      <c r="I231" s="61"/>
      <c r="J231" s="61"/>
      <c r="K231" s="61"/>
      <c r="L231" s="61"/>
      <c r="M231" s="61"/>
      <c r="N231" s="61"/>
      <c r="O231" s="61"/>
      <c r="P231" s="61"/>
      <c r="Q231" s="61"/>
      <c r="R231" s="61"/>
      <c r="S231" s="21"/>
      <c r="T231" s="21"/>
      <c r="U231" s="21"/>
      <c r="V231" s="13"/>
      <c r="W231" s="13"/>
      <c r="X231" s="13"/>
      <c r="Y231" s="13"/>
      <c r="Z231" s="13"/>
      <c r="AA231" s="13"/>
      <c r="AB231" s="13"/>
      <c r="AC231" s="13"/>
      <c r="AD231" s="13"/>
      <c r="AE231" s="61"/>
      <c r="AF231" s="61"/>
      <c r="AG231" s="61"/>
      <c r="AH231" s="61"/>
      <c r="AI231" s="20"/>
    </row>
    <row r="232" spans="2:35" ht="15" customHeight="1" x14ac:dyDescent="0.2">
      <c r="B232" s="16"/>
      <c r="C232" s="330" t="s">
        <v>85</v>
      </c>
      <c r="D232" s="330"/>
      <c r="E232" s="330"/>
      <c r="F232" s="330"/>
      <c r="G232" s="330"/>
      <c r="H232" s="330"/>
      <c r="I232" s="330"/>
      <c r="J232" s="330"/>
      <c r="K232" s="330"/>
      <c r="L232" s="330"/>
      <c r="M232" s="330"/>
      <c r="N232" s="330"/>
      <c r="O232" s="330"/>
      <c r="P232" s="330"/>
      <c r="Q232" s="330"/>
      <c r="R232" s="330"/>
      <c r="S232" s="330"/>
      <c r="T232" s="330"/>
      <c r="U232" s="19"/>
      <c r="V232" s="13"/>
      <c r="W232" s="13"/>
      <c r="X232" s="13"/>
      <c r="Y232" s="13"/>
      <c r="Z232" s="13"/>
      <c r="AA232" s="13"/>
      <c r="AB232" s="13"/>
      <c r="AC232" s="13"/>
      <c r="AD232" s="13"/>
      <c r="AE232" s="61"/>
      <c r="AF232" s="61"/>
      <c r="AG232" s="61"/>
      <c r="AH232" s="61"/>
      <c r="AI232" s="20"/>
    </row>
    <row r="233" spans="2:35" ht="15" customHeight="1" thickBot="1" x14ac:dyDescent="0.25">
      <c r="B233" s="16"/>
      <c r="C233" s="330"/>
      <c r="D233" s="330"/>
      <c r="E233" s="330"/>
      <c r="F233" s="330"/>
      <c r="G233" s="330"/>
      <c r="H233" s="330"/>
      <c r="I233" s="330"/>
      <c r="J233" s="330"/>
      <c r="K233" s="330"/>
      <c r="L233" s="330"/>
      <c r="M233" s="330"/>
      <c r="N233" s="330"/>
      <c r="O233" s="330"/>
      <c r="P233" s="330"/>
      <c r="Q233" s="330"/>
      <c r="R233" s="330"/>
      <c r="S233" s="330"/>
      <c r="T233" s="330"/>
      <c r="U233" s="19"/>
      <c r="V233" s="13"/>
      <c r="W233" s="61"/>
      <c r="X233" s="61"/>
      <c r="Y233" s="61"/>
      <c r="Z233" s="61"/>
      <c r="AA233" s="13"/>
      <c r="AB233" s="61"/>
      <c r="AC233" s="61"/>
      <c r="AD233" s="61"/>
      <c r="AE233" s="61"/>
      <c r="AF233" s="61"/>
      <c r="AG233" s="61"/>
      <c r="AH233" s="61"/>
      <c r="AI233" s="20"/>
    </row>
    <row r="234" spans="2:35" ht="15" customHeight="1" x14ac:dyDescent="0.4">
      <c r="B234" s="16"/>
      <c r="C234" s="326" t="s">
        <v>86</v>
      </c>
      <c r="D234" s="261"/>
      <c r="E234" s="261"/>
      <c r="F234" s="261"/>
      <c r="G234" s="261"/>
      <c r="H234" s="262"/>
      <c r="I234" s="254"/>
      <c r="J234" s="255"/>
      <c r="K234" s="255"/>
      <c r="L234" s="255"/>
      <c r="M234" s="255"/>
      <c r="N234" s="255"/>
      <c r="O234" s="255"/>
      <c r="P234" s="255"/>
      <c r="Q234" s="256"/>
      <c r="R234" s="260" t="s">
        <v>87</v>
      </c>
      <c r="S234" s="261"/>
      <c r="T234" s="261"/>
      <c r="U234" s="261"/>
      <c r="V234" s="261"/>
      <c r="W234" s="262"/>
      <c r="X234" s="266"/>
      <c r="Y234" s="267"/>
      <c r="Z234" s="267"/>
      <c r="AA234" s="267"/>
      <c r="AB234" s="267"/>
      <c r="AC234" s="267"/>
      <c r="AD234" s="267"/>
      <c r="AE234" s="267"/>
      <c r="AF234" s="267"/>
      <c r="AG234" s="267"/>
      <c r="AH234" s="268"/>
      <c r="AI234" s="20"/>
    </row>
    <row r="235" spans="2:35" ht="15" customHeight="1" x14ac:dyDescent="0.4">
      <c r="B235" s="16"/>
      <c r="C235" s="327"/>
      <c r="D235" s="264"/>
      <c r="E235" s="264"/>
      <c r="F235" s="264"/>
      <c r="G235" s="264"/>
      <c r="H235" s="265"/>
      <c r="I235" s="257"/>
      <c r="J235" s="258"/>
      <c r="K235" s="258"/>
      <c r="L235" s="258"/>
      <c r="M235" s="258"/>
      <c r="N235" s="258"/>
      <c r="O235" s="258"/>
      <c r="P235" s="258"/>
      <c r="Q235" s="259"/>
      <c r="R235" s="263"/>
      <c r="S235" s="264"/>
      <c r="T235" s="264"/>
      <c r="U235" s="264"/>
      <c r="V235" s="264"/>
      <c r="W235" s="265"/>
      <c r="X235" s="269"/>
      <c r="Y235" s="187"/>
      <c r="Z235" s="187"/>
      <c r="AA235" s="187"/>
      <c r="AB235" s="187"/>
      <c r="AC235" s="187"/>
      <c r="AD235" s="187"/>
      <c r="AE235" s="187"/>
      <c r="AF235" s="187"/>
      <c r="AG235" s="187"/>
      <c r="AH235" s="270"/>
      <c r="AI235" s="22"/>
    </row>
    <row r="236" spans="2:35" ht="15" customHeight="1" x14ac:dyDescent="0.4">
      <c r="B236" s="16"/>
      <c r="C236" s="252" t="s">
        <v>16</v>
      </c>
      <c r="D236" s="253"/>
      <c r="E236" s="253"/>
      <c r="F236" s="253"/>
      <c r="G236" s="253"/>
      <c r="H236" s="253"/>
      <c r="I236" s="378"/>
      <c r="J236" s="353"/>
      <c r="K236" s="353"/>
      <c r="L236" s="353"/>
      <c r="M236" s="353"/>
      <c r="N236" s="353"/>
      <c r="O236" s="353"/>
      <c r="P236" s="353"/>
      <c r="Q236" s="353"/>
      <c r="R236" s="353"/>
      <c r="S236" s="353"/>
      <c r="T236" s="353"/>
      <c r="U236" s="353"/>
      <c r="V236" s="353"/>
      <c r="W236" s="354"/>
      <c r="X236" s="248"/>
      <c r="Y236" s="248"/>
      <c r="Z236" s="248"/>
      <c r="AA236" s="248"/>
      <c r="AB236" s="248"/>
      <c r="AC236" s="248"/>
      <c r="AD236" s="248"/>
      <c r="AE236" s="248"/>
      <c r="AF236" s="248"/>
      <c r="AG236" s="248"/>
      <c r="AH236" s="249"/>
      <c r="AI236" s="22"/>
    </row>
    <row r="237" spans="2:35" ht="15" customHeight="1" x14ac:dyDescent="0.4">
      <c r="B237" s="16"/>
      <c r="C237" s="252"/>
      <c r="D237" s="253"/>
      <c r="E237" s="253"/>
      <c r="F237" s="253"/>
      <c r="G237" s="253"/>
      <c r="H237" s="253"/>
      <c r="I237" s="232"/>
      <c r="J237" s="233"/>
      <c r="K237" s="233"/>
      <c r="L237" s="233"/>
      <c r="M237" s="233"/>
      <c r="N237" s="233"/>
      <c r="O237" s="233"/>
      <c r="P237" s="233"/>
      <c r="Q237" s="233"/>
      <c r="R237" s="233"/>
      <c r="S237" s="233"/>
      <c r="T237" s="233"/>
      <c r="U237" s="233"/>
      <c r="V237" s="233"/>
      <c r="W237" s="234"/>
      <c r="X237" s="248"/>
      <c r="Y237" s="248"/>
      <c r="Z237" s="248"/>
      <c r="AA237" s="248"/>
      <c r="AB237" s="248"/>
      <c r="AC237" s="248"/>
      <c r="AD237" s="248"/>
      <c r="AE237" s="248"/>
      <c r="AF237" s="248"/>
      <c r="AG237" s="248"/>
      <c r="AH237" s="249"/>
      <c r="AI237" s="22"/>
    </row>
    <row r="238" spans="2:35" ht="15" customHeight="1" x14ac:dyDescent="0.4">
      <c r="B238" s="16"/>
      <c r="C238" s="252" t="s">
        <v>205</v>
      </c>
      <c r="D238" s="253"/>
      <c r="E238" s="253"/>
      <c r="F238" s="253"/>
      <c r="G238" s="253"/>
      <c r="H238" s="253"/>
      <c r="I238" s="208"/>
      <c r="J238" s="209"/>
      <c r="K238" s="209"/>
      <c r="L238" s="209"/>
      <c r="M238" s="209"/>
      <c r="N238" s="209"/>
      <c r="O238" s="209"/>
      <c r="P238" s="209"/>
      <c r="Q238" s="209"/>
      <c r="R238" s="209"/>
      <c r="S238" s="209"/>
      <c r="T238" s="209"/>
      <c r="U238" s="209"/>
      <c r="V238" s="209"/>
      <c r="W238" s="210"/>
      <c r="X238" s="248"/>
      <c r="Y238" s="248"/>
      <c r="Z238" s="248"/>
      <c r="AA238" s="248"/>
      <c r="AB238" s="248"/>
      <c r="AC238" s="248"/>
      <c r="AD238" s="248"/>
      <c r="AE238" s="248"/>
      <c r="AF238" s="248"/>
      <c r="AG238" s="248"/>
      <c r="AH238" s="249"/>
      <c r="AI238" s="22"/>
    </row>
    <row r="239" spans="2:35" ht="15" customHeight="1" x14ac:dyDescent="0.4">
      <c r="B239" s="16"/>
      <c r="C239" s="252"/>
      <c r="D239" s="253"/>
      <c r="E239" s="253"/>
      <c r="F239" s="253"/>
      <c r="G239" s="253"/>
      <c r="H239" s="253"/>
      <c r="I239" s="211"/>
      <c r="J239" s="212"/>
      <c r="K239" s="212"/>
      <c r="L239" s="212"/>
      <c r="M239" s="212"/>
      <c r="N239" s="212"/>
      <c r="O239" s="212"/>
      <c r="P239" s="212"/>
      <c r="Q239" s="212"/>
      <c r="R239" s="212"/>
      <c r="S239" s="212"/>
      <c r="T239" s="212"/>
      <c r="U239" s="212"/>
      <c r="V239" s="212"/>
      <c r="W239" s="213"/>
      <c r="X239" s="248"/>
      <c r="Y239" s="248"/>
      <c r="Z239" s="248"/>
      <c r="AA239" s="248"/>
      <c r="AB239" s="248"/>
      <c r="AC239" s="248"/>
      <c r="AD239" s="248"/>
      <c r="AE239" s="248"/>
      <c r="AF239" s="248"/>
      <c r="AG239" s="248"/>
      <c r="AH239" s="249"/>
      <c r="AI239" s="15"/>
    </row>
    <row r="240" spans="2:35" ht="15" customHeight="1" x14ac:dyDescent="0.4">
      <c r="B240" s="16"/>
      <c r="C240" s="252" t="s">
        <v>203</v>
      </c>
      <c r="D240" s="253"/>
      <c r="E240" s="253"/>
      <c r="F240" s="253"/>
      <c r="G240" s="253"/>
      <c r="H240" s="253"/>
      <c r="I240" s="208"/>
      <c r="J240" s="209"/>
      <c r="K240" s="209"/>
      <c r="L240" s="209"/>
      <c r="M240" s="209"/>
      <c r="N240" s="209"/>
      <c r="O240" s="209"/>
      <c r="P240" s="209"/>
      <c r="Q240" s="209"/>
      <c r="R240" s="209"/>
      <c r="S240" s="209"/>
      <c r="T240" s="209"/>
      <c r="U240" s="209"/>
      <c r="V240" s="209"/>
      <c r="W240" s="210"/>
      <c r="X240" s="248"/>
      <c r="Y240" s="248"/>
      <c r="Z240" s="248"/>
      <c r="AA240" s="248"/>
      <c r="AB240" s="248"/>
      <c r="AC240" s="248"/>
      <c r="AD240" s="248"/>
      <c r="AE240" s="248"/>
      <c r="AF240" s="248"/>
      <c r="AG240" s="248"/>
      <c r="AH240" s="249"/>
      <c r="AI240" s="15"/>
    </row>
    <row r="241" spans="2:35" ht="15" customHeight="1" x14ac:dyDescent="0.4">
      <c r="B241" s="16"/>
      <c r="C241" s="252"/>
      <c r="D241" s="253"/>
      <c r="E241" s="253"/>
      <c r="F241" s="253"/>
      <c r="G241" s="253"/>
      <c r="H241" s="253"/>
      <c r="I241" s="211"/>
      <c r="J241" s="212"/>
      <c r="K241" s="212"/>
      <c r="L241" s="212"/>
      <c r="M241" s="212"/>
      <c r="N241" s="212"/>
      <c r="O241" s="212"/>
      <c r="P241" s="212"/>
      <c r="Q241" s="212"/>
      <c r="R241" s="212"/>
      <c r="S241" s="212"/>
      <c r="T241" s="212"/>
      <c r="U241" s="212"/>
      <c r="V241" s="212"/>
      <c r="W241" s="213"/>
      <c r="X241" s="248"/>
      <c r="Y241" s="248"/>
      <c r="Z241" s="248"/>
      <c r="AA241" s="248"/>
      <c r="AB241" s="248"/>
      <c r="AC241" s="248"/>
      <c r="AD241" s="248"/>
      <c r="AE241" s="248"/>
      <c r="AF241" s="248"/>
      <c r="AG241" s="248"/>
      <c r="AH241" s="249"/>
      <c r="AI241" s="15"/>
    </row>
    <row r="242" spans="2:35" ht="15" customHeight="1" x14ac:dyDescent="0.4">
      <c r="B242" s="16"/>
      <c r="C242" s="252" t="s">
        <v>12</v>
      </c>
      <c r="D242" s="253"/>
      <c r="E242" s="253"/>
      <c r="F242" s="253"/>
      <c r="G242" s="253"/>
      <c r="H242" s="253"/>
      <c r="I242" s="658"/>
      <c r="J242" s="659"/>
      <c r="K242" s="659"/>
      <c r="L242" s="659"/>
      <c r="M242" s="659"/>
      <c r="N242" s="659"/>
      <c r="O242" s="659"/>
      <c r="P242" s="659"/>
      <c r="Q242" s="659"/>
      <c r="R242" s="659"/>
      <c r="S242" s="659"/>
      <c r="T242" s="659"/>
      <c r="U242" s="659"/>
      <c r="V242" s="659"/>
      <c r="W242" s="660"/>
      <c r="X242" s="248"/>
      <c r="Y242" s="248"/>
      <c r="Z242" s="248"/>
      <c r="AA242" s="248"/>
      <c r="AB242" s="248"/>
      <c r="AC242" s="248"/>
      <c r="AD242" s="248"/>
      <c r="AE242" s="248"/>
      <c r="AF242" s="248"/>
      <c r="AG242" s="248"/>
      <c r="AH242" s="249"/>
      <c r="AI242" s="15"/>
    </row>
    <row r="243" spans="2:35" ht="15" customHeight="1" x14ac:dyDescent="0.4">
      <c r="B243" s="16"/>
      <c r="C243" s="252"/>
      <c r="D243" s="253"/>
      <c r="E243" s="253"/>
      <c r="F243" s="253"/>
      <c r="G243" s="253"/>
      <c r="H243" s="253"/>
      <c r="I243" s="661"/>
      <c r="J243" s="662"/>
      <c r="K243" s="662"/>
      <c r="L243" s="662"/>
      <c r="M243" s="662"/>
      <c r="N243" s="662"/>
      <c r="O243" s="662"/>
      <c r="P243" s="662"/>
      <c r="Q243" s="662"/>
      <c r="R243" s="662"/>
      <c r="S243" s="662"/>
      <c r="T243" s="662"/>
      <c r="U243" s="662"/>
      <c r="V243" s="662"/>
      <c r="W243" s="663"/>
      <c r="X243" s="248"/>
      <c r="Y243" s="248"/>
      <c r="Z243" s="248"/>
      <c r="AA243" s="248"/>
      <c r="AB243" s="248"/>
      <c r="AC243" s="248"/>
      <c r="AD243" s="248"/>
      <c r="AE243" s="248"/>
      <c r="AF243" s="248"/>
      <c r="AG243" s="248"/>
      <c r="AH243" s="249"/>
      <c r="AI243" s="15"/>
    </row>
    <row r="244" spans="2:35" ht="15" customHeight="1" x14ac:dyDescent="0.4">
      <c r="B244" s="16"/>
      <c r="C244" s="252" t="s">
        <v>13</v>
      </c>
      <c r="D244" s="253"/>
      <c r="E244" s="253"/>
      <c r="F244" s="253"/>
      <c r="G244" s="253"/>
      <c r="H244" s="253"/>
      <c r="I244" s="378"/>
      <c r="J244" s="353"/>
      <c r="K244" s="353"/>
      <c r="L244" s="353"/>
      <c r="M244" s="353"/>
      <c r="N244" s="353"/>
      <c r="O244" s="353"/>
      <c r="P244" s="353"/>
      <c r="Q244" s="353"/>
      <c r="R244" s="353"/>
      <c r="S244" s="353"/>
      <c r="T244" s="353"/>
      <c r="U244" s="353"/>
      <c r="V244" s="353"/>
      <c r="W244" s="354"/>
      <c r="X244" s="248"/>
      <c r="Y244" s="248"/>
      <c r="Z244" s="248"/>
      <c r="AA244" s="248"/>
      <c r="AB244" s="248"/>
      <c r="AC244" s="248"/>
      <c r="AD244" s="248"/>
      <c r="AE244" s="248"/>
      <c r="AF244" s="248"/>
      <c r="AG244" s="248"/>
      <c r="AH244" s="249"/>
      <c r="AI244" s="15"/>
    </row>
    <row r="245" spans="2:35" ht="15" customHeight="1" thickBot="1" x14ac:dyDescent="0.45">
      <c r="B245" s="16"/>
      <c r="C245" s="380"/>
      <c r="D245" s="381"/>
      <c r="E245" s="381"/>
      <c r="F245" s="381"/>
      <c r="G245" s="381"/>
      <c r="H245" s="381"/>
      <c r="I245" s="382"/>
      <c r="J245" s="383"/>
      <c r="K245" s="383"/>
      <c r="L245" s="383"/>
      <c r="M245" s="383"/>
      <c r="N245" s="383"/>
      <c r="O245" s="383"/>
      <c r="P245" s="383"/>
      <c r="Q245" s="383"/>
      <c r="R245" s="383"/>
      <c r="S245" s="383"/>
      <c r="T245" s="383"/>
      <c r="U245" s="383"/>
      <c r="V245" s="383"/>
      <c r="W245" s="384"/>
      <c r="X245" s="250"/>
      <c r="Y245" s="250"/>
      <c r="Z245" s="250"/>
      <c r="AA245" s="250"/>
      <c r="AB245" s="250"/>
      <c r="AC245" s="250"/>
      <c r="AD245" s="250"/>
      <c r="AE245" s="250"/>
      <c r="AF245" s="250"/>
      <c r="AG245" s="250"/>
      <c r="AH245" s="251"/>
      <c r="AI245" s="15"/>
    </row>
    <row r="246" spans="2:35" ht="15" customHeight="1" x14ac:dyDescent="0.4">
      <c r="B246" s="7"/>
      <c r="D246" s="4"/>
      <c r="E246" s="4"/>
      <c r="F246" s="65"/>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7"/>
    </row>
    <row r="247" spans="2:35" ht="15" customHeight="1" x14ac:dyDescent="0.4">
      <c r="B247" s="7"/>
      <c r="D247" s="4"/>
      <c r="E247" s="4"/>
      <c r="F247" s="65"/>
      <c r="G247" s="4"/>
      <c r="H247" s="4"/>
      <c r="I247" s="4"/>
      <c r="J247" s="4"/>
      <c r="K247" s="4"/>
      <c r="L247" s="4"/>
      <c r="M247" s="4"/>
      <c r="T247" s="110" t="str">
        <f>$H$26&amp;IF($H$28&lt;&gt;""," "&amp;$H$28,"")&amp;" "&amp;$H$24</f>
        <v xml:space="preserve"> </v>
      </c>
      <c r="U247" s="110"/>
      <c r="V247" s="110"/>
      <c r="W247" s="110"/>
      <c r="X247" s="110"/>
      <c r="Y247" s="110"/>
      <c r="Z247" s="110"/>
      <c r="AA247" s="110"/>
      <c r="AB247" s="110"/>
      <c r="AC247" s="110"/>
      <c r="AD247" s="110"/>
      <c r="AE247" s="110"/>
      <c r="AF247" s="110"/>
      <c r="AG247" s="110"/>
      <c r="AH247" s="110"/>
      <c r="AI247" s="110"/>
    </row>
    <row r="248" spans="2:35" ht="15" customHeight="1" x14ac:dyDescent="0.4">
      <c r="B248" s="7"/>
      <c r="D248" s="4"/>
      <c r="E248" s="4"/>
      <c r="F248" s="65"/>
      <c r="G248" s="4"/>
      <c r="H248" s="4"/>
      <c r="I248" s="4"/>
      <c r="J248" s="4"/>
      <c r="K248" s="4"/>
      <c r="L248" s="4"/>
      <c r="M248" s="4"/>
      <c r="N248" s="38" t="s">
        <v>18</v>
      </c>
      <c r="O248" s="38"/>
      <c r="P248" s="38"/>
      <c r="Q248" s="38"/>
      <c r="R248" s="38"/>
      <c r="S248" s="38"/>
      <c r="T248" s="111"/>
      <c r="U248" s="111"/>
      <c r="V248" s="111"/>
      <c r="W248" s="111"/>
      <c r="X248" s="111"/>
      <c r="Y248" s="111"/>
      <c r="Z248" s="111"/>
      <c r="AA248" s="111"/>
      <c r="AB248" s="111"/>
      <c r="AC248" s="111"/>
      <c r="AD248" s="111"/>
      <c r="AE248" s="111"/>
      <c r="AF248" s="111"/>
      <c r="AG248" s="111"/>
      <c r="AH248" s="111"/>
      <c r="AI248" s="111"/>
    </row>
    <row r="249" spans="2:35" ht="15" customHeight="1" x14ac:dyDescent="0.2">
      <c r="C249" s="109"/>
      <c r="D249" s="109"/>
      <c r="E249" s="109"/>
      <c r="F249" s="109"/>
      <c r="G249" s="109"/>
      <c r="H249" s="109"/>
      <c r="I249" s="109"/>
      <c r="J249" s="109"/>
      <c r="K249" s="109"/>
      <c r="T249" s="34"/>
      <c r="U249" s="34"/>
      <c r="V249" s="34"/>
      <c r="W249" s="34"/>
      <c r="X249" s="34"/>
      <c r="Y249" s="34"/>
      <c r="Z249" s="34"/>
      <c r="AA249" s="34"/>
      <c r="AB249" s="34"/>
      <c r="AC249" s="34"/>
      <c r="AD249" s="34"/>
      <c r="AE249" s="34"/>
      <c r="AF249" s="34"/>
      <c r="AG249" s="34"/>
      <c r="AH249" s="34"/>
      <c r="AI249" s="34"/>
    </row>
    <row r="250" spans="2:35" ht="15" customHeight="1" x14ac:dyDescent="0.2">
      <c r="C250" s="109"/>
      <c r="D250" s="109"/>
      <c r="E250" s="109"/>
      <c r="F250" s="109"/>
      <c r="G250" s="109"/>
      <c r="H250" s="109"/>
      <c r="I250" s="109"/>
      <c r="J250" s="109"/>
      <c r="K250" s="109"/>
      <c r="N250" s="38" t="s">
        <v>183</v>
      </c>
      <c r="O250" s="38"/>
      <c r="P250" s="38"/>
      <c r="Q250" s="38"/>
      <c r="R250" s="38"/>
      <c r="S250" s="38"/>
      <c r="T250" s="37"/>
      <c r="U250" s="37"/>
      <c r="V250" s="37"/>
      <c r="W250" s="37"/>
      <c r="X250" s="37"/>
      <c r="Y250" s="37"/>
      <c r="Z250" s="37"/>
      <c r="AA250" s="37"/>
      <c r="AB250" s="37"/>
      <c r="AC250" s="37"/>
      <c r="AD250" s="37"/>
      <c r="AE250" s="37"/>
      <c r="AF250" s="37"/>
      <c r="AG250" s="37"/>
      <c r="AH250" s="37"/>
      <c r="AI250" s="37"/>
    </row>
    <row r="251" spans="2:35" ht="15" customHeight="1" x14ac:dyDescent="0.4">
      <c r="B251" s="7"/>
      <c r="D251" s="4"/>
      <c r="E251" s="4"/>
      <c r="F251" s="65"/>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7"/>
    </row>
    <row r="252" spans="2:35" ht="15" customHeight="1" x14ac:dyDescent="0.4">
      <c r="B252" s="238" t="s">
        <v>163</v>
      </c>
      <c r="C252" s="238"/>
      <c r="D252" s="238"/>
      <c r="E252" s="238"/>
      <c r="F252" s="238"/>
      <c r="G252" s="238"/>
      <c r="H252" s="238"/>
      <c r="I252" s="238"/>
      <c r="J252" s="238"/>
      <c r="K252" s="238"/>
      <c r="L252" s="238"/>
      <c r="M252" s="238"/>
      <c r="N252" s="238"/>
      <c r="O252" s="238"/>
      <c r="P252" s="238"/>
      <c r="Q252" s="238"/>
      <c r="R252" s="238"/>
      <c r="S252" s="238"/>
      <c r="T252" s="238"/>
      <c r="U252" s="238"/>
      <c r="V252" s="238"/>
      <c r="W252" s="238"/>
      <c r="X252" s="238"/>
      <c r="Y252" s="238"/>
      <c r="Z252" s="238"/>
      <c r="AA252" s="238"/>
      <c r="AB252" s="238"/>
      <c r="AC252" s="238"/>
      <c r="AD252" s="238"/>
      <c r="AE252" s="238"/>
      <c r="AF252" s="238"/>
      <c r="AG252" s="238"/>
      <c r="AH252" s="238"/>
      <c r="AI252" s="238"/>
    </row>
    <row r="253" spans="2:35" ht="15" customHeight="1" x14ac:dyDescent="0.4">
      <c r="B253" s="7"/>
      <c r="C253" s="4"/>
      <c r="D253" s="4"/>
      <c r="E253" s="4"/>
      <c r="F253" s="65"/>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7"/>
    </row>
    <row r="254" spans="2:35" ht="15" customHeight="1" x14ac:dyDescent="0.4">
      <c r="B254" s="7"/>
      <c r="C254" s="465" t="s">
        <v>201</v>
      </c>
      <c r="D254" s="474"/>
      <c r="E254" s="474"/>
      <c r="F254" s="474"/>
      <c r="G254" s="474"/>
      <c r="H254" s="474"/>
      <c r="I254" s="474"/>
      <c r="J254" s="474"/>
      <c r="K254" s="474"/>
      <c r="L254" s="474"/>
      <c r="M254" s="474"/>
      <c r="N254" s="474"/>
      <c r="O254" s="474"/>
      <c r="P254" s="474"/>
      <c r="Q254" s="474"/>
      <c r="R254" s="474"/>
      <c r="S254" s="474"/>
      <c r="T254" s="474"/>
      <c r="U254" s="474"/>
      <c r="V254" s="474"/>
      <c r="W254" s="474"/>
      <c r="X254" s="474"/>
      <c r="Y254" s="474"/>
      <c r="Z254" s="474"/>
      <c r="AA254" s="474"/>
      <c r="AB254" s="474"/>
      <c r="AC254" s="474"/>
      <c r="AD254" s="474"/>
      <c r="AE254" s="474"/>
      <c r="AF254" s="474"/>
      <c r="AG254" s="474"/>
      <c r="AH254" s="474"/>
      <c r="AI254" s="7"/>
    </row>
    <row r="255" spans="2:35" ht="15" customHeight="1" thickBot="1" x14ac:dyDescent="0.45">
      <c r="B255" s="7"/>
      <c r="C255" s="524"/>
      <c r="D255" s="524"/>
      <c r="E255" s="524"/>
      <c r="F255" s="524"/>
      <c r="G255" s="524"/>
      <c r="H255" s="524"/>
      <c r="I255" s="524"/>
      <c r="J255" s="524"/>
      <c r="K255" s="524"/>
      <c r="L255" s="524"/>
      <c r="M255" s="524"/>
      <c r="N255" s="524"/>
      <c r="O255" s="524"/>
      <c r="P255" s="524"/>
      <c r="Q255" s="524"/>
      <c r="R255" s="524"/>
      <c r="S255" s="524"/>
      <c r="T255" s="524"/>
      <c r="U255" s="524"/>
      <c r="V255" s="524"/>
      <c r="W255" s="524"/>
      <c r="X255" s="524"/>
      <c r="Y255" s="524"/>
      <c r="Z255" s="524"/>
      <c r="AA255" s="524"/>
      <c r="AB255" s="524"/>
      <c r="AC255" s="524"/>
      <c r="AD255" s="524"/>
      <c r="AE255" s="524"/>
      <c r="AF255" s="524"/>
      <c r="AG255" s="524"/>
      <c r="AH255" s="524"/>
      <c r="AI255" s="7"/>
    </row>
    <row r="256" spans="2:35" ht="15" customHeight="1" x14ac:dyDescent="0.4">
      <c r="B256" s="9"/>
      <c r="C256" s="324" t="s">
        <v>5</v>
      </c>
      <c r="D256" s="192"/>
      <c r="E256" s="192"/>
      <c r="F256" s="192"/>
      <c r="G256" s="192"/>
      <c r="H256" s="192"/>
      <c r="I256" s="192"/>
      <c r="J256" s="193"/>
      <c r="K256" s="191" t="s">
        <v>67</v>
      </c>
      <c r="L256" s="192"/>
      <c r="M256" s="192"/>
      <c r="N256" s="192"/>
      <c r="O256" s="192"/>
      <c r="P256" s="193"/>
      <c r="Q256" s="191" t="s">
        <v>65</v>
      </c>
      <c r="R256" s="192"/>
      <c r="S256" s="192"/>
      <c r="T256" s="192"/>
      <c r="U256" s="193"/>
      <c r="V256" s="239" t="s">
        <v>64</v>
      </c>
      <c r="W256" s="239"/>
      <c r="X256" s="512"/>
      <c r="Y256" s="191" t="s">
        <v>103</v>
      </c>
      <c r="Z256" s="192"/>
      <c r="AA256" s="192"/>
      <c r="AB256" s="192"/>
      <c r="AC256" s="192"/>
      <c r="AD256" s="193"/>
      <c r="AE256" s="328" t="s">
        <v>68</v>
      </c>
      <c r="AF256" s="239"/>
      <c r="AG256" s="239" t="s">
        <v>66</v>
      </c>
      <c r="AH256" s="240"/>
      <c r="AI256" s="8"/>
    </row>
    <row r="257" spans="2:35" ht="15" customHeight="1" thickBot="1" x14ac:dyDescent="0.45">
      <c r="B257" s="9"/>
      <c r="C257" s="325"/>
      <c r="D257" s="195"/>
      <c r="E257" s="195"/>
      <c r="F257" s="195"/>
      <c r="G257" s="195"/>
      <c r="H257" s="195"/>
      <c r="I257" s="195"/>
      <c r="J257" s="196"/>
      <c r="K257" s="194"/>
      <c r="L257" s="195"/>
      <c r="M257" s="195"/>
      <c r="N257" s="195"/>
      <c r="O257" s="195"/>
      <c r="P257" s="196"/>
      <c r="Q257" s="194"/>
      <c r="R257" s="195"/>
      <c r="S257" s="195"/>
      <c r="T257" s="195"/>
      <c r="U257" s="196"/>
      <c r="V257" s="241"/>
      <c r="W257" s="241"/>
      <c r="X257" s="529"/>
      <c r="Y257" s="194"/>
      <c r="Z257" s="195"/>
      <c r="AA257" s="195"/>
      <c r="AB257" s="195"/>
      <c r="AC257" s="195"/>
      <c r="AD257" s="196"/>
      <c r="AE257" s="329"/>
      <c r="AF257" s="241"/>
      <c r="AG257" s="241"/>
      <c r="AH257" s="242"/>
      <c r="AI257" s="9"/>
    </row>
    <row r="258" spans="2:35" ht="15" customHeight="1" x14ac:dyDescent="0.4">
      <c r="B258" s="10"/>
      <c r="C258" s="556" t="str">
        <f>IF(J204="Unemployed","Unemployed",IF(J204="Fresh Graduate","Fresh Graduate",IF(J204="Self-employed","Self-employed",IF(J204&lt;&gt;"",IF(J206&lt;&gt;"",J206,""),""))))</f>
        <v/>
      </c>
      <c r="D258" s="557"/>
      <c r="E258" s="557"/>
      <c r="F258" s="557"/>
      <c r="G258" s="557"/>
      <c r="H258" s="557"/>
      <c r="I258" s="557"/>
      <c r="J258" s="558"/>
      <c r="K258" s="345" t="str">
        <f>IF(J204="Unemployed","",IF(J204="Fresh Graduate","",IF(J204="Self-employed","",IF(J204&lt;&gt;"",IF(J208&lt;&gt;"",J208,""),""))))</f>
        <v/>
      </c>
      <c r="L258" s="345"/>
      <c r="M258" s="345"/>
      <c r="N258" s="345"/>
      <c r="O258" s="345"/>
      <c r="P258" s="345"/>
      <c r="Q258" s="345" t="str">
        <f>IF(J204="Unemployed","",IF(J204="Fresh Graduate","",IF(J204="Self-employed","",IF(J204&lt;&gt;"",IF(J210&lt;&gt;"",J210,""),""))))</f>
        <v/>
      </c>
      <c r="R258" s="345"/>
      <c r="S258" s="345"/>
      <c r="T258" s="345"/>
      <c r="U258" s="345"/>
      <c r="V258" s="565" t="str">
        <f>IF(COUNTIF(AC260,""),"",IF(COUNTIF(AC258,""),"",IF(INDEX(List!$B$2:$C$13,MATCH(AA260,List!$B$2:$B$13,0),2)=12,IF(INDEX(List!$B$2:$C$13,MATCH(AA258,List!$B$2:$B$13,0),2)=1,AC260-AC258+1,IF(INDEX(List!$B$2:$C$13,MATCH(AA260,List!$B$2:$B$13,0),2)&gt;=(INDEX(List!$B$2:$C$13,MATCH(AA258,List!$B$2:$B$13,0),2)-1),AC260-AC258,AC260-AC258-1)),IF(INDEX(List!$B$2:$C$13,MATCH(AA260,List!$B$2:$B$13,0),2)&gt;=(INDEX(List!$B$2:$C$13,MATCH(AA258,List!$B$2:$B$13,0),2)-1),AC260-AC258,AC260-AC258-1))&amp;IF(IF(COUNTIF(AC260,""),"",IF(COUNTIF(AC258,""),"",IF(INDEX(List!$B$2:$C$13,MATCH(AA260,List!$B$2:$B$13,0),2)=12,IF(INDEX(List!$B$2:$C$13,MATCH(AA258,List!$B$2:$B$13,0),2)=1,AC260-AC258+1,IF(INDEX(List!$B$2:$C$13,MATCH(AA260,List!$B$2:$B$13,0),2)&gt;=(INDEX(List!$B$2:$C$13,MATCH(AA258,List!$B$2:$B$13,0),2)-1),AC260-AC258,AC260-AC258-1)),IF(INDEX(List!$B$2:$C$13,MATCH(AA260,List!$B$2:$B$13,0),2)&gt;=(INDEX(List!$B$2:$C$13,MATCH(AA258,List!$B$2:$B$13,0),2)-1),AC260-AC258,AC260-AC258-1))))&lt;=1," year"," years ")))</f>
        <v/>
      </c>
      <c r="W258" s="566"/>
      <c r="X258" s="567"/>
      <c r="Y258" s="636" t="s">
        <v>101</v>
      </c>
      <c r="Z258" s="344"/>
      <c r="AA258" s="344" t="str">
        <f>IF(C258="Self-employed",IF(M212&lt;&gt;"",M212,""),IF(J204="Unemployed","",IF(J204="Fresh Graduate","",IF(J204&lt;&gt;"",IF(AC212&lt;&gt;"",AC212,""),""))))</f>
        <v/>
      </c>
      <c r="AB258" s="267" t="s">
        <v>19</v>
      </c>
      <c r="AC258" s="267" t="str">
        <f>IF(C258="Self-employed",IF(P212&lt;&gt;"",P212,""),IF(J204="Unemployed","",IF(J204="Fresh Graduate","",IF(J204&lt;&gt;"",IF(AF212&lt;&gt;"",AF212,""),""))))</f>
        <v/>
      </c>
      <c r="AD258" s="347"/>
      <c r="AE258" s="527"/>
      <c r="AF258" s="527"/>
      <c r="AG258" s="527"/>
      <c r="AH258" s="528"/>
      <c r="AI258" s="10"/>
    </row>
    <row r="259" spans="2:35" ht="15" customHeight="1" x14ac:dyDescent="0.4">
      <c r="B259" s="9"/>
      <c r="C259" s="559"/>
      <c r="D259" s="560"/>
      <c r="E259" s="560"/>
      <c r="F259" s="560"/>
      <c r="G259" s="560"/>
      <c r="H259" s="560"/>
      <c r="I259" s="560"/>
      <c r="J259" s="561"/>
      <c r="K259" s="346"/>
      <c r="L259" s="346"/>
      <c r="M259" s="346"/>
      <c r="N259" s="346"/>
      <c r="O259" s="346"/>
      <c r="P259" s="346"/>
      <c r="Q259" s="346"/>
      <c r="R259" s="346"/>
      <c r="S259" s="346"/>
      <c r="T259" s="346"/>
      <c r="U259" s="346"/>
      <c r="V259" s="339"/>
      <c r="W259" s="340"/>
      <c r="X259" s="341"/>
      <c r="Y259" s="352"/>
      <c r="Z259" s="221"/>
      <c r="AA259" s="221"/>
      <c r="AB259" s="187"/>
      <c r="AC259" s="187"/>
      <c r="AD259" s="348"/>
      <c r="AE259" s="331"/>
      <c r="AF259" s="331"/>
      <c r="AG259" s="331"/>
      <c r="AH259" s="332"/>
      <c r="AI259" s="4"/>
    </row>
    <row r="260" spans="2:35" ht="15" customHeight="1" x14ac:dyDescent="0.4">
      <c r="B260" s="9"/>
      <c r="C260" s="559"/>
      <c r="D260" s="560"/>
      <c r="E260" s="560"/>
      <c r="F260" s="560"/>
      <c r="G260" s="560"/>
      <c r="H260" s="560"/>
      <c r="I260" s="560"/>
      <c r="J260" s="561"/>
      <c r="K260" s="346"/>
      <c r="L260" s="346"/>
      <c r="M260" s="346"/>
      <c r="N260" s="346"/>
      <c r="O260" s="346"/>
      <c r="P260" s="346"/>
      <c r="Q260" s="346"/>
      <c r="R260" s="346"/>
      <c r="S260" s="346"/>
      <c r="T260" s="346"/>
      <c r="U260" s="346"/>
      <c r="V260" s="333" t="str">
        <f>IF(COUNTIF(AA260,""),"",IF(COUNTIF(AA258,""),"",IF(INDEX(List!$B$2:$C$13,MATCH(AA260,List!$B$2:$B$13,0),2)=12,IF(INDEX(List!$B$2:$C$13,MATCH(AA258,List!$B$2:$B$13,0),2)=1,0,IF(INDEX(List!$B$2:$C$13,MATCH(AA260,List!$B$2:$B$13,0),2)&gt;=(INDEX(List!$B$2:$C$13,MATCH(AA258,List!$B$2:$B$13,0),2)-1),INDEX(List!$B$2:$C$13,MATCH(AA260,List!$B$2:$B$13,0),2)-INDEX(List!$B$2:$C$13,MATCH(AA258,List!$B$2:$B$13,0),2)+1,12-INDEX(List!$B$2:$C$13,MATCH(AA258,List!$B$2:$B$13,0),2)+INDEX(List!$B$2:$C$13,MATCH(AA260,List!$B$2:$B$13,0),2)+1)),IF(INDEX(List!$B$2:$C$13,MATCH(AA260,List!$B$2:$B$13,0),2)&gt;=(INDEX(List!$B$2:$C$13,MATCH(AA258,List!$B$2:$B$13,0),2)-1),INDEX(List!$B$2:$C$13,MATCH(AA260,List!$B$2:$B$13,0),2)-INDEX(List!$B$2:$C$13,MATCH(AA258,List!$B$2:$B$13,0),2)+1,12-INDEX(List!$B$2:$C$13,MATCH(AA258,List!$B$2:$B$13,0),2)+INDEX(List!$B$2:$C$13,MATCH(AA260,List!$B$2:$B$13,0),2)+1))&amp;IF(IF(COUNTIF(INDEX(List!$B$2:$C$13,MATCH(AA260,List!$B$2:$B$13,0),2),""),"",IF(COUNTIF(INDEX(List!$B$2:$C$13,MATCH(AA258,List!$B$2:$B$13,0),2),""),"",IF(INDEX(List!$B$2:$C$13,MATCH(AA260,List!$B$2:$B$13,0),2)=12,IF(INDEX(List!$B$2:$C$13,MATCH(AA258,List!$B$2:$B$13,0),2)=1,0,IF(INDEX(List!$B$2:$C$13,MATCH(AA260,List!$B$2:$B$13,0),2)&gt;=(INDEX(List!$B$2:$C$13,MATCH(AA258,List!$B$2:$B$13,0),2)-1),INDEX(List!$B$2:$C$13,MATCH(AA260,List!$B$2:$B$13,0),2)-INDEX(List!$B$2:$C$13,MATCH(AA258,List!$B$2:$B$13,0),2)+1,12-INDEX(List!$B$2:$C$13,MATCH(AA258,List!$B$2:$B$13,0),2)+INDEX(List!$B$2:$C$13,MATCH(AA260,List!$B$2:$B$13,0),2)+1)),IF(INDEX(List!$B$2:$C$13,MATCH(AA260,List!$B$2:$B$13,0),2)&gt;=(INDEX(List!$B$2:$C$13,MATCH(AA258,List!$B$2:$B$13,0),2)-1),INDEX(List!$B$2:$C$13,MATCH(AA260,List!$B$2:$B$13,0),2)-INDEX(List!$B$2:$C$13,MATCH(AA258,List!$B$2:$B$13,0),2)+1,12-INDEX(List!$B$2:$C$13,MATCH(AA258,List!$B$2:$B$13,0),2)+INDEX(List!$B$2:$C$13,MATCH(AA260,List!$B$2:$B$13,0),2)+1))))&lt;=1," month"," months")))</f>
        <v/>
      </c>
      <c r="W260" s="334"/>
      <c r="X260" s="335"/>
      <c r="Y260" s="355" t="s">
        <v>102</v>
      </c>
      <c r="Z260" s="186"/>
      <c r="AA260" s="220"/>
      <c r="AB260" s="186" t="s">
        <v>19</v>
      </c>
      <c r="AC260" s="186"/>
      <c r="AD260" s="349"/>
      <c r="AE260" s="331"/>
      <c r="AF260" s="331"/>
      <c r="AG260" s="331"/>
      <c r="AH260" s="332"/>
      <c r="AI260" s="4"/>
    </row>
    <row r="261" spans="2:35" ht="15" customHeight="1" x14ac:dyDescent="0.4">
      <c r="B261" s="9"/>
      <c r="C261" s="562"/>
      <c r="D261" s="563"/>
      <c r="E261" s="563"/>
      <c r="F261" s="563"/>
      <c r="G261" s="563"/>
      <c r="H261" s="563"/>
      <c r="I261" s="563"/>
      <c r="J261" s="564"/>
      <c r="K261" s="346"/>
      <c r="L261" s="346"/>
      <c r="M261" s="346"/>
      <c r="N261" s="346"/>
      <c r="O261" s="346"/>
      <c r="P261" s="346"/>
      <c r="Q261" s="346"/>
      <c r="R261" s="346"/>
      <c r="S261" s="346"/>
      <c r="T261" s="346"/>
      <c r="U261" s="346"/>
      <c r="V261" s="336"/>
      <c r="W261" s="337"/>
      <c r="X261" s="338"/>
      <c r="Y261" s="269"/>
      <c r="Z261" s="187"/>
      <c r="AA261" s="221"/>
      <c r="AB261" s="187"/>
      <c r="AC261" s="187"/>
      <c r="AD261" s="348"/>
      <c r="AE261" s="331"/>
      <c r="AF261" s="331"/>
      <c r="AG261" s="331"/>
      <c r="AH261" s="332"/>
      <c r="AI261" s="4"/>
    </row>
    <row r="262" spans="2:35" ht="15" customHeight="1" x14ac:dyDescent="0.4">
      <c r="B262" s="9"/>
      <c r="C262" s="553"/>
      <c r="D262" s="209"/>
      <c r="E262" s="209"/>
      <c r="F262" s="209"/>
      <c r="G262" s="209"/>
      <c r="H262" s="209"/>
      <c r="I262" s="209"/>
      <c r="J262" s="210"/>
      <c r="K262" s="342"/>
      <c r="L262" s="342"/>
      <c r="M262" s="342"/>
      <c r="N262" s="342"/>
      <c r="O262" s="342"/>
      <c r="P262" s="342"/>
      <c r="Q262" s="342"/>
      <c r="R262" s="342"/>
      <c r="S262" s="342"/>
      <c r="T262" s="342"/>
      <c r="U262" s="342"/>
      <c r="V262" s="339" t="str">
        <f>IF(COUNTIF(AC264,""),"",IF(COUNTIF(AC262,""),"",IF(INDEX(List!$B$2:$C$13,MATCH(AA264,List!$B$2:$B$13,0),2)=12,IF(INDEX(List!$B$2:$C$13,MATCH(AA262,List!$B$2:$B$13,0),2)=1,AC264-AC262+1,IF(INDEX(List!$B$2:$C$13,MATCH(AA264,List!$B$2:$B$13,0),2)&gt;=(INDEX(List!$B$2:$C$13,MATCH(AA262,List!$B$2:$B$13,0),2)-1),AC264-AC262,AC264-AC262-1)),IF(INDEX(List!$B$2:$C$13,MATCH(AA264,List!$B$2:$B$13,0),2)&gt;=(INDEX(List!$B$2:$C$13,MATCH(AA262,List!$B$2:$B$13,0),2)-1),AC264-AC262,AC264-AC262-1))&amp;IF(IF(COUNTIF(AC264,""),"",IF(COUNTIF(AC262,""),"",IF(INDEX(List!$B$2:$C$13,MATCH(AA264,List!$B$2:$B$13,0),2)=12,IF(INDEX(List!$B$2:$C$13,MATCH(AA262,List!$B$2:$B$13,0),2)=1,AC264-AC262+1,IF(INDEX(List!$B$2:$C$13,MATCH(AA264,List!$B$2:$B$13,0),2)&gt;=(INDEX(List!$B$2:$C$13,MATCH(AA262,List!$B$2:$B$13,0),2)-1),AC264-AC262,AC264-AC262-1)),IF(INDEX(List!$B$2:$C$13,MATCH(AA264,List!$B$2:$B$13,0),2)&gt;=(INDEX(List!$B$2:$C$13,MATCH(AA262,List!$B$2:$B$13,0),2)-1),AC264-AC262,AC264-AC262-1))))&lt;=1," year"," years ")))</f>
        <v/>
      </c>
      <c r="W262" s="340"/>
      <c r="X262" s="341"/>
      <c r="Y262" s="350" t="s">
        <v>101</v>
      </c>
      <c r="Z262" s="351"/>
      <c r="AA262" s="343"/>
      <c r="AB262" s="294" t="s">
        <v>19</v>
      </c>
      <c r="AC262" s="353"/>
      <c r="AD262" s="354"/>
      <c r="AE262" s="331"/>
      <c r="AF262" s="331"/>
      <c r="AG262" s="331"/>
      <c r="AH262" s="332"/>
      <c r="AI262" s="4"/>
    </row>
    <row r="263" spans="2:35" ht="15" customHeight="1" x14ac:dyDescent="0.4">
      <c r="B263" s="9"/>
      <c r="C263" s="554"/>
      <c r="D263" s="227"/>
      <c r="E263" s="227"/>
      <c r="F263" s="227"/>
      <c r="G263" s="227"/>
      <c r="H263" s="227"/>
      <c r="I263" s="227"/>
      <c r="J263" s="228"/>
      <c r="K263" s="342"/>
      <c r="L263" s="342"/>
      <c r="M263" s="342"/>
      <c r="N263" s="342"/>
      <c r="O263" s="342"/>
      <c r="P263" s="342"/>
      <c r="Q263" s="342"/>
      <c r="R263" s="342"/>
      <c r="S263" s="342"/>
      <c r="T263" s="342"/>
      <c r="U263" s="342"/>
      <c r="V263" s="339"/>
      <c r="W263" s="340"/>
      <c r="X263" s="341"/>
      <c r="Y263" s="352"/>
      <c r="Z263" s="221"/>
      <c r="AA263" s="223"/>
      <c r="AB263" s="187"/>
      <c r="AC263" s="233"/>
      <c r="AD263" s="234"/>
      <c r="AE263" s="331"/>
      <c r="AF263" s="331"/>
      <c r="AG263" s="331"/>
      <c r="AH263" s="332"/>
      <c r="AI263" s="4"/>
    </row>
    <row r="264" spans="2:35" ht="15" customHeight="1" x14ac:dyDescent="0.4">
      <c r="B264" s="9"/>
      <c r="C264" s="554"/>
      <c r="D264" s="227"/>
      <c r="E264" s="227"/>
      <c r="F264" s="227"/>
      <c r="G264" s="227"/>
      <c r="H264" s="227"/>
      <c r="I264" s="227"/>
      <c r="J264" s="228"/>
      <c r="K264" s="342"/>
      <c r="L264" s="342"/>
      <c r="M264" s="342"/>
      <c r="N264" s="342"/>
      <c r="O264" s="342"/>
      <c r="P264" s="342"/>
      <c r="Q264" s="342"/>
      <c r="R264" s="342"/>
      <c r="S264" s="342"/>
      <c r="T264" s="342"/>
      <c r="U264" s="342"/>
      <c r="V264" s="333" t="str">
        <f>IF(COUNTIF(AA264,""),"",IF(COUNTIF(AA262,""),"",IF(INDEX(List!$B$2:$C$13,MATCH(AA264,List!$B$2:$B$13,0),2)=12,IF(INDEX(List!$B$2:$C$13,MATCH(AA262,List!$B$2:$B$13,0),2)=1,0,IF(INDEX(List!$B$2:$C$13,MATCH(AA264,List!$B$2:$B$13,0),2)&gt;=(INDEX(List!$B$2:$C$13,MATCH(AA262,List!$B$2:$B$13,0),2)-1),INDEX(List!$B$2:$C$13,MATCH(AA264,List!$B$2:$B$13,0),2)-INDEX(List!$B$2:$C$13,MATCH(AA262,List!$B$2:$B$13,0),2)+1,12-INDEX(List!$B$2:$C$13,MATCH(AA262,List!$B$2:$B$13,0),2)+INDEX(List!$B$2:$C$13,MATCH(AA264,List!$B$2:$B$13,0),2)+1)),IF(INDEX(List!$B$2:$C$13,MATCH(AA264,List!$B$2:$B$13,0),2)&gt;=(INDEX(List!$B$2:$C$13,MATCH(AA262,List!$B$2:$B$13,0),2)-1),INDEX(List!$B$2:$C$13,MATCH(AA264,List!$B$2:$B$13,0),2)-INDEX(List!$B$2:$C$13,MATCH(AA262,List!$B$2:$B$13,0),2)+1,12-INDEX(List!$B$2:$C$13,MATCH(AA262,List!$B$2:$B$13,0),2)+INDEX(List!$B$2:$C$13,MATCH(AA264,List!$B$2:$B$13,0),2)+1))&amp;IF(IF(COUNTIF(INDEX(List!$B$2:$C$13,MATCH(AA264,List!$B$2:$B$13,0),2),""),"",IF(COUNTIF(INDEX(List!$B$2:$C$13,MATCH(AA262,List!$B$2:$B$13,0),2),""),"",IF(INDEX(List!$B$2:$C$13,MATCH(AA264,List!$B$2:$B$13,0),2)=12,IF(INDEX(List!$B$2:$C$13,MATCH(AA262,List!$B$2:$B$13,0),2)=1,0,IF(INDEX(List!$B$2:$C$13,MATCH(AA264,List!$B$2:$B$13,0),2)&gt;=(INDEX(List!$B$2:$C$13,MATCH(AA262,List!$B$2:$B$13,0),2)-1),INDEX(List!$B$2:$C$13,MATCH(AA264,List!$B$2:$B$13,0),2)-INDEX(List!$B$2:$C$13,MATCH(AA262,List!$B$2:$B$13,0),2)+1,12-INDEX(List!$B$2:$C$13,MATCH(AA262,List!$B$2:$B$13,0),2)+INDEX(List!$B$2:$C$13,MATCH(AA264,List!$B$2:$B$13,0),2)+1)),IF(INDEX(List!$B$2:$C$13,MATCH(AA264,List!$B$2:$B$13,0),2)&gt;=(INDEX(List!$B$2:$C$13,MATCH(AA262,List!$B$2:$B$13,0),2)-1),INDEX(List!$B$2:$C$13,MATCH(AA264,List!$B$2:$B$13,0),2)-INDEX(List!$B$2:$C$13,MATCH(AA262,List!$B$2:$B$13,0),2)+1,12-INDEX(List!$B$2:$C$13,MATCH(AA262,List!$B$2:$B$13,0),2)+INDEX(List!$B$2:$C$13,MATCH(AA264,List!$B$2:$B$13,0),2)+1))))&lt;=1," month"," months")))</f>
        <v/>
      </c>
      <c r="W264" s="334"/>
      <c r="X264" s="335"/>
      <c r="Y264" s="355" t="s">
        <v>102</v>
      </c>
      <c r="Z264" s="186"/>
      <c r="AA264" s="222"/>
      <c r="AB264" s="186" t="s">
        <v>19</v>
      </c>
      <c r="AC264" s="230"/>
      <c r="AD264" s="231"/>
      <c r="AE264" s="331"/>
      <c r="AF264" s="331"/>
      <c r="AG264" s="331"/>
      <c r="AH264" s="332"/>
      <c r="AI264" s="4"/>
    </row>
    <row r="265" spans="2:35" ht="15" customHeight="1" x14ac:dyDescent="0.4">
      <c r="B265" s="9"/>
      <c r="C265" s="568"/>
      <c r="D265" s="212"/>
      <c r="E265" s="212"/>
      <c r="F265" s="212"/>
      <c r="G265" s="212"/>
      <c r="H265" s="212"/>
      <c r="I265" s="212"/>
      <c r="J265" s="213"/>
      <c r="K265" s="342"/>
      <c r="L265" s="342"/>
      <c r="M265" s="342"/>
      <c r="N265" s="342"/>
      <c r="O265" s="342"/>
      <c r="P265" s="342"/>
      <c r="Q265" s="342"/>
      <c r="R265" s="342"/>
      <c r="S265" s="342"/>
      <c r="T265" s="342"/>
      <c r="U265" s="342"/>
      <c r="V265" s="336"/>
      <c r="W265" s="337"/>
      <c r="X265" s="338"/>
      <c r="Y265" s="269"/>
      <c r="Z265" s="187"/>
      <c r="AA265" s="223"/>
      <c r="AB265" s="187"/>
      <c r="AC265" s="233"/>
      <c r="AD265" s="234"/>
      <c r="AE265" s="331"/>
      <c r="AF265" s="331"/>
      <c r="AG265" s="331"/>
      <c r="AH265" s="332"/>
      <c r="AI265" s="4"/>
    </row>
    <row r="266" spans="2:35" ht="15" customHeight="1" x14ac:dyDescent="0.4">
      <c r="B266" s="9"/>
      <c r="C266" s="553"/>
      <c r="D266" s="209"/>
      <c r="E266" s="209"/>
      <c r="F266" s="209"/>
      <c r="G266" s="209"/>
      <c r="H266" s="209"/>
      <c r="I266" s="209"/>
      <c r="J266" s="210"/>
      <c r="K266" s="342"/>
      <c r="L266" s="342"/>
      <c r="M266" s="342"/>
      <c r="N266" s="342"/>
      <c r="O266" s="342"/>
      <c r="P266" s="342"/>
      <c r="Q266" s="342"/>
      <c r="R266" s="342"/>
      <c r="S266" s="342"/>
      <c r="T266" s="342"/>
      <c r="U266" s="342"/>
      <c r="V266" s="339" t="str">
        <f>IF(COUNTIF(AC268,""),"",IF(COUNTIF(AC266,""),"",IF(INDEX(List!$B$2:$C$13,MATCH(AA268,List!$B$2:$B$13,0),2)=12,IF(INDEX(List!$B$2:$C$13,MATCH(AA266,List!$B$2:$B$13,0),2)=1,AC268-AC266+1,IF(INDEX(List!$B$2:$C$13,MATCH(AA268,List!$B$2:$B$13,0),2)&gt;=(INDEX(List!$B$2:$C$13,MATCH(AA266,List!$B$2:$B$13,0),2)-1),AC268-AC266,AC268-AC266-1)),IF(INDEX(List!$B$2:$C$13,MATCH(AA268,List!$B$2:$B$13,0),2)&gt;=(INDEX(List!$B$2:$C$13,MATCH(AA266,List!$B$2:$B$13,0),2)-1),AC268-AC266,AC268-AC266-1))&amp;IF(IF(COUNTIF(AC268,""),"",IF(COUNTIF(AC266,""),"",IF(INDEX(List!$B$2:$C$13,MATCH(AA268,List!$B$2:$B$13,0),2)=12,IF(INDEX(List!$B$2:$C$13,MATCH(AA266,List!$B$2:$B$13,0),2)=1,AC268-AC266+1,IF(INDEX(List!$B$2:$C$13,MATCH(AA268,List!$B$2:$B$13,0),2)&gt;=(INDEX(List!$B$2:$C$13,MATCH(AA266,List!$B$2:$B$13,0),2)-1),AC268-AC266,AC268-AC266-1)),IF(INDEX(List!$B$2:$C$13,MATCH(AA268,List!$B$2:$B$13,0),2)&gt;=(INDEX(List!$B$2:$C$13,MATCH(AA266,List!$B$2:$B$13,0),2)-1),AC268-AC266,AC268-AC266-1))))&lt;=1," year"," years ")))</f>
        <v/>
      </c>
      <c r="W266" s="340"/>
      <c r="X266" s="341"/>
      <c r="Y266" s="350" t="s">
        <v>101</v>
      </c>
      <c r="Z266" s="351"/>
      <c r="AA266" s="343"/>
      <c r="AB266" s="294" t="s">
        <v>19</v>
      </c>
      <c r="AC266" s="353"/>
      <c r="AD266" s="354"/>
      <c r="AE266" s="331"/>
      <c r="AF266" s="331"/>
      <c r="AG266" s="331"/>
      <c r="AH266" s="332"/>
      <c r="AI266" s="4"/>
    </row>
    <row r="267" spans="2:35" ht="15" customHeight="1" x14ac:dyDescent="0.4">
      <c r="B267" s="9"/>
      <c r="C267" s="554"/>
      <c r="D267" s="227"/>
      <c r="E267" s="227"/>
      <c r="F267" s="227"/>
      <c r="G267" s="227"/>
      <c r="H267" s="227"/>
      <c r="I267" s="227"/>
      <c r="J267" s="228"/>
      <c r="K267" s="342"/>
      <c r="L267" s="342"/>
      <c r="M267" s="342"/>
      <c r="N267" s="342"/>
      <c r="O267" s="342"/>
      <c r="P267" s="342"/>
      <c r="Q267" s="342"/>
      <c r="R267" s="342"/>
      <c r="S267" s="342"/>
      <c r="T267" s="342"/>
      <c r="U267" s="342"/>
      <c r="V267" s="339"/>
      <c r="W267" s="340"/>
      <c r="X267" s="341"/>
      <c r="Y267" s="352"/>
      <c r="Z267" s="221"/>
      <c r="AA267" s="223"/>
      <c r="AB267" s="187"/>
      <c r="AC267" s="233"/>
      <c r="AD267" s="234"/>
      <c r="AE267" s="331"/>
      <c r="AF267" s="331"/>
      <c r="AG267" s="331"/>
      <c r="AH267" s="332"/>
      <c r="AI267" s="4"/>
    </row>
    <row r="268" spans="2:35" ht="15" customHeight="1" x14ac:dyDescent="0.4">
      <c r="B268" s="9"/>
      <c r="C268" s="554"/>
      <c r="D268" s="227"/>
      <c r="E268" s="227"/>
      <c r="F268" s="227"/>
      <c r="G268" s="227"/>
      <c r="H268" s="227"/>
      <c r="I268" s="227"/>
      <c r="J268" s="228"/>
      <c r="K268" s="342"/>
      <c r="L268" s="342"/>
      <c r="M268" s="342"/>
      <c r="N268" s="342"/>
      <c r="O268" s="342"/>
      <c r="P268" s="342"/>
      <c r="Q268" s="342"/>
      <c r="R268" s="342"/>
      <c r="S268" s="342"/>
      <c r="T268" s="342"/>
      <c r="U268" s="342"/>
      <c r="V268" s="333" t="str">
        <f>IF(COUNTIF(AA268,""),"",IF(COUNTIF(AA266,""),"",IF(INDEX(List!$B$2:$C$13,MATCH(AA268,List!$B$2:$B$13,0),2)=12,IF(INDEX(List!$B$2:$C$13,MATCH(AA266,List!$B$2:$B$13,0),2)=1,0,IF(INDEX(List!$B$2:$C$13,MATCH(AA268,List!$B$2:$B$13,0),2)&gt;=(INDEX(List!$B$2:$C$13,MATCH(AA266,List!$B$2:$B$13,0),2)-1),INDEX(List!$B$2:$C$13,MATCH(AA268,List!$B$2:$B$13,0),2)-INDEX(List!$B$2:$C$13,MATCH(AA266,List!$B$2:$B$13,0),2)+1,12-INDEX(List!$B$2:$C$13,MATCH(AA266,List!$B$2:$B$13,0),2)+INDEX(List!$B$2:$C$13,MATCH(AA268,List!$B$2:$B$13,0),2)+1)),IF(INDEX(List!$B$2:$C$13,MATCH(AA268,List!$B$2:$B$13,0),2)&gt;=(INDEX(List!$B$2:$C$13,MATCH(AA266,List!$B$2:$B$13,0),2)-1),INDEX(List!$B$2:$C$13,MATCH(AA268,List!$B$2:$B$13,0),2)-INDEX(List!$B$2:$C$13,MATCH(AA266,List!$B$2:$B$13,0),2)+1,12-INDEX(List!$B$2:$C$13,MATCH(AA266,List!$B$2:$B$13,0),2)+INDEX(List!$B$2:$C$13,MATCH(AA268,List!$B$2:$B$13,0),2)+1))&amp;IF(IF(COUNTIF(INDEX(List!$B$2:$C$13,MATCH(AA268,List!$B$2:$B$13,0),2),""),"",IF(COUNTIF(INDEX(List!$B$2:$C$13,MATCH(AA266,List!$B$2:$B$13,0),2),""),"",IF(INDEX(List!$B$2:$C$13,MATCH(AA268,List!$B$2:$B$13,0),2)=12,IF(INDEX(List!$B$2:$C$13,MATCH(AA266,List!$B$2:$B$13,0),2)=1,0,IF(INDEX(List!$B$2:$C$13,MATCH(AA268,List!$B$2:$B$13,0),2)&gt;=(INDEX(List!$B$2:$C$13,MATCH(AA266,List!$B$2:$B$13,0),2)-1),INDEX(List!$B$2:$C$13,MATCH(AA268,List!$B$2:$B$13,0),2)-INDEX(List!$B$2:$C$13,MATCH(AA266,List!$B$2:$B$13,0),2)+1,12-INDEX(List!$B$2:$C$13,MATCH(AA266,List!$B$2:$B$13,0),2)+INDEX(List!$B$2:$C$13,MATCH(AA268,List!$B$2:$B$13,0),2)+1)),IF(INDEX(List!$B$2:$C$13,MATCH(AA268,List!$B$2:$B$13,0),2)&gt;=(INDEX(List!$B$2:$C$13,MATCH(AA266,List!$B$2:$B$13,0),2)-1),INDEX(List!$B$2:$C$13,MATCH(AA268,List!$B$2:$B$13,0),2)-INDEX(List!$B$2:$C$13,MATCH(AA266,List!$B$2:$B$13,0),2)+1,12-INDEX(List!$B$2:$C$13,MATCH(AA266,List!$B$2:$B$13,0),2)+INDEX(List!$B$2:$C$13,MATCH(AA268,List!$B$2:$B$13,0),2)+1))))&lt;=1," month"," months")))</f>
        <v/>
      </c>
      <c r="W268" s="334"/>
      <c r="X268" s="335"/>
      <c r="Y268" s="355" t="s">
        <v>102</v>
      </c>
      <c r="Z268" s="186"/>
      <c r="AA268" s="222"/>
      <c r="AB268" s="186" t="s">
        <v>19</v>
      </c>
      <c r="AC268" s="230"/>
      <c r="AD268" s="231"/>
      <c r="AE268" s="331"/>
      <c r="AF268" s="331"/>
      <c r="AG268" s="331"/>
      <c r="AH268" s="332"/>
      <c r="AI268" s="4"/>
    </row>
    <row r="269" spans="2:35" ht="15" customHeight="1" x14ac:dyDescent="0.4">
      <c r="B269" s="9"/>
      <c r="C269" s="568"/>
      <c r="D269" s="212"/>
      <c r="E269" s="212"/>
      <c r="F269" s="212"/>
      <c r="G269" s="212"/>
      <c r="H269" s="212"/>
      <c r="I269" s="212"/>
      <c r="J269" s="213"/>
      <c r="K269" s="342"/>
      <c r="L269" s="342"/>
      <c r="M269" s="342"/>
      <c r="N269" s="342"/>
      <c r="O269" s="342"/>
      <c r="P269" s="342"/>
      <c r="Q269" s="342"/>
      <c r="R269" s="342"/>
      <c r="S269" s="342"/>
      <c r="T269" s="342"/>
      <c r="U269" s="342"/>
      <c r="V269" s="336"/>
      <c r="W269" s="337"/>
      <c r="X269" s="338"/>
      <c r="Y269" s="269"/>
      <c r="Z269" s="187"/>
      <c r="AA269" s="223"/>
      <c r="AB269" s="187"/>
      <c r="AC269" s="233"/>
      <c r="AD269" s="234"/>
      <c r="AE269" s="331"/>
      <c r="AF269" s="331"/>
      <c r="AG269" s="331"/>
      <c r="AH269" s="332"/>
      <c r="AI269" s="5"/>
    </row>
    <row r="270" spans="2:35" ht="15" customHeight="1" x14ac:dyDescent="0.4">
      <c r="B270" s="9"/>
      <c r="C270" s="553"/>
      <c r="D270" s="209"/>
      <c r="E270" s="209"/>
      <c r="F270" s="209"/>
      <c r="G270" s="209"/>
      <c r="H270" s="209"/>
      <c r="I270" s="209"/>
      <c r="J270" s="210"/>
      <c r="K270" s="342"/>
      <c r="L270" s="342"/>
      <c r="M270" s="342"/>
      <c r="N270" s="342"/>
      <c r="O270" s="342"/>
      <c r="P270" s="342"/>
      <c r="Q270" s="342"/>
      <c r="R270" s="342"/>
      <c r="S270" s="342"/>
      <c r="T270" s="342"/>
      <c r="U270" s="342"/>
      <c r="V270" s="339" t="str">
        <f>IF(COUNTIF(AC272,""),"",IF(COUNTIF(AC270,""),"",IF(INDEX(List!$B$2:$C$13,MATCH(AA272,List!$B$2:$B$13,0),2)=12,IF(INDEX(List!$B$2:$C$13,MATCH(AA270,List!$B$2:$B$13,0),2)=1,AC272-AC270+1,IF(INDEX(List!$B$2:$C$13,MATCH(AA272,List!$B$2:$B$13,0),2)&gt;=(INDEX(List!$B$2:$C$13,MATCH(AA270,List!$B$2:$B$13,0),2)-1),AC272-AC270,AC272-AC270-1)),IF(INDEX(List!$B$2:$C$13,MATCH(AA272,List!$B$2:$B$13,0),2)&gt;=(INDEX(List!$B$2:$C$13,MATCH(AA270,List!$B$2:$B$13,0),2)-1),AC272-AC270,AC272-AC270-1))&amp;IF(IF(COUNTIF(AC272,""),"",IF(COUNTIF(AC270,""),"",IF(INDEX(List!$B$2:$C$13,MATCH(AA272,List!$B$2:$B$13,0),2)=12,IF(INDEX(List!$B$2:$C$13,MATCH(AA270,List!$B$2:$B$13,0),2)=1,AC272-AC270+1,IF(INDEX(List!$B$2:$C$13,MATCH(AA272,List!$B$2:$B$13,0),2)&gt;=(INDEX(List!$B$2:$C$13,MATCH(AA270,List!$B$2:$B$13,0),2)-1),AC272-AC270,AC272-AC270-1)),IF(INDEX(List!$B$2:$C$13,MATCH(AA272,List!$B$2:$B$13,0),2)&gt;=(INDEX(List!$B$2:$C$13,MATCH(AA270,List!$B$2:$B$13,0),2)-1),AC272-AC270,AC272-AC270-1))))&lt;=1," year"," years ")))</f>
        <v/>
      </c>
      <c r="W270" s="340"/>
      <c r="X270" s="341"/>
      <c r="Y270" s="350" t="s">
        <v>101</v>
      </c>
      <c r="Z270" s="351"/>
      <c r="AA270" s="343"/>
      <c r="AB270" s="294" t="s">
        <v>19</v>
      </c>
      <c r="AC270" s="353"/>
      <c r="AD270" s="354"/>
      <c r="AE270" s="331"/>
      <c r="AF270" s="331"/>
      <c r="AG270" s="331"/>
      <c r="AH270" s="332"/>
      <c r="AI270" s="5"/>
    </row>
    <row r="271" spans="2:35" ht="15" customHeight="1" x14ac:dyDescent="0.4">
      <c r="B271" s="9"/>
      <c r="C271" s="554"/>
      <c r="D271" s="227"/>
      <c r="E271" s="227"/>
      <c r="F271" s="227"/>
      <c r="G271" s="227"/>
      <c r="H271" s="227"/>
      <c r="I271" s="227"/>
      <c r="J271" s="228"/>
      <c r="K271" s="342"/>
      <c r="L271" s="342"/>
      <c r="M271" s="342"/>
      <c r="N271" s="342"/>
      <c r="O271" s="342"/>
      <c r="P271" s="342"/>
      <c r="Q271" s="342"/>
      <c r="R271" s="342"/>
      <c r="S271" s="342"/>
      <c r="T271" s="342"/>
      <c r="U271" s="342"/>
      <c r="V271" s="339"/>
      <c r="W271" s="340"/>
      <c r="X271" s="341"/>
      <c r="Y271" s="352"/>
      <c r="Z271" s="221"/>
      <c r="AA271" s="223"/>
      <c r="AB271" s="187"/>
      <c r="AC271" s="233"/>
      <c r="AD271" s="234"/>
      <c r="AE271" s="331"/>
      <c r="AF271" s="331"/>
      <c r="AG271" s="331"/>
      <c r="AH271" s="332"/>
      <c r="AI271" s="5"/>
    </row>
    <row r="272" spans="2:35" ht="15" customHeight="1" x14ac:dyDescent="0.4">
      <c r="B272" s="9"/>
      <c r="C272" s="554"/>
      <c r="D272" s="227"/>
      <c r="E272" s="227"/>
      <c r="F272" s="227"/>
      <c r="G272" s="227"/>
      <c r="H272" s="227"/>
      <c r="I272" s="227"/>
      <c r="J272" s="228"/>
      <c r="K272" s="342"/>
      <c r="L272" s="342"/>
      <c r="M272" s="342"/>
      <c r="N272" s="342"/>
      <c r="O272" s="342"/>
      <c r="P272" s="342"/>
      <c r="Q272" s="342"/>
      <c r="R272" s="342"/>
      <c r="S272" s="342"/>
      <c r="T272" s="342"/>
      <c r="U272" s="342"/>
      <c r="V272" s="333" t="str">
        <f>IF(COUNTIF(AA272,""),"",IF(COUNTIF(AA270,""),"",IF(INDEX(List!$B$2:$C$13,MATCH(AA272,List!$B$2:$B$13,0),2)=12,IF(INDEX(List!$B$2:$C$13,MATCH(AA270,List!$B$2:$B$13,0),2)=1,0,IF(INDEX(List!$B$2:$C$13,MATCH(AA272,List!$B$2:$B$13,0),2)&gt;=(INDEX(List!$B$2:$C$13,MATCH(AA270,List!$B$2:$B$13,0),2)-1),INDEX(List!$B$2:$C$13,MATCH(AA272,List!$B$2:$B$13,0),2)-INDEX(List!$B$2:$C$13,MATCH(AA270,List!$B$2:$B$13,0),2)+1,12-INDEX(List!$B$2:$C$13,MATCH(AA270,List!$B$2:$B$13,0),2)+INDEX(List!$B$2:$C$13,MATCH(AA272,List!$B$2:$B$13,0),2)+1)),IF(INDEX(List!$B$2:$C$13,MATCH(AA272,List!$B$2:$B$13,0),2)&gt;=(INDEX(List!$B$2:$C$13,MATCH(AA270,List!$B$2:$B$13,0),2)-1),INDEX(List!$B$2:$C$13,MATCH(AA272,List!$B$2:$B$13,0),2)-INDEX(List!$B$2:$C$13,MATCH(AA270,List!$B$2:$B$13,0),2)+1,12-INDEX(List!$B$2:$C$13,MATCH(AA270,List!$B$2:$B$13,0),2)+INDEX(List!$B$2:$C$13,MATCH(AA272,List!$B$2:$B$13,0),2)+1))&amp;IF(IF(COUNTIF(INDEX(List!$B$2:$C$13,MATCH(AA272,List!$B$2:$B$13,0),2),""),"",IF(COUNTIF(INDEX(List!$B$2:$C$13,MATCH(AA270,List!$B$2:$B$13,0),2),""),"",IF(INDEX(List!$B$2:$C$13,MATCH(AA272,List!$B$2:$B$13,0),2)=12,IF(INDEX(List!$B$2:$C$13,MATCH(AA270,List!$B$2:$B$13,0),2)=1,0,IF(INDEX(List!$B$2:$C$13,MATCH(AA272,List!$B$2:$B$13,0),2)&gt;=(INDEX(List!$B$2:$C$13,MATCH(AA270,List!$B$2:$B$13,0),2)-1),INDEX(List!$B$2:$C$13,MATCH(AA272,List!$B$2:$B$13,0),2)-INDEX(List!$B$2:$C$13,MATCH(AA270,List!$B$2:$B$13,0),2)+1,12-INDEX(List!$B$2:$C$13,MATCH(AA270,List!$B$2:$B$13,0),2)+INDEX(List!$B$2:$C$13,MATCH(AA272,List!$B$2:$B$13,0),2)+1)),IF(INDEX(List!$B$2:$C$13,MATCH(AA272,List!$B$2:$B$13,0),2)&gt;=(INDEX(List!$B$2:$C$13,MATCH(AA270,List!$B$2:$B$13,0),2)-1),INDEX(List!$B$2:$C$13,MATCH(AA272,List!$B$2:$B$13,0),2)-INDEX(List!$B$2:$C$13,MATCH(AA270,List!$B$2:$B$13,0),2)+1,12-INDEX(List!$B$2:$C$13,MATCH(AA270,List!$B$2:$B$13,0),2)+INDEX(List!$B$2:$C$13,MATCH(AA272,List!$B$2:$B$13,0),2)+1))))&lt;=1," month"," months")))</f>
        <v/>
      </c>
      <c r="W272" s="334"/>
      <c r="X272" s="335"/>
      <c r="Y272" s="355" t="s">
        <v>102</v>
      </c>
      <c r="Z272" s="186"/>
      <c r="AA272" s="222"/>
      <c r="AB272" s="186" t="s">
        <v>19</v>
      </c>
      <c r="AC272" s="230"/>
      <c r="AD272" s="231"/>
      <c r="AE272" s="331"/>
      <c r="AF272" s="331"/>
      <c r="AG272" s="331"/>
      <c r="AH272" s="332"/>
      <c r="AI272" s="5"/>
    </row>
    <row r="273" spans="2:35" ht="15" customHeight="1" x14ac:dyDescent="0.4">
      <c r="B273" s="9"/>
      <c r="C273" s="568"/>
      <c r="D273" s="212"/>
      <c r="E273" s="212"/>
      <c r="F273" s="212"/>
      <c r="G273" s="212"/>
      <c r="H273" s="212"/>
      <c r="I273" s="212"/>
      <c r="J273" s="213"/>
      <c r="K273" s="342"/>
      <c r="L273" s="342"/>
      <c r="M273" s="342"/>
      <c r="N273" s="342"/>
      <c r="O273" s="342"/>
      <c r="P273" s="342"/>
      <c r="Q273" s="342"/>
      <c r="R273" s="342"/>
      <c r="S273" s="342"/>
      <c r="T273" s="342"/>
      <c r="U273" s="342"/>
      <c r="V273" s="336"/>
      <c r="W273" s="337"/>
      <c r="X273" s="338"/>
      <c r="Y273" s="269"/>
      <c r="Z273" s="187"/>
      <c r="AA273" s="223"/>
      <c r="AB273" s="187"/>
      <c r="AC273" s="233"/>
      <c r="AD273" s="234"/>
      <c r="AE273" s="331"/>
      <c r="AF273" s="331"/>
      <c r="AG273" s="331"/>
      <c r="AH273" s="332"/>
    </row>
    <row r="274" spans="2:35" ht="15" customHeight="1" x14ac:dyDescent="0.4">
      <c r="B274" s="9"/>
      <c r="C274" s="553"/>
      <c r="D274" s="209"/>
      <c r="E274" s="209"/>
      <c r="F274" s="209"/>
      <c r="G274" s="209"/>
      <c r="H274" s="209"/>
      <c r="I274" s="209"/>
      <c r="J274" s="210"/>
      <c r="K274" s="342"/>
      <c r="L274" s="342"/>
      <c r="M274" s="342"/>
      <c r="N274" s="342"/>
      <c r="O274" s="342"/>
      <c r="P274" s="342"/>
      <c r="Q274" s="342"/>
      <c r="R274" s="342"/>
      <c r="S274" s="342"/>
      <c r="T274" s="342"/>
      <c r="U274" s="342"/>
      <c r="V274" s="339" t="str">
        <f>IF(COUNTIF(AC276,""),"",IF(COUNTIF(AC274,""),"",IF(INDEX(List!$B$2:$C$13,MATCH(AA276,List!$B$2:$B$13,0),2)=12,IF(INDEX(List!$B$2:$C$13,MATCH(AA274,List!$B$2:$B$13,0),2)=1,AC276-AC274+1,IF(INDEX(List!$B$2:$C$13,MATCH(AA276,List!$B$2:$B$13,0),2)&gt;=(INDEX(List!$B$2:$C$13,MATCH(AA274,List!$B$2:$B$13,0),2)-1),AC276-AC274,AC276-AC274-1)),IF(INDEX(List!$B$2:$C$13,MATCH(AA276,List!$B$2:$B$13,0),2)&gt;=(INDEX(List!$B$2:$C$13,MATCH(AA274,List!$B$2:$B$13,0),2)-1),AC276-AC274,AC276-AC274-1))&amp;IF(IF(COUNTIF(AC276,""),"",IF(COUNTIF(AC274,""),"",IF(INDEX(List!$B$2:$C$13,MATCH(AA276,List!$B$2:$B$13,0),2)=12,IF(INDEX(List!$B$2:$C$13,MATCH(AA274,List!$B$2:$B$13,0),2)=1,AC276-AC274+1,IF(INDEX(List!$B$2:$C$13,MATCH(AA276,List!$B$2:$B$13,0),2)&gt;=(INDEX(List!$B$2:$C$13,MATCH(AA274,List!$B$2:$B$13,0),2)-1),AC276-AC274,AC276-AC274-1)),IF(INDEX(List!$B$2:$C$13,MATCH(AA276,List!$B$2:$B$13,0),2)&gt;=(INDEX(List!$B$2:$C$13,MATCH(AA274,List!$B$2:$B$13,0),2)-1),AC276-AC274,AC276-AC274-1))))&lt;=1," year"," years ")))</f>
        <v/>
      </c>
      <c r="W274" s="340"/>
      <c r="X274" s="341"/>
      <c r="Y274" s="350" t="s">
        <v>101</v>
      </c>
      <c r="Z274" s="351"/>
      <c r="AA274" s="343"/>
      <c r="AB274" s="294" t="s">
        <v>19</v>
      </c>
      <c r="AC274" s="353"/>
      <c r="AD274" s="354"/>
      <c r="AE274" s="331"/>
      <c r="AF274" s="331"/>
      <c r="AG274" s="331"/>
      <c r="AH274" s="332"/>
    </row>
    <row r="275" spans="2:35" ht="15" customHeight="1" x14ac:dyDescent="0.4">
      <c r="B275" s="9"/>
      <c r="C275" s="554"/>
      <c r="D275" s="227"/>
      <c r="E275" s="227"/>
      <c r="F275" s="227"/>
      <c r="G275" s="227"/>
      <c r="H275" s="227"/>
      <c r="I275" s="227"/>
      <c r="J275" s="228"/>
      <c r="K275" s="342"/>
      <c r="L275" s="342"/>
      <c r="M275" s="342"/>
      <c r="N275" s="342"/>
      <c r="O275" s="342"/>
      <c r="P275" s="342"/>
      <c r="Q275" s="342"/>
      <c r="R275" s="342"/>
      <c r="S275" s="342"/>
      <c r="T275" s="342"/>
      <c r="U275" s="342"/>
      <c r="V275" s="339"/>
      <c r="W275" s="340"/>
      <c r="X275" s="341"/>
      <c r="Y275" s="352"/>
      <c r="Z275" s="221"/>
      <c r="AA275" s="223"/>
      <c r="AB275" s="187"/>
      <c r="AC275" s="233"/>
      <c r="AD275" s="234"/>
      <c r="AE275" s="331"/>
      <c r="AF275" s="331"/>
      <c r="AG275" s="331"/>
      <c r="AH275" s="332"/>
    </row>
    <row r="276" spans="2:35" ht="15" customHeight="1" x14ac:dyDescent="0.4">
      <c r="B276" s="9"/>
      <c r="C276" s="554"/>
      <c r="D276" s="227"/>
      <c r="E276" s="227"/>
      <c r="F276" s="227"/>
      <c r="G276" s="227"/>
      <c r="H276" s="227"/>
      <c r="I276" s="227"/>
      <c r="J276" s="228"/>
      <c r="K276" s="342"/>
      <c r="L276" s="342"/>
      <c r="M276" s="342"/>
      <c r="N276" s="342"/>
      <c r="O276" s="342"/>
      <c r="P276" s="342"/>
      <c r="Q276" s="342"/>
      <c r="R276" s="342"/>
      <c r="S276" s="342"/>
      <c r="T276" s="342"/>
      <c r="U276" s="342"/>
      <c r="V276" s="333" t="str">
        <f>IF(COUNTIF(AA276,""),"",IF(COUNTIF(AA274,""),"",IF(INDEX(List!$B$2:$C$13,MATCH(AA276,List!$B$2:$B$13,0),2)=12,IF(INDEX(List!$B$2:$C$13,MATCH(AA274,List!$B$2:$B$13,0),2)=1,0,IF(INDEX(List!$B$2:$C$13,MATCH(AA276,List!$B$2:$B$13,0),2)&gt;=(INDEX(List!$B$2:$C$13,MATCH(AA274,List!$B$2:$B$13,0),2)-1),INDEX(List!$B$2:$C$13,MATCH(AA276,List!$B$2:$B$13,0),2)-INDEX(List!$B$2:$C$13,MATCH(AA274,List!$B$2:$B$13,0),2)+1,12-INDEX(List!$B$2:$C$13,MATCH(AA274,List!$B$2:$B$13,0),2)+INDEX(List!$B$2:$C$13,MATCH(AA276,List!$B$2:$B$13,0),2)+1)),IF(INDEX(List!$B$2:$C$13,MATCH(AA276,List!$B$2:$B$13,0),2)&gt;=(INDEX(List!$B$2:$C$13,MATCH(AA274,List!$B$2:$B$13,0),2)-1),INDEX(List!$B$2:$C$13,MATCH(AA276,List!$B$2:$B$13,0),2)-INDEX(List!$B$2:$C$13,MATCH(AA274,List!$B$2:$B$13,0),2)+1,12-INDEX(List!$B$2:$C$13,MATCH(AA274,List!$B$2:$B$13,0),2)+INDEX(List!$B$2:$C$13,MATCH(AA276,List!$B$2:$B$13,0),2)+1))&amp;IF(IF(COUNTIF(INDEX(List!$B$2:$C$13,MATCH(AA276,List!$B$2:$B$13,0),2),""),"",IF(COUNTIF(INDEX(List!$B$2:$C$13,MATCH(AA274,List!$B$2:$B$13,0),2),""),"",IF(INDEX(List!$B$2:$C$13,MATCH(AA276,List!$B$2:$B$13,0),2)=12,IF(INDEX(List!$B$2:$C$13,MATCH(AA274,List!$B$2:$B$13,0),2)=1,0,IF(INDEX(List!$B$2:$C$13,MATCH(AA276,List!$B$2:$B$13,0),2)&gt;=(INDEX(List!$B$2:$C$13,MATCH(AA274,List!$B$2:$B$13,0),2)-1),INDEX(List!$B$2:$C$13,MATCH(AA276,List!$B$2:$B$13,0),2)-INDEX(List!$B$2:$C$13,MATCH(AA274,List!$B$2:$B$13,0),2)+1,12-INDEX(List!$B$2:$C$13,MATCH(AA274,List!$B$2:$B$13,0),2)+INDEX(List!$B$2:$C$13,MATCH(AA276,List!$B$2:$B$13,0),2)+1)),IF(INDEX(List!$B$2:$C$13,MATCH(AA276,List!$B$2:$B$13,0),2)&gt;=(INDEX(List!$B$2:$C$13,MATCH(AA274,List!$B$2:$B$13,0),2)-1),INDEX(List!$B$2:$C$13,MATCH(AA276,List!$B$2:$B$13,0),2)-INDEX(List!$B$2:$C$13,MATCH(AA274,List!$B$2:$B$13,0),2)+1,12-INDEX(List!$B$2:$C$13,MATCH(AA274,List!$B$2:$B$13,0),2)+INDEX(List!$B$2:$C$13,MATCH(AA276,List!$B$2:$B$13,0),2)+1))))&lt;=1," month"," months")))</f>
        <v/>
      </c>
      <c r="W276" s="334"/>
      <c r="X276" s="335"/>
      <c r="Y276" s="355" t="s">
        <v>102</v>
      </c>
      <c r="Z276" s="186"/>
      <c r="AA276" s="222"/>
      <c r="AB276" s="186" t="s">
        <v>19</v>
      </c>
      <c r="AC276" s="230"/>
      <c r="AD276" s="231"/>
      <c r="AE276" s="331"/>
      <c r="AF276" s="331"/>
      <c r="AG276" s="331"/>
      <c r="AH276" s="332"/>
    </row>
    <row r="277" spans="2:35" ht="15" customHeight="1" x14ac:dyDescent="0.4">
      <c r="B277" s="9"/>
      <c r="C277" s="568"/>
      <c r="D277" s="212"/>
      <c r="E277" s="212"/>
      <c r="F277" s="212"/>
      <c r="G277" s="212"/>
      <c r="H277" s="212"/>
      <c r="I277" s="212"/>
      <c r="J277" s="213"/>
      <c r="K277" s="342"/>
      <c r="L277" s="342"/>
      <c r="M277" s="342"/>
      <c r="N277" s="342"/>
      <c r="O277" s="342"/>
      <c r="P277" s="342"/>
      <c r="Q277" s="342"/>
      <c r="R277" s="342"/>
      <c r="S277" s="342"/>
      <c r="T277" s="342"/>
      <c r="U277" s="342"/>
      <c r="V277" s="336"/>
      <c r="W277" s="337"/>
      <c r="X277" s="338"/>
      <c r="Y277" s="269"/>
      <c r="Z277" s="187"/>
      <c r="AA277" s="223"/>
      <c r="AB277" s="187"/>
      <c r="AC277" s="233"/>
      <c r="AD277" s="234"/>
      <c r="AE277" s="331"/>
      <c r="AF277" s="331"/>
      <c r="AG277" s="331"/>
      <c r="AH277" s="332"/>
    </row>
    <row r="278" spans="2:35" ht="15" customHeight="1" x14ac:dyDescent="0.4">
      <c r="B278" s="9"/>
      <c r="C278" s="553"/>
      <c r="D278" s="209"/>
      <c r="E278" s="209"/>
      <c r="F278" s="209"/>
      <c r="G278" s="209"/>
      <c r="H278" s="209"/>
      <c r="I278" s="209"/>
      <c r="J278" s="210"/>
      <c r="K278" s="342"/>
      <c r="L278" s="342"/>
      <c r="M278" s="342"/>
      <c r="N278" s="342"/>
      <c r="O278" s="342"/>
      <c r="P278" s="342"/>
      <c r="Q278" s="342"/>
      <c r="R278" s="342"/>
      <c r="S278" s="342"/>
      <c r="T278" s="342"/>
      <c r="U278" s="342"/>
      <c r="V278" s="339" t="str">
        <f>IF(COUNTIF(AC280,""),"",IF(COUNTIF(AC278,""),"",IF(INDEX(List!$B$2:$C$13,MATCH(AA280,List!$B$2:$B$13,0),2)=12,IF(INDEX(List!$B$2:$C$13,MATCH(AA278,List!$B$2:$B$13,0),2)=1,AC280-AC278+1,IF(INDEX(List!$B$2:$C$13,MATCH(AA280,List!$B$2:$B$13,0),2)&gt;=(INDEX(List!$B$2:$C$13,MATCH(AA278,List!$B$2:$B$13,0),2)-1),AC280-AC278,AC280-AC278-1)),IF(INDEX(List!$B$2:$C$13,MATCH(AA280,List!$B$2:$B$13,0),2)&gt;=(INDEX(List!$B$2:$C$13,MATCH(AA278,List!$B$2:$B$13,0),2)-1),AC280-AC278,AC280-AC278-1))&amp;IF(IF(COUNTIF(AC280,""),"",IF(COUNTIF(AC278,""),"",IF(INDEX(List!$B$2:$C$13,MATCH(AA280,List!$B$2:$B$13,0),2)=12,IF(INDEX(List!$B$2:$C$13,MATCH(AA278,List!$B$2:$B$13,0),2)=1,AC280-AC278+1,IF(INDEX(List!$B$2:$C$13,MATCH(AA280,List!$B$2:$B$13,0),2)&gt;=(INDEX(List!$B$2:$C$13,MATCH(AA278,List!$B$2:$B$13,0),2)-1),AC280-AC278,AC280-AC278-1)),IF(INDEX(List!$B$2:$C$13,MATCH(AA280,List!$B$2:$B$13,0),2)&gt;=(INDEX(List!$B$2:$C$13,MATCH(AA278,List!$B$2:$B$13,0),2)-1),AC280-AC278,AC280-AC278-1))))&lt;=1," year"," years ")))</f>
        <v/>
      </c>
      <c r="W278" s="340"/>
      <c r="X278" s="341"/>
      <c r="Y278" s="350" t="s">
        <v>101</v>
      </c>
      <c r="Z278" s="351"/>
      <c r="AA278" s="343"/>
      <c r="AB278" s="294" t="s">
        <v>19</v>
      </c>
      <c r="AC278" s="353"/>
      <c r="AD278" s="354"/>
      <c r="AE278" s="331"/>
      <c r="AF278" s="331"/>
      <c r="AG278" s="331"/>
      <c r="AH278" s="332"/>
    </row>
    <row r="279" spans="2:35" ht="15" customHeight="1" x14ac:dyDescent="0.4">
      <c r="B279" s="9"/>
      <c r="C279" s="554"/>
      <c r="D279" s="227"/>
      <c r="E279" s="227"/>
      <c r="F279" s="227"/>
      <c r="G279" s="227"/>
      <c r="H279" s="227"/>
      <c r="I279" s="227"/>
      <c r="J279" s="228"/>
      <c r="K279" s="342"/>
      <c r="L279" s="342"/>
      <c r="M279" s="342"/>
      <c r="N279" s="342"/>
      <c r="O279" s="342"/>
      <c r="P279" s="342"/>
      <c r="Q279" s="342"/>
      <c r="R279" s="342"/>
      <c r="S279" s="342"/>
      <c r="T279" s="342"/>
      <c r="U279" s="342"/>
      <c r="V279" s="339"/>
      <c r="W279" s="340"/>
      <c r="X279" s="341"/>
      <c r="Y279" s="352"/>
      <c r="Z279" s="221"/>
      <c r="AA279" s="223"/>
      <c r="AB279" s="187"/>
      <c r="AC279" s="233"/>
      <c r="AD279" s="234"/>
      <c r="AE279" s="331"/>
      <c r="AF279" s="331"/>
      <c r="AG279" s="331"/>
      <c r="AH279" s="332"/>
    </row>
    <row r="280" spans="2:35" ht="15" customHeight="1" x14ac:dyDescent="0.4">
      <c r="B280" s="9"/>
      <c r="C280" s="554"/>
      <c r="D280" s="227"/>
      <c r="E280" s="227"/>
      <c r="F280" s="227"/>
      <c r="G280" s="227"/>
      <c r="H280" s="227"/>
      <c r="I280" s="227"/>
      <c r="J280" s="228"/>
      <c r="K280" s="342"/>
      <c r="L280" s="342"/>
      <c r="M280" s="342"/>
      <c r="N280" s="342"/>
      <c r="O280" s="342"/>
      <c r="P280" s="342"/>
      <c r="Q280" s="342"/>
      <c r="R280" s="342"/>
      <c r="S280" s="342"/>
      <c r="T280" s="342"/>
      <c r="U280" s="342"/>
      <c r="V280" s="333" t="str">
        <f>IF(COUNTIF(AA280,""),"",IF(COUNTIF(AA278,""),"",IF(INDEX(List!$B$2:$C$13,MATCH(AA280,List!$B$2:$B$13,0),2)=12,IF(INDEX(List!$B$2:$C$13,MATCH(AA278,List!$B$2:$B$13,0),2)=1,0,IF(INDEX(List!$B$2:$C$13,MATCH(AA280,List!$B$2:$B$13,0),2)&gt;=(INDEX(List!$B$2:$C$13,MATCH(AA278,List!$B$2:$B$13,0),2)-1),INDEX(List!$B$2:$C$13,MATCH(AA280,List!$B$2:$B$13,0),2)-INDEX(List!$B$2:$C$13,MATCH(AA278,List!$B$2:$B$13,0),2)+1,12-INDEX(List!$B$2:$C$13,MATCH(AA278,List!$B$2:$B$13,0),2)+INDEX(List!$B$2:$C$13,MATCH(AA280,List!$B$2:$B$13,0),2)+1)),IF(INDEX(List!$B$2:$C$13,MATCH(AA280,List!$B$2:$B$13,0),2)&gt;=(INDEX(List!$B$2:$C$13,MATCH(AA278,List!$B$2:$B$13,0),2)-1),INDEX(List!$B$2:$C$13,MATCH(AA280,List!$B$2:$B$13,0),2)-INDEX(List!$B$2:$C$13,MATCH(AA278,List!$B$2:$B$13,0),2)+1,12-INDEX(List!$B$2:$C$13,MATCH(AA278,List!$B$2:$B$13,0),2)+INDEX(List!$B$2:$C$13,MATCH(AA280,List!$B$2:$B$13,0),2)+1))&amp;IF(IF(COUNTIF(INDEX(List!$B$2:$C$13,MATCH(AA280,List!$B$2:$B$13,0),2),""),"",IF(COUNTIF(INDEX(List!$B$2:$C$13,MATCH(AA278,List!$B$2:$B$13,0),2),""),"",IF(INDEX(List!$B$2:$C$13,MATCH(AA280,List!$B$2:$B$13,0),2)=12,IF(INDEX(List!$B$2:$C$13,MATCH(AA278,List!$B$2:$B$13,0),2)=1,0,IF(INDEX(List!$B$2:$C$13,MATCH(AA280,List!$B$2:$B$13,0),2)&gt;=(INDEX(List!$B$2:$C$13,MATCH(AA278,List!$B$2:$B$13,0),2)-1),INDEX(List!$B$2:$C$13,MATCH(AA280,List!$B$2:$B$13,0),2)-INDEX(List!$B$2:$C$13,MATCH(AA278,List!$B$2:$B$13,0),2)+1,12-INDEX(List!$B$2:$C$13,MATCH(AA278,List!$B$2:$B$13,0),2)+INDEX(List!$B$2:$C$13,MATCH(AA280,List!$B$2:$B$13,0),2)+1)),IF(INDEX(List!$B$2:$C$13,MATCH(AA280,List!$B$2:$B$13,0),2)&gt;=(INDEX(List!$B$2:$C$13,MATCH(AA278,List!$B$2:$B$13,0),2)-1),INDEX(List!$B$2:$C$13,MATCH(AA280,List!$B$2:$B$13,0),2)-INDEX(List!$B$2:$C$13,MATCH(AA278,List!$B$2:$B$13,0),2)+1,12-INDEX(List!$B$2:$C$13,MATCH(AA278,List!$B$2:$B$13,0),2)+INDEX(List!$B$2:$C$13,MATCH(AA280,List!$B$2:$B$13,0),2)+1))))&lt;=1," month"," months")))</f>
        <v/>
      </c>
      <c r="W280" s="334"/>
      <c r="X280" s="335"/>
      <c r="Y280" s="355" t="s">
        <v>102</v>
      </c>
      <c r="Z280" s="186"/>
      <c r="AA280" s="222"/>
      <c r="AB280" s="186" t="s">
        <v>19</v>
      </c>
      <c r="AC280" s="230"/>
      <c r="AD280" s="231"/>
      <c r="AE280" s="331"/>
      <c r="AF280" s="331"/>
      <c r="AG280" s="331"/>
      <c r="AH280" s="332"/>
    </row>
    <row r="281" spans="2:35" ht="15" customHeight="1" x14ac:dyDescent="0.4">
      <c r="B281" s="9"/>
      <c r="C281" s="568"/>
      <c r="D281" s="212"/>
      <c r="E281" s="212"/>
      <c r="F281" s="212"/>
      <c r="G281" s="212"/>
      <c r="H281" s="212"/>
      <c r="I281" s="212"/>
      <c r="J281" s="213"/>
      <c r="K281" s="342"/>
      <c r="L281" s="342"/>
      <c r="M281" s="342"/>
      <c r="N281" s="342"/>
      <c r="O281" s="342"/>
      <c r="P281" s="342"/>
      <c r="Q281" s="342"/>
      <c r="R281" s="342"/>
      <c r="S281" s="342"/>
      <c r="T281" s="342"/>
      <c r="U281" s="342"/>
      <c r="V281" s="336"/>
      <c r="W281" s="337"/>
      <c r="X281" s="338"/>
      <c r="Y281" s="269"/>
      <c r="Z281" s="187"/>
      <c r="AA281" s="223"/>
      <c r="AB281" s="187"/>
      <c r="AC281" s="233"/>
      <c r="AD281" s="234"/>
      <c r="AE281" s="594"/>
      <c r="AF281" s="594"/>
      <c r="AG281" s="594"/>
      <c r="AH281" s="598"/>
      <c r="AI281" s="2"/>
    </row>
    <row r="282" spans="2:35" ht="15" customHeight="1" x14ac:dyDescent="0.4">
      <c r="B282" s="9"/>
      <c r="C282" s="553"/>
      <c r="D282" s="209"/>
      <c r="E282" s="209"/>
      <c r="F282" s="209"/>
      <c r="G282" s="209"/>
      <c r="H282" s="209"/>
      <c r="I282" s="209"/>
      <c r="J282" s="210"/>
      <c r="K282" s="342"/>
      <c r="L282" s="342"/>
      <c r="M282" s="342"/>
      <c r="N282" s="342"/>
      <c r="O282" s="342"/>
      <c r="P282" s="342"/>
      <c r="Q282" s="342"/>
      <c r="R282" s="342"/>
      <c r="S282" s="342"/>
      <c r="T282" s="342"/>
      <c r="U282" s="342"/>
      <c r="V282" s="339" t="str">
        <f>IF(COUNTIF(AC284,""),"",IF(COUNTIF(AC282,""),"",IF(INDEX(List!$B$2:$C$13,MATCH(AA284,List!$B$2:$B$13,0),2)=12,IF(INDEX(List!$B$2:$C$13,MATCH(AA282,List!$B$2:$B$13,0),2)=1,AC284-AC282+1,IF(INDEX(List!$B$2:$C$13,MATCH(AA284,List!$B$2:$B$13,0),2)&gt;=(INDEX(List!$B$2:$C$13,MATCH(AA282,List!$B$2:$B$13,0),2)-1),AC284-AC282,AC284-AC282-1)),IF(INDEX(List!$B$2:$C$13,MATCH(AA284,List!$B$2:$B$13,0),2)&gt;=(INDEX(List!$B$2:$C$13,MATCH(AA282,List!$B$2:$B$13,0),2)-1),AC284-AC282,AC284-AC282-1))&amp;IF(IF(COUNTIF(AC284,""),"",IF(COUNTIF(AC282,""),"",IF(INDEX(List!$B$2:$C$13,MATCH(AA284,List!$B$2:$B$13,0),2)=12,IF(INDEX(List!$B$2:$C$13,MATCH(AA282,List!$B$2:$B$13,0),2)=1,AC284-AC282+1,IF(INDEX(List!$B$2:$C$13,MATCH(AA284,List!$B$2:$B$13,0),2)&gt;=(INDEX(List!$B$2:$C$13,MATCH(AA282,List!$B$2:$B$13,0),2)-1),AC284-AC282,AC284-AC282-1)),IF(INDEX(List!$B$2:$C$13,MATCH(AA284,List!$B$2:$B$13,0),2)&gt;=(INDEX(List!$B$2:$C$13,MATCH(AA282,List!$B$2:$B$13,0),2)-1),AC284-AC282,AC284-AC282-1))))&lt;=1," year"," years ")))</f>
        <v/>
      </c>
      <c r="W282" s="340"/>
      <c r="X282" s="341"/>
      <c r="Y282" s="350" t="s">
        <v>101</v>
      </c>
      <c r="Z282" s="351"/>
      <c r="AA282" s="343"/>
      <c r="AB282" s="294" t="s">
        <v>19</v>
      </c>
      <c r="AC282" s="353"/>
      <c r="AD282" s="354"/>
      <c r="AE282" s="331"/>
      <c r="AF282" s="331"/>
      <c r="AG282" s="331"/>
      <c r="AH282" s="332"/>
      <c r="AI282" s="2"/>
    </row>
    <row r="283" spans="2:35" ht="15" customHeight="1" x14ac:dyDescent="0.4">
      <c r="B283" s="9"/>
      <c r="C283" s="554"/>
      <c r="D283" s="227"/>
      <c r="E283" s="227"/>
      <c r="F283" s="227"/>
      <c r="G283" s="227"/>
      <c r="H283" s="227"/>
      <c r="I283" s="227"/>
      <c r="J283" s="228"/>
      <c r="K283" s="342"/>
      <c r="L283" s="342"/>
      <c r="M283" s="342"/>
      <c r="N283" s="342"/>
      <c r="O283" s="342"/>
      <c r="P283" s="342"/>
      <c r="Q283" s="342"/>
      <c r="R283" s="342"/>
      <c r="S283" s="342"/>
      <c r="T283" s="342"/>
      <c r="U283" s="342"/>
      <c r="V283" s="339"/>
      <c r="W283" s="340"/>
      <c r="X283" s="341"/>
      <c r="Y283" s="352"/>
      <c r="Z283" s="221"/>
      <c r="AA283" s="223"/>
      <c r="AB283" s="187"/>
      <c r="AC283" s="233"/>
      <c r="AD283" s="234"/>
      <c r="AE283" s="331"/>
      <c r="AF283" s="331"/>
      <c r="AG283" s="331"/>
      <c r="AH283" s="332"/>
      <c r="AI283" s="4"/>
    </row>
    <row r="284" spans="2:35" ht="15" customHeight="1" x14ac:dyDescent="0.4">
      <c r="B284" s="9"/>
      <c r="C284" s="554"/>
      <c r="D284" s="227"/>
      <c r="E284" s="227"/>
      <c r="F284" s="227"/>
      <c r="G284" s="227"/>
      <c r="H284" s="227"/>
      <c r="I284" s="227"/>
      <c r="J284" s="228"/>
      <c r="K284" s="342"/>
      <c r="L284" s="342"/>
      <c r="M284" s="342"/>
      <c r="N284" s="342"/>
      <c r="O284" s="342"/>
      <c r="P284" s="342"/>
      <c r="Q284" s="342"/>
      <c r="R284" s="342"/>
      <c r="S284" s="342"/>
      <c r="T284" s="342"/>
      <c r="U284" s="342"/>
      <c r="V284" s="333" t="str">
        <f>IF(COUNTIF(AA284,""),"",IF(COUNTIF(AA282,""),"",IF(INDEX(List!$B$2:$C$13,MATCH(AA284,List!$B$2:$B$13,0),2)=12,IF(INDEX(List!$B$2:$C$13,MATCH(AA282,List!$B$2:$B$13,0),2)=1,0,IF(INDEX(List!$B$2:$C$13,MATCH(AA284,List!$B$2:$B$13,0),2)&gt;=(INDEX(List!$B$2:$C$13,MATCH(AA282,List!$B$2:$B$13,0),2)-1),INDEX(List!$B$2:$C$13,MATCH(AA284,List!$B$2:$B$13,0),2)-INDEX(List!$B$2:$C$13,MATCH(AA282,List!$B$2:$B$13,0),2)+1,12-INDEX(List!$B$2:$C$13,MATCH(AA282,List!$B$2:$B$13,0),2)+INDEX(List!$B$2:$C$13,MATCH(AA284,List!$B$2:$B$13,0),2)+1)),IF(INDEX(List!$B$2:$C$13,MATCH(AA284,List!$B$2:$B$13,0),2)&gt;=(INDEX(List!$B$2:$C$13,MATCH(AA282,List!$B$2:$B$13,0),2)-1),INDEX(List!$B$2:$C$13,MATCH(AA284,List!$B$2:$B$13,0),2)-INDEX(List!$B$2:$C$13,MATCH(AA282,List!$B$2:$B$13,0),2)+1,12-INDEX(List!$B$2:$C$13,MATCH(AA282,List!$B$2:$B$13,0),2)+INDEX(List!$B$2:$C$13,MATCH(AA284,List!$B$2:$B$13,0),2)+1))&amp;IF(IF(COUNTIF(INDEX(List!$B$2:$C$13,MATCH(AA284,List!$B$2:$B$13,0),2),""),"",IF(COUNTIF(INDEX(List!$B$2:$C$13,MATCH(AA282,List!$B$2:$B$13,0),2),""),"",IF(INDEX(List!$B$2:$C$13,MATCH(AA284,List!$B$2:$B$13,0),2)=12,IF(INDEX(List!$B$2:$C$13,MATCH(AA282,List!$B$2:$B$13,0),2)=1,0,IF(INDEX(List!$B$2:$C$13,MATCH(AA284,List!$B$2:$B$13,0),2)&gt;=(INDEX(List!$B$2:$C$13,MATCH(AA282,List!$B$2:$B$13,0),2)-1),INDEX(List!$B$2:$C$13,MATCH(AA284,List!$B$2:$B$13,0),2)-INDEX(List!$B$2:$C$13,MATCH(AA282,List!$B$2:$B$13,0),2)+1,12-INDEX(List!$B$2:$C$13,MATCH(AA282,List!$B$2:$B$13,0),2)+INDEX(List!$B$2:$C$13,MATCH(AA284,List!$B$2:$B$13,0),2)+1)),IF(INDEX(List!$B$2:$C$13,MATCH(AA284,List!$B$2:$B$13,0),2)&gt;=(INDEX(List!$B$2:$C$13,MATCH(AA282,List!$B$2:$B$13,0),2)-1),INDEX(List!$B$2:$C$13,MATCH(AA284,List!$B$2:$B$13,0),2)-INDEX(List!$B$2:$C$13,MATCH(AA282,List!$B$2:$B$13,0),2)+1,12-INDEX(List!$B$2:$C$13,MATCH(AA282,List!$B$2:$B$13,0),2)+INDEX(List!$B$2:$C$13,MATCH(AA284,List!$B$2:$B$13,0),2)+1))))&lt;=1," month"," months")))</f>
        <v/>
      </c>
      <c r="W284" s="334"/>
      <c r="X284" s="335"/>
      <c r="Y284" s="355" t="s">
        <v>102</v>
      </c>
      <c r="Z284" s="186"/>
      <c r="AA284" s="222"/>
      <c r="AB284" s="186" t="s">
        <v>19</v>
      </c>
      <c r="AC284" s="230"/>
      <c r="AD284" s="231"/>
      <c r="AE284" s="331"/>
      <c r="AF284" s="331"/>
      <c r="AG284" s="331"/>
      <c r="AH284" s="332"/>
      <c r="AI284" s="2"/>
    </row>
    <row r="285" spans="2:35" ht="15" customHeight="1" thickBot="1" x14ac:dyDescent="0.45">
      <c r="B285" s="9"/>
      <c r="C285" s="555"/>
      <c r="D285" s="536"/>
      <c r="E285" s="536"/>
      <c r="F285" s="536"/>
      <c r="G285" s="536"/>
      <c r="H285" s="536"/>
      <c r="I285" s="536"/>
      <c r="J285" s="537"/>
      <c r="K285" s="461"/>
      <c r="L285" s="461"/>
      <c r="M285" s="461"/>
      <c r="N285" s="461"/>
      <c r="O285" s="461"/>
      <c r="P285" s="461"/>
      <c r="Q285" s="461"/>
      <c r="R285" s="461"/>
      <c r="S285" s="461"/>
      <c r="T285" s="461"/>
      <c r="U285" s="461"/>
      <c r="V285" s="549"/>
      <c r="W285" s="550"/>
      <c r="X285" s="551"/>
      <c r="Y285" s="552"/>
      <c r="Z285" s="463"/>
      <c r="AA285" s="540"/>
      <c r="AB285" s="463"/>
      <c r="AC285" s="383"/>
      <c r="AD285" s="384"/>
      <c r="AE285" s="597"/>
      <c r="AF285" s="597"/>
      <c r="AG285" s="597"/>
      <c r="AH285" s="669"/>
      <c r="AI285" s="2"/>
    </row>
    <row r="286" spans="2:35" ht="15" customHeight="1" x14ac:dyDescent="0.4">
      <c r="B286" s="9"/>
      <c r="C286" s="61"/>
      <c r="D286" s="548" t="s">
        <v>82</v>
      </c>
      <c r="E286" s="548"/>
      <c r="F286" s="548"/>
      <c r="G286" s="548"/>
      <c r="H286" s="548"/>
      <c r="I286" s="548"/>
      <c r="J286" s="548"/>
      <c r="K286" s="548"/>
      <c r="L286" s="548"/>
      <c r="M286" s="548"/>
      <c r="N286" s="548"/>
      <c r="O286" s="548"/>
      <c r="P286" s="548"/>
      <c r="Q286" s="548"/>
      <c r="R286" s="548"/>
      <c r="S286" s="548"/>
      <c r="T286" s="548"/>
      <c r="U286" s="548"/>
      <c r="V286" s="548"/>
      <c r="W286" s="548"/>
      <c r="X286" s="548"/>
      <c r="Y286" s="548"/>
      <c r="Z286" s="61"/>
      <c r="AA286" s="61"/>
      <c r="AB286" s="61"/>
      <c r="AC286" s="61"/>
      <c r="AD286" s="61"/>
      <c r="AE286" s="61"/>
      <c r="AF286" s="61"/>
      <c r="AG286" s="61"/>
      <c r="AH286" s="61"/>
      <c r="AI286" s="44"/>
    </row>
    <row r="287" spans="2:35" ht="15" customHeight="1" x14ac:dyDescent="0.4">
      <c r="B287" s="9"/>
      <c r="C287" s="61"/>
      <c r="D287" s="548"/>
      <c r="E287" s="548"/>
      <c r="F287" s="548"/>
      <c r="G287" s="548"/>
      <c r="H287" s="548"/>
      <c r="I287" s="548"/>
      <c r="J287" s="548"/>
      <c r="K287" s="548"/>
      <c r="L287" s="548"/>
      <c r="M287" s="548"/>
      <c r="N287" s="548"/>
      <c r="O287" s="548"/>
      <c r="P287" s="548"/>
      <c r="Q287" s="548"/>
      <c r="R287" s="548"/>
      <c r="S287" s="548"/>
      <c r="T287" s="548"/>
      <c r="U287" s="548"/>
      <c r="V287" s="548"/>
      <c r="W287" s="548"/>
      <c r="X287" s="548"/>
      <c r="Y287" s="548"/>
      <c r="Z287" s="61"/>
      <c r="AA287" s="61"/>
      <c r="AB287" s="61"/>
      <c r="AC287" s="61"/>
      <c r="AD287" s="61"/>
      <c r="AE287" s="61"/>
      <c r="AF287" s="61"/>
      <c r="AG287" s="61"/>
      <c r="AH287" s="61"/>
      <c r="AI287" s="44"/>
    </row>
    <row r="288" spans="2:35" ht="15" customHeight="1" x14ac:dyDescent="0.4">
      <c r="B288" s="9"/>
      <c r="C288" s="61"/>
      <c r="D288" s="23" t="s">
        <v>78</v>
      </c>
      <c r="E288" s="43"/>
      <c r="F288" s="62"/>
      <c r="G288" s="43"/>
      <c r="H288" s="43"/>
      <c r="I288" s="43"/>
      <c r="J288" s="23" t="s">
        <v>79</v>
      </c>
      <c r="K288" s="23"/>
      <c r="L288" s="23"/>
      <c r="M288" s="23"/>
      <c r="N288" s="23"/>
      <c r="O288" s="23"/>
      <c r="P288" s="23"/>
      <c r="Q288" s="23"/>
      <c r="R288" s="23"/>
      <c r="S288" s="23"/>
      <c r="T288" s="23"/>
      <c r="U288" s="23"/>
      <c r="V288" s="23"/>
      <c r="W288" s="61"/>
      <c r="X288" s="61"/>
      <c r="Y288" s="61"/>
      <c r="Z288" s="61"/>
      <c r="AA288" s="61"/>
      <c r="AB288" s="61"/>
      <c r="AC288" s="61"/>
      <c r="AD288" s="61"/>
      <c r="AE288" s="61"/>
      <c r="AF288" s="61"/>
      <c r="AG288" s="61"/>
      <c r="AH288" s="61"/>
      <c r="AI288" s="44"/>
    </row>
    <row r="289" spans="2:35" ht="15" customHeight="1" x14ac:dyDescent="0.2">
      <c r="B289" s="9"/>
      <c r="C289" s="61"/>
      <c r="D289" s="23" t="s">
        <v>80</v>
      </c>
      <c r="E289" s="43"/>
      <c r="F289" s="62"/>
      <c r="G289" s="43"/>
      <c r="H289" s="43"/>
      <c r="I289" s="43"/>
      <c r="J289" s="43"/>
      <c r="K289" s="43"/>
      <c r="L289" s="43"/>
      <c r="M289" s="43"/>
      <c r="N289" s="43"/>
      <c r="O289" s="47"/>
      <c r="P289" s="47"/>
      <c r="Q289" s="47"/>
      <c r="R289" s="47"/>
      <c r="S289" s="48"/>
      <c r="T289" s="48"/>
      <c r="U289" s="48"/>
      <c r="V289" s="43"/>
      <c r="W289" s="61"/>
      <c r="X289" s="61"/>
      <c r="Y289" s="61"/>
      <c r="Z289" s="61"/>
      <c r="AA289" s="61"/>
      <c r="AB289" s="61"/>
      <c r="AC289" s="61"/>
      <c r="AD289" s="61"/>
      <c r="AE289" s="61"/>
      <c r="AF289" s="61"/>
      <c r="AG289" s="61"/>
      <c r="AH289" s="61"/>
      <c r="AI289" s="44"/>
    </row>
    <row r="290" spans="2:35" ht="15" customHeight="1" x14ac:dyDescent="0.2">
      <c r="B290" s="9"/>
      <c r="C290" s="61"/>
      <c r="D290" s="23" t="s">
        <v>81</v>
      </c>
      <c r="E290" s="43"/>
      <c r="F290" s="62"/>
      <c r="G290" s="43"/>
      <c r="H290" s="43"/>
      <c r="I290" s="43"/>
      <c r="J290" s="43"/>
      <c r="K290" s="43"/>
      <c r="L290" s="43"/>
      <c r="M290" s="43"/>
      <c r="N290" s="43"/>
      <c r="O290" s="47"/>
      <c r="P290" s="47"/>
      <c r="Q290" s="47"/>
      <c r="R290" s="47"/>
      <c r="S290" s="48"/>
      <c r="T290" s="48"/>
      <c r="U290" s="48"/>
      <c r="V290" s="43"/>
      <c r="W290" s="61"/>
      <c r="X290" s="61"/>
      <c r="Y290" s="61"/>
      <c r="Z290" s="61"/>
      <c r="AA290" s="61"/>
      <c r="AB290" s="61"/>
      <c r="AC290" s="61"/>
      <c r="AD290" s="61"/>
      <c r="AE290" s="61"/>
      <c r="AF290" s="61"/>
      <c r="AG290" s="61"/>
      <c r="AH290" s="61"/>
      <c r="AI290" s="15"/>
    </row>
    <row r="291" spans="2:35" ht="15" customHeight="1" x14ac:dyDescent="0.2">
      <c r="B291" s="9"/>
      <c r="C291" s="61"/>
      <c r="D291" s="44"/>
      <c r="E291" s="44" t="s">
        <v>238</v>
      </c>
      <c r="F291" s="74"/>
      <c r="G291" s="44"/>
      <c r="H291" s="44"/>
      <c r="I291" s="44"/>
      <c r="J291" s="44"/>
      <c r="K291" s="43"/>
      <c r="L291" s="43"/>
      <c r="M291" s="43"/>
      <c r="N291" s="43"/>
      <c r="O291" s="47"/>
      <c r="P291" s="47"/>
      <c r="Q291" s="47"/>
      <c r="R291" s="47"/>
      <c r="S291" s="48"/>
      <c r="T291" s="44"/>
      <c r="U291" s="44"/>
      <c r="V291" s="44"/>
      <c r="W291" s="61"/>
      <c r="X291" s="61"/>
      <c r="Y291" s="61"/>
      <c r="Z291" s="61"/>
      <c r="AA291" s="61"/>
      <c r="AB291" s="61"/>
      <c r="AC291" s="61"/>
      <c r="AD291" s="61"/>
      <c r="AE291" s="61"/>
      <c r="AF291" s="61"/>
      <c r="AG291" s="61"/>
      <c r="AH291" s="61"/>
      <c r="AI291" s="15"/>
    </row>
    <row r="292" spans="2:35" ht="15" customHeight="1" x14ac:dyDescent="0.4">
      <c r="B292" s="9"/>
      <c r="C292" s="58"/>
      <c r="D292" s="58"/>
      <c r="F292" s="49"/>
      <c r="G292" s="58"/>
      <c r="H292" s="58"/>
      <c r="I292" s="58"/>
      <c r="J292" s="58"/>
      <c r="K292" s="58"/>
      <c r="L292" s="58"/>
      <c r="M292" s="58"/>
      <c r="N292" s="58"/>
      <c r="O292" s="58"/>
      <c r="P292" s="58"/>
      <c r="Q292" s="58"/>
      <c r="R292" s="58"/>
      <c r="S292" s="58"/>
      <c r="T292" s="58"/>
      <c r="U292" s="58"/>
      <c r="V292" s="58"/>
      <c r="W292" s="58"/>
      <c r="X292" s="58"/>
      <c r="Y292" s="58"/>
      <c r="Z292" s="58"/>
      <c r="AA292" s="58"/>
      <c r="AB292" s="58"/>
      <c r="AC292" s="58"/>
      <c r="AD292" s="58"/>
      <c r="AE292" s="58"/>
      <c r="AF292" s="58"/>
      <c r="AG292" s="58"/>
      <c r="AH292" s="58"/>
      <c r="AI292" s="44"/>
    </row>
    <row r="293" spans="2:35" ht="15" customHeight="1" x14ac:dyDescent="0.4">
      <c r="B293" s="9"/>
      <c r="C293" s="58"/>
      <c r="D293" s="58"/>
      <c r="E293" s="58"/>
      <c r="F293" s="49"/>
      <c r="G293" s="58"/>
      <c r="H293" s="58"/>
      <c r="I293" s="58"/>
      <c r="J293" s="58"/>
      <c r="K293" s="58"/>
      <c r="L293" s="58"/>
      <c r="M293" s="58"/>
      <c r="N293" s="58"/>
      <c r="O293" s="58"/>
      <c r="P293" s="58"/>
      <c r="Q293" s="58"/>
      <c r="R293" s="58"/>
      <c r="S293" s="58"/>
      <c r="T293" s="58"/>
      <c r="U293" s="58"/>
      <c r="V293" s="58"/>
      <c r="W293" s="58"/>
      <c r="X293" s="58"/>
      <c r="Y293" s="58"/>
      <c r="Z293" s="58"/>
      <c r="AA293" s="58"/>
      <c r="AB293" s="58"/>
      <c r="AC293" s="58"/>
      <c r="AD293" s="58"/>
      <c r="AE293" s="58"/>
      <c r="AF293" s="58"/>
      <c r="AG293" s="58"/>
      <c r="AH293" s="58"/>
      <c r="AI293" s="44"/>
    </row>
    <row r="294" spans="2:35" ht="15" customHeight="1" x14ac:dyDescent="0.2">
      <c r="B294" s="9"/>
      <c r="C294" s="61"/>
      <c r="D294" s="23" t="s">
        <v>84</v>
      </c>
      <c r="E294" s="43"/>
      <c r="F294" s="62"/>
      <c r="G294" s="43"/>
      <c r="H294" s="43"/>
      <c r="I294" s="43"/>
      <c r="J294" s="43"/>
      <c r="K294" s="43"/>
      <c r="L294" s="43"/>
      <c r="M294" s="43"/>
      <c r="N294" s="43"/>
      <c r="O294" s="603">
        <f>IF(COUNTIF(V258,""),0,IF(AE258="Full",LOOKUP(10^17,LEFT(V258,COLUMN($1:$1))*1),0))+IF(COUNTIF(V262,""),0,IF(AE262="Full",LOOKUP(10^17,LEFT(V262,COLUMN($1:$1))*1),0))+IF(COUNTIF(V266,""),0,IF(AE266="Full",LOOKUP(10^17,LEFT(V266,COLUMN($1:$1))*1),0))+IF(COUNTIF(V270,""),0,IF(AE270="Full",LOOKUP(10^17,LEFT(V270,COLUMN($1:$1))*1),0))+IF(COUNTIF(V274,""),0,IF(AE274="Full",LOOKUP(10^17,LEFT(V274,COLUMN($1:$1))*1),0))+IF(COUNTIF(V278,""),0,IF(AE278="Full",LOOKUP(10^17,LEFT(V278,COLUMN($1:$1))*1),0))+IF(COUNTIF(V282,""),0,IF(AE282="Full",LOOKUP(10^17,LEFT(V282,COLUMN($1:$1))*1),0))+ROUNDDOWN((IF(COUNTIF(V260,""),0,IF(AE258="Full",LOOKUP(10^17,LEFT(V260,COLUMN($1:$1))*1),0))+IF(COUNTIF(V264,""),0,IF(AE262="Full",LOOKUP(10^17,LEFT(V264,COLUMN($1:$1))*1),0))+IF(COUNTIF(V268,""),0,IF(AE266="Full",LOOKUP(10^17,LEFT(V268,COLUMN($1:$1))*1),0))+IF(COUNTIF(V272,""),0,IF(AE270="Full",LOOKUP(10^17,LEFT(V272,COLUMN($1:$1))*1),0))+IF(COUNTIF(V276,""),0,IF(AE274="Full",LOOKUP(10^17,LEFT(V276,COLUMN($1:$1))*1),0))+IF(COUNTIF(V280,""),0,IF(AE278="Full",LOOKUP(10^17,LEFT(V280,COLUMN($1:$1))*1),0))+IF(COUNTIF(V284,""),0,IF(AE282="Full",LOOKUP(10^17,LEFT(V284,COLUMN($1:$1))*1),0)))/12,0)</f>
        <v>0</v>
      </c>
      <c r="P294" s="603"/>
      <c r="Q294" s="603" t="str">
        <f>IF(O294&gt;1,"years and","year and")</f>
        <v>year and</v>
      </c>
      <c r="R294" s="603"/>
      <c r="S294" s="603"/>
      <c r="T294" s="635">
        <f>MOD((IF(COUNTIF(V260,""),0,IF(AE258="Full",LOOKUP(10^17,LEFT(V260,COLUMN($1:$1))*1),0))+IF(COUNTIF(V264,""),0,IF(AE262="Full",LOOKUP(10^17,LEFT(V264,COLUMN($1:$1))*1),0))+IF(COUNTIF(V268,""),0,IF(AE266="Full",LOOKUP(10^17,LEFT(V268,COLUMN($1:$1))*1),0))+IF(COUNTIF(V272,""),0,IF(AE270="Full",LOOKUP(10^17,LEFT(V272,COLUMN($1:$1))*1),0))+IF(COUNTIF(V276,""),0,IF(AE274="Full",LOOKUP(10^17,LEFT(V276,COLUMN($1:$1))*1),0))+IF(COUNTIF(V280,""),0,IF(AE278="Full",LOOKUP(10^17,LEFT(V280,COLUMN($1:$1))*1),0))+IF(COUNTIF(V284,""),0,IF(AE282="Full",LOOKUP(10^17,LEFT(V284,COLUMN($1:$1))*1),0))),12)</f>
        <v>0</v>
      </c>
      <c r="U294" s="635"/>
      <c r="V294" s="635" t="str">
        <f>IF(T294&gt;1,"months","month")</f>
        <v>month</v>
      </c>
      <c r="W294" s="635"/>
      <c r="X294" s="635"/>
      <c r="Y294" s="61"/>
      <c r="Z294" s="61"/>
      <c r="AA294" s="61"/>
      <c r="AB294" s="61"/>
      <c r="AC294" s="61"/>
      <c r="AD294" s="61"/>
      <c r="AE294" s="61"/>
      <c r="AF294" s="61"/>
      <c r="AG294" s="61"/>
      <c r="AH294" s="61"/>
      <c r="AI294" s="15"/>
    </row>
    <row r="295" spans="2:35" ht="15" customHeight="1" x14ac:dyDescent="0.2">
      <c r="B295" s="9"/>
      <c r="C295" s="61"/>
      <c r="D295" s="23" t="s">
        <v>83</v>
      </c>
      <c r="E295" s="43"/>
      <c r="F295" s="62"/>
      <c r="G295" s="43"/>
      <c r="H295" s="43"/>
      <c r="I295" s="43"/>
      <c r="J295" s="43"/>
      <c r="K295" s="43"/>
      <c r="L295" s="43"/>
      <c r="M295" s="43"/>
      <c r="N295" s="43"/>
      <c r="O295" s="603">
        <f>IF(COUNTIF(V258,""),0,IF(AE258="Part",LOOKUP(10^17,LEFT(V258,COLUMN($1:$1))*1),0))+IF(COUNTIF(V262,""),0,IF(AE262="Part",LOOKUP(10^17,LEFT(V262,COLUMN($1:$1))*1),0))+IF(COUNTIF(V266,""),0,IF(AE266="Part",LOOKUP(10^17,LEFT(V266,COLUMN($1:$1))*1),0))+IF(COUNTIF(V270,""),0,IF(AE270="Part",LOOKUP(10^17,LEFT(V270,COLUMN($1:$1))*1),0))+IF(COUNTIF(V274,""),0,IF(AE274="Part",LOOKUP(10^17,LEFT(V274,COLUMN($1:$1))*1),0))+IF(COUNTIF(V278,""),0,IF(AE278="Part",LOOKUP(10^17,LEFT(V278,COLUMN($1:$1))*1),0))+IF(COUNTIF(V282,""),0,IF(AE282="Part",LOOKUP(10^17,LEFT(V282,COLUMN($1:$1))*1),0))+ROUNDDOWN((IF(COUNTIF(V260,""),0,IF(AE258="Part",LOOKUP(10^17,LEFT(V260,COLUMN($1:$1))*1),0))+IF(COUNTIF(V264,""),0,IF(AE262="Part",LOOKUP(10^17,LEFT(V264,COLUMN($1:$1))*1),0))+IF(COUNTIF(V268,""),0,IF(AE266="Part",LOOKUP(10^17,LEFT(V268,COLUMN($1:$1))*1),0))+IF(COUNTIF(V272,""),0,IF(AE270="Part",LOOKUP(10^17,LEFT(V272,COLUMN($1:$1))*1),0))+IF(COUNTIF(V276,""),0,IF(AE274="Part",LOOKUP(10^17,LEFT(V276,COLUMN($1:$1))*1),0))+IF(COUNTIF(V280,""),0,IF(AE278="Part",LOOKUP(10^17,LEFT(V280,COLUMN($1:$1))*1),0))+IF(COUNTIF(V284,""),0,IF(AE282="Part",LOOKUP(10^17,LEFT(V284,COLUMN($1:$1))*1),0)))/12,0)</f>
        <v>0</v>
      </c>
      <c r="P295" s="603"/>
      <c r="Q295" s="603" t="str">
        <f>IF(O295&gt;1,"years and","year and")</f>
        <v>year and</v>
      </c>
      <c r="R295" s="603"/>
      <c r="S295" s="603"/>
      <c r="T295" s="635">
        <f>MOD((IF(COUNTIF(V260,""),0,IF(AE258="Part",LOOKUP(10^17,LEFT(V260,COLUMN($1:$1))*1),0))+IF(COUNTIF(V264,""),0,IF(AE262="Part",LOOKUP(10^17,LEFT(V264,COLUMN($1:$1))*1),0))+IF(COUNTIF(V268,""),0,IF(AE266="Part",LOOKUP(10^17,LEFT(V268,COLUMN($1:$1))*1),0))+IF(COUNTIF(V272,""),0,IF(AE270="Part",LOOKUP(10^17,LEFT(V272,COLUMN($1:$1))*1),0))+IF(COUNTIF(V276,""),0,IF(AE274="Part",LOOKUP(10^17,LEFT(V276,COLUMN($1:$1))*1),0))+IF(COUNTIF(V280,""),0,IF(AE278="Part",LOOKUP(10^17,LEFT(V280,COLUMN($1:$1))*1),0))+IF(COUNTIF(V284,""),0,IF(AE282="Part",LOOKUP(10^17,LEFT(V284,COLUMN($1:$1))*1),0))),12)</f>
        <v>0</v>
      </c>
      <c r="U295" s="635"/>
      <c r="V295" s="635" t="str">
        <f>IF(T295&gt;1,"months","month")</f>
        <v>month</v>
      </c>
      <c r="W295" s="635"/>
      <c r="X295" s="635"/>
      <c r="Y295" s="61"/>
      <c r="Z295" s="61"/>
      <c r="AA295" s="61"/>
      <c r="AB295" s="61"/>
      <c r="AC295" s="61"/>
      <c r="AD295" s="61"/>
      <c r="AE295" s="61"/>
      <c r="AF295" s="61"/>
      <c r="AG295" s="61"/>
      <c r="AH295" s="61"/>
      <c r="AI295" s="44"/>
    </row>
    <row r="296" spans="2:35" ht="15" customHeight="1" x14ac:dyDescent="0.2">
      <c r="B296" s="9"/>
      <c r="C296" s="61"/>
      <c r="D296" s="23"/>
      <c r="E296" s="43"/>
      <c r="F296" s="62"/>
      <c r="G296" s="43"/>
      <c r="H296" s="43"/>
      <c r="I296" s="43"/>
      <c r="J296" s="43"/>
      <c r="K296" s="43"/>
      <c r="L296" s="43"/>
      <c r="M296" s="43"/>
      <c r="N296" s="43"/>
      <c r="O296" s="59"/>
      <c r="P296" s="59"/>
      <c r="Q296" s="59"/>
      <c r="R296" s="59"/>
      <c r="S296" s="59"/>
      <c r="T296" s="60"/>
      <c r="U296" s="60"/>
      <c r="V296" s="60"/>
      <c r="W296" s="60"/>
      <c r="X296" s="60"/>
      <c r="Y296" s="61"/>
      <c r="Z296" s="61"/>
      <c r="AA296" s="61"/>
      <c r="AB296" s="61"/>
      <c r="AC296" s="61"/>
      <c r="AD296" s="61"/>
      <c r="AE296" s="61"/>
      <c r="AF296" s="61"/>
      <c r="AG296" s="61"/>
      <c r="AH296" s="61"/>
      <c r="AI296" s="44"/>
    </row>
    <row r="297" spans="2:35" ht="15" customHeight="1" x14ac:dyDescent="0.4">
      <c r="B297" s="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4"/>
    </row>
    <row r="298" spans="2:35" ht="15" customHeight="1" x14ac:dyDescent="0.4">
      <c r="B298" s="9"/>
      <c r="C298" s="36"/>
      <c r="D298" s="36"/>
      <c r="E298" s="36"/>
      <c r="F298" s="36"/>
      <c r="G298" s="36"/>
      <c r="H298" s="36"/>
      <c r="I298" s="36"/>
      <c r="J298" s="36"/>
      <c r="K298" s="36"/>
      <c r="L298" s="36"/>
      <c r="M298" s="36"/>
      <c r="T298" s="110" t="str">
        <f>$H$26&amp;IF($H$28&lt;&gt;""," "&amp;$H$28,"")&amp;" "&amp;$H$24</f>
        <v xml:space="preserve"> </v>
      </c>
      <c r="U298" s="110"/>
      <c r="V298" s="110"/>
      <c r="W298" s="110"/>
      <c r="X298" s="110"/>
      <c r="Y298" s="110"/>
      <c r="Z298" s="110"/>
      <c r="AA298" s="110"/>
      <c r="AB298" s="110"/>
      <c r="AC298" s="110"/>
      <c r="AD298" s="110"/>
      <c r="AE298" s="110"/>
      <c r="AF298" s="110"/>
      <c r="AG298" s="110"/>
      <c r="AH298" s="110"/>
      <c r="AI298" s="110"/>
    </row>
    <row r="299" spans="2:35" ht="15" customHeight="1" x14ac:dyDescent="0.4">
      <c r="B299" s="9"/>
      <c r="C299" s="36"/>
      <c r="D299" s="36"/>
      <c r="E299" s="36"/>
      <c r="F299" s="36"/>
      <c r="G299" s="36"/>
      <c r="H299" s="36"/>
      <c r="I299" s="36"/>
      <c r="J299" s="36"/>
      <c r="K299" s="36"/>
      <c r="L299" s="36"/>
      <c r="M299" s="36"/>
      <c r="N299" s="38" t="s">
        <v>18</v>
      </c>
      <c r="O299" s="38"/>
      <c r="P299" s="38"/>
      <c r="Q299" s="38"/>
      <c r="R299" s="38"/>
      <c r="S299" s="38"/>
      <c r="T299" s="111"/>
      <c r="U299" s="111"/>
      <c r="V299" s="111"/>
      <c r="W299" s="111"/>
      <c r="X299" s="111"/>
      <c r="Y299" s="111"/>
      <c r="Z299" s="111"/>
      <c r="AA299" s="111"/>
      <c r="AB299" s="111"/>
      <c r="AC299" s="111"/>
      <c r="AD299" s="111"/>
      <c r="AE299" s="111"/>
      <c r="AF299" s="111"/>
      <c r="AG299" s="111"/>
      <c r="AH299" s="111"/>
      <c r="AI299" s="111"/>
    </row>
    <row r="300" spans="2:35" ht="15" customHeight="1" x14ac:dyDescent="0.2">
      <c r="C300" s="109"/>
      <c r="D300" s="109"/>
      <c r="E300" s="109"/>
      <c r="F300" s="109"/>
      <c r="G300" s="109"/>
      <c r="H300" s="109"/>
      <c r="I300" s="109"/>
      <c r="J300" s="109"/>
      <c r="K300" s="109"/>
      <c r="L300" s="83"/>
      <c r="T300" s="34"/>
      <c r="U300" s="34"/>
      <c r="V300" s="34"/>
      <c r="W300" s="34"/>
      <c r="X300" s="34"/>
      <c r="Y300" s="34"/>
      <c r="Z300" s="34"/>
      <c r="AA300" s="34"/>
      <c r="AB300" s="34"/>
      <c r="AC300" s="34"/>
      <c r="AD300" s="34"/>
      <c r="AE300" s="34"/>
      <c r="AF300" s="34"/>
      <c r="AG300" s="34"/>
      <c r="AH300" s="34"/>
      <c r="AI300" s="34"/>
    </row>
    <row r="301" spans="2:35" ht="15" customHeight="1" x14ac:dyDescent="0.2">
      <c r="C301" s="109"/>
      <c r="D301" s="109"/>
      <c r="E301" s="109"/>
      <c r="F301" s="109"/>
      <c r="G301" s="109"/>
      <c r="H301" s="109"/>
      <c r="I301" s="109"/>
      <c r="J301" s="109"/>
      <c r="K301" s="109"/>
      <c r="L301" s="83"/>
      <c r="N301" s="38" t="s">
        <v>183</v>
      </c>
      <c r="O301" s="38"/>
      <c r="P301" s="38"/>
      <c r="Q301" s="38"/>
      <c r="R301" s="38"/>
      <c r="S301" s="38"/>
      <c r="T301" s="37"/>
      <c r="U301" s="37"/>
      <c r="V301" s="37"/>
      <c r="W301" s="37"/>
      <c r="X301" s="37"/>
      <c r="Y301" s="37"/>
      <c r="Z301" s="37"/>
      <c r="AA301" s="37"/>
      <c r="AB301" s="37"/>
      <c r="AC301" s="37"/>
      <c r="AD301" s="37"/>
      <c r="AE301" s="37"/>
      <c r="AF301" s="37"/>
      <c r="AG301" s="37"/>
      <c r="AH301" s="37"/>
      <c r="AI301" s="37"/>
    </row>
    <row r="302" spans="2:35" ht="15" customHeight="1" x14ac:dyDescent="0.4">
      <c r="B302" s="15"/>
      <c r="C302" s="15"/>
      <c r="D302" s="15"/>
      <c r="E302" s="15"/>
      <c r="F302" s="77"/>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row>
    <row r="303" spans="2:35" ht="15" customHeight="1" x14ac:dyDescent="0.4">
      <c r="B303" s="571" t="s">
        <v>88</v>
      </c>
      <c r="C303" s="571"/>
      <c r="D303" s="571"/>
      <c r="E303" s="571"/>
      <c r="F303" s="571"/>
      <c r="G303" s="571"/>
      <c r="H303" s="571"/>
      <c r="I303" s="571"/>
      <c r="J303" s="571"/>
      <c r="K303" s="571"/>
      <c r="L303" s="571"/>
      <c r="M303" s="571"/>
      <c r="N303" s="571"/>
      <c r="O303" s="571"/>
      <c r="P303" s="571"/>
      <c r="Q303" s="571"/>
      <c r="R303" s="571"/>
      <c r="S303" s="571"/>
      <c r="T303" s="571"/>
      <c r="U303" s="571"/>
      <c r="V303" s="571"/>
      <c r="W303" s="571"/>
      <c r="X303" s="571"/>
      <c r="Y303" s="571"/>
      <c r="Z303" s="571"/>
      <c r="AA303" s="571"/>
      <c r="AB303" s="571"/>
      <c r="AC303" s="571"/>
      <c r="AD303" s="571"/>
      <c r="AE303" s="571"/>
      <c r="AF303" s="571"/>
      <c r="AG303" s="571"/>
      <c r="AH303" s="571"/>
      <c r="AI303" s="571"/>
    </row>
    <row r="304" spans="2:35" ht="15" customHeight="1" x14ac:dyDescent="0.4">
      <c r="B304" s="20"/>
      <c r="C304" s="20"/>
      <c r="D304" s="20"/>
      <c r="E304" s="20"/>
      <c r="F304" s="77"/>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row>
    <row r="305" spans="2:35" ht="15" customHeight="1" x14ac:dyDescent="0.4">
      <c r="B305" s="23" t="s">
        <v>89</v>
      </c>
      <c r="C305" s="23"/>
      <c r="D305" s="14"/>
      <c r="E305" s="14"/>
      <c r="F305" s="78"/>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7"/>
    </row>
    <row r="306" spans="2:35" ht="15" customHeight="1" thickBot="1" x14ac:dyDescent="0.45">
      <c r="B306" s="23"/>
      <c r="C306" s="23" t="s">
        <v>90</v>
      </c>
      <c r="D306" s="14"/>
      <c r="E306" s="14"/>
      <c r="F306" s="78"/>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23"/>
    </row>
    <row r="307" spans="2:35" ht="15" customHeight="1" x14ac:dyDescent="0.4">
      <c r="B307" s="18"/>
      <c r="C307" s="148"/>
      <c r="D307" s="149"/>
      <c r="E307" s="149"/>
      <c r="F307" s="436" t="s">
        <v>149</v>
      </c>
      <c r="G307" s="436"/>
      <c r="H307" s="436"/>
      <c r="I307" s="436"/>
      <c r="J307" s="436"/>
      <c r="K307" s="436"/>
      <c r="L307" s="436"/>
      <c r="M307" s="436"/>
      <c r="N307" s="436"/>
      <c r="O307" s="439"/>
      <c r="P307" s="439"/>
      <c r="Q307" s="439"/>
      <c r="R307" s="439"/>
      <c r="S307" s="439"/>
      <c r="T307" s="439"/>
      <c r="U307" s="439"/>
      <c r="V307" s="439"/>
      <c r="W307" s="439"/>
      <c r="X307" s="439"/>
      <c r="Y307" s="439"/>
      <c r="Z307" s="439"/>
      <c r="AA307" s="439"/>
      <c r="AB307" s="439"/>
      <c r="AC307" s="439"/>
      <c r="AD307" s="439"/>
      <c r="AE307" s="439"/>
      <c r="AF307" s="439"/>
      <c r="AG307" s="439"/>
      <c r="AH307" s="440"/>
      <c r="AI307" s="18"/>
    </row>
    <row r="308" spans="2:35" ht="15" customHeight="1" x14ac:dyDescent="0.4">
      <c r="B308" s="23"/>
      <c r="C308" s="150"/>
      <c r="D308" s="151"/>
      <c r="E308" s="151"/>
      <c r="F308" s="253"/>
      <c r="G308" s="253"/>
      <c r="H308" s="253"/>
      <c r="I308" s="253"/>
      <c r="J308" s="253"/>
      <c r="K308" s="253"/>
      <c r="L308" s="253"/>
      <c r="M308" s="253"/>
      <c r="N308" s="253"/>
      <c r="O308" s="342"/>
      <c r="P308" s="342"/>
      <c r="Q308" s="342"/>
      <c r="R308" s="342"/>
      <c r="S308" s="342"/>
      <c r="T308" s="342"/>
      <c r="U308" s="342"/>
      <c r="V308" s="342"/>
      <c r="W308" s="342"/>
      <c r="X308" s="342"/>
      <c r="Y308" s="342"/>
      <c r="Z308" s="342"/>
      <c r="AA308" s="342"/>
      <c r="AB308" s="342"/>
      <c r="AC308" s="342"/>
      <c r="AD308" s="342"/>
      <c r="AE308" s="342"/>
      <c r="AF308" s="342"/>
      <c r="AG308" s="342"/>
      <c r="AH308" s="441"/>
      <c r="AI308" s="20"/>
    </row>
    <row r="309" spans="2:35" ht="15" customHeight="1" x14ac:dyDescent="0.4">
      <c r="B309" s="23"/>
      <c r="C309" s="150"/>
      <c r="D309" s="151"/>
      <c r="E309" s="151"/>
      <c r="F309" s="253" t="s">
        <v>147</v>
      </c>
      <c r="G309" s="253"/>
      <c r="H309" s="253"/>
      <c r="I309" s="253"/>
      <c r="J309" s="253"/>
      <c r="K309" s="253"/>
      <c r="L309" s="253"/>
      <c r="M309" s="253"/>
      <c r="N309" s="253"/>
      <c r="O309" s="342"/>
      <c r="P309" s="342"/>
      <c r="Q309" s="342"/>
      <c r="R309" s="342"/>
      <c r="S309" s="342"/>
      <c r="T309" s="342"/>
      <c r="U309" s="342"/>
      <c r="V309" s="342"/>
      <c r="W309" s="342"/>
      <c r="X309" s="342"/>
      <c r="Y309" s="342"/>
      <c r="Z309" s="342"/>
      <c r="AA309" s="342"/>
      <c r="AB309" s="342"/>
      <c r="AC309" s="342"/>
      <c r="AD309" s="342"/>
      <c r="AE309" s="342"/>
      <c r="AF309" s="342"/>
      <c r="AG309" s="342"/>
      <c r="AH309" s="441"/>
      <c r="AI309" s="20"/>
    </row>
    <row r="310" spans="2:35" ht="15" customHeight="1" thickBot="1" x14ac:dyDescent="0.45">
      <c r="B310" s="23"/>
      <c r="C310" s="152"/>
      <c r="D310" s="153"/>
      <c r="E310" s="153"/>
      <c r="F310" s="381"/>
      <c r="G310" s="381"/>
      <c r="H310" s="381"/>
      <c r="I310" s="381"/>
      <c r="J310" s="381"/>
      <c r="K310" s="381"/>
      <c r="L310" s="381"/>
      <c r="M310" s="381"/>
      <c r="N310" s="381"/>
      <c r="O310" s="461"/>
      <c r="P310" s="461"/>
      <c r="Q310" s="461"/>
      <c r="R310" s="461"/>
      <c r="S310" s="461"/>
      <c r="T310" s="461"/>
      <c r="U310" s="461"/>
      <c r="V310" s="461"/>
      <c r="W310" s="461"/>
      <c r="X310" s="461"/>
      <c r="Y310" s="461"/>
      <c r="Z310" s="461"/>
      <c r="AA310" s="461"/>
      <c r="AB310" s="461"/>
      <c r="AC310" s="461"/>
      <c r="AD310" s="461"/>
      <c r="AE310" s="461"/>
      <c r="AF310" s="461"/>
      <c r="AG310" s="461"/>
      <c r="AH310" s="462"/>
      <c r="AI310" s="20"/>
    </row>
    <row r="311" spans="2:35" ht="15" customHeight="1" x14ac:dyDescent="0.4">
      <c r="B311" s="23"/>
      <c r="C311" s="572" t="s">
        <v>91</v>
      </c>
      <c r="D311" s="572"/>
      <c r="E311" s="572"/>
      <c r="F311" s="572"/>
      <c r="G311" s="572"/>
      <c r="H311" s="572"/>
      <c r="I311" s="572"/>
      <c r="J311" s="572"/>
      <c r="K311" s="572"/>
      <c r="L311" s="572"/>
      <c r="M311" s="572"/>
      <c r="N311" s="572"/>
      <c r="O311" s="572"/>
      <c r="P311" s="572"/>
      <c r="Q311" s="572"/>
      <c r="R311" s="572"/>
      <c r="S311" s="572"/>
      <c r="T311" s="572"/>
      <c r="U311" s="572"/>
      <c r="V311" s="572"/>
      <c r="W311" s="572"/>
      <c r="X311" s="572"/>
      <c r="Y311" s="572"/>
      <c r="Z311" s="572"/>
      <c r="AA311" s="572"/>
      <c r="AB311" s="572"/>
      <c r="AC311" s="572"/>
      <c r="AD311" s="572"/>
      <c r="AE311" s="572"/>
      <c r="AF311" s="572"/>
      <c r="AG311" s="572"/>
      <c r="AH311" s="572"/>
      <c r="AI311" s="20"/>
    </row>
    <row r="312" spans="2:35" ht="15" customHeight="1" x14ac:dyDescent="0.4">
      <c r="B312" s="23"/>
      <c r="C312" s="572"/>
      <c r="D312" s="572"/>
      <c r="E312" s="572"/>
      <c r="F312" s="572"/>
      <c r="G312" s="572"/>
      <c r="H312" s="572"/>
      <c r="I312" s="572"/>
      <c r="J312" s="572"/>
      <c r="K312" s="572"/>
      <c r="L312" s="572"/>
      <c r="M312" s="572"/>
      <c r="N312" s="572"/>
      <c r="O312" s="572"/>
      <c r="P312" s="572"/>
      <c r="Q312" s="572"/>
      <c r="R312" s="572"/>
      <c r="S312" s="572"/>
      <c r="T312" s="572"/>
      <c r="U312" s="572"/>
      <c r="V312" s="572"/>
      <c r="W312" s="572"/>
      <c r="X312" s="572"/>
      <c r="Y312" s="572"/>
      <c r="Z312" s="572"/>
      <c r="AA312" s="572"/>
      <c r="AB312" s="572"/>
      <c r="AC312" s="572"/>
      <c r="AD312" s="572"/>
      <c r="AE312" s="572"/>
      <c r="AF312" s="572"/>
      <c r="AG312" s="572"/>
      <c r="AH312" s="572"/>
      <c r="AI312" s="20"/>
    </row>
    <row r="313" spans="2:35" ht="15" customHeight="1" x14ac:dyDescent="0.2">
      <c r="B313" s="23"/>
      <c r="C313" s="14"/>
      <c r="D313" s="14"/>
      <c r="E313" s="14"/>
      <c r="F313" s="78"/>
      <c r="G313" s="14"/>
      <c r="H313" s="14"/>
      <c r="I313" s="14"/>
      <c r="J313" s="14"/>
      <c r="K313" s="14"/>
      <c r="L313" s="14"/>
      <c r="M313" s="14"/>
      <c r="N313" s="14"/>
      <c r="O313" s="14"/>
      <c r="P313" s="14"/>
      <c r="Q313" s="14"/>
      <c r="R313" s="14"/>
      <c r="S313" s="19"/>
      <c r="T313" s="19"/>
      <c r="U313" s="19"/>
      <c r="V313" s="13"/>
      <c r="W313" s="13"/>
      <c r="X313" s="13"/>
      <c r="Y313" s="13"/>
      <c r="Z313" s="13"/>
      <c r="AA313" s="13"/>
      <c r="AB313" s="13"/>
      <c r="AC313" s="13"/>
      <c r="AD313" s="13"/>
      <c r="AE313" s="14"/>
      <c r="AF313" s="14"/>
      <c r="AG313" s="14"/>
      <c r="AH313" s="14"/>
      <c r="AI313" s="20"/>
    </row>
    <row r="314" spans="2:35" ht="15" customHeight="1" thickBot="1" x14ac:dyDescent="0.45">
      <c r="B314" s="23"/>
      <c r="C314" s="23" t="s">
        <v>159</v>
      </c>
      <c r="D314" s="14"/>
      <c r="E314" s="14"/>
      <c r="F314" s="78"/>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20"/>
    </row>
    <row r="315" spans="2:35" ht="15" customHeight="1" x14ac:dyDescent="0.4">
      <c r="B315" s="23"/>
      <c r="C315" s="148"/>
      <c r="D315" s="149"/>
      <c r="E315" s="149"/>
      <c r="F315" s="260" t="s">
        <v>148</v>
      </c>
      <c r="G315" s="261"/>
      <c r="H315" s="261"/>
      <c r="I315" s="261"/>
      <c r="J315" s="261"/>
      <c r="K315" s="262"/>
      <c r="L315" s="299"/>
      <c r="M315" s="299"/>
      <c r="N315" s="665" t="str">
        <f>IF(L315&gt;1,"months","month")</f>
        <v>month</v>
      </c>
      <c r="O315" s="665"/>
      <c r="P315" s="666"/>
      <c r="Q315" s="436" t="s">
        <v>198</v>
      </c>
      <c r="R315" s="436"/>
      <c r="S315" s="436"/>
      <c r="T315" s="436"/>
      <c r="U315" s="436"/>
      <c r="V315" s="436"/>
      <c r="W315" s="436"/>
      <c r="X315" s="436"/>
      <c r="Y315" s="299"/>
      <c r="Z315" s="299"/>
      <c r="AA315" s="595" t="s">
        <v>19</v>
      </c>
      <c r="AB315" s="299"/>
      <c r="AC315" s="299"/>
      <c r="AD315" s="438"/>
      <c r="AE315" s="14"/>
      <c r="AF315" s="14"/>
      <c r="AG315" s="14"/>
      <c r="AH315" s="14"/>
      <c r="AI315" s="20"/>
    </row>
    <row r="316" spans="2:35" ht="15" customHeight="1" thickBot="1" x14ac:dyDescent="0.45">
      <c r="B316" s="23"/>
      <c r="C316" s="152"/>
      <c r="D316" s="153"/>
      <c r="E316" s="153"/>
      <c r="F316" s="415"/>
      <c r="G316" s="416"/>
      <c r="H316" s="416"/>
      <c r="I316" s="416"/>
      <c r="J316" s="416"/>
      <c r="K316" s="417"/>
      <c r="L316" s="175"/>
      <c r="M316" s="175"/>
      <c r="N316" s="667"/>
      <c r="O316" s="667"/>
      <c r="P316" s="668"/>
      <c r="Q316" s="381"/>
      <c r="R316" s="381"/>
      <c r="S316" s="381"/>
      <c r="T316" s="381"/>
      <c r="U316" s="381"/>
      <c r="V316" s="381"/>
      <c r="W316" s="381"/>
      <c r="X316" s="381"/>
      <c r="Y316" s="175"/>
      <c r="Z316" s="175"/>
      <c r="AA316" s="596"/>
      <c r="AB316" s="175"/>
      <c r="AC316" s="175"/>
      <c r="AD316" s="664"/>
      <c r="AE316" s="14"/>
      <c r="AF316" s="14"/>
      <c r="AG316" s="14"/>
      <c r="AH316" s="14"/>
      <c r="AI316" s="20"/>
    </row>
    <row r="317" spans="2:35" ht="15" customHeight="1" x14ac:dyDescent="0.2">
      <c r="B317" s="23"/>
      <c r="C317" s="14"/>
      <c r="D317" s="14"/>
      <c r="E317" s="14"/>
      <c r="F317" s="78"/>
      <c r="G317" s="14"/>
      <c r="H317" s="14"/>
      <c r="I317" s="14"/>
      <c r="J317" s="14"/>
      <c r="K317" s="14"/>
      <c r="L317" s="14"/>
      <c r="M317" s="14"/>
      <c r="N317" s="14"/>
      <c r="O317" s="14"/>
      <c r="P317" s="14"/>
      <c r="Q317" s="14"/>
      <c r="R317" s="14"/>
      <c r="S317" s="14"/>
      <c r="T317" s="14"/>
      <c r="U317" s="19"/>
      <c r="V317" s="13"/>
      <c r="W317" s="13"/>
      <c r="X317" s="13"/>
      <c r="Y317" s="13"/>
      <c r="Z317" s="13"/>
      <c r="AA317" s="13"/>
      <c r="AB317" s="13"/>
      <c r="AC317" s="13"/>
      <c r="AD317" s="13"/>
      <c r="AE317" s="14"/>
      <c r="AF317" s="14"/>
      <c r="AG317" s="14"/>
      <c r="AH317" s="14"/>
      <c r="AI317" s="20"/>
    </row>
    <row r="318" spans="2:35" ht="15" customHeight="1" thickBot="1" x14ac:dyDescent="0.25">
      <c r="B318" s="23"/>
      <c r="C318" s="23" t="s">
        <v>92</v>
      </c>
      <c r="D318" s="14"/>
      <c r="E318" s="14"/>
      <c r="F318" s="78"/>
      <c r="G318" s="14"/>
      <c r="H318" s="14"/>
      <c r="I318" s="14"/>
      <c r="J318" s="14"/>
      <c r="K318" s="14"/>
      <c r="L318" s="14"/>
      <c r="M318" s="14"/>
      <c r="N318" s="14"/>
      <c r="O318" s="14"/>
      <c r="P318" s="14"/>
      <c r="Q318" s="14"/>
      <c r="R318" s="14"/>
      <c r="S318" s="14"/>
      <c r="T318" s="14"/>
      <c r="U318" s="19"/>
      <c r="V318" s="13"/>
      <c r="W318" s="14"/>
      <c r="X318" s="14"/>
      <c r="Y318" s="14"/>
      <c r="Z318" s="14"/>
      <c r="AA318" s="13"/>
      <c r="AB318" s="14"/>
      <c r="AC318" s="14"/>
      <c r="AD318" s="14"/>
      <c r="AE318" s="14"/>
      <c r="AF318" s="14"/>
      <c r="AG318" s="14"/>
      <c r="AH318" s="14"/>
      <c r="AI318" s="20"/>
    </row>
    <row r="319" spans="2:35" ht="15" customHeight="1" x14ac:dyDescent="0.4">
      <c r="B319" s="23"/>
      <c r="C319" s="148"/>
      <c r="D319" s="149"/>
      <c r="E319" s="149"/>
      <c r="F319" s="260" t="s">
        <v>151</v>
      </c>
      <c r="G319" s="261"/>
      <c r="H319" s="261"/>
      <c r="I319" s="261"/>
      <c r="J319" s="261"/>
      <c r="K319" s="261"/>
      <c r="L319" s="261"/>
      <c r="M319" s="262"/>
      <c r="N319" s="622"/>
      <c r="O319" s="623"/>
      <c r="P319" s="623"/>
      <c r="Q319" s="623"/>
      <c r="R319" s="623"/>
      <c r="S319" s="623"/>
      <c r="T319" s="623"/>
      <c r="U319" s="623"/>
      <c r="V319" s="623"/>
      <c r="W319" s="623"/>
      <c r="X319" s="623"/>
      <c r="Y319" s="623"/>
      <c r="Z319" s="623"/>
      <c r="AA319" s="623"/>
      <c r="AB319" s="623"/>
      <c r="AC319" s="623"/>
      <c r="AD319" s="623"/>
      <c r="AE319" s="623"/>
      <c r="AF319" s="623"/>
      <c r="AG319" s="623"/>
      <c r="AH319" s="624"/>
      <c r="AI319" s="20"/>
    </row>
    <row r="320" spans="2:35" ht="15" customHeight="1" thickBot="1" x14ac:dyDescent="0.45">
      <c r="B320" s="23"/>
      <c r="C320" s="152"/>
      <c r="D320" s="153"/>
      <c r="E320" s="153"/>
      <c r="F320" s="415"/>
      <c r="G320" s="416"/>
      <c r="H320" s="416"/>
      <c r="I320" s="416"/>
      <c r="J320" s="416"/>
      <c r="K320" s="416"/>
      <c r="L320" s="416"/>
      <c r="M320" s="417"/>
      <c r="N320" s="625"/>
      <c r="O320" s="626"/>
      <c r="P320" s="626"/>
      <c r="Q320" s="626"/>
      <c r="R320" s="626"/>
      <c r="S320" s="626"/>
      <c r="T320" s="626"/>
      <c r="U320" s="626"/>
      <c r="V320" s="626"/>
      <c r="W320" s="626"/>
      <c r="X320" s="626"/>
      <c r="Y320" s="626"/>
      <c r="Z320" s="626"/>
      <c r="AA320" s="626"/>
      <c r="AB320" s="626"/>
      <c r="AC320" s="626"/>
      <c r="AD320" s="626"/>
      <c r="AE320" s="626"/>
      <c r="AF320" s="626"/>
      <c r="AG320" s="626"/>
      <c r="AH320" s="627"/>
      <c r="AI320" s="22"/>
    </row>
    <row r="321" spans="2:35" ht="15" customHeight="1" x14ac:dyDescent="0.4">
      <c r="B321" s="23"/>
      <c r="C321" s="14"/>
      <c r="D321" s="14"/>
      <c r="E321" s="14"/>
      <c r="F321" s="78"/>
      <c r="G321" s="14"/>
      <c r="H321" s="14"/>
      <c r="I321" s="14"/>
      <c r="J321" s="14"/>
      <c r="K321" s="14"/>
      <c r="L321" s="14"/>
      <c r="M321" s="14"/>
      <c r="N321" s="14"/>
      <c r="O321" s="14"/>
      <c r="P321" s="14"/>
      <c r="Q321" s="14"/>
      <c r="R321" s="14"/>
      <c r="S321" s="14"/>
      <c r="T321" s="14"/>
      <c r="U321" s="14"/>
      <c r="V321" s="14"/>
      <c r="W321" s="14"/>
      <c r="X321" s="13"/>
      <c r="Y321" s="13"/>
      <c r="Z321" s="13"/>
      <c r="AA321" s="13"/>
      <c r="AB321" s="13"/>
      <c r="AC321" s="13"/>
      <c r="AD321" s="13"/>
      <c r="AE321" s="13"/>
      <c r="AF321" s="13"/>
      <c r="AG321" s="13"/>
      <c r="AH321" s="13"/>
      <c r="AI321" s="22"/>
    </row>
    <row r="322" spans="2:35" ht="15" customHeight="1" thickBot="1" x14ac:dyDescent="0.45">
      <c r="B322" s="23"/>
      <c r="C322" s="23" t="s">
        <v>93</v>
      </c>
      <c r="D322" s="14"/>
      <c r="E322" s="14"/>
      <c r="F322" s="78"/>
      <c r="G322" s="14"/>
      <c r="H322" s="14"/>
      <c r="I322" s="14"/>
      <c r="J322" s="14"/>
      <c r="K322" s="14"/>
      <c r="L322" s="14"/>
      <c r="M322" s="14"/>
      <c r="N322" s="14"/>
      <c r="O322" s="14"/>
      <c r="P322" s="14"/>
      <c r="Q322" s="14"/>
      <c r="R322" s="14"/>
      <c r="S322" s="14"/>
      <c r="T322" s="14"/>
      <c r="U322" s="14"/>
      <c r="V322" s="14"/>
      <c r="W322" s="14"/>
      <c r="X322" s="13"/>
      <c r="Y322" s="13"/>
      <c r="Z322" s="13"/>
      <c r="AA322" s="13"/>
      <c r="AB322" s="13"/>
      <c r="AC322" s="13"/>
      <c r="AD322" s="13"/>
      <c r="AE322" s="13"/>
      <c r="AF322" s="13"/>
      <c r="AG322" s="13"/>
      <c r="AH322" s="13"/>
      <c r="AI322" s="22"/>
    </row>
    <row r="323" spans="2:35" ht="15" customHeight="1" x14ac:dyDescent="0.4">
      <c r="B323" s="23"/>
      <c r="C323" s="585"/>
      <c r="D323" s="586"/>
      <c r="E323" s="586"/>
      <c r="F323" s="586"/>
      <c r="G323" s="586"/>
      <c r="H323" s="586"/>
      <c r="I323" s="586"/>
      <c r="J323" s="586"/>
      <c r="K323" s="586"/>
      <c r="L323" s="586"/>
      <c r="M323" s="586"/>
      <c r="N323" s="586"/>
      <c r="O323" s="586"/>
      <c r="P323" s="586"/>
      <c r="Q323" s="586"/>
      <c r="R323" s="586"/>
      <c r="S323" s="586"/>
      <c r="T323" s="586"/>
      <c r="U323" s="586"/>
      <c r="V323" s="586"/>
      <c r="W323" s="586"/>
      <c r="X323" s="586"/>
      <c r="Y323" s="586"/>
      <c r="Z323" s="586"/>
      <c r="AA323" s="586"/>
      <c r="AB323" s="586"/>
      <c r="AC323" s="586"/>
      <c r="AD323" s="586"/>
      <c r="AE323" s="586"/>
      <c r="AF323" s="586"/>
      <c r="AG323" s="586"/>
      <c r="AH323" s="587"/>
      <c r="AI323" s="22"/>
    </row>
    <row r="324" spans="2:35" ht="15" customHeight="1" x14ac:dyDescent="0.4">
      <c r="B324" s="23"/>
      <c r="C324" s="588"/>
      <c r="D324" s="589"/>
      <c r="E324" s="589"/>
      <c r="F324" s="589"/>
      <c r="G324" s="589"/>
      <c r="H324" s="589"/>
      <c r="I324" s="589"/>
      <c r="J324" s="589"/>
      <c r="K324" s="589"/>
      <c r="L324" s="589"/>
      <c r="M324" s="589"/>
      <c r="N324" s="589"/>
      <c r="O324" s="589"/>
      <c r="P324" s="589"/>
      <c r="Q324" s="589"/>
      <c r="R324" s="589"/>
      <c r="S324" s="589"/>
      <c r="T324" s="589"/>
      <c r="U324" s="589"/>
      <c r="V324" s="589"/>
      <c r="W324" s="589"/>
      <c r="X324" s="589"/>
      <c r="Y324" s="589"/>
      <c r="Z324" s="589"/>
      <c r="AA324" s="589"/>
      <c r="AB324" s="589"/>
      <c r="AC324" s="589"/>
      <c r="AD324" s="589"/>
      <c r="AE324" s="589"/>
      <c r="AF324" s="589"/>
      <c r="AG324" s="589"/>
      <c r="AH324" s="590"/>
      <c r="AI324" s="20"/>
    </row>
    <row r="325" spans="2:35" ht="15" customHeight="1" x14ac:dyDescent="0.4">
      <c r="B325" s="23"/>
      <c r="C325" s="588"/>
      <c r="D325" s="589"/>
      <c r="E325" s="589"/>
      <c r="F325" s="589"/>
      <c r="G325" s="589"/>
      <c r="H325" s="589"/>
      <c r="I325" s="589"/>
      <c r="J325" s="589"/>
      <c r="K325" s="589"/>
      <c r="L325" s="589"/>
      <c r="M325" s="589"/>
      <c r="N325" s="589"/>
      <c r="O325" s="589"/>
      <c r="P325" s="589"/>
      <c r="Q325" s="589"/>
      <c r="R325" s="589"/>
      <c r="S325" s="589"/>
      <c r="T325" s="589"/>
      <c r="U325" s="589"/>
      <c r="V325" s="589"/>
      <c r="W325" s="589"/>
      <c r="X325" s="589"/>
      <c r="Y325" s="589"/>
      <c r="Z325" s="589"/>
      <c r="AA325" s="589"/>
      <c r="AB325" s="589"/>
      <c r="AC325" s="589"/>
      <c r="AD325" s="589"/>
      <c r="AE325" s="589"/>
      <c r="AF325" s="589"/>
      <c r="AG325" s="589"/>
      <c r="AH325" s="590"/>
      <c r="AI325" s="20"/>
    </row>
    <row r="326" spans="2:35" ht="15" customHeight="1" thickBot="1" x14ac:dyDescent="0.45">
      <c r="B326" s="23"/>
      <c r="C326" s="591"/>
      <c r="D326" s="592"/>
      <c r="E326" s="592"/>
      <c r="F326" s="592"/>
      <c r="G326" s="592"/>
      <c r="H326" s="592"/>
      <c r="I326" s="592"/>
      <c r="J326" s="592"/>
      <c r="K326" s="592"/>
      <c r="L326" s="592"/>
      <c r="M326" s="592"/>
      <c r="N326" s="592"/>
      <c r="O326" s="592"/>
      <c r="P326" s="592"/>
      <c r="Q326" s="592"/>
      <c r="R326" s="592"/>
      <c r="S326" s="592"/>
      <c r="T326" s="592"/>
      <c r="U326" s="592"/>
      <c r="V326" s="592"/>
      <c r="W326" s="592"/>
      <c r="X326" s="592"/>
      <c r="Y326" s="592"/>
      <c r="Z326" s="592"/>
      <c r="AA326" s="592"/>
      <c r="AB326" s="592"/>
      <c r="AC326" s="592"/>
      <c r="AD326" s="592"/>
      <c r="AE326" s="592"/>
      <c r="AF326" s="592"/>
      <c r="AG326" s="592"/>
      <c r="AH326" s="593"/>
      <c r="AI326" s="20"/>
    </row>
    <row r="327" spans="2:35" ht="15" customHeight="1" x14ac:dyDescent="0.4">
      <c r="B327" s="23"/>
      <c r="C327" s="572" t="s">
        <v>94</v>
      </c>
      <c r="D327" s="572"/>
      <c r="E327" s="572"/>
      <c r="F327" s="572"/>
      <c r="G327" s="572"/>
      <c r="H327" s="572"/>
      <c r="I327" s="572"/>
      <c r="J327" s="572"/>
      <c r="K327" s="572"/>
      <c r="L327" s="572"/>
      <c r="M327" s="572"/>
      <c r="N327" s="572"/>
      <c r="O327" s="572"/>
      <c r="P327" s="572"/>
      <c r="Q327" s="572"/>
      <c r="R327" s="572"/>
      <c r="S327" s="572"/>
      <c r="T327" s="572"/>
      <c r="U327" s="572"/>
      <c r="V327" s="572"/>
      <c r="W327" s="572"/>
      <c r="X327" s="572"/>
      <c r="Y327" s="572"/>
      <c r="Z327" s="572"/>
      <c r="AA327" s="572"/>
      <c r="AB327" s="572"/>
      <c r="AC327" s="572"/>
      <c r="AD327" s="572"/>
      <c r="AE327" s="572"/>
      <c r="AF327" s="572"/>
      <c r="AG327" s="572"/>
      <c r="AH327" s="572"/>
      <c r="AI327" s="20"/>
    </row>
    <row r="328" spans="2:35" ht="15" customHeight="1" x14ac:dyDescent="0.4">
      <c r="B328" s="23"/>
      <c r="C328" s="572"/>
      <c r="D328" s="572"/>
      <c r="E328" s="572"/>
      <c r="F328" s="572"/>
      <c r="G328" s="572"/>
      <c r="H328" s="572"/>
      <c r="I328" s="572"/>
      <c r="J328" s="572"/>
      <c r="K328" s="572"/>
      <c r="L328" s="572"/>
      <c r="M328" s="572"/>
      <c r="N328" s="572"/>
      <c r="O328" s="572"/>
      <c r="P328" s="572"/>
      <c r="Q328" s="572"/>
      <c r="R328" s="572"/>
      <c r="S328" s="572"/>
      <c r="T328" s="572"/>
      <c r="U328" s="572"/>
      <c r="V328" s="572"/>
      <c r="W328" s="572"/>
      <c r="X328" s="572"/>
      <c r="Y328" s="572"/>
      <c r="Z328" s="572"/>
      <c r="AA328" s="572"/>
      <c r="AB328" s="572"/>
      <c r="AC328" s="572"/>
      <c r="AD328" s="572"/>
      <c r="AE328" s="572"/>
      <c r="AF328" s="572"/>
      <c r="AG328" s="572"/>
      <c r="AH328" s="572"/>
      <c r="AI328" s="20"/>
    </row>
    <row r="329" spans="2:35" ht="15" customHeight="1" x14ac:dyDescent="0.4">
      <c r="B329" s="23"/>
      <c r="C329" s="14"/>
      <c r="D329" s="14"/>
      <c r="E329" s="14"/>
      <c r="F329" s="78"/>
      <c r="G329" s="14"/>
      <c r="H329" s="14"/>
      <c r="I329" s="14"/>
      <c r="J329" s="14"/>
      <c r="K329" s="14"/>
      <c r="L329" s="14"/>
      <c r="M329" s="14"/>
      <c r="N329" s="14"/>
      <c r="O329" s="14"/>
      <c r="P329" s="14"/>
      <c r="Q329" s="14"/>
      <c r="R329" s="14"/>
      <c r="S329" s="14"/>
      <c r="T329" s="14"/>
      <c r="U329" s="14"/>
      <c r="V329" s="14"/>
      <c r="W329" s="14"/>
      <c r="X329" s="13"/>
      <c r="Y329" s="13"/>
      <c r="Z329" s="13"/>
      <c r="AA329" s="13"/>
      <c r="AB329" s="13"/>
      <c r="AC329" s="13"/>
      <c r="AD329" s="13"/>
      <c r="AE329" s="13"/>
      <c r="AF329" s="13"/>
      <c r="AG329" s="13"/>
      <c r="AH329" s="13"/>
      <c r="AI329" s="20"/>
    </row>
    <row r="330" spans="2:35" ht="15" customHeight="1" x14ac:dyDescent="0.4">
      <c r="B330" s="23" t="s">
        <v>95</v>
      </c>
      <c r="C330" s="14"/>
      <c r="D330" s="14"/>
      <c r="E330" s="14"/>
      <c r="F330" s="78"/>
      <c r="G330" s="14"/>
      <c r="H330" s="14"/>
      <c r="I330" s="14"/>
      <c r="J330" s="14"/>
      <c r="K330" s="14"/>
      <c r="L330" s="14"/>
      <c r="M330" s="14"/>
      <c r="N330" s="14"/>
      <c r="O330" s="14"/>
      <c r="P330" s="14"/>
      <c r="Q330" s="14"/>
      <c r="R330" s="14"/>
      <c r="S330" s="14"/>
      <c r="T330" s="14"/>
      <c r="U330" s="14"/>
      <c r="V330" s="14"/>
      <c r="W330" s="14"/>
      <c r="X330" s="13"/>
      <c r="Y330" s="13"/>
      <c r="Z330" s="13"/>
      <c r="AA330" s="13"/>
      <c r="AB330" s="13"/>
      <c r="AC330" s="13"/>
      <c r="AD330" s="13"/>
      <c r="AE330" s="13"/>
      <c r="AF330" s="13"/>
      <c r="AG330" s="13"/>
      <c r="AH330" s="13"/>
      <c r="AI330" s="20"/>
    </row>
    <row r="331" spans="2:35" ht="15" customHeight="1" thickBot="1" x14ac:dyDescent="0.45">
      <c r="B331" s="23"/>
      <c r="C331" s="23" t="s">
        <v>96</v>
      </c>
      <c r="D331" s="14"/>
      <c r="E331" s="14"/>
      <c r="F331" s="78"/>
      <c r="G331" s="14"/>
      <c r="H331" s="14"/>
      <c r="I331" s="14"/>
      <c r="J331" s="14"/>
      <c r="K331" s="14"/>
      <c r="L331" s="14"/>
      <c r="M331" s="14"/>
      <c r="N331" s="14"/>
      <c r="O331" s="14"/>
      <c r="P331" s="14"/>
      <c r="Q331" s="14"/>
      <c r="R331" s="14"/>
      <c r="S331" s="14"/>
      <c r="T331" s="14"/>
      <c r="U331" s="14"/>
      <c r="V331" s="14"/>
      <c r="W331" s="14"/>
      <c r="X331" s="13"/>
      <c r="Y331" s="13"/>
      <c r="Z331" s="13"/>
      <c r="AA331" s="13"/>
      <c r="AB331" s="13"/>
      <c r="AC331" s="13"/>
      <c r="AD331" s="13"/>
      <c r="AE331" s="13"/>
      <c r="AF331" s="13"/>
      <c r="AG331" s="13"/>
      <c r="AH331" s="13"/>
      <c r="AI331" s="20"/>
    </row>
    <row r="332" spans="2:35" ht="15" customHeight="1" x14ac:dyDescent="0.4">
      <c r="B332" s="23"/>
      <c r="C332" s="148"/>
      <c r="D332" s="149"/>
      <c r="E332" s="149"/>
      <c r="F332" s="260" t="s">
        <v>100</v>
      </c>
      <c r="G332" s="261"/>
      <c r="H332" s="261"/>
      <c r="I332" s="261"/>
      <c r="J332" s="261"/>
      <c r="K332" s="262"/>
      <c r="L332" s="402"/>
      <c r="M332" s="403"/>
      <c r="N332" s="403"/>
      <c r="O332" s="403"/>
      <c r="P332" s="403"/>
      <c r="Q332" s="403"/>
      <c r="R332" s="403"/>
      <c r="S332" s="403"/>
      <c r="T332" s="403"/>
      <c r="U332" s="403"/>
      <c r="V332" s="403"/>
      <c r="W332" s="403"/>
      <c r="X332" s="403"/>
      <c r="Y332" s="403"/>
      <c r="Z332" s="403"/>
      <c r="AA332" s="403"/>
      <c r="AB332" s="403"/>
      <c r="AC332" s="403"/>
      <c r="AD332" s="403"/>
      <c r="AE332" s="403"/>
      <c r="AF332" s="403"/>
      <c r="AG332" s="403"/>
      <c r="AH332" s="497"/>
      <c r="AI332" s="20"/>
    </row>
    <row r="333" spans="2:35" ht="15" customHeight="1" thickBot="1" x14ac:dyDescent="0.45">
      <c r="B333" s="23"/>
      <c r="C333" s="152"/>
      <c r="D333" s="153"/>
      <c r="E333" s="153"/>
      <c r="F333" s="415"/>
      <c r="G333" s="416"/>
      <c r="H333" s="416"/>
      <c r="I333" s="416"/>
      <c r="J333" s="416"/>
      <c r="K333" s="417"/>
      <c r="L333" s="535"/>
      <c r="M333" s="536"/>
      <c r="N333" s="536"/>
      <c r="O333" s="536"/>
      <c r="P333" s="536"/>
      <c r="Q333" s="536"/>
      <c r="R333" s="536"/>
      <c r="S333" s="536"/>
      <c r="T333" s="536"/>
      <c r="U333" s="536"/>
      <c r="V333" s="536"/>
      <c r="W333" s="536"/>
      <c r="X333" s="536"/>
      <c r="Y333" s="536"/>
      <c r="Z333" s="536"/>
      <c r="AA333" s="536"/>
      <c r="AB333" s="536"/>
      <c r="AC333" s="536"/>
      <c r="AD333" s="536"/>
      <c r="AE333" s="536"/>
      <c r="AF333" s="536"/>
      <c r="AG333" s="536"/>
      <c r="AH333" s="599"/>
      <c r="AI333" s="20"/>
    </row>
    <row r="334" spans="2:35" ht="15" customHeight="1" x14ac:dyDescent="0.4">
      <c r="B334" s="23"/>
      <c r="C334" s="14"/>
      <c r="D334" s="14"/>
      <c r="E334" s="14"/>
      <c r="F334" s="78"/>
      <c r="G334" s="14"/>
      <c r="H334" s="14"/>
      <c r="I334" s="14"/>
      <c r="J334" s="14"/>
      <c r="K334" s="14"/>
      <c r="L334" s="14"/>
      <c r="M334" s="14"/>
      <c r="N334" s="14"/>
      <c r="O334" s="14"/>
      <c r="P334" s="14"/>
      <c r="Q334" s="14"/>
      <c r="R334" s="14"/>
      <c r="S334" s="21"/>
      <c r="T334" s="21"/>
      <c r="U334" s="21"/>
      <c r="V334" s="13"/>
      <c r="W334" s="13"/>
      <c r="X334" s="13"/>
      <c r="Y334" s="13"/>
      <c r="Z334" s="13"/>
      <c r="AA334" s="13"/>
      <c r="AB334" s="13"/>
      <c r="AC334" s="13"/>
      <c r="AD334" s="13"/>
      <c r="AE334" s="14"/>
      <c r="AF334" s="14"/>
      <c r="AG334" s="14"/>
      <c r="AH334" s="14"/>
      <c r="AI334" s="20"/>
    </row>
    <row r="335" spans="2:35" ht="15" customHeight="1" thickBot="1" x14ac:dyDescent="0.45">
      <c r="B335" s="23"/>
      <c r="C335" s="23" t="s">
        <v>97</v>
      </c>
      <c r="D335" s="14"/>
      <c r="E335" s="14"/>
      <c r="F335" s="78"/>
      <c r="G335" s="14"/>
      <c r="H335" s="14"/>
      <c r="I335" s="14"/>
      <c r="J335" s="14"/>
      <c r="K335" s="14"/>
      <c r="L335" s="14"/>
      <c r="M335" s="14"/>
      <c r="N335" s="14"/>
      <c r="O335" s="14"/>
      <c r="P335" s="14"/>
      <c r="Q335" s="14"/>
      <c r="R335" s="14"/>
      <c r="S335" s="14"/>
      <c r="T335" s="14"/>
      <c r="U335" s="14"/>
      <c r="V335" s="14"/>
      <c r="W335" s="14"/>
      <c r="X335" s="13"/>
      <c r="Y335" s="13"/>
      <c r="Z335" s="13"/>
      <c r="AA335" s="13"/>
      <c r="AB335" s="13"/>
      <c r="AC335" s="13"/>
      <c r="AD335" s="13"/>
      <c r="AE335" s="13"/>
      <c r="AF335" s="13"/>
      <c r="AG335" s="13"/>
      <c r="AH335" s="13"/>
      <c r="AI335" s="20"/>
    </row>
    <row r="336" spans="2:35" ht="15" customHeight="1" x14ac:dyDescent="0.4">
      <c r="B336" s="23"/>
      <c r="C336" s="148"/>
      <c r="D336" s="149"/>
      <c r="E336" s="149"/>
      <c r="F336" s="638" t="s">
        <v>100</v>
      </c>
      <c r="G336" s="639"/>
      <c r="H336" s="639"/>
      <c r="I336" s="639"/>
      <c r="J336" s="639"/>
      <c r="K336" s="640"/>
      <c r="L336" s="402"/>
      <c r="M336" s="403"/>
      <c r="N336" s="403"/>
      <c r="O336" s="403"/>
      <c r="P336" s="403"/>
      <c r="Q336" s="403"/>
      <c r="R336" s="403"/>
      <c r="S336" s="403"/>
      <c r="T336" s="403"/>
      <c r="U336" s="403"/>
      <c r="V336" s="403"/>
      <c r="W336" s="403"/>
      <c r="X336" s="403"/>
      <c r="Y336" s="403"/>
      <c r="Z336" s="403"/>
      <c r="AA336" s="403"/>
      <c r="AB336" s="403"/>
      <c r="AC336" s="403"/>
      <c r="AD336" s="403"/>
      <c r="AE336" s="403"/>
      <c r="AF336" s="403"/>
      <c r="AG336" s="403"/>
      <c r="AH336" s="497"/>
      <c r="AI336" s="20"/>
    </row>
    <row r="337" spans="2:35" ht="15" customHeight="1" thickBot="1" x14ac:dyDescent="0.45">
      <c r="B337" s="23"/>
      <c r="C337" s="152"/>
      <c r="D337" s="153"/>
      <c r="E337" s="153"/>
      <c r="F337" s="641"/>
      <c r="G337" s="642"/>
      <c r="H337" s="642"/>
      <c r="I337" s="642"/>
      <c r="J337" s="642"/>
      <c r="K337" s="643"/>
      <c r="L337" s="535"/>
      <c r="M337" s="536"/>
      <c r="N337" s="536"/>
      <c r="O337" s="536"/>
      <c r="P337" s="536"/>
      <c r="Q337" s="536"/>
      <c r="R337" s="536"/>
      <c r="S337" s="536"/>
      <c r="T337" s="536"/>
      <c r="U337" s="536"/>
      <c r="V337" s="536"/>
      <c r="W337" s="536"/>
      <c r="X337" s="536"/>
      <c r="Y337" s="536"/>
      <c r="Z337" s="536"/>
      <c r="AA337" s="536"/>
      <c r="AB337" s="536"/>
      <c r="AC337" s="536"/>
      <c r="AD337" s="536"/>
      <c r="AE337" s="536"/>
      <c r="AF337" s="536"/>
      <c r="AG337" s="536"/>
      <c r="AH337" s="599"/>
      <c r="AI337" s="20"/>
    </row>
    <row r="338" spans="2:35" ht="15" customHeight="1" x14ac:dyDescent="0.4">
      <c r="B338" s="23"/>
      <c r="C338" s="14"/>
      <c r="D338" s="14"/>
      <c r="E338" s="14"/>
      <c r="F338" s="78"/>
      <c r="G338" s="14"/>
      <c r="H338" s="14"/>
      <c r="I338" s="14"/>
      <c r="J338" s="14"/>
      <c r="K338" s="14"/>
      <c r="L338" s="14"/>
      <c r="M338" s="14"/>
      <c r="N338" s="14"/>
      <c r="O338" s="14"/>
      <c r="P338" s="14"/>
      <c r="Q338" s="14"/>
      <c r="R338" s="14"/>
      <c r="S338" s="21"/>
      <c r="T338" s="21"/>
      <c r="U338" s="21"/>
      <c r="V338" s="13"/>
      <c r="W338" s="13"/>
      <c r="X338" s="13"/>
      <c r="Y338" s="13"/>
      <c r="Z338" s="13"/>
      <c r="AA338" s="13"/>
      <c r="AB338" s="13"/>
      <c r="AC338" s="13"/>
      <c r="AD338" s="13"/>
      <c r="AE338" s="14"/>
      <c r="AF338" s="14"/>
      <c r="AG338" s="14"/>
      <c r="AH338" s="14"/>
      <c r="AI338" s="20"/>
    </row>
    <row r="339" spans="2:35" ht="15" customHeight="1" x14ac:dyDescent="0.2">
      <c r="B339" s="23" t="s">
        <v>98</v>
      </c>
      <c r="C339" s="14"/>
      <c r="D339" s="14"/>
      <c r="E339" s="14"/>
      <c r="F339" s="78"/>
      <c r="G339" s="14"/>
      <c r="H339" s="14"/>
      <c r="I339" s="14"/>
      <c r="J339" s="14"/>
      <c r="K339" s="14"/>
      <c r="L339" s="14"/>
      <c r="M339" s="14"/>
      <c r="N339" s="14"/>
      <c r="O339" s="14"/>
      <c r="P339" s="14"/>
      <c r="Q339" s="14"/>
      <c r="R339" s="14"/>
      <c r="S339" s="19"/>
      <c r="T339" s="19"/>
      <c r="U339" s="19"/>
      <c r="V339" s="13"/>
      <c r="W339" s="13"/>
      <c r="X339" s="13"/>
      <c r="Y339" s="13"/>
      <c r="Z339" s="13"/>
      <c r="AA339" s="13"/>
      <c r="AB339" s="13"/>
      <c r="AC339" s="13"/>
      <c r="AD339" s="13"/>
      <c r="AE339" s="14"/>
      <c r="AF339" s="14"/>
      <c r="AG339" s="14"/>
      <c r="AH339" s="14"/>
      <c r="AI339" s="20"/>
    </row>
    <row r="340" spans="2:35" ht="15" customHeight="1" thickBot="1" x14ac:dyDescent="0.25">
      <c r="B340" s="23"/>
      <c r="C340" s="23" t="s">
        <v>99</v>
      </c>
      <c r="D340" s="14"/>
      <c r="E340" s="14"/>
      <c r="F340" s="78"/>
      <c r="G340" s="14"/>
      <c r="H340" s="14"/>
      <c r="I340" s="14"/>
      <c r="J340" s="14"/>
      <c r="K340" s="14"/>
      <c r="L340" s="14"/>
      <c r="M340" s="14"/>
      <c r="N340" s="14"/>
      <c r="O340" s="14"/>
      <c r="P340" s="14"/>
      <c r="Q340" s="14"/>
      <c r="R340" s="14"/>
      <c r="S340" s="19"/>
      <c r="T340" s="19"/>
      <c r="U340" s="19"/>
      <c r="V340" s="13"/>
      <c r="W340" s="14"/>
      <c r="X340" s="14"/>
      <c r="Y340" s="14"/>
      <c r="Z340" s="14"/>
      <c r="AA340" s="13"/>
      <c r="AB340" s="14"/>
      <c r="AC340" s="14"/>
      <c r="AD340" s="14"/>
      <c r="AE340" s="14"/>
      <c r="AF340" s="14"/>
      <c r="AG340" s="14"/>
      <c r="AH340" s="14"/>
      <c r="AI340" s="20"/>
    </row>
    <row r="341" spans="2:35" ht="15" customHeight="1" x14ac:dyDescent="0.4">
      <c r="B341" s="23"/>
      <c r="C341" s="630"/>
      <c r="D341" s="623"/>
      <c r="E341" s="623"/>
      <c r="F341" s="623"/>
      <c r="G341" s="623"/>
      <c r="H341" s="623"/>
      <c r="I341" s="623"/>
      <c r="J341" s="623"/>
      <c r="K341" s="623"/>
      <c r="L341" s="623"/>
      <c r="M341" s="623"/>
      <c r="N341" s="623"/>
      <c r="O341" s="623"/>
      <c r="P341" s="623"/>
      <c r="Q341" s="623"/>
      <c r="R341" s="623"/>
      <c r="S341" s="623"/>
      <c r="T341" s="623"/>
      <c r="U341" s="623"/>
      <c r="V341" s="623"/>
      <c r="W341" s="623"/>
      <c r="X341" s="623"/>
      <c r="Y341" s="623"/>
      <c r="Z341" s="623"/>
      <c r="AA341" s="623"/>
      <c r="AB341" s="623"/>
      <c r="AC341" s="623"/>
      <c r="AD341" s="623"/>
      <c r="AE341" s="623"/>
      <c r="AF341" s="623"/>
      <c r="AG341" s="623"/>
      <c r="AH341" s="624"/>
      <c r="AI341" s="20"/>
    </row>
    <row r="342" spans="2:35" ht="15" customHeight="1" x14ac:dyDescent="0.4">
      <c r="B342" s="23"/>
      <c r="C342" s="631"/>
      <c r="D342" s="632"/>
      <c r="E342" s="632"/>
      <c r="F342" s="632"/>
      <c r="G342" s="632"/>
      <c r="H342" s="632"/>
      <c r="I342" s="632"/>
      <c r="J342" s="632"/>
      <c r="K342" s="632"/>
      <c r="L342" s="632"/>
      <c r="M342" s="632"/>
      <c r="N342" s="632"/>
      <c r="O342" s="632"/>
      <c r="P342" s="632"/>
      <c r="Q342" s="632"/>
      <c r="R342" s="632"/>
      <c r="S342" s="632"/>
      <c r="T342" s="632"/>
      <c r="U342" s="632"/>
      <c r="V342" s="632"/>
      <c r="W342" s="632"/>
      <c r="X342" s="632"/>
      <c r="Y342" s="632"/>
      <c r="Z342" s="632"/>
      <c r="AA342" s="632"/>
      <c r="AB342" s="632"/>
      <c r="AC342" s="632"/>
      <c r="AD342" s="632"/>
      <c r="AE342" s="632"/>
      <c r="AF342" s="632"/>
      <c r="AG342" s="632"/>
      <c r="AH342" s="633"/>
      <c r="AI342" s="20"/>
    </row>
    <row r="343" spans="2:35" ht="15" customHeight="1" x14ac:dyDescent="0.4">
      <c r="B343" s="23"/>
      <c r="C343" s="631"/>
      <c r="D343" s="632"/>
      <c r="E343" s="632"/>
      <c r="F343" s="632"/>
      <c r="G343" s="632"/>
      <c r="H343" s="632"/>
      <c r="I343" s="632"/>
      <c r="J343" s="632"/>
      <c r="K343" s="632"/>
      <c r="L343" s="632"/>
      <c r="M343" s="632"/>
      <c r="N343" s="632"/>
      <c r="O343" s="632"/>
      <c r="P343" s="632"/>
      <c r="Q343" s="632"/>
      <c r="R343" s="632"/>
      <c r="S343" s="632"/>
      <c r="T343" s="632"/>
      <c r="U343" s="632"/>
      <c r="V343" s="632"/>
      <c r="W343" s="632"/>
      <c r="X343" s="632"/>
      <c r="Y343" s="632"/>
      <c r="Z343" s="632"/>
      <c r="AA343" s="632"/>
      <c r="AB343" s="632"/>
      <c r="AC343" s="632"/>
      <c r="AD343" s="632"/>
      <c r="AE343" s="632"/>
      <c r="AF343" s="632"/>
      <c r="AG343" s="632"/>
      <c r="AH343" s="633"/>
      <c r="AI343" s="20"/>
    </row>
    <row r="344" spans="2:35" ht="15" customHeight="1" x14ac:dyDescent="0.4">
      <c r="B344" s="23"/>
      <c r="C344" s="631"/>
      <c r="D344" s="632"/>
      <c r="E344" s="632"/>
      <c r="F344" s="632"/>
      <c r="G344" s="632"/>
      <c r="H344" s="632"/>
      <c r="I344" s="632"/>
      <c r="J344" s="632"/>
      <c r="K344" s="632"/>
      <c r="L344" s="632"/>
      <c r="M344" s="632"/>
      <c r="N344" s="632"/>
      <c r="O344" s="632"/>
      <c r="P344" s="632"/>
      <c r="Q344" s="632"/>
      <c r="R344" s="632"/>
      <c r="S344" s="632"/>
      <c r="T344" s="632"/>
      <c r="U344" s="632"/>
      <c r="V344" s="632"/>
      <c r="W344" s="632"/>
      <c r="X344" s="632"/>
      <c r="Y344" s="632"/>
      <c r="Z344" s="632"/>
      <c r="AA344" s="632"/>
      <c r="AB344" s="632"/>
      <c r="AC344" s="632"/>
      <c r="AD344" s="632"/>
      <c r="AE344" s="632"/>
      <c r="AF344" s="632"/>
      <c r="AG344" s="632"/>
      <c r="AH344" s="633"/>
      <c r="AI344" s="20"/>
    </row>
    <row r="345" spans="2:35" ht="15" customHeight="1" x14ac:dyDescent="0.4">
      <c r="B345" s="23"/>
      <c r="C345" s="631"/>
      <c r="D345" s="632"/>
      <c r="E345" s="632"/>
      <c r="F345" s="632"/>
      <c r="G345" s="632"/>
      <c r="H345" s="632"/>
      <c r="I345" s="632"/>
      <c r="J345" s="632"/>
      <c r="K345" s="632"/>
      <c r="L345" s="632"/>
      <c r="M345" s="632"/>
      <c r="N345" s="632"/>
      <c r="O345" s="632"/>
      <c r="P345" s="632"/>
      <c r="Q345" s="632"/>
      <c r="R345" s="632"/>
      <c r="S345" s="632"/>
      <c r="T345" s="632"/>
      <c r="U345" s="632"/>
      <c r="V345" s="632"/>
      <c r="W345" s="632"/>
      <c r="X345" s="632"/>
      <c r="Y345" s="632"/>
      <c r="Z345" s="632"/>
      <c r="AA345" s="632"/>
      <c r="AB345" s="632"/>
      <c r="AC345" s="632"/>
      <c r="AD345" s="632"/>
      <c r="AE345" s="632"/>
      <c r="AF345" s="632"/>
      <c r="AG345" s="632"/>
      <c r="AH345" s="633"/>
      <c r="AI345" s="20"/>
    </row>
    <row r="346" spans="2:35" ht="15" customHeight="1" thickBot="1" x14ac:dyDescent="0.45">
      <c r="B346" s="23"/>
      <c r="C346" s="634"/>
      <c r="D346" s="626"/>
      <c r="E346" s="626"/>
      <c r="F346" s="626"/>
      <c r="G346" s="626"/>
      <c r="H346" s="626"/>
      <c r="I346" s="626"/>
      <c r="J346" s="626"/>
      <c r="K346" s="626"/>
      <c r="L346" s="626"/>
      <c r="M346" s="626"/>
      <c r="N346" s="626"/>
      <c r="O346" s="626"/>
      <c r="P346" s="626"/>
      <c r="Q346" s="626"/>
      <c r="R346" s="626"/>
      <c r="S346" s="626"/>
      <c r="T346" s="626"/>
      <c r="U346" s="626"/>
      <c r="V346" s="626"/>
      <c r="W346" s="626"/>
      <c r="X346" s="626"/>
      <c r="Y346" s="626"/>
      <c r="Z346" s="626"/>
      <c r="AA346" s="626"/>
      <c r="AB346" s="626"/>
      <c r="AC346" s="626"/>
      <c r="AD346" s="626"/>
      <c r="AE346" s="626"/>
      <c r="AF346" s="626"/>
      <c r="AG346" s="626"/>
      <c r="AH346" s="627"/>
      <c r="AI346" s="20"/>
    </row>
    <row r="347" spans="2:35" ht="15" customHeight="1" x14ac:dyDescent="0.4">
      <c r="B347" s="23"/>
      <c r="C347" s="23"/>
      <c r="D347" s="23"/>
      <c r="E347" s="23"/>
      <c r="F347" s="68"/>
      <c r="G347" s="23"/>
      <c r="H347" s="23"/>
      <c r="I347" s="23"/>
      <c r="J347" s="23"/>
      <c r="K347" s="23"/>
      <c r="L347" s="25"/>
      <c r="M347" s="25"/>
      <c r="N347" s="23"/>
      <c r="O347" s="23"/>
      <c r="P347" s="20"/>
      <c r="Q347" s="20"/>
      <c r="R347" s="20"/>
      <c r="S347" s="23"/>
      <c r="T347" s="20"/>
      <c r="U347" s="20"/>
      <c r="V347" s="20"/>
      <c r="W347" s="23"/>
      <c r="X347" s="23"/>
      <c r="Y347" s="23"/>
      <c r="Z347" s="23"/>
      <c r="AA347" s="23"/>
      <c r="AB347" s="23"/>
      <c r="AC347" s="23"/>
      <c r="AD347" s="23"/>
      <c r="AE347" s="23"/>
      <c r="AF347" s="23"/>
      <c r="AG347" s="23"/>
      <c r="AH347" s="23"/>
      <c r="AI347" s="20"/>
    </row>
    <row r="348" spans="2:35" ht="15" customHeight="1" x14ac:dyDescent="0.4">
      <c r="B348" s="23"/>
      <c r="C348" s="23"/>
      <c r="D348" s="23"/>
      <c r="E348" s="23"/>
      <c r="F348" s="81"/>
      <c r="G348" s="23"/>
      <c r="H348" s="23"/>
      <c r="I348" s="23"/>
      <c r="J348" s="23"/>
      <c r="K348" s="23"/>
      <c r="L348" s="25"/>
      <c r="M348" s="25"/>
      <c r="N348" s="23"/>
      <c r="O348" s="23"/>
      <c r="P348" s="20"/>
      <c r="Q348" s="20"/>
      <c r="R348" s="20"/>
      <c r="S348" s="23"/>
      <c r="T348" s="20"/>
      <c r="U348" s="20"/>
      <c r="V348" s="20"/>
      <c r="W348" s="23"/>
      <c r="X348" s="23"/>
      <c r="Y348" s="23"/>
      <c r="Z348" s="23"/>
      <c r="AA348" s="23"/>
      <c r="AB348" s="23"/>
      <c r="AC348" s="23"/>
      <c r="AD348" s="23"/>
      <c r="AE348" s="23"/>
      <c r="AF348" s="23"/>
      <c r="AG348" s="23"/>
      <c r="AH348" s="23"/>
      <c r="AI348" s="20"/>
    </row>
    <row r="349" spans="2:35" ht="15" customHeight="1" x14ac:dyDescent="0.4">
      <c r="B349" s="23"/>
      <c r="C349" s="23"/>
      <c r="D349" s="23"/>
      <c r="E349" s="23"/>
      <c r="F349" s="68"/>
      <c r="G349" s="23"/>
      <c r="H349" s="23"/>
      <c r="I349" s="23"/>
      <c r="J349" s="23"/>
      <c r="K349" s="23"/>
      <c r="L349" s="25"/>
      <c r="M349" s="25"/>
      <c r="T349" s="110" t="str">
        <f>$H$26&amp;IF($H$28&lt;&gt;""," "&amp;$H$28,"")&amp;" "&amp;$H$24</f>
        <v xml:space="preserve"> </v>
      </c>
      <c r="U349" s="110"/>
      <c r="V349" s="110"/>
      <c r="W349" s="110"/>
      <c r="X349" s="110"/>
      <c r="Y349" s="110"/>
      <c r="Z349" s="110"/>
      <c r="AA349" s="110"/>
      <c r="AB349" s="110"/>
      <c r="AC349" s="110"/>
      <c r="AD349" s="110"/>
      <c r="AE349" s="110"/>
      <c r="AF349" s="110"/>
      <c r="AG349" s="110"/>
      <c r="AH349" s="110"/>
      <c r="AI349" s="110"/>
    </row>
    <row r="350" spans="2:35" ht="15" customHeight="1" x14ac:dyDescent="0.4">
      <c r="B350" s="23"/>
      <c r="C350" s="23"/>
      <c r="D350" s="23"/>
      <c r="E350" s="23"/>
      <c r="F350" s="68"/>
      <c r="G350" s="23"/>
      <c r="H350" s="23"/>
      <c r="I350" s="23"/>
      <c r="J350" s="23"/>
      <c r="K350" s="23"/>
      <c r="L350" s="25"/>
      <c r="M350" s="25"/>
      <c r="N350" s="38" t="s">
        <v>18</v>
      </c>
      <c r="O350" s="38"/>
      <c r="P350" s="38"/>
      <c r="Q350" s="38"/>
      <c r="R350" s="38"/>
      <c r="S350" s="38"/>
      <c r="T350" s="111"/>
      <c r="U350" s="111"/>
      <c r="V350" s="111"/>
      <c r="W350" s="111"/>
      <c r="X350" s="111"/>
      <c r="Y350" s="111"/>
      <c r="Z350" s="111"/>
      <c r="AA350" s="111"/>
      <c r="AB350" s="111"/>
      <c r="AC350" s="111"/>
      <c r="AD350" s="111"/>
      <c r="AE350" s="111"/>
      <c r="AF350" s="111"/>
      <c r="AG350" s="111"/>
      <c r="AH350" s="111"/>
      <c r="AI350" s="111"/>
    </row>
    <row r="351" spans="2:35" ht="15" customHeight="1" x14ac:dyDescent="0.2">
      <c r="B351" s="24"/>
      <c r="C351" s="109"/>
      <c r="D351" s="109"/>
      <c r="E351" s="109"/>
      <c r="F351" s="109"/>
      <c r="G351" s="109"/>
      <c r="H351" s="109"/>
      <c r="I351" s="109"/>
      <c r="J351" s="109"/>
      <c r="K351" s="109"/>
      <c r="L351" s="83"/>
      <c r="M351" s="24"/>
      <c r="T351" s="34"/>
      <c r="U351" s="34"/>
      <c r="V351" s="34"/>
      <c r="W351" s="34"/>
      <c r="X351" s="34"/>
      <c r="Y351" s="34"/>
      <c r="Z351" s="34"/>
      <c r="AA351" s="34"/>
      <c r="AB351" s="34"/>
      <c r="AC351" s="34"/>
      <c r="AD351" s="34"/>
      <c r="AE351" s="34"/>
      <c r="AF351" s="34"/>
      <c r="AG351" s="34"/>
      <c r="AH351" s="34"/>
      <c r="AI351" s="34"/>
    </row>
    <row r="352" spans="2:35" ht="15" customHeight="1" x14ac:dyDescent="0.2">
      <c r="B352" s="24"/>
      <c r="C352" s="109"/>
      <c r="D352" s="109"/>
      <c r="E352" s="109"/>
      <c r="F352" s="109"/>
      <c r="G352" s="109"/>
      <c r="H352" s="109"/>
      <c r="I352" s="109"/>
      <c r="J352" s="109"/>
      <c r="K352" s="109"/>
      <c r="L352" s="83"/>
      <c r="M352" s="24"/>
      <c r="N352" s="38" t="s">
        <v>183</v>
      </c>
      <c r="O352" s="38"/>
      <c r="P352" s="38"/>
      <c r="Q352" s="38"/>
      <c r="R352" s="38"/>
      <c r="S352" s="38"/>
      <c r="T352" s="37"/>
      <c r="U352" s="37"/>
      <c r="V352" s="37"/>
      <c r="W352" s="37"/>
      <c r="X352" s="37"/>
      <c r="Y352" s="37"/>
      <c r="Z352" s="37"/>
      <c r="AA352" s="37"/>
      <c r="AB352" s="37"/>
      <c r="AC352" s="37"/>
      <c r="AD352" s="37"/>
      <c r="AE352" s="37"/>
      <c r="AF352" s="37"/>
      <c r="AG352" s="37"/>
      <c r="AH352" s="37"/>
      <c r="AI352" s="37"/>
    </row>
    <row r="354" spans="2:50" ht="15" customHeight="1" x14ac:dyDescent="0.4">
      <c r="B354" s="571" t="s">
        <v>152</v>
      </c>
      <c r="C354" s="571"/>
      <c r="D354" s="571"/>
      <c r="E354" s="571"/>
      <c r="F354" s="571"/>
      <c r="G354" s="571"/>
      <c r="H354" s="571"/>
      <c r="I354" s="571"/>
      <c r="J354" s="571"/>
      <c r="K354" s="571"/>
      <c r="L354" s="571"/>
      <c r="M354" s="571"/>
      <c r="N354" s="571"/>
      <c r="O354" s="571"/>
      <c r="P354" s="571"/>
      <c r="Q354" s="571"/>
      <c r="R354" s="571"/>
      <c r="S354" s="571"/>
      <c r="T354" s="571"/>
      <c r="U354" s="571"/>
      <c r="V354" s="571"/>
      <c r="W354" s="571"/>
      <c r="X354" s="571"/>
      <c r="Y354" s="571"/>
      <c r="Z354" s="571"/>
      <c r="AA354" s="571"/>
      <c r="AB354" s="571"/>
      <c r="AC354" s="571"/>
      <c r="AD354" s="571"/>
      <c r="AE354" s="571"/>
      <c r="AF354" s="571"/>
      <c r="AG354" s="571"/>
      <c r="AH354" s="571"/>
      <c r="AI354" s="571"/>
    </row>
    <row r="355" spans="2:50" ht="15" customHeight="1" x14ac:dyDescent="0.4">
      <c r="D355" s="39"/>
      <c r="E355" s="39"/>
      <c r="F355" s="64"/>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row>
    <row r="356" spans="2:50" ht="15" customHeight="1" x14ac:dyDescent="0.4">
      <c r="C356" s="569" t="str">
        <f>"I,"&amp;T349&amp;" , "</f>
        <v xml:space="preserve">I,  , </v>
      </c>
      <c r="D356" s="569"/>
      <c r="E356" s="569"/>
      <c r="F356" s="569"/>
      <c r="G356" s="569"/>
      <c r="H356" s="569"/>
      <c r="I356" s="569"/>
      <c r="J356" s="569"/>
      <c r="K356" s="569"/>
      <c r="L356" s="569"/>
      <c r="M356" s="569"/>
      <c r="N356" s="569"/>
      <c r="O356" s="569"/>
      <c r="P356" s="569"/>
      <c r="Q356" s="569"/>
      <c r="R356" s="569"/>
      <c r="S356" s="569"/>
      <c r="T356" s="569"/>
      <c r="U356" s="569"/>
      <c r="V356" s="569"/>
      <c r="W356" s="569"/>
      <c r="X356" s="569"/>
      <c r="Y356" s="569"/>
      <c r="Z356" s="569"/>
      <c r="AA356" s="569"/>
      <c r="AB356" s="569"/>
      <c r="AC356" s="569"/>
      <c r="AD356" s="569"/>
      <c r="AE356" s="569"/>
      <c r="AF356" s="569"/>
      <c r="AG356" s="569"/>
      <c r="AH356" s="569"/>
      <c r="AK356" s="39"/>
      <c r="AL356" s="39"/>
      <c r="AM356" s="39"/>
      <c r="AN356" s="39"/>
      <c r="AO356" s="39"/>
      <c r="AP356" s="39"/>
      <c r="AQ356" s="39"/>
      <c r="AR356" s="39"/>
      <c r="AS356" s="39"/>
      <c r="AT356" s="39"/>
      <c r="AU356" s="39"/>
      <c r="AV356" s="39"/>
      <c r="AW356" s="31"/>
      <c r="AX356" s="31"/>
    </row>
    <row r="357" spans="2:50" ht="15" customHeight="1" x14ac:dyDescent="0.4">
      <c r="C357" s="569" t="s">
        <v>256</v>
      </c>
      <c r="D357" s="569"/>
      <c r="E357" s="569"/>
      <c r="F357" s="569"/>
      <c r="G357" s="569"/>
      <c r="H357" s="569"/>
      <c r="I357" s="569"/>
      <c r="J357" s="569"/>
      <c r="K357" s="569"/>
      <c r="L357" s="569"/>
      <c r="M357" s="569"/>
      <c r="N357" s="569"/>
      <c r="O357" s="569"/>
      <c r="P357" s="569"/>
      <c r="Q357" s="569"/>
      <c r="R357" s="569"/>
      <c r="S357" s="569"/>
      <c r="T357" s="569"/>
      <c r="U357" s="569"/>
      <c r="V357" s="569"/>
      <c r="W357" s="569"/>
      <c r="X357" s="569"/>
      <c r="Y357" s="569"/>
      <c r="Z357" s="569"/>
      <c r="AA357" s="569"/>
      <c r="AB357" s="569"/>
      <c r="AC357" s="569"/>
      <c r="AD357" s="569"/>
      <c r="AE357" s="569"/>
      <c r="AF357" s="569"/>
      <c r="AG357" s="569"/>
      <c r="AH357" s="569"/>
      <c r="AK357" s="39"/>
      <c r="AL357" s="39"/>
      <c r="AM357" s="39"/>
      <c r="AN357" s="39"/>
      <c r="AO357" s="39"/>
      <c r="AP357" s="39"/>
      <c r="AQ357" s="39"/>
      <c r="AR357" s="39"/>
      <c r="AS357" s="39"/>
      <c r="AT357" s="39"/>
      <c r="AU357" s="39"/>
      <c r="AV357" s="39"/>
      <c r="AW357" s="31"/>
      <c r="AX357" s="31"/>
    </row>
    <row r="358" spans="2:50" ht="15" customHeight="1" x14ac:dyDescent="0.4">
      <c r="C358" s="569"/>
      <c r="D358" s="569"/>
      <c r="E358" s="569"/>
      <c r="F358" s="569"/>
      <c r="G358" s="569"/>
      <c r="H358" s="569"/>
      <c r="I358" s="569"/>
      <c r="J358" s="569"/>
      <c r="K358" s="569"/>
      <c r="L358" s="569"/>
      <c r="M358" s="569"/>
      <c r="N358" s="569"/>
      <c r="O358" s="569"/>
      <c r="P358" s="569"/>
      <c r="Q358" s="569"/>
      <c r="R358" s="569"/>
      <c r="S358" s="569"/>
      <c r="T358" s="569"/>
      <c r="U358" s="569"/>
      <c r="V358" s="569"/>
      <c r="W358" s="569"/>
      <c r="X358" s="569"/>
      <c r="Y358" s="569"/>
      <c r="Z358" s="569"/>
      <c r="AA358" s="569"/>
      <c r="AB358" s="569"/>
      <c r="AC358" s="569"/>
      <c r="AD358" s="569"/>
      <c r="AE358" s="569"/>
      <c r="AF358" s="569"/>
      <c r="AG358" s="569"/>
      <c r="AH358" s="569"/>
      <c r="AK358" s="39"/>
      <c r="AL358" s="39"/>
      <c r="AM358" s="39"/>
      <c r="AN358" s="39"/>
      <c r="AO358" s="39"/>
      <c r="AP358" s="39"/>
      <c r="AQ358" s="39"/>
      <c r="AR358" s="39"/>
      <c r="AS358" s="39"/>
      <c r="AT358" s="39"/>
      <c r="AU358" s="39"/>
      <c r="AV358" s="39"/>
      <c r="AW358" s="31"/>
      <c r="AX358" s="31"/>
    </row>
    <row r="359" spans="2:50" ht="15" customHeight="1" x14ac:dyDescent="0.4">
      <c r="C359" s="570" t="s">
        <v>267</v>
      </c>
      <c r="D359" s="570"/>
      <c r="E359" s="570"/>
      <c r="F359" s="570"/>
      <c r="G359" s="570"/>
      <c r="H359" s="570"/>
      <c r="I359" s="570"/>
      <c r="J359" s="570"/>
      <c r="K359" s="570"/>
      <c r="L359" s="570"/>
      <c r="M359" s="570"/>
      <c r="N359" s="570"/>
      <c r="O359" s="570"/>
      <c r="P359" s="570"/>
      <c r="Q359" s="570"/>
      <c r="R359" s="570"/>
      <c r="S359" s="570"/>
      <c r="T359" s="570"/>
      <c r="U359" s="570"/>
      <c r="V359" s="570"/>
      <c r="W359" s="570"/>
      <c r="X359" s="570"/>
      <c r="Y359" s="570"/>
      <c r="Z359" s="570"/>
      <c r="AA359" s="570"/>
      <c r="AB359" s="570"/>
      <c r="AC359" s="570"/>
      <c r="AD359" s="570"/>
      <c r="AE359" s="570"/>
      <c r="AF359" s="570"/>
      <c r="AG359" s="570"/>
      <c r="AH359" s="570"/>
      <c r="AK359" s="39"/>
      <c r="AL359" s="39"/>
      <c r="AM359" s="39"/>
      <c r="AN359" s="39"/>
      <c r="AO359" s="39"/>
      <c r="AP359" s="39"/>
      <c r="AQ359" s="39"/>
      <c r="AR359" s="39"/>
      <c r="AS359" s="39"/>
      <c r="AT359" s="39"/>
      <c r="AU359" s="39"/>
      <c r="AV359" s="39"/>
      <c r="AW359" s="31"/>
      <c r="AX359" s="31"/>
    </row>
    <row r="360" spans="2:50" ht="15" customHeight="1" x14ac:dyDescent="0.4">
      <c r="C360" s="570"/>
      <c r="D360" s="570"/>
      <c r="E360" s="570"/>
      <c r="F360" s="570"/>
      <c r="G360" s="570"/>
      <c r="H360" s="570"/>
      <c r="I360" s="570"/>
      <c r="J360" s="570"/>
      <c r="K360" s="570"/>
      <c r="L360" s="570"/>
      <c r="M360" s="570"/>
      <c r="N360" s="570"/>
      <c r="O360" s="570"/>
      <c r="P360" s="570"/>
      <c r="Q360" s="570"/>
      <c r="R360" s="570"/>
      <c r="S360" s="570"/>
      <c r="T360" s="570"/>
      <c r="U360" s="570"/>
      <c r="V360" s="570"/>
      <c r="W360" s="570"/>
      <c r="X360" s="570"/>
      <c r="Y360" s="570"/>
      <c r="Z360" s="570"/>
      <c r="AA360" s="570"/>
      <c r="AB360" s="570"/>
      <c r="AC360" s="570"/>
      <c r="AD360" s="570"/>
      <c r="AE360" s="570"/>
      <c r="AF360" s="570"/>
      <c r="AG360" s="570"/>
      <c r="AH360" s="570"/>
      <c r="AK360" s="39"/>
      <c r="AL360" s="39"/>
      <c r="AM360" s="39"/>
      <c r="AN360" s="39"/>
      <c r="AO360" s="39"/>
      <c r="AP360" s="39"/>
      <c r="AQ360" s="39"/>
      <c r="AR360" s="39"/>
      <c r="AS360" s="39"/>
      <c r="AT360" s="39"/>
      <c r="AU360" s="39"/>
      <c r="AV360" s="39"/>
      <c r="AW360" s="31"/>
      <c r="AX360" s="31"/>
    </row>
    <row r="361" spans="2:50" ht="15" customHeight="1" x14ac:dyDescent="0.4">
      <c r="C361" s="570"/>
      <c r="D361" s="570"/>
      <c r="E361" s="570"/>
      <c r="F361" s="570"/>
      <c r="G361" s="570"/>
      <c r="H361" s="570"/>
      <c r="I361" s="570"/>
      <c r="J361" s="570"/>
      <c r="K361" s="570"/>
      <c r="L361" s="570"/>
      <c r="M361" s="570"/>
      <c r="N361" s="570"/>
      <c r="O361" s="570"/>
      <c r="P361" s="570"/>
      <c r="Q361" s="570"/>
      <c r="R361" s="570"/>
      <c r="S361" s="570"/>
      <c r="T361" s="570"/>
      <c r="U361" s="570"/>
      <c r="V361" s="570"/>
      <c r="W361" s="570"/>
      <c r="X361" s="570"/>
      <c r="Y361" s="570"/>
      <c r="Z361" s="570"/>
      <c r="AA361" s="570"/>
      <c r="AB361" s="570"/>
      <c r="AC361" s="570"/>
      <c r="AD361" s="570"/>
      <c r="AE361" s="570"/>
      <c r="AF361" s="570"/>
      <c r="AG361" s="570"/>
      <c r="AH361" s="570"/>
      <c r="AK361" s="39"/>
      <c r="AL361" s="39"/>
      <c r="AM361" s="39"/>
      <c r="AN361" s="39"/>
      <c r="AO361" s="39"/>
      <c r="AP361" s="39"/>
      <c r="AQ361" s="39"/>
      <c r="AR361" s="39"/>
      <c r="AS361" s="39"/>
      <c r="AT361" s="39"/>
      <c r="AU361" s="39"/>
      <c r="AV361" s="39"/>
      <c r="AW361" s="31"/>
      <c r="AX361" s="31"/>
    </row>
    <row r="362" spans="2:50" ht="15" customHeight="1" x14ac:dyDescent="0.4">
      <c r="C362" s="57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0"/>
      <c r="AA362" s="570"/>
      <c r="AB362" s="570"/>
      <c r="AC362" s="570"/>
      <c r="AD362" s="570"/>
      <c r="AE362" s="570"/>
      <c r="AF362" s="570"/>
      <c r="AG362" s="570"/>
      <c r="AH362" s="570"/>
      <c r="AK362" s="39"/>
      <c r="AL362" s="39"/>
      <c r="AM362" s="39"/>
      <c r="AN362" s="39"/>
      <c r="AO362" s="39"/>
      <c r="AP362" s="39"/>
      <c r="AQ362" s="39"/>
      <c r="AR362" s="39"/>
      <c r="AS362" s="39"/>
      <c r="AT362" s="39"/>
      <c r="AU362" s="39"/>
      <c r="AV362" s="39"/>
      <c r="AW362" s="31"/>
      <c r="AX362" s="31"/>
    </row>
    <row r="363" spans="2:50" ht="15" customHeight="1" x14ac:dyDescent="0.4">
      <c r="C363" s="570"/>
      <c r="D363" s="570"/>
      <c r="E363" s="570"/>
      <c r="F363" s="570"/>
      <c r="G363" s="570"/>
      <c r="H363" s="570"/>
      <c r="I363" s="570"/>
      <c r="J363" s="570"/>
      <c r="K363" s="570"/>
      <c r="L363" s="570"/>
      <c r="M363" s="570"/>
      <c r="N363" s="570"/>
      <c r="O363" s="570"/>
      <c r="P363" s="570"/>
      <c r="Q363" s="570"/>
      <c r="R363" s="570"/>
      <c r="S363" s="570"/>
      <c r="T363" s="570"/>
      <c r="U363" s="570"/>
      <c r="V363" s="570"/>
      <c r="W363" s="570"/>
      <c r="X363" s="570"/>
      <c r="Y363" s="570"/>
      <c r="Z363" s="570"/>
      <c r="AA363" s="570"/>
      <c r="AB363" s="570"/>
      <c r="AC363" s="570"/>
      <c r="AD363" s="570"/>
      <c r="AE363" s="570"/>
      <c r="AF363" s="570"/>
      <c r="AG363" s="570"/>
      <c r="AH363" s="570"/>
      <c r="AK363" s="39"/>
      <c r="AL363" s="39"/>
      <c r="AM363" s="39"/>
      <c r="AN363" s="39"/>
      <c r="AO363" s="39"/>
      <c r="AP363" s="39"/>
      <c r="AQ363" s="39"/>
      <c r="AR363" s="39"/>
      <c r="AS363" s="39"/>
      <c r="AT363" s="39"/>
      <c r="AU363" s="39"/>
      <c r="AV363" s="39"/>
      <c r="AW363" s="31"/>
      <c r="AX363" s="31"/>
    </row>
    <row r="364" spans="2:50" ht="15" customHeight="1" x14ac:dyDescent="0.4">
      <c r="C364" s="570"/>
      <c r="D364" s="570"/>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c r="AA364" s="570"/>
      <c r="AB364" s="570"/>
      <c r="AC364" s="570"/>
      <c r="AD364" s="570"/>
      <c r="AE364" s="570"/>
      <c r="AF364" s="570"/>
      <c r="AG364" s="570"/>
      <c r="AH364" s="570"/>
      <c r="AK364" s="39"/>
      <c r="AL364" s="39"/>
      <c r="AM364" s="39"/>
      <c r="AN364" s="39"/>
      <c r="AO364" s="39"/>
      <c r="AP364" s="39"/>
      <c r="AQ364" s="39"/>
      <c r="AR364" s="39"/>
      <c r="AS364" s="39"/>
      <c r="AT364" s="39"/>
      <c r="AU364" s="39"/>
      <c r="AV364" s="39"/>
      <c r="AW364" s="31"/>
      <c r="AX364" s="31"/>
    </row>
    <row r="365" spans="2:50" ht="15" customHeight="1" x14ac:dyDescent="0.4">
      <c r="C365" s="570"/>
      <c r="D365" s="570"/>
      <c r="E365" s="570"/>
      <c r="F365" s="570"/>
      <c r="G365" s="570"/>
      <c r="H365" s="570"/>
      <c r="I365" s="570"/>
      <c r="J365" s="570"/>
      <c r="K365" s="570"/>
      <c r="L365" s="570"/>
      <c r="M365" s="570"/>
      <c r="N365" s="570"/>
      <c r="O365" s="570"/>
      <c r="P365" s="570"/>
      <c r="Q365" s="570"/>
      <c r="R365" s="570"/>
      <c r="S365" s="570"/>
      <c r="T365" s="570"/>
      <c r="U365" s="570"/>
      <c r="V365" s="570"/>
      <c r="W365" s="570"/>
      <c r="X365" s="570"/>
      <c r="Y365" s="570"/>
      <c r="Z365" s="570"/>
      <c r="AA365" s="570"/>
      <c r="AB365" s="570"/>
      <c r="AC365" s="570"/>
      <c r="AD365" s="570"/>
      <c r="AE365" s="570"/>
      <c r="AF365" s="570"/>
      <c r="AG365" s="570"/>
      <c r="AH365" s="570"/>
      <c r="AK365" s="39"/>
      <c r="AL365" s="39"/>
      <c r="AM365" s="39"/>
      <c r="AN365" s="39"/>
      <c r="AO365" s="39"/>
      <c r="AP365" s="39"/>
      <c r="AQ365" s="39"/>
      <c r="AR365" s="39"/>
      <c r="AS365" s="39"/>
      <c r="AT365" s="39"/>
      <c r="AU365" s="39"/>
      <c r="AV365" s="39"/>
      <c r="AW365" s="31"/>
      <c r="AX365" s="31"/>
    </row>
    <row r="366" spans="2:50" ht="15" customHeight="1" x14ac:dyDescent="0.2">
      <c r="C366" s="570"/>
      <c r="D366" s="570"/>
      <c r="E366" s="570"/>
      <c r="F366" s="570"/>
      <c r="G366" s="570"/>
      <c r="H366" s="570"/>
      <c r="I366" s="570"/>
      <c r="J366" s="570"/>
      <c r="K366" s="570"/>
      <c r="L366" s="570"/>
      <c r="M366" s="570"/>
      <c r="N366" s="570"/>
      <c r="O366" s="570"/>
      <c r="P366" s="570"/>
      <c r="Q366" s="570"/>
      <c r="R366" s="570"/>
      <c r="S366" s="570"/>
      <c r="T366" s="570"/>
      <c r="U366" s="570"/>
      <c r="V366" s="570"/>
      <c r="W366" s="570"/>
      <c r="X366" s="570"/>
      <c r="Y366" s="570"/>
      <c r="Z366" s="570"/>
      <c r="AA366" s="570"/>
      <c r="AB366" s="570"/>
      <c r="AC366" s="570"/>
      <c r="AD366" s="570"/>
      <c r="AE366" s="570"/>
      <c r="AF366" s="570"/>
      <c r="AG366" s="570"/>
      <c r="AH366" s="570"/>
      <c r="AK366" s="39"/>
      <c r="AL366" s="39"/>
      <c r="AM366" s="39"/>
      <c r="AN366" s="39"/>
      <c r="AO366" s="39"/>
      <c r="AP366" s="39"/>
      <c r="AQ366" s="39"/>
      <c r="AR366" s="39"/>
      <c r="AS366" s="39"/>
      <c r="AT366" s="39"/>
      <c r="AU366" s="39"/>
      <c r="AV366" s="39"/>
      <c r="AW366" s="32"/>
      <c r="AX366" s="32"/>
    </row>
    <row r="367" spans="2:50" ht="15" customHeight="1" x14ac:dyDescent="0.2">
      <c r="C367" s="570"/>
      <c r="D367" s="570"/>
      <c r="E367" s="570"/>
      <c r="F367" s="570"/>
      <c r="G367" s="570"/>
      <c r="H367" s="570"/>
      <c r="I367" s="570"/>
      <c r="J367" s="570"/>
      <c r="K367" s="570"/>
      <c r="L367" s="570"/>
      <c r="M367" s="570"/>
      <c r="N367" s="570"/>
      <c r="O367" s="570"/>
      <c r="P367" s="570"/>
      <c r="Q367" s="570"/>
      <c r="R367" s="570"/>
      <c r="S367" s="570"/>
      <c r="T367" s="570"/>
      <c r="U367" s="570"/>
      <c r="V367" s="570"/>
      <c r="W367" s="570"/>
      <c r="X367" s="570"/>
      <c r="Y367" s="570"/>
      <c r="Z367" s="570"/>
      <c r="AA367" s="570"/>
      <c r="AB367" s="570"/>
      <c r="AC367" s="570"/>
      <c r="AD367" s="570"/>
      <c r="AE367" s="570"/>
      <c r="AF367" s="570"/>
      <c r="AG367" s="570"/>
      <c r="AH367" s="570"/>
      <c r="AK367" s="39"/>
      <c r="AL367" s="39"/>
      <c r="AM367" s="39"/>
      <c r="AN367" s="39"/>
      <c r="AO367" s="39"/>
      <c r="AP367" s="39"/>
      <c r="AQ367" s="39"/>
      <c r="AR367" s="39"/>
      <c r="AS367" s="39"/>
      <c r="AT367" s="39"/>
      <c r="AU367" s="39"/>
      <c r="AV367" s="39"/>
      <c r="AW367" s="32"/>
      <c r="AX367" s="32"/>
    </row>
    <row r="368" spans="2:50" ht="15" customHeight="1" x14ac:dyDescent="0.4">
      <c r="C368" s="570"/>
      <c r="D368" s="570"/>
      <c r="E368" s="570"/>
      <c r="F368" s="570"/>
      <c r="G368" s="570"/>
      <c r="H368" s="570"/>
      <c r="I368" s="570"/>
      <c r="J368" s="570"/>
      <c r="K368" s="570"/>
      <c r="L368" s="570"/>
      <c r="M368" s="570"/>
      <c r="N368" s="570"/>
      <c r="O368" s="570"/>
      <c r="P368" s="570"/>
      <c r="Q368" s="570"/>
      <c r="R368" s="570"/>
      <c r="S368" s="570"/>
      <c r="T368" s="570"/>
      <c r="U368" s="570"/>
      <c r="V368" s="570"/>
      <c r="W368" s="570"/>
      <c r="X368" s="570"/>
      <c r="Y368" s="570"/>
      <c r="Z368" s="570"/>
      <c r="AA368" s="570"/>
      <c r="AB368" s="570"/>
      <c r="AC368" s="570"/>
      <c r="AD368" s="570"/>
      <c r="AE368" s="570"/>
      <c r="AF368" s="570"/>
      <c r="AG368" s="570"/>
      <c r="AH368" s="570"/>
      <c r="AK368" s="39"/>
      <c r="AL368" s="39"/>
      <c r="AM368" s="39"/>
      <c r="AN368" s="39"/>
      <c r="AO368" s="39"/>
      <c r="AP368" s="39"/>
      <c r="AQ368" s="39"/>
      <c r="AR368" s="39"/>
      <c r="AS368" s="39"/>
      <c r="AT368" s="39"/>
      <c r="AU368" s="39"/>
      <c r="AV368" s="39"/>
      <c r="AW368" s="31"/>
      <c r="AX368" s="31"/>
    </row>
    <row r="369" spans="3:50" ht="15" customHeight="1" x14ac:dyDescent="0.4">
      <c r="C369" s="570"/>
      <c r="D369" s="570"/>
      <c r="E369" s="570"/>
      <c r="F369" s="570"/>
      <c r="G369" s="570"/>
      <c r="H369" s="570"/>
      <c r="I369" s="570"/>
      <c r="J369" s="570"/>
      <c r="K369" s="570"/>
      <c r="L369" s="570"/>
      <c r="M369" s="570"/>
      <c r="N369" s="570"/>
      <c r="O369" s="570"/>
      <c r="P369" s="570"/>
      <c r="Q369" s="570"/>
      <c r="R369" s="570"/>
      <c r="S369" s="570"/>
      <c r="T369" s="570"/>
      <c r="U369" s="570"/>
      <c r="V369" s="570"/>
      <c r="W369" s="570"/>
      <c r="X369" s="570"/>
      <c r="Y369" s="570"/>
      <c r="Z369" s="570"/>
      <c r="AA369" s="570"/>
      <c r="AB369" s="570"/>
      <c r="AC369" s="570"/>
      <c r="AD369" s="570"/>
      <c r="AE369" s="570"/>
      <c r="AF369" s="570"/>
      <c r="AG369" s="570"/>
      <c r="AH369" s="570"/>
      <c r="AK369" s="39"/>
      <c r="AL369" s="39"/>
      <c r="AM369" s="39"/>
      <c r="AN369" s="39"/>
      <c r="AO369" s="39"/>
      <c r="AP369" s="39"/>
      <c r="AQ369" s="39"/>
      <c r="AR369" s="39"/>
      <c r="AS369" s="39"/>
      <c r="AT369" s="39"/>
      <c r="AU369" s="39"/>
      <c r="AV369" s="39"/>
      <c r="AW369" s="31"/>
      <c r="AX369" s="31"/>
    </row>
    <row r="370" spans="3:50" ht="15" customHeight="1" x14ac:dyDescent="0.4">
      <c r="C370" s="570"/>
      <c r="D370" s="570"/>
      <c r="E370" s="570"/>
      <c r="F370" s="570"/>
      <c r="G370" s="570"/>
      <c r="H370" s="570"/>
      <c r="I370" s="570"/>
      <c r="J370" s="570"/>
      <c r="K370" s="570"/>
      <c r="L370" s="570"/>
      <c r="M370" s="570"/>
      <c r="N370" s="570"/>
      <c r="O370" s="570"/>
      <c r="P370" s="570"/>
      <c r="Q370" s="570"/>
      <c r="R370" s="570"/>
      <c r="S370" s="570"/>
      <c r="T370" s="570"/>
      <c r="U370" s="570"/>
      <c r="V370" s="570"/>
      <c r="W370" s="570"/>
      <c r="X370" s="570"/>
      <c r="Y370" s="570"/>
      <c r="Z370" s="570"/>
      <c r="AA370" s="570"/>
      <c r="AB370" s="570"/>
      <c r="AC370" s="570"/>
      <c r="AD370" s="570"/>
      <c r="AE370" s="570"/>
      <c r="AF370" s="570"/>
      <c r="AG370" s="570"/>
      <c r="AH370" s="570"/>
      <c r="AK370" s="39"/>
      <c r="AL370" s="39"/>
      <c r="AM370" s="39"/>
      <c r="AN370" s="39"/>
      <c r="AO370" s="39"/>
      <c r="AP370" s="39"/>
      <c r="AQ370" s="39"/>
      <c r="AR370" s="39"/>
      <c r="AS370" s="39"/>
      <c r="AT370" s="39"/>
      <c r="AU370" s="39"/>
      <c r="AV370" s="39"/>
      <c r="AW370" s="31"/>
      <c r="AX370" s="31"/>
    </row>
    <row r="371" spans="3:50" ht="15" customHeight="1" x14ac:dyDescent="0.4">
      <c r="C371" s="570"/>
      <c r="D371" s="570"/>
      <c r="E371" s="570"/>
      <c r="F371" s="570"/>
      <c r="G371" s="570"/>
      <c r="H371" s="570"/>
      <c r="I371" s="570"/>
      <c r="J371" s="570"/>
      <c r="K371" s="570"/>
      <c r="L371" s="570"/>
      <c r="M371" s="570"/>
      <c r="N371" s="570"/>
      <c r="O371" s="570"/>
      <c r="P371" s="570"/>
      <c r="Q371" s="570"/>
      <c r="R371" s="570"/>
      <c r="S371" s="570"/>
      <c r="T371" s="570"/>
      <c r="U371" s="570"/>
      <c r="V371" s="570"/>
      <c r="W371" s="570"/>
      <c r="X371" s="570"/>
      <c r="Y371" s="570"/>
      <c r="Z371" s="570"/>
      <c r="AA371" s="570"/>
      <c r="AB371" s="570"/>
      <c r="AC371" s="570"/>
      <c r="AD371" s="570"/>
      <c r="AE371" s="570"/>
      <c r="AF371" s="570"/>
      <c r="AG371" s="570"/>
      <c r="AH371" s="570"/>
      <c r="AK371" s="39"/>
      <c r="AL371" s="39"/>
      <c r="AM371" s="39"/>
      <c r="AN371" s="39"/>
      <c r="AO371" s="39"/>
      <c r="AP371" s="39"/>
      <c r="AQ371" s="39"/>
      <c r="AR371" s="39"/>
      <c r="AS371" s="39"/>
      <c r="AT371" s="39"/>
      <c r="AU371" s="39"/>
      <c r="AV371" s="39"/>
      <c r="AW371" s="31"/>
      <c r="AX371" s="31"/>
    </row>
    <row r="372" spans="3:50" ht="15" customHeight="1" x14ac:dyDescent="0.2">
      <c r="C372" s="570"/>
      <c r="D372" s="570"/>
      <c r="E372" s="570"/>
      <c r="F372" s="570"/>
      <c r="G372" s="570"/>
      <c r="H372" s="570"/>
      <c r="I372" s="570"/>
      <c r="J372" s="570"/>
      <c r="K372" s="570"/>
      <c r="L372" s="570"/>
      <c r="M372" s="570"/>
      <c r="N372" s="570"/>
      <c r="O372" s="570"/>
      <c r="P372" s="570"/>
      <c r="Q372" s="570"/>
      <c r="R372" s="570"/>
      <c r="S372" s="570"/>
      <c r="T372" s="570"/>
      <c r="U372" s="570"/>
      <c r="V372" s="570"/>
      <c r="W372" s="570"/>
      <c r="X372" s="570"/>
      <c r="Y372" s="570"/>
      <c r="Z372" s="570"/>
      <c r="AA372" s="570"/>
      <c r="AB372" s="570"/>
      <c r="AC372" s="570"/>
      <c r="AD372" s="570"/>
      <c r="AE372" s="570"/>
      <c r="AF372" s="570"/>
      <c r="AG372" s="570"/>
      <c r="AH372" s="570"/>
      <c r="AK372" s="39"/>
      <c r="AL372" s="39"/>
      <c r="AM372" s="39"/>
      <c r="AN372" s="39"/>
      <c r="AO372" s="39"/>
      <c r="AP372" s="39"/>
      <c r="AQ372" s="39"/>
      <c r="AR372" s="39"/>
      <c r="AS372" s="39"/>
      <c r="AT372" s="39"/>
      <c r="AU372" s="39"/>
      <c r="AV372" s="39"/>
      <c r="AW372" s="32"/>
      <c r="AX372" s="32"/>
    </row>
    <row r="373" spans="3:50" ht="15" customHeight="1" x14ac:dyDescent="0.2">
      <c r="C373" s="570"/>
      <c r="D373" s="570"/>
      <c r="E373" s="570"/>
      <c r="F373" s="570"/>
      <c r="G373" s="570"/>
      <c r="H373" s="570"/>
      <c r="I373" s="570"/>
      <c r="J373" s="570"/>
      <c r="K373" s="570"/>
      <c r="L373" s="570"/>
      <c r="M373" s="570"/>
      <c r="N373" s="570"/>
      <c r="O373" s="570"/>
      <c r="P373" s="570"/>
      <c r="Q373" s="570"/>
      <c r="R373" s="570"/>
      <c r="S373" s="570"/>
      <c r="T373" s="570"/>
      <c r="U373" s="570"/>
      <c r="V373" s="570"/>
      <c r="W373" s="570"/>
      <c r="X373" s="570"/>
      <c r="Y373" s="570"/>
      <c r="Z373" s="570"/>
      <c r="AA373" s="570"/>
      <c r="AB373" s="570"/>
      <c r="AC373" s="570"/>
      <c r="AD373" s="570"/>
      <c r="AE373" s="570"/>
      <c r="AF373" s="570"/>
      <c r="AG373" s="570"/>
      <c r="AH373" s="570"/>
      <c r="AK373" s="39"/>
      <c r="AL373" s="39"/>
      <c r="AM373" s="39"/>
      <c r="AN373" s="39"/>
      <c r="AO373" s="39"/>
      <c r="AP373" s="39"/>
      <c r="AQ373" s="39"/>
      <c r="AR373" s="39"/>
      <c r="AS373" s="39"/>
      <c r="AT373" s="39"/>
      <c r="AU373" s="39"/>
      <c r="AV373" s="39"/>
      <c r="AW373" s="32"/>
      <c r="AX373" s="32"/>
    </row>
    <row r="374" spans="3:50" ht="15" customHeight="1" x14ac:dyDescent="0.4">
      <c r="C374" s="570"/>
      <c r="D374" s="570"/>
      <c r="E374" s="570"/>
      <c r="F374" s="570"/>
      <c r="G374" s="570"/>
      <c r="H374" s="570"/>
      <c r="I374" s="570"/>
      <c r="J374" s="570"/>
      <c r="K374" s="570"/>
      <c r="L374" s="570"/>
      <c r="M374" s="570"/>
      <c r="N374" s="570"/>
      <c r="O374" s="570"/>
      <c r="P374" s="570"/>
      <c r="Q374" s="570"/>
      <c r="R374" s="570"/>
      <c r="S374" s="570"/>
      <c r="T374" s="570"/>
      <c r="U374" s="570"/>
      <c r="V374" s="570"/>
      <c r="W374" s="570"/>
      <c r="X374" s="570"/>
      <c r="Y374" s="570"/>
      <c r="Z374" s="570"/>
      <c r="AA374" s="570"/>
      <c r="AB374" s="570"/>
      <c r="AC374" s="570"/>
      <c r="AD374" s="570"/>
      <c r="AE374" s="570"/>
      <c r="AF374" s="570"/>
      <c r="AG374" s="570"/>
      <c r="AH374" s="570"/>
      <c r="AK374" s="39"/>
      <c r="AL374" s="39"/>
      <c r="AM374" s="39"/>
      <c r="AN374" s="39"/>
      <c r="AO374" s="39"/>
      <c r="AP374" s="39"/>
      <c r="AQ374" s="39"/>
      <c r="AR374" s="39"/>
      <c r="AS374" s="39"/>
      <c r="AT374" s="39"/>
      <c r="AU374" s="39"/>
      <c r="AV374" s="39"/>
      <c r="AW374" s="31"/>
      <c r="AX374" s="31"/>
    </row>
    <row r="375" spans="3:50" ht="15" customHeight="1" x14ac:dyDescent="0.4">
      <c r="C375" s="570"/>
      <c r="D375" s="570"/>
      <c r="E375" s="570"/>
      <c r="F375" s="570"/>
      <c r="G375" s="570"/>
      <c r="H375" s="570"/>
      <c r="I375" s="570"/>
      <c r="J375" s="570"/>
      <c r="K375" s="570"/>
      <c r="L375" s="570"/>
      <c r="M375" s="570"/>
      <c r="N375" s="570"/>
      <c r="O375" s="570"/>
      <c r="P375" s="570"/>
      <c r="Q375" s="570"/>
      <c r="R375" s="570"/>
      <c r="S375" s="570"/>
      <c r="T375" s="570"/>
      <c r="U375" s="570"/>
      <c r="V375" s="570"/>
      <c r="W375" s="570"/>
      <c r="X375" s="570"/>
      <c r="Y375" s="570"/>
      <c r="Z375" s="570"/>
      <c r="AA375" s="570"/>
      <c r="AB375" s="570"/>
      <c r="AC375" s="570"/>
      <c r="AD375" s="570"/>
      <c r="AE375" s="570"/>
      <c r="AF375" s="570"/>
      <c r="AG375" s="570"/>
      <c r="AH375" s="570"/>
      <c r="AK375" s="39"/>
      <c r="AL375" s="39"/>
      <c r="AM375" s="39"/>
      <c r="AN375" s="39"/>
      <c r="AO375" s="39"/>
      <c r="AP375" s="39"/>
      <c r="AQ375" s="39"/>
      <c r="AR375" s="39"/>
      <c r="AS375" s="39"/>
      <c r="AT375" s="39"/>
      <c r="AU375" s="39"/>
      <c r="AV375" s="39"/>
      <c r="AW375" s="31"/>
      <c r="AX375" s="31"/>
    </row>
    <row r="376" spans="3:50" ht="15" customHeight="1" x14ac:dyDescent="0.4">
      <c r="C376" s="570"/>
      <c r="D376" s="570"/>
      <c r="E376" s="570"/>
      <c r="F376" s="570"/>
      <c r="G376" s="570"/>
      <c r="H376" s="570"/>
      <c r="I376" s="570"/>
      <c r="J376" s="570"/>
      <c r="K376" s="570"/>
      <c r="L376" s="570"/>
      <c r="M376" s="570"/>
      <c r="N376" s="570"/>
      <c r="O376" s="570"/>
      <c r="P376" s="570"/>
      <c r="Q376" s="570"/>
      <c r="R376" s="570"/>
      <c r="S376" s="570"/>
      <c r="T376" s="570"/>
      <c r="U376" s="570"/>
      <c r="V376" s="570"/>
      <c r="W376" s="570"/>
      <c r="X376" s="570"/>
      <c r="Y376" s="570"/>
      <c r="Z376" s="570"/>
      <c r="AA376" s="570"/>
      <c r="AB376" s="570"/>
      <c r="AC376" s="570"/>
      <c r="AD376" s="570"/>
      <c r="AE376" s="570"/>
      <c r="AF376" s="570"/>
      <c r="AG376" s="570"/>
      <c r="AH376" s="570"/>
      <c r="AK376" s="39"/>
      <c r="AL376" s="39"/>
      <c r="AM376" s="39"/>
      <c r="AN376" s="39"/>
      <c r="AO376" s="39"/>
      <c r="AP376" s="39"/>
      <c r="AQ376" s="39"/>
      <c r="AR376" s="39"/>
      <c r="AS376" s="39"/>
      <c r="AT376" s="39"/>
      <c r="AU376" s="39"/>
      <c r="AV376" s="39"/>
      <c r="AW376" s="31"/>
      <c r="AX376" s="31"/>
    </row>
    <row r="377" spans="3:50" ht="15" customHeight="1" x14ac:dyDescent="0.4">
      <c r="C377" s="570"/>
      <c r="D377" s="570"/>
      <c r="E377" s="570"/>
      <c r="F377" s="570"/>
      <c r="G377" s="570"/>
      <c r="H377" s="570"/>
      <c r="I377" s="570"/>
      <c r="J377" s="570"/>
      <c r="K377" s="570"/>
      <c r="L377" s="570"/>
      <c r="M377" s="570"/>
      <c r="N377" s="570"/>
      <c r="O377" s="570"/>
      <c r="P377" s="570"/>
      <c r="Q377" s="570"/>
      <c r="R377" s="570"/>
      <c r="S377" s="570"/>
      <c r="T377" s="570"/>
      <c r="U377" s="570"/>
      <c r="V377" s="570"/>
      <c r="W377" s="570"/>
      <c r="X377" s="570"/>
      <c r="Y377" s="570"/>
      <c r="Z377" s="570"/>
      <c r="AA377" s="570"/>
      <c r="AB377" s="570"/>
      <c r="AC377" s="570"/>
      <c r="AD377" s="570"/>
      <c r="AE377" s="570"/>
      <c r="AF377" s="570"/>
      <c r="AG377" s="570"/>
      <c r="AH377" s="570"/>
      <c r="AK377" s="39"/>
      <c r="AL377" s="39"/>
      <c r="AM377" s="39"/>
      <c r="AN377" s="39"/>
      <c r="AO377" s="39"/>
      <c r="AP377" s="39"/>
      <c r="AQ377" s="39"/>
      <c r="AR377" s="39"/>
      <c r="AS377" s="39"/>
      <c r="AT377" s="39"/>
      <c r="AU377" s="39"/>
      <c r="AV377" s="39"/>
      <c r="AW377" s="31"/>
      <c r="AX377" s="31"/>
    </row>
    <row r="378" spans="3:50" ht="15" customHeight="1" x14ac:dyDescent="0.4">
      <c r="C378" s="570"/>
      <c r="D378" s="570"/>
      <c r="E378" s="570"/>
      <c r="F378" s="570"/>
      <c r="G378" s="570"/>
      <c r="H378" s="570"/>
      <c r="I378" s="570"/>
      <c r="J378" s="570"/>
      <c r="K378" s="570"/>
      <c r="L378" s="570"/>
      <c r="M378" s="570"/>
      <c r="N378" s="570"/>
      <c r="O378" s="570"/>
      <c r="P378" s="570"/>
      <c r="Q378" s="570"/>
      <c r="R378" s="570"/>
      <c r="S378" s="570"/>
      <c r="T378" s="570"/>
      <c r="U378" s="570"/>
      <c r="V378" s="570"/>
      <c r="W378" s="570"/>
      <c r="X378" s="570"/>
      <c r="Y378" s="570"/>
      <c r="Z378" s="570"/>
      <c r="AA378" s="570"/>
      <c r="AB378" s="570"/>
      <c r="AC378" s="570"/>
      <c r="AD378" s="570"/>
      <c r="AE378" s="570"/>
      <c r="AF378" s="570"/>
      <c r="AG378" s="570"/>
      <c r="AH378" s="570"/>
      <c r="AK378" s="39"/>
      <c r="AL378" s="39"/>
      <c r="AM378" s="39"/>
      <c r="AN378" s="39"/>
      <c r="AO378" s="39"/>
      <c r="AP378" s="39"/>
      <c r="AQ378" s="39"/>
      <c r="AR378" s="39"/>
      <c r="AS378" s="39"/>
      <c r="AT378" s="39"/>
      <c r="AU378" s="39"/>
      <c r="AV378" s="39"/>
      <c r="AW378" s="31"/>
      <c r="AX378" s="31"/>
    </row>
    <row r="379" spans="3:50" ht="15" customHeight="1" x14ac:dyDescent="0.4">
      <c r="C379" s="570"/>
      <c r="D379" s="570"/>
      <c r="E379" s="570"/>
      <c r="F379" s="570"/>
      <c r="G379" s="570"/>
      <c r="H379" s="570"/>
      <c r="I379" s="570"/>
      <c r="J379" s="570"/>
      <c r="K379" s="570"/>
      <c r="L379" s="570"/>
      <c r="M379" s="570"/>
      <c r="N379" s="570"/>
      <c r="O379" s="570"/>
      <c r="P379" s="570"/>
      <c r="Q379" s="570"/>
      <c r="R379" s="570"/>
      <c r="S379" s="570"/>
      <c r="T379" s="570"/>
      <c r="U379" s="570"/>
      <c r="V379" s="570"/>
      <c r="W379" s="570"/>
      <c r="X379" s="570"/>
      <c r="Y379" s="570"/>
      <c r="Z379" s="570"/>
      <c r="AA379" s="570"/>
      <c r="AB379" s="570"/>
      <c r="AC379" s="570"/>
      <c r="AD379" s="570"/>
      <c r="AE379" s="570"/>
      <c r="AF379" s="570"/>
      <c r="AG379" s="570"/>
      <c r="AH379" s="570"/>
      <c r="AK379" s="39"/>
      <c r="AL379" s="39"/>
      <c r="AM379" s="39"/>
      <c r="AN379" s="39"/>
      <c r="AO379" s="39"/>
      <c r="AP379" s="39"/>
      <c r="AQ379" s="39"/>
      <c r="AR379" s="39"/>
      <c r="AS379" s="39"/>
      <c r="AT379" s="39"/>
      <c r="AU379" s="39"/>
      <c r="AV379" s="39"/>
      <c r="AW379" s="31"/>
      <c r="AX379" s="31"/>
    </row>
    <row r="380" spans="3:50" ht="15" customHeight="1" x14ac:dyDescent="0.4">
      <c r="C380" s="570"/>
      <c r="D380" s="570"/>
      <c r="E380" s="570"/>
      <c r="F380" s="570"/>
      <c r="G380" s="570"/>
      <c r="H380" s="570"/>
      <c r="I380" s="570"/>
      <c r="J380" s="570"/>
      <c r="K380" s="570"/>
      <c r="L380" s="570"/>
      <c r="M380" s="570"/>
      <c r="N380" s="570"/>
      <c r="O380" s="570"/>
      <c r="P380" s="570"/>
      <c r="Q380" s="570"/>
      <c r="R380" s="570"/>
      <c r="S380" s="570"/>
      <c r="T380" s="570"/>
      <c r="U380" s="570"/>
      <c r="V380" s="570"/>
      <c r="W380" s="570"/>
      <c r="X380" s="570"/>
      <c r="Y380" s="570"/>
      <c r="Z380" s="570"/>
      <c r="AA380" s="570"/>
      <c r="AB380" s="570"/>
      <c r="AC380" s="570"/>
      <c r="AD380" s="570"/>
      <c r="AE380" s="570"/>
      <c r="AF380" s="570"/>
      <c r="AG380" s="570"/>
      <c r="AH380" s="570"/>
      <c r="AK380" s="39"/>
      <c r="AL380" s="39"/>
      <c r="AM380" s="39"/>
      <c r="AN380" s="39"/>
      <c r="AO380" s="39"/>
      <c r="AP380" s="39"/>
      <c r="AQ380" s="39"/>
      <c r="AR380" s="39"/>
      <c r="AS380" s="39"/>
      <c r="AT380" s="39"/>
      <c r="AU380" s="39"/>
      <c r="AV380" s="39"/>
      <c r="AW380" s="31"/>
      <c r="AX380" s="31"/>
    </row>
    <row r="381" spans="3:50" ht="15" customHeight="1" x14ac:dyDescent="0.4">
      <c r="C381" s="570"/>
      <c r="D381" s="570"/>
      <c r="E381" s="570"/>
      <c r="F381" s="570"/>
      <c r="G381" s="570"/>
      <c r="H381" s="570"/>
      <c r="I381" s="570"/>
      <c r="J381" s="570"/>
      <c r="K381" s="570"/>
      <c r="L381" s="570"/>
      <c r="M381" s="570"/>
      <c r="N381" s="570"/>
      <c r="O381" s="570"/>
      <c r="P381" s="570"/>
      <c r="Q381" s="570"/>
      <c r="R381" s="570"/>
      <c r="S381" s="570"/>
      <c r="T381" s="570"/>
      <c r="U381" s="570"/>
      <c r="V381" s="570"/>
      <c r="W381" s="570"/>
      <c r="X381" s="570"/>
      <c r="Y381" s="570"/>
      <c r="Z381" s="570"/>
      <c r="AA381" s="570"/>
      <c r="AB381" s="570"/>
      <c r="AC381" s="570"/>
      <c r="AD381" s="570"/>
      <c r="AE381" s="570"/>
      <c r="AF381" s="570"/>
      <c r="AG381" s="570"/>
      <c r="AH381" s="570"/>
      <c r="AK381" s="39"/>
      <c r="AL381" s="39"/>
      <c r="AM381" s="39"/>
      <c r="AN381" s="39"/>
      <c r="AO381" s="39"/>
      <c r="AP381" s="39"/>
      <c r="AQ381" s="39"/>
      <c r="AR381" s="39"/>
      <c r="AS381" s="39"/>
      <c r="AT381" s="39"/>
      <c r="AU381" s="39"/>
      <c r="AV381" s="39"/>
      <c r="AW381" s="31"/>
      <c r="AX381" s="31"/>
    </row>
    <row r="382" spans="3:50" ht="15" customHeight="1" x14ac:dyDescent="0.4">
      <c r="C382" s="570"/>
      <c r="D382" s="570"/>
      <c r="E382" s="570"/>
      <c r="F382" s="570"/>
      <c r="G382" s="570"/>
      <c r="H382" s="570"/>
      <c r="I382" s="570"/>
      <c r="J382" s="570"/>
      <c r="K382" s="570"/>
      <c r="L382" s="570"/>
      <c r="M382" s="570"/>
      <c r="N382" s="570"/>
      <c r="O382" s="570"/>
      <c r="P382" s="570"/>
      <c r="Q382" s="570"/>
      <c r="R382" s="570"/>
      <c r="S382" s="570"/>
      <c r="T382" s="570"/>
      <c r="U382" s="570"/>
      <c r="V382" s="570"/>
      <c r="W382" s="570"/>
      <c r="X382" s="570"/>
      <c r="Y382" s="570"/>
      <c r="Z382" s="570"/>
      <c r="AA382" s="570"/>
      <c r="AB382" s="570"/>
      <c r="AC382" s="570"/>
      <c r="AD382" s="570"/>
      <c r="AE382" s="570"/>
      <c r="AF382" s="570"/>
      <c r="AG382" s="570"/>
      <c r="AH382" s="570"/>
      <c r="AK382" s="39"/>
      <c r="AL382" s="39"/>
      <c r="AM382" s="39"/>
      <c r="AN382" s="39"/>
      <c r="AO382" s="39"/>
      <c r="AP382" s="39"/>
      <c r="AQ382" s="39"/>
      <c r="AR382" s="39"/>
      <c r="AS382" s="39"/>
      <c r="AT382" s="39"/>
      <c r="AU382" s="39"/>
      <c r="AV382" s="39"/>
      <c r="AW382" s="31"/>
      <c r="AX382" s="31"/>
    </row>
    <row r="383" spans="3:50" ht="15" customHeight="1" x14ac:dyDescent="0.4">
      <c r="C383" s="570"/>
      <c r="D383" s="570"/>
      <c r="E383" s="570"/>
      <c r="F383" s="570"/>
      <c r="G383" s="570"/>
      <c r="H383" s="570"/>
      <c r="I383" s="570"/>
      <c r="J383" s="570"/>
      <c r="K383" s="570"/>
      <c r="L383" s="570"/>
      <c r="M383" s="570"/>
      <c r="N383" s="570"/>
      <c r="O383" s="570"/>
      <c r="P383" s="570"/>
      <c r="Q383" s="570"/>
      <c r="R383" s="570"/>
      <c r="S383" s="570"/>
      <c r="T383" s="570"/>
      <c r="U383" s="570"/>
      <c r="V383" s="570"/>
      <c r="W383" s="570"/>
      <c r="X383" s="570"/>
      <c r="Y383" s="570"/>
      <c r="Z383" s="570"/>
      <c r="AA383" s="570"/>
      <c r="AB383" s="570"/>
      <c r="AC383" s="570"/>
      <c r="AD383" s="570"/>
      <c r="AE383" s="570"/>
      <c r="AF383" s="570"/>
      <c r="AG383" s="570"/>
      <c r="AH383" s="570"/>
      <c r="AK383" s="39"/>
      <c r="AL383" s="39"/>
      <c r="AM383" s="39"/>
      <c r="AN383" s="39"/>
      <c r="AO383" s="39"/>
      <c r="AP383" s="39"/>
      <c r="AQ383" s="39"/>
      <c r="AR383" s="39"/>
      <c r="AS383" s="39"/>
      <c r="AT383" s="39"/>
      <c r="AU383" s="39"/>
      <c r="AV383" s="39"/>
      <c r="AW383" s="31"/>
      <c r="AX383" s="31"/>
    </row>
    <row r="384" spans="3:50" ht="15" customHeight="1" x14ac:dyDescent="0.4">
      <c r="C384" s="570"/>
      <c r="D384" s="570"/>
      <c r="E384" s="570"/>
      <c r="F384" s="570"/>
      <c r="G384" s="570"/>
      <c r="H384" s="570"/>
      <c r="I384" s="570"/>
      <c r="J384" s="570"/>
      <c r="K384" s="570"/>
      <c r="L384" s="570"/>
      <c r="M384" s="570"/>
      <c r="N384" s="570"/>
      <c r="O384" s="570"/>
      <c r="P384" s="570"/>
      <c r="Q384" s="570"/>
      <c r="R384" s="570"/>
      <c r="S384" s="570"/>
      <c r="T384" s="570"/>
      <c r="U384" s="570"/>
      <c r="V384" s="570"/>
      <c r="W384" s="570"/>
      <c r="X384" s="570"/>
      <c r="Y384" s="570"/>
      <c r="Z384" s="570"/>
      <c r="AA384" s="570"/>
      <c r="AB384" s="570"/>
      <c r="AC384" s="570"/>
      <c r="AD384" s="570"/>
      <c r="AE384" s="570"/>
      <c r="AF384" s="570"/>
      <c r="AG384" s="570"/>
      <c r="AH384" s="570"/>
      <c r="AK384" s="39"/>
      <c r="AL384" s="39"/>
      <c r="AM384" s="39"/>
      <c r="AN384" s="39"/>
      <c r="AO384" s="39"/>
      <c r="AP384" s="39"/>
      <c r="AQ384" s="39"/>
      <c r="AR384" s="39"/>
      <c r="AS384" s="39"/>
      <c r="AT384" s="39"/>
      <c r="AU384" s="39"/>
      <c r="AV384" s="39"/>
      <c r="AW384" s="31"/>
      <c r="AX384" s="31"/>
    </row>
    <row r="385" spans="3:50" ht="15" customHeight="1" x14ac:dyDescent="0.4">
      <c r="C385" s="570"/>
      <c r="D385" s="570"/>
      <c r="E385" s="570"/>
      <c r="F385" s="570"/>
      <c r="G385" s="570"/>
      <c r="H385" s="570"/>
      <c r="I385" s="570"/>
      <c r="J385" s="570"/>
      <c r="K385" s="570"/>
      <c r="L385" s="570"/>
      <c r="M385" s="570"/>
      <c r="N385" s="570"/>
      <c r="O385" s="570"/>
      <c r="P385" s="570"/>
      <c r="Q385" s="570"/>
      <c r="R385" s="570"/>
      <c r="S385" s="570"/>
      <c r="T385" s="570"/>
      <c r="U385" s="570"/>
      <c r="V385" s="570"/>
      <c r="W385" s="570"/>
      <c r="X385" s="570"/>
      <c r="Y385" s="570"/>
      <c r="Z385" s="570"/>
      <c r="AA385" s="570"/>
      <c r="AB385" s="570"/>
      <c r="AC385" s="570"/>
      <c r="AD385" s="570"/>
      <c r="AE385" s="570"/>
      <c r="AF385" s="570"/>
      <c r="AG385" s="570"/>
      <c r="AH385" s="570"/>
      <c r="AK385" s="39"/>
      <c r="AL385" s="39"/>
      <c r="AM385" s="39"/>
      <c r="AN385" s="39"/>
      <c r="AO385" s="39"/>
      <c r="AP385" s="39"/>
      <c r="AQ385" s="39"/>
      <c r="AR385" s="39"/>
      <c r="AS385" s="39"/>
      <c r="AT385" s="39"/>
      <c r="AU385" s="39"/>
      <c r="AV385" s="39"/>
      <c r="AW385" s="31"/>
      <c r="AX385" s="31"/>
    </row>
    <row r="386" spans="3:50" ht="15" customHeight="1" x14ac:dyDescent="0.4">
      <c r="C386" s="570"/>
      <c r="D386" s="570"/>
      <c r="E386" s="570"/>
      <c r="F386" s="570"/>
      <c r="G386" s="570"/>
      <c r="H386" s="570"/>
      <c r="I386" s="570"/>
      <c r="J386" s="570"/>
      <c r="K386" s="570"/>
      <c r="L386" s="570"/>
      <c r="M386" s="570"/>
      <c r="N386" s="570"/>
      <c r="O386" s="570"/>
      <c r="P386" s="570"/>
      <c r="Q386" s="570"/>
      <c r="R386" s="570"/>
      <c r="S386" s="570"/>
      <c r="T386" s="570"/>
      <c r="U386" s="570"/>
      <c r="V386" s="570"/>
      <c r="W386" s="570"/>
      <c r="X386" s="570"/>
      <c r="Y386" s="570"/>
      <c r="Z386" s="570"/>
      <c r="AA386" s="570"/>
      <c r="AB386" s="570"/>
      <c r="AC386" s="570"/>
      <c r="AD386" s="570"/>
      <c r="AE386" s="570"/>
      <c r="AF386" s="570"/>
      <c r="AG386" s="570"/>
      <c r="AH386" s="570"/>
      <c r="AK386" s="39"/>
      <c r="AL386" s="39"/>
      <c r="AM386" s="39"/>
      <c r="AN386" s="39"/>
      <c r="AO386" s="39"/>
      <c r="AP386" s="39"/>
      <c r="AQ386" s="39"/>
      <c r="AR386" s="39"/>
      <c r="AS386" s="39"/>
      <c r="AT386" s="39"/>
      <c r="AU386" s="39"/>
      <c r="AV386" s="39"/>
      <c r="AW386" s="31"/>
      <c r="AX386" s="31"/>
    </row>
    <row r="387" spans="3:50" ht="15" customHeight="1" x14ac:dyDescent="0.4">
      <c r="C387" s="570"/>
      <c r="D387" s="570"/>
      <c r="E387" s="570"/>
      <c r="F387" s="570"/>
      <c r="G387" s="570"/>
      <c r="H387" s="570"/>
      <c r="I387" s="570"/>
      <c r="J387" s="570"/>
      <c r="K387" s="570"/>
      <c r="L387" s="570"/>
      <c r="M387" s="570"/>
      <c r="N387" s="570"/>
      <c r="O387" s="570"/>
      <c r="P387" s="570"/>
      <c r="Q387" s="570"/>
      <c r="R387" s="570"/>
      <c r="S387" s="570"/>
      <c r="T387" s="570"/>
      <c r="U387" s="570"/>
      <c r="V387" s="570"/>
      <c r="W387" s="570"/>
      <c r="X387" s="570"/>
      <c r="Y387" s="570"/>
      <c r="Z387" s="570"/>
      <c r="AA387" s="570"/>
      <c r="AB387" s="570"/>
      <c r="AC387" s="570"/>
      <c r="AD387" s="570"/>
      <c r="AE387" s="570"/>
      <c r="AF387" s="570"/>
      <c r="AG387" s="570"/>
      <c r="AH387" s="570"/>
      <c r="AK387" s="39"/>
      <c r="AL387" s="39"/>
      <c r="AM387" s="39"/>
      <c r="AN387" s="39"/>
      <c r="AO387" s="39"/>
      <c r="AP387" s="39"/>
      <c r="AQ387" s="39"/>
      <c r="AR387" s="39"/>
      <c r="AS387" s="39"/>
      <c r="AT387" s="39"/>
      <c r="AU387" s="39"/>
      <c r="AV387" s="39"/>
      <c r="AW387" s="31"/>
      <c r="AX387" s="31"/>
    </row>
    <row r="388" spans="3:50" ht="15" customHeight="1" x14ac:dyDescent="0.4">
      <c r="C388" s="570"/>
      <c r="D388" s="570"/>
      <c r="E388" s="570"/>
      <c r="F388" s="570"/>
      <c r="G388" s="570"/>
      <c r="H388" s="570"/>
      <c r="I388" s="570"/>
      <c r="J388" s="570"/>
      <c r="K388" s="570"/>
      <c r="L388" s="570"/>
      <c r="M388" s="570"/>
      <c r="N388" s="570"/>
      <c r="O388" s="570"/>
      <c r="P388" s="570"/>
      <c r="Q388" s="570"/>
      <c r="R388" s="570"/>
      <c r="S388" s="570"/>
      <c r="T388" s="570"/>
      <c r="U388" s="570"/>
      <c r="V388" s="570"/>
      <c r="W388" s="570"/>
      <c r="X388" s="570"/>
      <c r="Y388" s="570"/>
      <c r="Z388" s="570"/>
      <c r="AA388" s="570"/>
      <c r="AB388" s="570"/>
      <c r="AC388" s="570"/>
      <c r="AD388" s="570"/>
      <c r="AE388" s="570"/>
      <c r="AF388" s="570"/>
      <c r="AG388" s="570"/>
      <c r="AH388" s="570"/>
      <c r="AK388" s="39"/>
      <c r="AL388" s="39"/>
      <c r="AM388" s="39"/>
      <c r="AN388" s="39"/>
      <c r="AO388" s="39"/>
      <c r="AP388" s="39"/>
      <c r="AQ388" s="39"/>
      <c r="AR388" s="39"/>
      <c r="AS388" s="39"/>
      <c r="AT388" s="39"/>
      <c r="AU388" s="39"/>
      <c r="AV388" s="39"/>
      <c r="AW388" s="31"/>
      <c r="AX388" s="31"/>
    </row>
    <row r="389" spans="3:50" ht="15" customHeight="1" x14ac:dyDescent="0.4">
      <c r="C389" s="570"/>
      <c r="D389" s="570"/>
      <c r="E389" s="570"/>
      <c r="F389" s="570"/>
      <c r="G389" s="570"/>
      <c r="H389" s="570"/>
      <c r="I389" s="570"/>
      <c r="J389" s="570"/>
      <c r="K389" s="570"/>
      <c r="L389" s="570"/>
      <c r="M389" s="570"/>
      <c r="N389" s="570"/>
      <c r="O389" s="570"/>
      <c r="P389" s="570"/>
      <c r="Q389" s="570"/>
      <c r="R389" s="570"/>
      <c r="S389" s="570"/>
      <c r="T389" s="570"/>
      <c r="U389" s="570"/>
      <c r="V389" s="570"/>
      <c r="W389" s="570"/>
      <c r="X389" s="570"/>
      <c r="Y389" s="570"/>
      <c r="Z389" s="570"/>
      <c r="AA389" s="570"/>
      <c r="AB389" s="570"/>
      <c r="AC389" s="570"/>
      <c r="AD389" s="570"/>
      <c r="AE389" s="570"/>
      <c r="AF389" s="570"/>
      <c r="AG389" s="570"/>
      <c r="AH389" s="570"/>
      <c r="AK389" s="39"/>
      <c r="AL389" s="39"/>
      <c r="AM389" s="39"/>
      <c r="AN389" s="39"/>
      <c r="AO389" s="39"/>
      <c r="AP389" s="39"/>
      <c r="AQ389" s="39"/>
      <c r="AR389" s="39"/>
      <c r="AS389" s="39"/>
      <c r="AT389" s="39"/>
      <c r="AU389" s="39"/>
      <c r="AV389" s="39"/>
      <c r="AW389" s="31"/>
      <c r="AX389" s="31"/>
    </row>
    <row r="390" spans="3:50" ht="15" customHeight="1" x14ac:dyDescent="0.4">
      <c r="C390" s="570"/>
      <c r="D390" s="570"/>
      <c r="E390" s="570"/>
      <c r="F390" s="570"/>
      <c r="G390" s="570"/>
      <c r="H390" s="570"/>
      <c r="I390" s="570"/>
      <c r="J390" s="570"/>
      <c r="K390" s="570"/>
      <c r="L390" s="570"/>
      <c r="M390" s="570"/>
      <c r="N390" s="570"/>
      <c r="O390" s="570"/>
      <c r="P390" s="570"/>
      <c r="Q390" s="570"/>
      <c r="R390" s="570"/>
      <c r="S390" s="570"/>
      <c r="T390" s="570"/>
      <c r="U390" s="570"/>
      <c r="V390" s="570"/>
      <c r="W390" s="570"/>
      <c r="X390" s="570"/>
      <c r="Y390" s="570"/>
      <c r="Z390" s="570"/>
      <c r="AA390" s="570"/>
      <c r="AB390" s="570"/>
      <c r="AC390" s="570"/>
      <c r="AD390" s="570"/>
      <c r="AE390" s="570"/>
      <c r="AF390" s="570"/>
      <c r="AG390" s="570"/>
      <c r="AH390" s="570"/>
      <c r="AK390" s="39"/>
      <c r="AL390" s="39"/>
      <c r="AM390" s="39"/>
      <c r="AN390" s="39"/>
      <c r="AO390" s="39"/>
      <c r="AP390" s="39"/>
      <c r="AQ390" s="39"/>
      <c r="AR390" s="39"/>
      <c r="AS390" s="39"/>
      <c r="AT390" s="39"/>
      <c r="AU390" s="39"/>
      <c r="AV390" s="39"/>
      <c r="AW390" s="31"/>
      <c r="AX390" s="31"/>
    </row>
    <row r="391" spans="3:50" ht="15" customHeight="1" x14ac:dyDescent="0.4">
      <c r="C391" s="570"/>
      <c r="D391" s="570"/>
      <c r="E391" s="570"/>
      <c r="F391" s="570"/>
      <c r="G391" s="570"/>
      <c r="H391" s="570"/>
      <c r="I391" s="570"/>
      <c r="J391" s="570"/>
      <c r="K391" s="570"/>
      <c r="L391" s="570"/>
      <c r="M391" s="570"/>
      <c r="N391" s="570"/>
      <c r="O391" s="570"/>
      <c r="P391" s="570"/>
      <c r="Q391" s="570"/>
      <c r="R391" s="570"/>
      <c r="S391" s="570"/>
      <c r="T391" s="570"/>
      <c r="U391" s="570"/>
      <c r="V391" s="570"/>
      <c r="W391" s="570"/>
      <c r="X391" s="570"/>
      <c r="Y391" s="570"/>
      <c r="Z391" s="570"/>
      <c r="AA391" s="570"/>
      <c r="AB391" s="570"/>
      <c r="AC391" s="570"/>
      <c r="AD391" s="570"/>
      <c r="AE391" s="570"/>
      <c r="AF391" s="570"/>
      <c r="AG391" s="570"/>
      <c r="AH391" s="570"/>
      <c r="AK391" s="39"/>
      <c r="AL391" s="39"/>
      <c r="AM391" s="39"/>
      <c r="AN391" s="39"/>
      <c r="AO391" s="39"/>
      <c r="AP391" s="39"/>
      <c r="AQ391" s="39"/>
      <c r="AR391" s="39"/>
      <c r="AS391" s="39"/>
      <c r="AT391" s="39"/>
      <c r="AU391" s="39"/>
      <c r="AV391" s="39"/>
      <c r="AW391" s="31"/>
      <c r="AX391" s="31"/>
    </row>
    <row r="392" spans="3:50" ht="15" customHeight="1" x14ac:dyDescent="0.4">
      <c r="C392" s="570"/>
      <c r="D392" s="570"/>
      <c r="E392" s="570"/>
      <c r="F392" s="570"/>
      <c r="G392" s="570"/>
      <c r="H392" s="570"/>
      <c r="I392" s="570"/>
      <c r="J392" s="570"/>
      <c r="K392" s="570"/>
      <c r="L392" s="570"/>
      <c r="M392" s="570"/>
      <c r="N392" s="570"/>
      <c r="O392" s="570"/>
      <c r="P392" s="570"/>
      <c r="Q392" s="570"/>
      <c r="R392" s="570"/>
      <c r="S392" s="570"/>
      <c r="T392" s="570"/>
      <c r="U392" s="570"/>
      <c r="V392" s="570"/>
      <c r="W392" s="570"/>
      <c r="X392" s="570"/>
      <c r="Y392" s="570"/>
      <c r="Z392" s="570"/>
      <c r="AA392" s="570"/>
      <c r="AB392" s="570"/>
      <c r="AC392" s="570"/>
      <c r="AD392" s="570"/>
      <c r="AE392" s="570"/>
      <c r="AF392" s="570"/>
      <c r="AG392" s="570"/>
      <c r="AH392" s="570"/>
      <c r="AK392" s="39"/>
      <c r="AL392" s="39"/>
      <c r="AM392" s="39"/>
      <c r="AN392" s="39"/>
      <c r="AO392" s="39"/>
      <c r="AP392" s="39"/>
      <c r="AQ392" s="39"/>
      <c r="AR392" s="39"/>
      <c r="AS392" s="39"/>
      <c r="AT392" s="39"/>
      <c r="AU392" s="39"/>
      <c r="AV392" s="39"/>
      <c r="AW392" s="31"/>
      <c r="AX392" s="31"/>
    </row>
    <row r="393" spans="3:50" ht="15" customHeight="1" x14ac:dyDescent="0.4">
      <c r="C393" s="570"/>
      <c r="D393" s="570"/>
      <c r="E393" s="570"/>
      <c r="F393" s="570"/>
      <c r="G393" s="570"/>
      <c r="H393" s="570"/>
      <c r="I393" s="570"/>
      <c r="J393" s="570"/>
      <c r="K393" s="570"/>
      <c r="L393" s="570"/>
      <c r="M393" s="570"/>
      <c r="N393" s="570"/>
      <c r="O393" s="570"/>
      <c r="P393" s="570"/>
      <c r="Q393" s="570"/>
      <c r="R393" s="570"/>
      <c r="S393" s="570"/>
      <c r="T393" s="570"/>
      <c r="U393" s="570"/>
      <c r="V393" s="570"/>
      <c r="W393" s="570"/>
      <c r="X393" s="570"/>
      <c r="Y393" s="570"/>
      <c r="Z393" s="570"/>
      <c r="AA393" s="570"/>
      <c r="AB393" s="570"/>
      <c r="AC393" s="570"/>
      <c r="AD393" s="570"/>
      <c r="AE393" s="570"/>
      <c r="AF393" s="570"/>
      <c r="AG393" s="570"/>
      <c r="AH393" s="570"/>
      <c r="AK393" s="39"/>
      <c r="AL393" s="39"/>
      <c r="AM393" s="39"/>
      <c r="AN393" s="39"/>
      <c r="AO393" s="39"/>
      <c r="AP393" s="39"/>
      <c r="AQ393" s="39"/>
      <c r="AR393" s="39"/>
      <c r="AS393" s="39"/>
      <c r="AT393" s="39"/>
      <c r="AU393" s="39"/>
      <c r="AV393" s="39"/>
      <c r="AW393" s="31"/>
      <c r="AX393" s="31"/>
    </row>
    <row r="394" spans="3:50" ht="15" customHeight="1" x14ac:dyDescent="0.4">
      <c r="C394" s="570"/>
      <c r="D394" s="570"/>
      <c r="E394" s="570"/>
      <c r="F394" s="570"/>
      <c r="G394" s="570"/>
      <c r="H394" s="570"/>
      <c r="I394" s="570"/>
      <c r="J394" s="570"/>
      <c r="K394" s="570"/>
      <c r="L394" s="570"/>
      <c r="M394" s="570"/>
      <c r="N394" s="570"/>
      <c r="O394" s="570"/>
      <c r="P394" s="570"/>
      <c r="Q394" s="570"/>
      <c r="R394" s="570"/>
      <c r="S394" s="570"/>
      <c r="T394" s="570"/>
      <c r="U394" s="570"/>
      <c r="V394" s="570"/>
      <c r="W394" s="570"/>
      <c r="X394" s="570"/>
      <c r="Y394" s="570"/>
      <c r="Z394" s="570"/>
      <c r="AA394" s="570"/>
      <c r="AB394" s="570"/>
      <c r="AC394" s="570"/>
      <c r="AD394" s="570"/>
      <c r="AE394" s="570"/>
      <c r="AF394" s="570"/>
      <c r="AG394" s="570"/>
      <c r="AH394" s="570"/>
      <c r="AK394" s="39"/>
      <c r="AL394" s="39"/>
      <c r="AM394" s="39"/>
      <c r="AN394" s="39"/>
      <c r="AO394" s="39"/>
      <c r="AP394" s="39"/>
      <c r="AQ394" s="39"/>
      <c r="AR394" s="39"/>
      <c r="AS394" s="39"/>
      <c r="AT394" s="39"/>
      <c r="AU394" s="39"/>
      <c r="AV394" s="39"/>
      <c r="AW394" s="31"/>
      <c r="AX394" s="31"/>
    </row>
    <row r="395" spans="3:50" ht="15" customHeight="1" x14ac:dyDescent="0.4">
      <c r="C395" s="570"/>
      <c r="D395" s="570"/>
      <c r="E395" s="570"/>
      <c r="F395" s="570"/>
      <c r="G395" s="570"/>
      <c r="H395" s="570"/>
      <c r="I395" s="570"/>
      <c r="J395" s="570"/>
      <c r="K395" s="570"/>
      <c r="L395" s="570"/>
      <c r="M395" s="570"/>
      <c r="N395" s="570"/>
      <c r="O395" s="570"/>
      <c r="P395" s="570"/>
      <c r="Q395" s="570"/>
      <c r="R395" s="570"/>
      <c r="S395" s="570"/>
      <c r="T395" s="570"/>
      <c r="U395" s="570"/>
      <c r="V395" s="570"/>
      <c r="W395" s="570"/>
      <c r="X395" s="570"/>
      <c r="Y395" s="570"/>
      <c r="Z395" s="570"/>
      <c r="AA395" s="570"/>
      <c r="AB395" s="570"/>
      <c r="AC395" s="570"/>
      <c r="AD395" s="570"/>
      <c r="AE395" s="570"/>
      <c r="AF395" s="570"/>
      <c r="AG395" s="570"/>
      <c r="AH395" s="570"/>
      <c r="AK395" s="39"/>
      <c r="AL395" s="39"/>
      <c r="AM395" s="39"/>
      <c r="AN395" s="39"/>
      <c r="AO395" s="39"/>
      <c r="AP395" s="39"/>
      <c r="AQ395" s="39"/>
      <c r="AR395" s="39"/>
      <c r="AS395" s="39"/>
      <c r="AT395" s="39"/>
      <c r="AU395" s="39"/>
      <c r="AV395" s="39"/>
      <c r="AW395" s="31"/>
      <c r="AX395" s="31"/>
    </row>
    <row r="396" spans="3:50" ht="15" customHeight="1" x14ac:dyDescent="0.4">
      <c r="C396" s="570"/>
      <c r="D396" s="570"/>
      <c r="E396" s="570"/>
      <c r="F396" s="570"/>
      <c r="G396" s="570"/>
      <c r="H396" s="570"/>
      <c r="I396" s="570"/>
      <c r="J396" s="570"/>
      <c r="K396" s="570"/>
      <c r="L396" s="570"/>
      <c r="M396" s="570"/>
      <c r="N396" s="570"/>
      <c r="O396" s="570"/>
      <c r="P396" s="570"/>
      <c r="Q396" s="570"/>
      <c r="R396" s="570"/>
      <c r="S396" s="570"/>
      <c r="T396" s="570"/>
      <c r="U396" s="570"/>
      <c r="V396" s="570"/>
      <c r="W396" s="570"/>
      <c r="X396" s="570"/>
      <c r="Y396" s="570"/>
      <c r="Z396" s="570"/>
      <c r="AA396" s="570"/>
      <c r="AB396" s="570"/>
      <c r="AC396" s="570"/>
      <c r="AD396" s="570"/>
      <c r="AE396" s="570"/>
      <c r="AF396" s="570"/>
      <c r="AG396" s="570"/>
      <c r="AH396" s="570"/>
      <c r="AK396" s="39"/>
      <c r="AL396" s="39"/>
      <c r="AM396" s="39"/>
      <c r="AN396" s="39"/>
      <c r="AO396" s="39"/>
      <c r="AP396" s="39"/>
      <c r="AQ396" s="39"/>
      <c r="AR396" s="39"/>
      <c r="AS396" s="39"/>
      <c r="AT396" s="39"/>
      <c r="AU396" s="39"/>
      <c r="AV396" s="39"/>
      <c r="AW396" s="31"/>
      <c r="AX396" s="31"/>
    </row>
    <row r="397" spans="3:50" ht="15" customHeight="1" x14ac:dyDescent="0.4">
      <c r="C397" s="570"/>
      <c r="D397" s="570"/>
      <c r="E397" s="570"/>
      <c r="F397" s="570"/>
      <c r="G397" s="570"/>
      <c r="H397" s="570"/>
      <c r="I397" s="570"/>
      <c r="J397" s="570"/>
      <c r="K397" s="570"/>
      <c r="L397" s="570"/>
      <c r="M397" s="570"/>
      <c r="N397" s="570"/>
      <c r="O397" s="570"/>
      <c r="P397" s="570"/>
      <c r="Q397" s="570"/>
      <c r="R397" s="570"/>
      <c r="S397" s="570"/>
      <c r="T397" s="570"/>
      <c r="U397" s="570"/>
      <c r="V397" s="570"/>
      <c r="W397" s="570"/>
      <c r="X397" s="570"/>
      <c r="Y397" s="570"/>
      <c r="Z397" s="570"/>
      <c r="AA397" s="570"/>
      <c r="AB397" s="570"/>
      <c r="AC397" s="570"/>
      <c r="AD397" s="570"/>
      <c r="AE397" s="570"/>
      <c r="AF397" s="570"/>
      <c r="AG397" s="570"/>
      <c r="AH397" s="570"/>
      <c r="AK397" s="39"/>
      <c r="AL397" s="39"/>
      <c r="AM397" s="39"/>
      <c r="AN397" s="39"/>
      <c r="AO397" s="39"/>
      <c r="AP397" s="39"/>
      <c r="AQ397" s="39"/>
      <c r="AR397" s="39"/>
      <c r="AS397" s="39"/>
      <c r="AT397" s="39"/>
      <c r="AU397" s="39"/>
      <c r="AV397" s="39"/>
      <c r="AW397" s="31"/>
      <c r="AX397" s="31"/>
    </row>
    <row r="398" spans="3:50" ht="15" customHeight="1" x14ac:dyDescent="0.4">
      <c r="C398" s="39"/>
      <c r="D398" s="39"/>
      <c r="E398" s="39"/>
      <c r="F398" s="64"/>
      <c r="G398" s="39"/>
      <c r="H398" s="39"/>
      <c r="I398" s="39"/>
      <c r="J398" s="39"/>
      <c r="K398" s="39"/>
      <c r="L398" s="39"/>
      <c r="M398" s="39"/>
      <c r="T398" s="110" t="str">
        <f>$H$26&amp;IF($H$28&lt;&gt;""," "&amp;$H$28,"")&amp;" "&amp;$H$24</f>
        <v xml:space="preserve"> </v>
      </c>
      <c r="U398" s="110"/>
      <c r="V398" s="110"/>
      <c r="W398" s="110"/>
      <c r="X398" s="110"/>
      <c r="Y398" s="110"/>
      <c r="Z398" s="110"/>
      <c r="AA398" s="110"/>
      <c r="AB398" s="110"/>
      <c r="AC398" s="110"/>
      <c r="AD398" s="110"/>
      <c r="AE398" s="110"/>
      <c r="AF398" s="110"/>
      <c r="AG398" s="110"/>
      <c r="AH398" s="110"/>
      <c r="AI398" s="110"/>
      <c r="AK398" s="39"/>
      <c r="AL398" s="39"/>
      <c r="AM398" s="39"/>
      <c r="AN398" s="39"/>
      <c r="AO398" s="39"/>
      <c r="AP398" s="39"/>
      <c r="AQ398" s="39"/>
      <c r="AR398" s="39"/>
      <c r="AS398" s="39"/>
      <c r="AT398" s="39"/>
      <c r="AU398" s="39"/>
      <c r="AV398" s="39"/>
      <c r="AW398" s="31"/>
      <c r="AX398" s="31"/>
    </row>
    <row r="399" spans="3:50" ht="15" customHeight="1" x14ac:dyDescent="0.4">
      <c r="C399" s="39"/>
      <c r="D399" s="39"/>
      <c r="E399" s="39"/>
      <c r="F399" s="64"/>
      <c r="G399" s="39"/>
      <c r="H399" s="39"/>
      <c r="I399" s="39"/>
      <c r="J399" s="39"/>
      <c r="K399" s="39"/>
      <c r="L399" s="39"/>
      <c r="M399" s="39"/>
      <c r="N399" s="38" t="s">
        <v>18</v>
      </c>
      <c r="O399" s="38"/>
      <c r="P399" s="38"/>
      <c r="Q399" s="38"/>
      <c r="R399" s="38"/>
      <c r="S399" s="38"/>
      <c r="T399" s="111"/>
      <c r="U399" s="111"/>
      <c r="V399" s="111"/>
      <c r="W399" s="111"/>
      <c r="X399" s="111"/>
      <c r="Y399" s="111"/>
      <c r="Z399" s="111"/>
      <c r="AA399" s="111"/>
      <c r="AB399" s="111"/>
      <c r="AC399" s="111"/>
      <c r="AD399" s="111"/>
      <c r="AE399" s="111"/>
      <c r="AF399" s="111"/>
      <c r="AG399" s="111"/>
      <c r="AH399" s="111"/>
      <c r="AI399" s="111"/>
      <c r="AK399" s="39"/>
      <c r="AL399" s="39"/>
      <c r="AM399" s="39"/>
      <c r="AN399" s="39"/>
      <c r="AO399" s="39"/>
      <c r="AP399" s="39"/>
      <c r="AQ399" s="39"/>
      <c r="AR399" s="39"/>
      <c r="AS399" s="39"/>
      <c r="AT399" s="39"/>
      <c r="AU399" s="39"/>
      <c r="AV399" s="39"/>
      <c r="AW399" s="31"/>
      <c r="AX399" s="31"/>
    </row>
    <row r="400" spans="3:50" ht="15" customHeight="1" x14ac:dyDescent="0.2">
      <c r="C400" s="31"/>
      <c r="D400" s="31"/>
      <c r="E400" s="31"/>
      <c r="F400" s="63"/>
      <c r="G400" s="31"/>
      <c r="H400" s="31"/>
      <c r="I400" s="31"/>
      <c r="J400" s="31"/>
      <c r="K400" s="31"/>
      <c r="L400" s="31"/>
      <c r="M400" s="31"/>
      <c r="T400" s="34"/>
      <c r="U400" s="34"/>
      <c r="V400" s="34"/>
      <c r="W400" s="34"/>
      <c r="X400" s="34"/>
      <c r="Y400" s="34"/>
      <c r="Z400" s="34"/>
      <c r="AA400" s="34"/>
      <c r="AB400" s="34"/>
      <c r="AC400" s="34"/>
      <c r="AD400" s="34"/>
      <c r="AE400" s="34"/>
      <c r="AF400" s="34"/>
      <c r="AG400" s="34"/>
      <c r="AH400" s="34"/>
      <c r="AI400" s="34"/>
      <c r="AM400" s="31"/>
      <c r="AN400" s="31"/>
      <c r="AO400" s="31"/>
      <c r="AP400" s="31"/>
      <c r="AQ400" s="31"/>
      <c r="AR400" s="31"/>
      <c r="AS400" s="31"/>
      <c r="AT400" s="31"/>
      <c r="AU400" s="31"/>
      <c r="AV400" s="31"/>
      <c r="AW400" s="31"/>
      <c r="AX400" s="31"/>
    </row>
    <row r="401" spans="2:35" ht="15" customHeight="1" x14ac:dyDescent="0.2">
      <c r="C401" s="31"/>
      <c r="D401" s="31"/>
      <c r="E401" s="31"/>
      <c r="F401" s="63"/>
      <c r="G401" s="31"/>
      <c r="H401" s="31"/>
      <c r="I401" s="31"/>
      <c r="J401" s="31"/>
      <c r="K401" s="31"/>
      <c r="L401" s="31"/>
      <c r="M401" s="31"/>
      <c r="N401" s="38" t="s">
        <v>183</v>
      </c>
      <c r="O401" s="38"/>
      <c r="P401" s="38"/>
      <c r="Q401" s="38"/>
      <c r="R401" s="38"/>
      <c r="S401" s="38"/>
      <c r="T401" s="37"/>
      <c r="U401" s="37"/>
      <c r="V401" s="37"/>
      <c r="W401" s="37"/>
      <c r="X401" s="37"/>
      <c r="Y401" s="37"/>
      <c r="Z401" s="37"/>
      <c r="AA401" s="37"/>
      <c r="AB401" s="37"/>
      <c r="AC401" s="37"/>
      <c r="AD401" s="37"/>
      <c r="AE401" s="37"/>
      <c r="AF401" s="37"/>
      <c r="AG401" s="37"/>
      <c r="AH401" s="37"/>
      <c r="AI401" s="37"/>
    </row>
    <row r="402" spans="2:35" ht="15" customHeight="1" x14ac:dyDescent="0.2">
      <c r="C402" s="109"/>
      <c r="D402" s="109"/>
      <c r="E402" s="109"/>
      <c r="F402" s="109"/>
      <c r="G402" s="109"/>
      <c r="H402" s="109"/>
      <c r="I402" s="109"/>
      <c r="J402" s="109"/>
      <c r="K402" s="109"/>
      <c r="L402" s="83"/>
      <c r="N402" s="615" t="s">
        <v>185</v>
      </c>
      <c r="O402" s="616"/>
      <c r="P402" s="616"/>
      <c r="Q402" s="616"/>
      <c r="R402" s="616"/>
      <c r="S402" s="616"/>
      <c r="T402" s="616"/>
      <c r="U402" s="616"/>
      <c r="V402" s="616"/>
      <c r="W402" s="616"/>
      <c r="X402" s="616"/>
      <c r="Y402" s="616"/>
      <c r="Z402" s="616"/>
      <c r="AA402" s="616"/>
      <c r="AB402" s="616"/>
      <c r="AC402" s="616"/>
      <c r="AD402" s="616"/>
      <c r="AE402" s="616"/>
      <c r="AF402" s="616"/>
      <c r="AG402" s="616"/>
      <c r="AH402" s="616"/>
      <c r="AI402" s="616"/>
    </row>
    <row r="403" spans="2:35" ht="15" customHeight="1" x14ac:dyDescent="0.2">
      <c r="C403" s="109"/>
      <c r="D403" s="109"/>
      <c r="E403" s="109"/>
      <c r="F403" s="109"/>
      <c r="G403" s="109"/>
      <c r="H403" s="109"/>
      <c r="I403" s="109"/>
      <c r="J403" s="109"/>
      <c r="K403" s="109"/>
      <c r="L403" s="83"/>
      <c r="N403" s="617"/>
      <c r="O403" s="617"/>
      <c r="P403" s="617"/>
      <c r="Q403" s="617"/>
      <c r="R403" s="617"/>
      <c r="S403" s="617"/>
      <c r="T403" s="617"/>
      <c r="U403" s="617"/>
      <c r="V403" s="617"/>
      <c r="W403" s="617"/>
      <c r="X403" s="617"/>
      <c r="Y403" s="617"/>
      <c r="Z403" s="617"/>
      <c r="AA403" s="617"/>
      <c r="AB403" s="617"/>
      <c r="AC403" s="617"/>
      <c r="AD403" s="617"/>
      <c r="AE403" s="617"/>
      <c r="AF403" s="617"/>
      <c r="AG403" s="617"/>
      <c r="AH403" s="617"/>
      <c r="AI403" s="617"/>
    </row>
    <row r="405" spans="2:35" ht="15" customHeight="1" x14ac:dyDescent="0.4">
      <c r="B405" s="571" t="s">
        <v>168</v>
      </c>
      <c r="C405" s="571"/>
      <c r="D405" s="571"/>
      <c r="E405" s="571"/>
      <c r="F405" s="571"/>
      <c r="G405" s="571"/>
      <c r="H405" s="571"/>
      <c r="I405" s="571"/>
      <c r="J405" s="571"/>
      <c r="K405" s="571"/>
      <c r="L405" s="571"/>
      <c r="M405" s="571"/>
      <c r="N405" s="571"/>
      <c r="O405" s="571"/>
      <c r="P405" s="571"/>
      <c r="Q405" s="571"/>
      <c r="R405" s="571"/>
      <c r="S405" s="571"/>
      <c r="T405" s="571"/>
      <c r="U405" s="571"/>
      <c r="V405" s="571"/>
      <c r="W405" s="571"/>
      <c r="X405" s="571"/>
      <c r="Y405" s="571"/>
      <c r="Z405" s="571"/>
      <c r="AA405" s="571"/>
      <c r="AB405" s="571"/>
      <c r="AC405" s="571"/>
      <c r="AD405" s="571"/>
      <c r="AE405" s="571"/>
      <c r="AF405" s="571"/>
      <c r="AG405" s="571"/>
      <c r="AH405" s="571"/>
      <c r="AI405" s="571"/>
    </row>
    <row r="407" spans="2:35" ht="15" customHeight="1" x14ac:dyDescent="0.4">
      <c r="B407" s="618" t="s">
        <v>192</v>
      </c>
      <c r="C407" s="618"/>
      <c r="D407" s="618"/>
      <c r="E407" s="618"/>
      <c r="F407" s="618"/>
      <c r="G407" s="618"/>
      <c r="H407" s="618"/>
      <c r="I407" s="618"/>
      <c r="J407" s="618"/>
      <c r="K407" s="618"/>
      <c r="L407" s="618"/>
      <c r="M407" s="618"/>
      <c r="N407" s="618"/>
      <c r="O407" s="618"/>
      <c r="P407" s="618"/>
      <c r="Q407" s="618"/>
      <c r="R407" s="618"/>
      <c r="S407" s="618"/>
      <c r="T407" s="618"/>
      <c r="U407" s="618"/>
      <c r="V407" s="618"/>
      <c r="W407" s="618"/>
      <c r="X407" s="618"/>
      <c r="Y407" s="618"/>
      <c r="Z407" s="618"/>
      <c r="AA407" s="618"/>
      <c r="AB407" s="618"/>
      <c r="AC407" s="618"/>
      <c r="AD407" s="618"/>
      <c r="AE407" s="618"/>
      <c r="AF407" s="618"/>
      <c r="AG407" s="618"/>
      <c r="AH407" s="619"/>
      <c r="AI407" s="619"/>
    </row>
    <row r="408" spans="2:35" ht="15" customHeight="1" x14ac:dyDescent="0.4">
      <c r="B408" s="573" t="s">
        <v>170</v>
      </c>
      <c r="C408" s="573"/>
      <c r="D408" s="573"/>
      <c r="E408" s="573"/>
      <c r="F408" s="574" t="s">
        <v>171</v>
      </c>
      <c r="G408" s="574"/>
      <c r="H408" s="574"/>
      <c r="I408" s="574"/>
      <c r="J408" s="574"/>
      <c r="K408" s="574"/>
      <c r="L408" s="574"/>
      <c r="M408" s="574"/>
      <c r="N408" s="574"/>
      <c r="O408" s="574"/>
      <c r="P408" s="574"/>
      <c r="Q408" s="574"/>
      <c r="R408" s="574"/>
      <c r="S408" s="574"/>
      <c r="T408" s="574"/>
      <c r="U408" s="574"/>
      <c r="V408" s="574"/>
      <c r="W408" s="574"/>
      <c r="X408" s="574"/>
      <c r="Y408" s="574"/>
      <c r="Z408" s="574"/>
      <c r="AA408" s="574"/>
      <c r="AB408" s="575"/>
      <c r="AC408" s="620" t="s">
        <v>169</v>
      </c>
      <c r="AD408" s="574"/>
      <c r="AE408" s="575"/>
      <c r="AF408" s="573" t="s">
        <v>195</v>
      </c>
      <c r="AG408" s="573"/>
      <c r="AH408" s="621" t="s">
        <v>251</v>
      </c>
      <c r="AI408" s="621"/>
    </row>
    <row r="409" spans="2:35" ht="15" customHeight="1" x14ac:dyDescent="0.4">
      <c r="B409" s="140" t="s">
        <v>181</v>
      </c>
      <c r="C409" s="140"/>
      <c r="D409" s="140"/>
      <c r="E409" s="140"/>
      <c r="F409" s="158" t="s">
        <v>182</v>
      </c>
      <c r="G409" s="158"/>
      <c r="H409" s="158"/>
      <c r="I409" s="158"/>
      <c r="J409" s="158"/>
      <c r="K409" s="158"/>
      <c r="L409" s="158"/>
      <c r="M409" s="158"/>
      <c r="N409" s="158"/>
      <c r="O409" s="158"/>
      <c r="P409" s="158"/>
      <c r="Q409" s="158"/>
      <c r="R409" s="158"/>
      <c r="S409" s="158"/>
      <c r="T409" s="158"/>
      <c r="U409" s="158"/>
      <c r="V409" s="158"/>
      <c r="W409" s="158"/>
      <c r="X409" s="158"/>
      <c r="Y409" s="158"/>
      <c r="Z409" s="158"/>
      <c r="AA409" s="158"/>
      <c r="AB409" s="158"/>
      <c r="AC409" s="604"/>
      <c r="AD409" s="605"/>
      <c r="AE409" s="606"/>
      <c r="AF409" s="608"/>
      <c r="AG409" s="608"/>
      <c r="AH409" s="140"/>
      <c r="AI409" s="140"/>
    </row>
    <row r="410" spans="2:35" ht="15" customHeight="1" x14ac:dyDescent="0.4">
      <c r="B410" s="576">
        <v>1</v>
      </c>
      <c r="C410" s="577"/>
      <c r="D410" s="577"/>
      <c r="E410" s="578"/>
      <c r="F410" s="158" t="s">
        <v>178</v>
      </c>
      <c r="G410" s="158"/>
      <c r="H410" s="158"/>
      <c r="I410" s="158"/>
      <c r="J410" s="158"/>
      <c r="K410" s="158"/>
      <c r="L410" s="158"/>
      <c r="M410" s="158"/>
      <c r="N410" s="158"/>
      <c r="O410" s="158"/>
      <c r="P410" s="158"/>
      <c r="Q410" s="158"/>
      <c r="R410" s="158"/>
      <c r="S410" s="158"/>
      <c r="T410" s="158"/>
      <c r="U410" s="158"/>
      <c r="V410" s="158"/>
      <c r="W410" s="158"/>
      <c r="X410" s="158"/>
      <c r="Y410" s="158"/>
      <c r="Z410" s="158"/>
      <c r="AA410" s="158"/>
      <c r="AB410" s="158"/>
      <c r="AC410" s="609"/>
      <c r="AD410" s="610"/>
      <c r="AE410" s="611"/>
      <c r="AF410" s="140"/>
      <c r="AG410" s="140"/>
      <c r="AH410" s="140"/>
      <c r="AI410" s="140"/>
    </row>
    <row r="411" spans="2:35" ht="15" customHeight="1" x14ac:dyDescent="0.4">
      <c r="B411" s="579"/>
      <c r="C411" s="580"/>
      <c r="D411" s="580"/>
      <c r="E411" s="581"/>
      <c r="F411" s="158"/>
      <c r="G411" s="158"/>
      <c r="H411" s="158"/>
      <c r="I411" s="158"/>
      <c r="J411" s="158"/>
      <c r="K411" s="158"/>
      <c r="L411" s="158"/>
      <c r="M411" s="158"/>
      <c r="N411" s="158"/>
      <c r="O411" s="158"/>
      <c r="P411" s="158"/>
      <c r="Q411" s="158"/>
      <c r="R411" s="158"/>
      <c r="S411" s="158"/>
      <c r="T411" s="158"/>
      <c r="U411" s="158"/>
      <c r="V411" s="158"/>
      <c r="W411" s="158"/>
      <c r="X411" s="158"/>
      <c r="Y411" s="158"/>
      <c r="Z411" s="158"/>
      <c r="AA411" s="158"/>
      <c r="AB411" s="158"/>
      <c r="AC411" s="612"/>
      <c r="AD411" s="613"/>
      <c r="AE411" s="614"/>
      <c r="AF411" s="140"/>
      <c r="AG411" s="140"/>
      <c r="AH411" s="140"/>
      <c r="AI411" s="140"/>
    </row>
    <row r="412" spans="2:35" ht="15" customHeight="1" x14ac:dyDescent="0.4">
      <c r="B412" s="579"/>
      <c r="C412" s="580"/>
      <c r="D412" s="580"/>
      <c r="E412" s="581"/>
      <c r="F412" s="158" t="s">
        <v>177</v>
      </c>
      <c r="G412" s="158"/>
      <c r="H412" s="158"/>
      <c r="I412" s="158"/>
      <c r="J412" s="158"/>
      <c r="K412" s="158"/>
      <c r="L412" s="158"/>
      <c r="M412" s="158"/>
      <c r="N412" s="158"/>
      <c r="O412" s="158"/>
      <c r="P412" s="158"/>
      <c r="Q412" s="158"/>
      <c r="R412" s="158"/>
      <c r="S412" s="158"/>
      <c r="T412" s="158"/>
      <c r="U412" s="158"/>
      <c r="V412" s="158"/>
      <c r="W412" s="158"/>
      <c r="X412" s="158"/>
      <c r="Y412" s="158"/>
      <c r="Z412" s="158"/>
      <c r="AA412" s="158"/>
      <c r="AB412" s="158"/>
      <c r="AC412" s="604"/>
      <c r="AD412" s="605"/>
      <c r="AE412" s="606"/>
      <c r="AF412" s="140"/>
      <c r="AG412" s="140"/>
      <c r="AH412" s="140"/>
      <c r="AI412" s="140"/>
    </row>
    <row r="413" spans="2:35" ht="15" customHeight="1" x14ac:dyDescent="0.4">
      <c r="B413" s="579"/>
      <c r="C413" s="580"/>
      <c r="D413" s="580"/>
      <c r="E413" s="581"/>
      <c r="F413" s="582" t="s">
        <v>257</v>
      </c>
      <c r="G413" s="583"/>
      <c r="H413" s="583"/>
      <c r="I413" s="583"/>
      <c r="J413" s="583"/>
      <c r="K413" s="583"/>
      <c r="L413" s="583"/>
      <c r="M413" s="583"/>
      <c r="N413" s="583"/>
      <c r="O413" s="583"/>
      <c r="P413" s="583"/>
      <c r="Q413" s="583"/>
      <c r="R413" s="583"/>
      <c r="S413" s="583"/>
      <c r="T413" s="583"/>
      <c r="U413" s="583"/>
      <c r="V413" s="583"/>
      <c r="W413" s="583"/>
      <c r="X413" s="583"/>
      <c r="Y413" s="583"/>
      <c r="Z413" s="583"/>
      <c r="AA413" s="583"/>
      <c r="AB413" s="584"/>
      <c r="AC413" s="600" t="str">
        <f>IF(X32&lt;&gt;"",IF(X32&gt;39,"Over Age","Yes"),"")</f>
        <v/>
      </c>
      <c r="AD413" s="601"/>
      <c r="AE413" s="602"/>
      <c r="AF413" s="131"/>
      <c r="AG413" s="132"/>
      <c r="AH413" s="131"/>
      <c r="AI413" s="132"/>
    </row>
    <row r="414" spans="2:35" ht="15" customHeight="1" x14ac:dyDescent="0.4">
      <c r="B414" s="199">
        <v>2</v>
      </c>
      <c r="C414" s="199"/>
      <c r="D414" s="199"/>
      <c r="E414" s="199"/>
      <c r="F414" s="607" t="s">
        <v>244</v>
      </c>
      <c r="G414" s="607"/>
      <c r="H414" s="607"/>
      <c r="I414" s="607"/>
      <c r="J414" s="607"/>
      <c r="K414" s="607"/>
      <c r="L414" s="607"/>
      <c r="M414" s="607"/>
      <c r="N414" s="607"/>
      <c r="O414" s="607"/>
      <c r="P414" s="607"/>
      <c r="Q414" s="607"/>
      <c r="R414" s="607"/>
      <c r="S414" s="607"/>
      <c r="T414" s="607"/>
      <c r="U414" s="607"/>
      <c r="V414" s="607"/>
      <c r="W414" s="607"/>
      <c r="X414" s="607"/>
      <c r="Y414" s="607"/>
      <c r="Z414" s="607"/>
      <c r="AA414" s="607"/>
      <c r="AB414" s="607"/>
      <c r="AC414" s="604"/>
      <c r="AD414" s="605"/>
      <c r="AE414" s="606"/>
      <c r="AF414" s="608"/>
      <c r="AG414" s="608"/>
      <c r="AH414" s="140"/>
      <c r="AI414" s="140"/>
    </row>
    <row r="415" spans="2:35" ht="15" customHeight="1" x14ac:dyDescent="0.4">
      <c r="B415" s="576">
        <v>3</v>
      </c>
      <c r="C415" s="577"/>
      <c r="D415" s="577"/>
      <c r="E415" s="578"/>
      <c r="F415" s="582" t="s">
        <v>250</v>
      </c>
      <c r="G415" s="583"/>
      <c r="H415" s="583"/>
      <c r="I415" s="583"/>
      <c r="J415" s="583"/>
      <c r="K415" s="583"/>
      <c r="L415" s="583"/>
      <c r="M415" s="583"/>
      <c r="N415" s="583"/>
      <c r="O415" s="583"/>
      <c r="P415" s="583"/>
      <c r="Q415" s="583"/>
      <c r="R415" s="583"/>
      <c r="S415" s="583"/>
      <c r="T415" s="583"/>
      <c r="U415" s="583"/>
      <c r="V415" s="583"/>
      <c r="W415" s="583"/>
      <c r="X415" s="583"/>
      <c r="Y415" s="583"/>
      <c r="Z415" s="583"/>
      <c r="AA415" s="583"/>
      <c r="AB415" s="584"/>
      <c r="AC415" s="609"/>
      <c r="AD415" s="610"/>
      <c r="AE415" s="611"/>
      <c r="AF415" s="135"/>
      <c r="AG415" s="136"/>
      <c r="AH415" s="131"/>
      <c r="AI415" s="132"/>
    </row>
    <row r="416" spans="2:35" ht="15" customHeight="1" x14ac:dyDescent="0.4">
      <c r="B416" s="579"/>
      <c r="C416" s="580"/>
      <c r="D416" s="580"/>
      <c r="E416" s="581"/>
      <c r="F416" s="607" t="s">
        <v>245</v>
      </c>
      <c r="G416" s="607"/>
      <c r="H416" s="607"/>
      <c r="I416" s="607"/>
      <c r="J416" s="607"/>
      <c r="K416" s="607"/>
      <c r="L416" s="607"/>
      <c r="M416" s="607"/>
      <c r="N416" s="607"/>
      <c r="O416" s="607"/>
      <c r="P416" s="607"/>
      <c r="Q416" s="607"/>
      <c r="R416" s="607"/>
      <c r="S416" s="607"/>
      <c r="T416" s="607"/>
      <c r="U416" s="607"/>
      <c r="V416" s="607"/>
      <c r="W416" s="607"/>
      <c r="X416" s="607"/>
      <c r="Y416" s="607"/>
      <c r="Z416" s="607"/>
      <c r="AA416" s="607"/>
      <c r="AB416" s="607"/>
      <c r="AC416" s="604"/>
      <c r="AD416" s="605"/>
      <c r="AE416" s="606"/>
      <c r="AF416" s="135"/>
      <c r="AG416" s="136"/>
      <c r="AH416" s="140"/>
      <c r="AI416" s="140"/>
    </row>
    <row r="417" spans="2:35" ht="15" customHeight="1" x14ac:dyDescent="0.4">
      <c r="B417" s="579"/>
      <c r="C417" s="580"/>
      <c r="D417" s="580"/>
      <c r="E417" s="581"/>
      <c r="F417" s="607" t="s">
        <v>261</v>
      </c>
      <c r="G417" s="607"/>
      <c r="H417" s="607"/>
      <c r="I417" s="607"/>
      <c r="J417" s="607"/>
      <c r="K417" s="607"/>
      <c r="L417" s="607"/>
      <c r="M417" s="607"/>
      <c r="N417" s="607"/>
      <c r="O417" s="607"/>
      <c r="P417" s="607"/>
      <c r="Q417" s="607"/>
      <c r="R417" s="607"/>
      <c r="S417" s="607"/>
      <c r="T417" s="607"/>
      <c r="U417" s="607"/>
      <c r="V417" s="607"/>
      <c r="W417" s="607"/>
      <c r="X417" s="607"/>
      <c r="Y417" s="607"/>
      <c r="Z417" s="607"/>
      <c r="AA417" s="607"/>
      <c r="AB417" s="607"/>
      <c r="AC417" s="135" t="str">
        <f>S138&amp;" years"</f>
        <v>0 years</v>
      </c>
      <c r="AD417" s="654"/>
      <c r="AE417" s="136"/>
      <c r="AF417" s="140"/>
      <c r="AG417" s="140"/>
      <c r="AH417" s="140"/>
      <c r="AI417" s="140"/>
    </row>
    <row r="418" spans="2:35" ht="15" customHeight="1" x14ac:dyDescent="0.4">
      <c r="B418" s="655"/>
      <c r="C418" s="656"/>
      <c r="D418" s="656"/>
      <c r="E418" s="657"/>
      <c r="F418" s="673" t="s">
        <v>231</v>
      </c>
      <c r="G418" s="674"/>
      <c r="H418" s="674"/>
      <c r="I418" s="674"/>
      <c r="J418" s="674"/>
      <c r="K418" s="674"/>
      <c r="L418" s="674"/>
      <c r="M418" s="674"/>
      <c r="N418" s="674"/>
      <c r="O418" s="674"/>
      <c r="P418" s="674"/>
      <c r="Q418" s="674"/>
      <c r="R418" s="674"/>
      <c r="S418" s="674"/>
      <c r="T418" s="674"/>
      <c r="U418" s="674"/>
      <c r="V418" s="674"/>
      <c r="W418" s="674"/>
      <c r="X418" s="674"/>
      <c r="Y418" s="674"/>
      <c r="Z418" s="674"/>
      <c r="AA418" s="674"/>
      <c r="AB418" s="675"/>
      <c r="AC418" s="609"/>
      <c r="AD418" s="610"/>
      <c r="AE418" s="611"/>
      <c r="AF418" s="131"/>
      <c r="AG418" s="132"/>
      <c r="AH418" s="131"/>
      <c r="AI418" s="132"/>
    </row>
    <row r="419" spans="2:35" ht="15" customHeight="1" x14ac:dyDescent="0.4">
      <c r="B419" s="199">
        <v>4</v>
      </c>
      <c r="C419" s="199"/>
      <c r="D419" s="199"/>
      <c r="E419" s="199"/>
      <c r="F419" s="607" t="s">
        <v>246</v>
      </c>
      <c r="G419" s="607"/>
      <c r="H419" s="607"/>
      <c r="I419" s="607"/>
      <c r="J419" s="607"/>
      <c r="K419" s="607"/>
      <c r="L419" s="607"/>
      <c r="M419" s="607"/>
      <c r="N419" s="607"/>
      <c r="O419" s="607"/>
      <c r="P419" s="607"/>
      <c r="Q419" s="607"/>
      <c r="R419" s="607"/>
      <c r="S419" s="607"/>
      <c r="T419" s="607"/>
      <c r="U419" s="607"/>
      <c r="V419" s="607"/>
      <c r="W419" s="607"/>
      <c r="X419" s="607"/>
      <c r="Y419" s="607"/>
      <c r="Z419" s="607"/>
      <c r="AA419" s="607"/>
      <c r="AB419" s="607"/>
      <c r="AC419" s="135" t="str">
        <f>IF(C176="","",IF(C176="Yes","Yes","No"))</f>
        <v/>
      </c>
      <c r="AD419" s="654"/>
      <c r="AE419" s="136"/>
      <c r="AF419" s="135"/>
      <c r="AG419" s="136"/>
      <c r="AH419" s="140"/>
      <c r="AI419" s="140"/>
    </row>
    <row r="420" spans="2:35" ht="15" customHeight="1" x14ac:dyDescent="0.4">
      <c r="B420" s="199">
        <v>5</v>
      </c>
      <c r="C420" s="199"/>
      <c r="D420" s="199"/>
      <c r="E420" s="199"/>
      <c r="F420" s="673" t="s">
        <v>179</v>
      </c>
      <c r="G420" s="674"/>
      <c r="H420" s="674"/>
      <c r="I420" s="674"/>
      <c r="J420" s="674"/>
      <c r="K420" s="674"/>
      <c r="L420" s="674"/>
      <c r="M420" s="674"/>
      <c r="N420" s="674"/>
      <c r="O420" s="674"/>
      <c r="P420" s="674"/>
      <c r="Q420" s="674"/>
      <c r="R420" s="674"/>
      <c r="S420" s="674"/>
      <c r="T420" s="674"/>
      <c r="U420" s="674"/>
      <c r="V420" s="674"/>
      <c r="W420" s="674"/>
      <c r="X420" s="674"/>
      <c r="Y420" s="674"/>
      <c r="Z420" s="674"/>
      <c r="AA420" s="674"/>
      <c r="AB420" s="675"/>
      <c r="AC420" s="609"/>
      <c r="AD420" s="610"/>
      <c r="AE420" s="611"/>
      <c r="AF420" s="131"/>
      <c r="AG420" s="132"/>
      <c r="AH420" s="131"/>
      <c r="AI420" s="132"/>
    </row>
    <row r="421" spans="2:35" ht="15" customHeight="1" x14ac:dyDescent="0.4">
      <c r="B421" s="199">
        <v>6</v>
      </c>
      <c r="C421" s="199"/>
      <c r="D421" s="199"/>
      <c r="E421" s="199"/>
      <c r="F421" s="607" t="s">
        <v>260</v>
      </c>
      <c r="G421" s="607"/>
      <c r="H421" s="607"/>
      <c r="I421" s="607"/>
      <c r="J421" s="607"/>
      <c r="K421" s="607"/>
      <c r="L421" s="607"/>
      <c r="M421" s="607"/>
      <c r="N421" s="607"/>
      <c r="O421" s="607"/>
      <c r="P421" s="607"/>
      <c r="Q421" s="607"/>
      <c r="R421" s="607"/>
      <c r="S421" s="607"/>
      <c r="T421" s="607"/>
      <c r="U421" s="607"/>
      <c r="V421" s="607"/>
      <c r="W421" s="607"/>
      <c r="X421" s="607"/>
      <c r="Y421" s="607"/>
      <c r="Z421" s="607"/>
      <c r="AA421" s="607"/>
      <c r="AB421" s="607"/>
      <c r="AC421" s="609"/>
      <c r="AD421" s="610"/>
      <c r="AE421" s="611"/>
      <c r="AF421" s="608"/>
      <c r="AG421" s="608"/>
      <c r="AH421" s="140"/>
      <c r="AI421" s="140"/>
    </row>
    <row r="422" spans="2:35" ht="15" customHeight="1" x14ac:dyDescent="0.4">
      <c r="B422" s="199"/>
      <c r="C422" s="199"/>
      <c r="D422" s="199"/>
      <c r="E422" s="199"/>
      <c r="F422" s="607"/>
      <c r="G422" s="607"/>
      <c r="H422" s="607"/>
      <c r="I422" s="607"/>
      <c r="J422" s="607"/>
      <c r="K422" s="607"/>
      <c r="L422" s="607"/>
      <c r="M422" s="607"/>
      <c r="N422" s="607"/>
      <c r="O422" s="607"/>
      <c r="P422" s="607"/>
      <c r="Q422" s="607"/>
      <c r="R422" s="607"/>
      <c r="S422" s="607"/>
      <c r="T422" s="607"/>
      <c r="U422" s="607"/>
      <c r="V422" s="607"/>
      <c r="W422" s="607"/>
      <c r="X422" s="607"/>
      <c r="Y422" s="607"/>
      <c r="Z422" s="607"/>
      <c r="AA422" s="607"/>
      <c r="AB422" s="607"/>
      <c r="AC422" s="670"/>
      <c r="AD422" s="671"/>
      <c r="AE422" s="672"/>
      <c r="AF422" s="608"/>
      <c r="AG422" s="608"/>
      <c r="AH422" s="140"/>
      <c r="AI422" s="140"/>
    </row>
    <row r="423" spans="2:35" ht="15" customHeight="1" x14ac:dyDescent="0.4">
      <c r="B423" s="199"/>
      <c r="C423" s="199"/>
      <c r="D423" s="199"/>
      <c r="E423" s="199"/>
      <c r="F423" s="607"/>
      <c r="G423" s="607"/>
      <c r="H423" s="607"/>
      <c r="I423" s="607"/>
      <c r="J423" s="607"/>
      <c r="K423" s="607"/>
      <c r="L423" s="607"/>
      <c r="M423" s="607"/>
      <c r="N423" s="607"/>
      <c r="O423" s="607"/>
      <c r="P423" s="607"/>
      <c r="Q423" s="607"/>
      <c r="R423" s="607"/>
      <c r="S423" s="607"/>
      <c r="T423" s="607"/>
      <c r="U423" s="607"/>
      <c r="V423" s="607"/>
      <c r="W423" s="607"/>
      <c r="X423" s="607"/>
      <c r="Y423" s="607"/>
      <c r="Z423" s="607"/>
      <c r="AA423" s="607"/>
      <c r="AB423" s="607"/>
      <c r="AC423" s="612"/>
      <c r="AD423" s="613"/>
      <c r="AE423" s="614"/>
      <c r="AF423" s="608"/>
      <c r="AG423" s="608"/>
      <c r="AH423" s="140"/>
      <c r="AI423" s="140"/>
    </row>
    <row r="424" spans="2:35" ht="15" customHeight="1" x14ac:dyDescent="0.4">
      <c r="B424" s="576" t="s">
        <v>255</v>
      </c>
      <c r="C424" s="577"/>
      <c r="D424" s="577"/>
      <c r="E424" s="578"/>
      <c r="F424" s="582" t="s">
        <v>254</v>
      </c>
      <c r="G424" s="583"/>
      <c r="H424" s="583"/>
      <c r="I424" s="583"/>
      <c r="J424" s="583"/>
      <c r="K424" s="583"/>
      <c r="L424" s="583"/>
      <c r="M424" s="583"/>
      <c r="N424" s="583"/>
      <c r="O424" s="583"/>
      <c r="P424" s="583"/>
      <c r="Q424" s="583"/>
      <c r="R424" s="583"/>
      <c r="S424" s="583"/>
      <c r="T424" s="583"/>
      <c r="U424" s="583"/>
      <c r="V424" s="583"/>
      <c r="W424" s="583"/>
      <c r="X424" s="583"/>
      <c r="Y424" s="583"/>
      <c r="Z424" s="583"/>
      <c r="AA424" s="583"/>
      <c r="AB424" s="584"/>
      <c r="AC424" s="609"/>
      <c r="AD424" s="610"/>
      <c r="AE424" s="611"/>
      <c r="AF424" s="131"/>
      <c r="AG424" s="132"/>
      <c r="AH424" s="131"/>
      <c r="AI424" s="132"/>
    </row>
    <row r="425" spans="2:35" ht="15" customHeight="1" x14ac:dyDescent="0.4">
      <c r="B425" s="579"/>
      <c r="C425" s="580"/>
      <c r="D425" s="580"/>
      <c r="E425" s="581"/>
      <c r="F425" s="646"/>
      <c r="G425" s="647"/>
      <c r="H425" s="647"/>
      <c r="I425" s="647"/>
      <c r="J425" s="647"/>
      <c r="K425" s="647"/>
      <c r="L425" s="647"/>
      <c r="M425" s="647"/>
      <c r="N425" s="647"/>
      <c r="O425" s="647"/>
      <c r="P425" s="647"/>
      <c r="Q425" s="647"/>
      <c r="R425" s="647"/>
      <c r="S425" s="647"/>
      <c r="T425" s="647"/>
      <c r="U425" s="647"/>
      <c r="V425" s="647"/>
      <c r="W425" s="647"/>
      <c r="X425" s="647"/>
      <c r="Y425" s="647"/>
      <c r="Z425" s="647"/>
      <c r="AA425" s="647"/>
      <c r="AB425" s="648"/>
      <c r="AC425" s="612"/>
      <c r="AD425" s="613"/>
      <c r="AE425" s="614"/>
      <c r="AF425" s="133"/>
      <c r="AG425" s="134"/>
      <c r="AH425" s="133"/>
      <c r="AI425" s="134"/>
    </row>
    <row r="426" spans="2:35" ht="15" customHeight="1" x14ac:dyDescent="0.4">
      <c r="B426" s="655"/>
      <c r="C426" s="656"/>
      <c r="D426" s="656"/>
      <c r="E426" s="657"/>
      <c r="F426" s="649" t="s">
        <v>253</v>
      </c>
      <c r="G426" s="650"/>
      <c r="H426" s="650"/>
      <c r="I426" s="650"/>
      <c r="J426" s="650"/>
      <c r="K426" s="650"/>
      <c r="L426" s="650"/>
      <c r="M426" s="650"/>
      <c r="N426" s="650"/>
      <c r="O426" s="650"/>
      <c r="P426" s="650"/>
      <c r="Q426" s="650"/>
      <c r="R426" s="650"/>
      <c r="S426" s="650"/>
      <c r="T426" s="650"/>
      <c r="U426" s="650"/>
      <c r="V426" s="650"/>
      <c r="W426" s="650"/>
      <c r="X426" s="650"/>
      <c r="Y426" s="650"/>
      <c r="Z426" s="650"/>
      <c r="AA426" s="650"/>
      <c r="AB426" s="651"/>
      <c r="AC426" s="604"/>
      <c r="AD426" s="605"/>
      <c r="AE426" s="606"/>
      <c r="AF426" s="135"/>
      <c r="AG426" s="136"/>
      <c r="AH426" s="135"/>
      <c r="AI426" s="136"/>
    </row>
    <row r="427" spans="2:35" ht="15" customHeight="1" x14ac:dyDescent="0.2">
      <c r="C427" s="51"/>
      <c r="D427" s="51"/>
      <c r="E427" s="51"/>
      <c r="F427" s="79"/>
      <c r="G427" s="51"/>
      <c r="H427" s="51"/>
      <c r="I427" s="51"/>
      <c r="J427" s="51"/>
      <c r="K427" s="51"/>
      <c r="L427" s="51"/>
      <c r="M427" s="51"/>
      <c r="N427" s="51"/>
      <c r="O427" s="51"/>
      <c r="P427" s="51"/>
      <c r="Q427" s="51"/>
      <c r="R427" s="51"/>
      <c r="S427" s="51"/>
      <c r="T427" s="51"/>
      <c r="U427" s="51"/>
      <c r="V427" s="51"/>
      <c r="W427" s="51"/>
      <c r="X427" s="51"/>
      <c r="Y427" s="51"/>
      <c r="Z427" s="51"/>
      <c r="AA427" s="51"/>
      <c r="AB427" s="51"/>
      <c r="AC427" s="51"/>
      <c r="AD427" s="51"/>
      <c r="AE427" s="51"/>
      <c r="AF427" s="52"/>
      <c r="AG427" s="52"/>
    </row>
    <row r="428" spans="2:35" ht="15" customHeight="1" x14ac:dyDescent="0.2">
      <c r="B428" s="137" t="s">
        <v>241</v>
      </c>
      <c r="C428" s="137"/>
      <c r="D428" s="137"/>
      <c r="E428" s="137"/>
      <c r="F428" s="137"/>
      <c r="G428" s="137"/>
      <c r="H428" s="137"/>
      <c r="I428" s="137"/>
      <c r="J428" s="137"/>
      <c r="K428" s="137"/>
      <c r="L428" s="137"/>
      <c r="M428" s="137"/>
      <c r="N428" s="137"/>
      <c r="O428" s="137"/>
      <c r="P428" s="137"/>
      <c r="Q428" s="137"/>
      <c r="R428" s="137"/>
      <c r="S428" s="137"/>
      <c r="T428" s="137"/>
      <c r="U428" s="137"/>
      <c r="V428" s="137"/>
      <c r="W428" s="137"/>
      <c r="X428" s="137"/>
      <c r="Y428" s="137"/>
      <c r="Z428" s="137"/>
      <c r="AA428" s="137"/>
      <c r="AB428" s="137"/>
      <c r="AC428" s="137"/>
      <c r="AD428" s="137"/>
      <c r="AE428" s="137"/>
      <c r="AF428" s="138"/>
      <c r="AG428" s="138"/>
      <c r="AH428" s="138"/>
      <c r="AI428" s="138"/>
    </row>
    <row r="429" spans="2:35" ht="15" customHeight="1" x14ac:dyDescent="0.4">
      <c r="B429" s="203" t="s">
        <v>170</v>
      </c>
      <c r="C429" s="204"/>
      <c r="D429" s="204"/>
      <c r="E429" s="205"/>
      <c r="F429" s="203" t="s">
        <v>191</v>
      </c>
      <c r="G429" s="204"/>
      <c r="H429" s="204"/>
      <c r="I429" s="204"/>
      <c r="J429" s="204"/>
      <c r="K429" s="204"/>
      <c r="L429" s="204"/>
      <c r="M429" s="204"/>
      <c r="N429" s="204"/>
      <c r="O429" s="204"/>
      <c r="P429" s="204"/>
      <c r="Q429" s="204"/>
      <c r="R429" s="204"/>
      <c r="S429" s="204"/>
      <c r="T429" s="204"/>
      <c r="U429" s="204"/>
      <c r="V429" s="204"/>
      <c r="W429" s="204"/>
      <c r="X429" s="204"/>
      <c r="Y429" s="204"/>
      <c r="Z429" s="204"/>
      <c r="AA429" s="204"/>
      <c r="AB429" s="205"/>
      <c r="AC429" s="203" t="s">
        <v>169</v>
      </c>
      <c r="AD429" s="204"/>
      <c r="AE429" s="205"/>
      <c r="AF429" s="203" t="s">
        <v>196</v>
      </c>
      <c r="AG429" s="205"/>
      <c r="AH429" s="652" t="s">
        <v>249</v>
      </c>
      <c r="AI429" s="653"/>
    </row>
    <row r="430" spans="2:35" ht="15" customHeight="1" x14ac:dyDescent="0.4">
      <c r="B430" s="135" t="s">
        <v>187</v>
      </c>
      <c r="C430" s="654"/>
      <c r="D430" s="654"/>
      <c r="E430" s="136"/>
      <c r="F430" s="200" t="s">
        <v>194</v>
      </c>
      <c r="G430" s="201"/>
      <c r="H430" s="201"/>
      <c r="I430" s="201"/>
      <c r="J430" s="201"/>
      <c r="K430" s="201"/>
      <c r="L430" s="201"/>
      <c r="M430" s="201"/>
      <c r="N430" s="201"/>
      <c r="O430" s="201"/>
      <c r="P430" s="201"/>
      <c r="Q430" s="201"/>
      <c r="R430" s="201"/>
      <c r="S430" s="201"/>
      <c r="T430" s="201"/>
      <c r="U430" s="201"/>
      <c r="V430" s="201"/>
      <c r="W430" s="201"/>
      <c r="X430" s="201"/>
      <c r="Y430" s="201"/>
      <c r="Z430" s="201"/>
      <c r="AA430" s="201"/>
      <c r="AB430" s="202"/>
      <c r="AC430" s="127"/>
      <c r="AD430" s="128"/>
      <c r="AE430" s="129"/>
      <c r="AF430" s="135"/>
      <c r="AG430" s="136"/>
      <c r="AH430" s="135"/>
      <c r="AI430" s="136"/>
    </row>
    <row r="431" spans="2:35" ht="15" customHeight="1" x14ac:dyDescent="0.4">
      <c r="B431" s="135">
        <v>1</v>
      </c>
      <c r="C431" s="654"/>
      <c r="D431" s="654"/>
      <c r="E431" s="136"/>
      <c r="F431" s="200" t="s">
        <v>193</v>
      </c>
      <c r="G431" s="201"/>
      <c r="H431" s="201"/>
      <c r="I431" s="201"/>
      <c r="J431" s="201"/>
      <c r="K431" s="201"/>
      <c r="L431" s="201"/>
      <c r="M431" s="201"/>
      <c r="N431" s="201"/>
      <c r="O431" s="201"/>
      <c r="P431" s="201"/>
      <c r="Q431" s="201"/>
      <c r="R431" s="201"/>
      <c r="S431" s="201"/>
      <c r="T431" s="201"/>
      <c r="U431" s="201"/>
      <c r="V431" s="201"/>
      <c r="W431" s="201"/>
      <c r="X431" s="201"/>
      <c r="Y431" s="201"/>
      <c r="Z431" s="201"/>
      <c r="AA431" s="201"/>
      <c r="AB431" s="202"/>
      <c r="AC431" s="127"/>
      <c r="AD431" s="128"/>
      <c r="AE431" s="129"/>
      <c r="AF431" s="135"/>
      <c r="AG431" s="136"/>
      <c r="AH431" s="135"/>
      <c r="AI431" s="136"/>
    </row>
    <row r="432" spans="2:35" ht="15" customHeight="1" x14ac:dyDescent="0.4">
      <c r="B432" s="135">
        <v>5</v>
      </c>
      <c r="C432" s="654"/>
      <c r="D432" s="654"/>
      <c r="E432" s="136"/>
      <c r="F432" s="200" t="s">
        <v>175</v>
      </c>
      <c r="G432" s="201"/>
      <c r="H432" s="201"/>
      <c r="I432" s="201"/>
      <c r="J432" s="201"/>
      <c r="K432" s="201"/>
      <c r="L432" s="201"/>
      <c r="M432" s="201"/>
      <c r="N432" s="201"/>
      <c r="O432" s="201"/>
      <c r="P432" s="201"/>
      <c r="Q432" s="201"/>
      <c r="R432" s="201"/>
      <c r="S432" s="201"/>
      <c r="T432" s="201"/>
      <c r="U432" s="201"/>
      <c r="V432" s="201"/>
      <c r="W432" s="201"/>
      <c r="X432" s="201"/>
      <c r="Y432" s="201"/>
      <c r="Z432" s="201"/>
      <c r="AA432" s="201"/>
      <c r="AB432" s="202"/>
      <c r="AC432" s="127"/>
      <c r="AD432" s="128"/>
      <c r="AE432" s="129"/>
      <c r="AF432" s="135"/>
      <c r="AG432" s="136"/>
      <c r="AH432" s="135"/>
      <c r="AI432" s="136"/>
    </row>
    <row r="433" spans="2:35" ht="15" customHeight="1" x14ac:dyDescent="0.4">
      <c r="B433" s="135">
        <v>8</v>
      </c>
      <c r="C433" s="654"/>
      <c r="D433" s="654"/>
      <c r="E433" s="136"/>
      <c r="F433" s="200" t="s">
        <v>252</v>
      </c>
      <c r="G433" s="201"/>
      <c r="H433" s="201"/>
      <c r="I433" s="201"/>
      <c r="J433" s="201"/>
      <c r="K433" s="201"/>
      <c r="L433" s="201"/>
      <c r="M433" s="201"/>
      <c r="N433" s="201"/>
      <c r="O433" s="201"/>
      <c r="P433" s="201"/>
      <c r="Q433" s="201"/>
      <c r="R433" s="201"/>
      <c r="S433" s="201"/>
      <c r="T433" s="201"/>
      <c r="U433" s="201"/>
      <c r="V433" s="201"/>
      <c r="W433" s="201"/>
      <c r="X433" s="201"/>
      <c r="Y433" s="201"/>
      <c r="Z433" s="201"/>
      <c r="AA433" s="201"/>
      <c r="AB433" s="202"/>
      <c r="AC433" s="127"/>
      <c r="AD433" s="128"/>
      <c r="AE433" s="129"/>
      <c r="AF433" s="135"/>
      <c r="AG433" s="136"/>
      <c r="AH433" s="135"/>
      <c r="AI433" s="136"/>
    </row>
    <row r="434" spans="2:35" ht="15" customHeight="1" x14ac:dyDescent="0.4">
      <c r="B434" s="576" t="s">
        <v>173</v>
      </c>
      <c r="C434" s="577"/>
      <c r="D434" s="577"/>
      <c r="E434" s="578"/>
      <c r="F434" s="130" t="s">
        <v>268</v>
      </c>
      <c r="G434" s="130"/>
      <c r="H434" s="130"/>
      <c r="I434" s="130"/>
      <c r="J434" s="130"/>
      <c r="K434" s="130"/>
      <c r="L434" s="130"/>
      <c r="M434" s="130"/>
      <c r="N434" s="130"/>
      <c r="O434" s="130"/>
      <c r="P434" s="130"/>
      <c r="Q434" s="130"/>
      <c r="R434" s="130"/>
      <c r="S434" s="130"/>
      <c r="T434" s="130"/>
      <c r="U434" s="130"/>
      <c r="V434" s="130"/>
      <c r="W434" s="130"/>
      <c r="X434" s="130"/>
      <c r="Y434" s="130"/>
      <c r="Z434" s="130"/>
      <c r="AA434" s="130"/>
      <c r="AB434" s="130"/>
      <c r="AC434" s="121"/>
      <c r="AD434" s="122"/>
      <c r="AE434" s="123"/>
      <c r="AF434" s="131"/>
      <c r="AG434" s="132"/>
      <c r="AH434" s="131"/>
      <c r="AI434" s="132"/>
    </row>
    <row r="435" spans="2:35" ht="15" customHeight="1" x14ac:dyDescent="0.4">
      <c r="B435" s="579"/>
      <c r="C435" s="580"/>
      <c r="D435" s="580"/>
      <c r="E435" s="581"/>
      <c r="F435" s="130"/>
      <c r="G435" s="130"/>
      <c r="H435" s="130"/>
      <c r="I435" s="130"/>
      <c r="J435" s="130"/>
      <c r="K435" s="130"/>
      <c r="L435" s="130"/>
      <c r="M435" s="130"/>
      <c r="N435" s="130"/>
      <c r="O435" s="130"/>
      <c r="P435" s="130"/>
      <c r="Q435" s="130"/>
      <c r="R435" s="130"/>
      <c r="S435" s="130"/>
      <c r="T435" s="130"/>
      <c r="U435" s="130"/>
      <c r="V435" s="130"/>
      <c r="W435" s="130"/>
      <c r="X435" s="130"/>
      <c r="Y435" s="130"/>
      <c r="Z435" s="130"/>
      <c r="AA435" s="130"/>
      <c r="AB435" s="130"/>
      <c r="AC435" s="676"/>
      <c r="AD435" s="677"/>
      <c r="AE435" s="678"/>
      <c r="AF435" s="644"/>
      <c r="AG435" s="645"/>
      <c r="AH435" s="644"/>
      <c r="AI435" s="645"/>
    </row>
    <row r="436" spans="2:35" ht="15" customHeight="1" x14ac:dyDescent="0.4">
      <c r="B436" s="579"/>
      <c r="C436" s="580"/>
      <c r="D436" s="580"/>
      <c r="E436" s="581"/>
      <c r="F436" s="130"/>
      <c r="G436" s="130"/>
      <c r="H436" s="130"/>
      <c r="I436" s="130"/>
      <c r="J436" s="130"/>
      <c r="K436" s="130"/>
      <c r="L436" s="130"/>
      <c r="M436" s="130"/>
      <c r="N436" s="130"/>
      <c r="O436" s="130"/>
      <c r="P436" s="130"/>
      <c r="Q436" s="130"/>
      <c r="R436" s="130"/>
      <c r="S436" s="130"/>
      <c r="T436" s="130"/>
      <c r="U436" s="130"/>
      <c r="V436" s="130"/>
      <c r="W436" s="130"/>
      <c r="X436" s="130"/>
      <c r="Y436" s="130"/>
      <c r="Z436" s="130"/>
      <c r="AA436" s="130"/>
      <c r="AB436" s="130"/>
      <c r="AC436" s="124"/>
      <c r="AD436" s="125"/>
      <c r="AE436" s="126"/>
      <c r="AF436" s="133"/>
      <c r="AG436" s="134"/>
      <c r="AH436" s="133"/>
      <c r="AI436" s="134"/>
    </row>
    <row r="437" spans="2:35" ht="15" customHeight="1" x14ac:dyDescent="0.4">
      <c r="B437" s="579"/>
      <c r="C437" s="580"/>
      <c r="D437" s="580"/>
      <c r="E437" s="581"/>
      <c r="F437" s="158" t="s">
        <v>232</v>
      </c>
      <c r="G437" s="158"/>
      <c r="H437" s="158"/>
      <c r="I437" s="158"/>
      <c r="J437" s="158"/>
      <c r="K437" s="158"/>
      <c r="L437" s="158"/>
      <c r="M437" s="158"/>
      <c r="N437" s="158"/>
      <c r="O437" s="158"/>
      <c r="P437" s="158"/>
      <c r="Q437" s="158"/>
      <c r="R437" s="158"/>
      <c r="S437" s="158"/>
      <c r="T437" s="158"/>
      <c r="U437" s="158"/>
      <c r="V437" s="158"/>
      <c r="W437" s="158"/>
      <c r="X437" s="158"/>
      <c r="Y437" s="158"/>
      <c r="Z437" s="158"/>
      <c r="AA437" s="158"/>
      <c r="AB437" s="158"/>
      <c r="AC437" s="127"/>
      <c r="AD437" s="128"/>
      <c r="AE437" s="129"/>
      <c r="AF437" s="135"/>
      <c r="AG437" s="136"/>
      <c r="AH437" s="135"/>
      <c r="AI437" s="136"/>
    </row>
    <row r="438" spans="2:35" ht="15" customHeight="1" x14ac:dyDescent="0.4">
      <c r="B438" s="655"/>
      <c r="C438" s="656"/>
      <c r="D438" s="656"/>
      <c r="E438" s="657"/>
      <c r="F438" s="130" t="s">
        <v>188</v>
      </c>
      <c r="G438" s="130"/>
      <c r="H438" s="130"/>
      <c r="I438" s="130"/>
      <c r="J438" s="130"/>
      <c r="K438" s="130"/>
      <c r="L438" s="130"/>
      <c r="M438" s="130"/>
      <c r="N438" s="130"/>
      <c r="O438" s="130"/>
      <c r="P438" s="130"/>
      <c r="Q438" s="130"/>
      <c r="R438" s="130"/>
      <c r="S438" s="130"/>
      <c r="T438" s="130"/>
      <c r="U438" s="130"/>
      <c r="V438" s="130"/>
      <c r="W438" s="130"/>
      <c r="X438" s="130"/>
      <c r="Y438" s="130"/>
      <c r="Z438" s="130"/>
      <c r="AA438" s="130"/>
      <c r="AB438" s="130"/>
      <c r="AC438" s="127"/>
      <c r="AD438" s="128"/>
      <c r="AE438" s="129"/>
      <c r="AF438" s="135"/>
      <c r="AG438" s="136"/>
      <c r="AH438" s="135"/>
      <c r="AI438" s="136"/>
    </row>
    <row r="439" spans="2:35" ht="15" customHeight="1" x14ac:dyDescent="0.4">
      <c r="B439" s="576" t="s">
        <v>174</v>
      </c>
      <c r="C439" s="577"/>
      <c r="D439" s="577"/>
      <c r="E439" s="578"/>
      <c r="F439" s="130" t="s">
        <v>176</v>
      </c>
      <c r="G439" s="130"/>
      <c r="H439" s="130"/>
      <c r="I439" s="130"/>
      <c r="J439" s="130"/>
      <c r="K439" s="130"/>
      <c r="L439" s="130"/>
      <c r="M439" s="130"/>
      <c r="N439" s="130"/>
      <c r="O439" s="130"/>
      <c r="P439" s="130"/>
      <c r="Q439" s="130"/>
      <c r="R439" s="130"/>
      <c r="S439" s="130"/>
      <c r="T439" s="130"/>
      <c r="U439" s="130"/>
      <c r="V439" s="130"/>
      <c r="W439" s="130"/>
      <c r="X439" s="130"/>
      <c r="Y439" s="130"/>
      <c r="Z439" s="130"/>
      <c r="AA439" s="130"/>
      <c r="AB439" s="130"/>
      <c r="AC439" s="127"/>
      <c r="AD439" s="128"/>
      <c r="AE439" s="129"/>
      <c r="AF439" s="135"/>
      <c r="AG439" s="136"/>
      <c r="AH439" s="135"/>
      <c r="AI439" s="136"/>
    </row>
    <row r="440" spans="2:35" ht="15" customHeight="1" x14ac:dyDescent="0.4">
      <c r="B440" s="579"/>
      <c r="C440" s="580"/>
      <c r="D440" s="580"/>
      <c r="E440" s="581"/>
      <c r="F440" s="158" t="s">
        <v>232</v>
      </c>
      <c r="G440" s="158"/>
      <c r="H440" s="158"/>
      <c r="I440" s="158"/>
      <c r="J440" s="158"/>
      <c r="K440" s="158"/>
      <c r="L440" s="158"/>
      <c r="M440" s="158"/>
      <c r="N440" s="158"/>
      <c r="O440" s="158"/>
      <c r="P440" s="158"/>
      <c r="Q440" s="158"/>
      <c r="R440" s="158"/>
      <c r="S440" s="158"/>
      <c r="T440" s="158"/>
      <c r="U440" s="158"/>
      <c r="V440" s="158"/>
      <c r="W440" s="158"/>
      <c r="X440" s="158"/>
      <c r="Y440" s="158"/>
      <c r="Z440" s="158"/>
      <c r="AA440" s="158"/>
      <c r="AB440" s="158"/>
      <c r="AC440" s="127"/>
      <c r="AD440" s="128"/>
      <c r="AE440" s="129"/>
      <c r="AF440" s="135"/>
      <c r="AG440" s="136"/>
      <c r="AH440" s="135"/>
      <c r="AI440" s="136"/>
    </row>
    <row r="441" spans="2:35" ht="15" customHeight="1" x14ac:dyDescent="0.4">
      <c r="B441" s="655"/>
      <c r="C441" s="656"/>
      <c r="D441" s="656"/>
      <c r="E441" s="657"/>
      <c r="F441" s="130" t="s">
        <v>233</v>
      </c>
      <c r="G441" s="130"/>
      <c r="H441" s="130"/>
      <c r="I441" s="130"/>
      <c r="J441" s="130"/>
      <c r="K441" s="130"/>
      <c r="L441" s="130"/>
      <c r="M441" s="130"/>
      <c r="N441" s="130"/>
      <c r="O441" s="130"/>
      <c r="P441" s="130"/>
      <c r="Q441" s="130"/>
      <c r="R441" s="130"/>
      <c r="S441" s="130"/>
      <c r="T441" s="130"/>
      <c r="U441" s="130"/>
      <c r="V441" s="130"/>
      <c r="W441" s="130"/>
      <c r="X441" s="130"/>
      <c r="Y441" s="130"/>
      <c r="Z441" s="130"/>
      <c r="AA441" s="130"/>
      <c r="AB441" s="130"/>
      <c r="AC441" s="127"/>
      <c r="AD441" s="128"/>
      <c r="AE441" s="129"/>
      <c r="AF441" s="135"/>
      <c r="AG441" s="136"/>
      <c r="AH441" s="135"/>
      <c r="AI441" s="136"/>
    </row>
    <row r="442" spans="2:35" ht="15" customHeight="1" x14ac:dyDescent="0.4">
      <c r="B442" s="679" t="s">
        <v>247</v>
      </c>
      <c r="C442" s="680"/>
      <c r="D442" s="680"/>
      <c r="E442" s="681"/>
      <c r="F442" s="115" t="s">
        <v>242</v>
      </c>
      <c r="G442" s="116"/>
      <c r="H442" s="116"/>
      <c r="I442" s="116"/>
      <c r="J442" s="116"/>
      <c r="K442" s="116"/>
      <c r="L442" s="116"/>
      <c r="M442" s="116"/>
      <c r="N442" s="116"/>
      <c r="O442" s="116"/>
      <c r="P442" s="116"/>
      <c r="Q442" s="116"/>
      <c r="R442" s="116"/>
      <c r="S442" s="116"/>
      <c r="T442" s="116"/>
      <c r="U442" s="116"/>
      <c r="V442" s="116"/>
      <c r="W442" s="116"/>
      <c r="X442" s="116"/>
      <c r="Y442" s="116"/>
      <c r="Z442" s="116"/>
      <c r="AA442" s="116"/>
      <c r="AB442" s="117"/>
      <c r="AC442" s="121"/>
      <c r="AD442" s="122"/>
      <c r="AE442" s="123"/>
      <c r="AF442" s="131"/>
      <c r="AG442" s="132"/>
      <c r="AH442" s="131"/>
      <c r="AI442" s="132"/>
    </row>
    <row r="443" spans="2:35" ht="15" customHeight="1" x14ac:dyDescent="0.4">
      <c r="B443" s="682"/>
      <c r="C443" s="683"/>
      <c r="D443" s="683"/>
      <c r="E443" s="684"/>
      <c r="F443" s="118"/>
      <c r="G443" s="119"/>
      <c r="H443" s="119"/>
      <c r="I443" s="119"/>
      <c r="J443" s="119"/>
      <c r="K443" s="119"/>
      <c r="L443" s="119"/>
      <c r="M443" s="119"/>
      <c r="N443" s="119"/>
      <c r="O443" s="119"/>
      <c r="P443" s="119"/>
      <c r="Q443" s="119"/>
      <c r="R443" s="119"/>
      <c r="S443" s="119"/>
      <c r="T443" s="119"/>
      <c r="U443" s="119"/>
      <c r="V443" s="119"/>
      <c r="W443" s="119"/>
      <c r="X443" s="119"/>
      <c r="Y443" s="119"/>
      <c r="Z443" s="119"/>
      <c r="AA443" s="119"/>
      <c r="AB443" s="120"/>
      <c r="AC443" s="124"/>
      <c r="AD443" s="125"/>
      <c r="AE443" s="126"/>
      <c r="AF443" s="133"/>
      <c r="AG443" s="134"/>
      <c r="AH443" s="133"/>
      <c r="AI443" s="134"/>
    </row>
    <row r="444" spans="2:35" ht="15" customHeight="1" x14ac:dyDescent="0.4">
      <c r="B444" s="576" t="s">
        <v>172</v>
      </c>
      <c r="C444" s="577"/>
      <c r="D444" s="577"/>
      <c r="E444" s="578"/>
      <c r="F444" s="130" t="s">
        <v>209</v>
      </c>
      <c r="G444" s="130"/>
      <c r="H444" s="130"/>
      <c r="I444" s="130"/>
      <c r="J444" s="130"/>
      <c r="K444" s="130"/>
      <c r="L444" s="130"/>
      <c r="M444" s="130"/>
      <c r="N444" s="130"/>
      <c r="O444" s="130"/>
      <c r="P444" s="130"/>
      <c r="Q444" s="130"/>
      <c r="R444" s="130"/>
      <c r="S444" s="130"/>
      <c r="T444" s="130"/>
      <c r="U444" s="130"/>
      <c r="V444" s="130"/>
      <c r="W444" s="130"/>
      <c r="X444" s="130"/>
      <c r="Y444" s="130"/>
      <c r="Z444" s="130"/>
      <c r="AA444" s="130"/>
      <c r="AB444" s="130"/>
      <c r="AC444" s="127"/>
      <c r="AD444" s="128"/>
      <c r="AE444" s="129"/>
      <c r="AF444" s="135"/>
      <c r="AG444" s="136"/>
      <c r="AH444" s="135"/>
      <c r="AI444" s="136"/>
    </row>
    <row r="445" spans="2:35" ht="15" customHeight="1" x14ac:dyDescent="0.4">
      <c r="B445" s="655"/>
      <c r="C445" s="656"/>
      <c r="D445" s="656"/>
      <c r="E445" s="657"/>
      <c r="F445" s="130" t="s">
        <v>210</v>
      </c>
      <c r="G445" s="130"/>
      <c r="H445" s="130"/>
      <c r="I445" s="130"/>
      <c r="J445" s="130"/>
      <c r="K445" s="130"/>
      <c r="L445" s="130"/>
      <c r="M445" s="130"/>
      <c r="N445" s="130"/>
      <c r="O445" s="130"/>
      <c r="P445" s="130"/>
      <c r="Q445" s="130"/>
      <c r="R445" s="130"/>
      <c r="S445" s="130"/>
      <c r="T445" s="130"/>
      <c r="U445" s="130"/>
      <c r="V445" s="130"/>
      <c r="W445" s="130"/>
      <c r="X445" s="130"/>
      <c r="Y445" s="130"/>
      <c r="Z445" s="130"/>
      <c r="AA445" s="130"/>
      <c r="AB445" s="130"/>
      <c r="AC445" s="127"/>
      <c r="AD445" s="128"/>
      <c r="AE445" s="129"/>
      <c r="AF445" s="135"/>
      <c r="AG445" s="136"/>
      <c r="AH445" s="135"/>
      <c r="AI445" s="136"/>
    </row>
    <row r="446" spans="2:35" ht="15" customHeight="1" x14ac:dyDescent="0.4">
      <c r="B446" s="135" t="s">
        <v>189</v>
      </c>
      <c r="C446" s="654"/>
      <c r="D446" s="654"/>
      <c r="E446" s="136"/>
      <c r="F446" s="159" t="s">
        <v>190</v>
      </c>
      <c r="G446" s="159"/>
      <c r="H446" s="159"/>
      <c r="I446" s="159"/>
      <c r="J446" s="159"/>
      <c r="K446" s="159"/>
      <c r="L446" s="159"/>
      <c r="M446" s="159"/>
      <c r="N446" s="159"/>
      <c r="O446" s="159"/>
      <c r="P446" s="159"/>
      <c r="Q446" s="159"/>
      <c r="R446" s="159"/>
      <c r="S446" s="159"/>
      <c r="T446" s="159"/>
      <c r="U446" s="159"/>
      <c r="V446" s="159"/>
      <c r="W446" s="159"/>
      <c r="X446" s="159"/>
      <c r="Y446" s="159"/>
      <c r="Z446" s="159"/>
      <c r="AA446" s="159"/>
      <c r="AB446" s="159"/>
      <c r="AC446" s="127"/>
      <c r="AD446" s="128"/>
      <c r="AE446" s="129"/>
      <c r="AF446" s="135"/>
      <c r="AG446" s="136"/>
      <c r="AH446" s="135"/>
      <c r="AI446" s="136"/>
    </row>
    <row r="447" spans="2:35" ht="15" customHeight="1" x14ac:dyDescent="0.4">
      <c r="B447" s="576" t="s">
        <v>248</v>
      </c>
      <c r="C447" s="577"/>
      <c r="D447" s="577"/>
      <c r="E447" s="578"/>
      <c r="F447" s="130" t="s">
        <v>259</v>
      </c>
      <c r="G447" s="130"/>
      <c r="H447" s="130"/>
      <c r="I447" s="130"/>
      <c r="J447" s="130"/>
      <c r="K447" s="130"/>
      <c r="L447" s="130"/>
      <c r="M447" s="130"/>
      <c r="N447" s="130"/>
      <c r="O447" s="130"/>
      <c r="P447" s="130"/>
      <c r="Q447" s="130"/>
      <c r="R447" s="130"/>
      <c r="S447" s="130"/>
      <c r="T447" s="130"/>
      <c r="U447" s="130"/>
      <c r="V447" s="130"/>
      <c r="W447" s="130"/>
      <c r="X447" s="130"/>
      <c r="Y447" s="130"/>
      <c r="Z447" s="130"/>
      <c r="AA447" s="130"/>
      <c r="AB447" s="130"/>
      <c r="AC447" s="121"/>
      <c r="AD447" s="122"/>
      <c r="AE447" s="123"/>
      <c r="AF447" s="131"/>
      <c r="AG447" s="132"/>
      <c r="AH447" s="131"/>
      <c r="AI447" s="132"/>
    </row>
    <row r="448" spans="2:35" ht="15" customHeight="1" x14ac:dyDescent="0.4">
      <c r="B448" s="655"/>
      <c r="C448" s="656"/>
      <c r="D448" s="656"/>
      <c r="E448" s="657"/>
      <c r="F448" s="130"/>
      <c r="G448" s="130"/>
      <c r="H448" s="130"/>
      <c r="I448" s="130"/>
      <c r="J448" s="130"/>
      <c r="K448" s="130"/>
      <c r="L448" s="130"/>
      <c r="M448" s="130"/>
      <c r="N448" s="130"/>
      <c r="O448" s="130"/>
      <c r="P448" s="130"/>
      <c r="Q448" s="130"/>
      <c r="R448" s="130"/>
      <c r="S448" s="130"/>
      <c r="T448" s="130"/>
      <c r="U448" s="130"/>
      <c r="V448" s="130"/>
      <c r="W448" s="130"/>
      <c r="X448" s="130"/>
      <c r="Y448" s="130"/>
      <c r="Z448" s="130"/>
      <c r="AA448" s="130"/>
      <c r="AB448" s="130"/>
      <c r="AC448" s="124"/>
      <c r="AD448" s="125"/>
      <c r="AE448" s="126"/>
      <c r="AF448" s="133"/>
      <c r="AG448" s="134"/>
      <c r="AH448" s="133"/>
      <c r="AI448" s="134"/>
    </row>
    <row r="449" spans="2:36" ht="15" customHeight="1" x14ac:dyDescent="0.2">
      <c r="U449" s="55"/>
      <c r="V449" s="55"/>
      <c r="W449" s="55"/>
      <c r="X449" s="55"/>
      <c r="Y449" s="55"/>
      <c r="Z449" s="55"/>
      <c r="AA449" s="55"/>
      <c r="AB449" s="55"/>
      <c r="AC449" s="55"/>
      <c r="AD449" s="55"/>
      <c r="AE449" s="55"/>
      <c r="AF449" s="55"/>
      <c r="AG449" s="55"/>
      <c r="AH449" s="55"/>
      <c r="AI449" s="55"/>
      <c r="AJ449" s="55"/>
    </row>
    <row r="450" spans="2:36" ht="15" customHeight="1" x14ac:dyDescent="0.2">
      <c r="B450" s="137" t="s">
        <v>243</v>
      </c>
      <c r="C450" s="137"/>
      <c r="D450" s="137"/>
      <c r="E450" s="137"/>
      <c r="F450" s="137"/>
      <c r="G450" s="137"/>
      <c r="H450" s="137"/>
      <c r="I450" s="137"/>
      <c r="J450" s="137"/>
      <c r="K450" s="137"/>
      <c r="L450" s="137"/>
      <c r="M450" s="137"/>
      <c r="N450" s="137"/>
      <c r="O450" s="137"/>
      <c r="P450" s="137"/>
      <c r="Q450" s="137"/>
      <c r="R450" s="137"/>
      <c r="S450" s="137"/>
      <c r="T450" s="137"/>
      <c r="U450" s="137"/>
      <c r="V450" s="137"/>
      <c r="W450" s="137"/>
      <c r="X450" s="137"/>
      <c r="Y450" s="137"/>
      <c r="Z450" s="137"/>
      <c r="AA450" s="137"/>
      <c r="AB450" s="137"/>
      <c r="AC450" s="137"/>
      <c r="AD450" s="137"/>
      <c r="AE450" s="137"/>
      <c r="AF450" s="138"/>
      <c r="AG450" s="138"/>
      <c r="AH450" s="138"/>
      <c r="AI450" s="138"/>
      <c r="AJ450" s="55"/>
    </row>
    <row r="451" spans="2:36" ht="15" customHeight="1" x14ac:dyDescent="0.2">
      <c r="B451" s="139" t="s">
        <v>170</v>
      </c>
      <c r="C451" s="139"/>
      <c r="D451" s="203" t="s">
        <v>171</v>
      </c>
      <c r="E451" s="204"/>
      <c r="F451" s="204"/>
      <c r="G451" s="204"/>
      <c r="H451" s="204"/>
      <c r="I451" s="204"/>
      <c r="J451" s="204"/>
      <c r="K451" s="204"/>
      <c r="L451" s="204"/>
      <c r="M451" s="204"/>
      <c r="N451" s="204"/>
      <c r="O451" s="204"/>
      <c r="P451" s="204"/>
      <c r="Q451" s="204"/>
      <c r="R451" s="204"/>
      <c r="S451" s="204"/>
      <c r="T451" s="204"/>
      <c r="U451" s="204"/>
      <c r="V451" s="204"/>
      <c r="W451" s="204"/>
      <c r="X451" s="204"/>
      <c r="Y451" s="204"/>
      <c r="Z451" s="204"/>
      <c r="AA451" s="204"/>
      <c r="AB451" s="205"/>
      <c r="AC451" s="139" t="s">
        <v>169</v>
      </c>
      <c r="AD451" s="139"/>
      <c r="AE451" s="139"/>
      <c r="AF451" s="139" t="s">
        <v>196</v>
      </c>
      <c r="AG451" s="139"/>
      <c r="AH451" s="143" t="s">
        <v>249</v>
      </c>
      <c r="AI451" s="143"/>
      <c r="AJ451" s="55"/>
    </row>
    <row r="452" spans="2:36" ht="15" customHeight="1" x14ac:dyDescent="0.2">
      <c r="B452" s="140" t="s">
        <v>181</v>
      </c>
      <c r="C452" s="140"/>
      <c r="D452" s="200" t="s">
        <v>258</v>
      </c>
      <c r="E452" s="201"/>
      <c r="F452" s="201"/>
      <c r="G452" s="201"/>
      <c r="H452" s="201"/>
      <c r="I452" s="201"/>
      <c r="J452" s="201"/>
      <c r="K452" s="201"/>
      <c r="L452" s="201"/>
      <c r="M452" s="201"/>
      <c r="N452" s="201"/>
      <c r="O452" s="201"/>
      <c r="P452" s="201"/>
      <c r="Q452" s="201"/>
      <c r="R452" s="201"/>
      <c r="S452" s="201"/>
      <c r="T452" s="201"/>
      <c r="U452" s="201"/>
      <c r="V452" s="201"/>
      <c r="W452" s="201"/>
      <c r="X452" s="201"/>
      <c r="Y452" s="201"/>
      <c r="Z452" s="201"/>
      <c r="AA452" s="201"/>
      <c r="AB452" s="202"/>
      <c r="AC452" s="199"/>
      <c r="AD452" s="199"/>
      <c r="AE452" s="199"/>
      <c r="AF452" s="140"/>
      <c r="AG452" s="140"/>
      <c r="AH452" s="140"/>
      <c r="AI452" s="140"/>
      <c r="AJ452" s="55"/>
    </row>
    <row r="453" spans="2:36" ht="15" customHeight="1" x14ac:dyDescent="0.2">
      <c r="C453" s="109" t="s">
        <v>62</v>
      </c>
      <c r="D453" s="109"/>
      <c r="E453" s="109"/>
      <c r="F453" s="109"/>
      <c r="G453" s="109"/>
      <c r="H453" s="109"/>
      <c r="I453" s="109"/>
      <c r="J453" s="109"/>
      <c r="K453" s="109"/>
      <c r="L453" s="83"/>
      <c r="M453" s="83"/>
      <c r="T453" s="110" t="str">
        <f>$H$26&amp;IF($H$28&lt;&gt;""," "&amp;$H$28,"")&amp;" "&amp;$H$24</f>
        <v xml:space="preserve"> </v>
      </c>
      <c r="U453" s="110"/>
      <c r="V453" s="110"/>
      <c r="W453" s="110"/>
      <c r="X453" s="110"/>
      <c r="Y453" s="110"/>
      <c r="Z453" s="110"/>
      <c r="AA453" s="110"/>
      <c r="AB453" s="110"/>
      <c r="AC453" s="110"/>
      <c r="AD453" s="110"/>
      <c r="AE453" s="110"/>
      <c r="AF453" s="110"/>
      <c r="AG453" s="110"/>
      <c r="AH453" s="110"/>
      <c r="AI453" s="110"/>
      <c r="AJ453" s="55"/>
    </row>
    <row r="454" spans="2:36" ht="15" customHeight="1" x14ac:dyDescent="0.2">
      <c r="C454" s="109"/>
      <c r="D454" s="109"/>
      <c r="E454" s="109"/>
      <c r="F454" s="109"/>
      <c r="G454" s="109"/>
      <c r="H454" s="109"/>
      <c r="I454" s="109"/>
      <c r="J454" s="109"/>
      <c r="K454" s="109"/>
      <c r="L454" s="83"/>
      <c r="M454" s="83"/>
      <c r="N454" s="38" t="s">
        <v>18</v>
      </c>
      <c r="O454" s="38"/>
      <c r="P454" s="38"/>
      <c r="Q454" s="38"/>
      <c r="R454" s="38"/>
      <c r="S454" s="38"/>
      <c r="T454" s="111"/>
      <c r="U454" s="111"/>
      <c r="V454" s="111"/>
      <c r="W454" s="111"/>
      <c r="X454" s="111"/>
      <c r="Y454" s="111"/>
      <c r="Z454" s="111"/>
      <c r="AA454" s="111"/>
      <c r="AB454" s="111"/>
      <c r="AC454" s="111"/>
      <c r="AD454" s="111"/>
      <c r="AE454" s="111"/>
      <c r="AF454" s="111"/>
      <c r="AG454" s="111"/>
      <c r="AH454" s="111"/>
      <c r="AI454" s="111"/>
      <c r="AJ454" s="70"/>
    </row>
  </sheetData>
  <sheetProtection password="D075" sheet="1" selectLockedCells="1"/>
  <mergeCells count="666">
    <mergeCell ref="C48:F49"/>
    <mergeCell ref="G48:W49"/>
    <mergeCell ref="X48:AB49"/>
    <mergeCell ref="AC48:AH49"/>
    <mergeCell ref="C50:F51"/>
    <mergeCell ref="G50:M51"/>
    <mergeCell ref="N50:P51"/>
    <mergeCell ref="Q50:W51"/>
    <mergeCell ref="X50:Z51"/>
    <mergeCell ref="AA50:AH51"/>
    <mergeCell ref="B415:E418"/>
    <mergeCell ref="AC433:AE433"/>
    <mergeCell ref="AF433:AG433"/>
    <mergeCell ref="AF424:AG425"/>
    <mergeCell ref="AC426:AE426"/>
    <mergeCell ref="AF426:AG426"/>
    <mergeCell ref="AC434:AE436"/>
    <mergeCell ref="AC430:AE430"/>
    <mergeCell ref="B447:E448"/>
    <mergeCell ref="B446:E446"/>
    <mergeCell ref="B444:E445"/>
    <mergeCell ref="B434:E438"/>
    <mergeCell ref="B439:E441"/>
    <mergeCell ref="B419:E419"/>
    <mergeCell ref="B420:E420"/>
    <mergeCell ref="B421:E423"/>
    <mergeCell ref="B442:E443"/>
    <mergeCell ref="B429:E429"/>
    <mergeCell ref="B430:E430"/>
    <mergeCell ref="AH418:AI418"/>
    <mergeCell ref="F415:AB415"/>
    <mergeCell ref="AH415:AI415"/>
    <mergeCell ref="AC421:AE423"/>
    <mergeCell ref="AF416:AG416"/>
    <mergeCell ref="AF419:AG419"/>
    <mergeCell ref="AF418:AG418"/>
    <mergeCell ref="AF420:AG420"/>
    <mergeCell ref="AC418:AE418"/>
    <mergeCell ref="AC417:AE417"/>
    <mergeCell ref="AF421:AG423"/>
    <mergeCell ref="AF415:AG415"/>
    <mergeCell ref="F418:AB418"/>
    <mergeCell ref="F420:AB420"/>
    <mergeCell ref="AH416:AI416"/>
    <mergeCell ref="AC420:AE420"/>
    <mergeCell ref="AC419:AE419"/>
    <mergeCell ref="AC416:AE416"/>
    <mergeCell ref="F421:AB423"/>
    <mergeCell ref="F419:AB419"/>
    <mergeCell ref="F416:AB416"/>
    <mergeCell ref="F417:AB417"/>
    <mergeCell ref="AF417:AG417"/>
    <mergeCell ref="AC415:AE415"/>
    <mergeCell ref="C54:K55"/>
    <mergeCell ref="C198:K199"/>
    <mergeCell ref="C249:K250"/>
    <mergeCell ref="C242:H243"/>
    <mergeCell ref="I242:W243"/>
    <mergeCell ref="T298:AI299"/>
    <mergeCell ref="T349:AI350"/>
    <mergeCell ref="C327:AH328"/>
    <mergeCell ref="F319:M320"/>
    <mergeCell ref="AB315:AD316"/>
    <mergeCell ref="N315:P316"/>
    <mergeCell ref="F315:K316"/>
    <mergeCell ref="L315:M316"/>
    <mergeCell ref="O307:AH308"/>
    <mergeCell ref="Q278:U281"/>
    <mergeCell ref="C278:J281"/>
    <mergeCell ref="K278:P281"/>
    <mergeCell ref="AC266:AD267"/>
    <mergeCell ref="AE270:AF273"/>
    <mergeCell ref="AG282:AH285"/>
    <mergeCell ref="V295:X295"/>
    <mergeCell ref="L336:AH337"/>
    <mergeCell ref="O309:AH310"/>
    <mergeCell ref="Q294:S294"/>
    <mergeCell ref="AH445:AI445"/>
    <mergeCell ref="AH446:AI446"/>
    <mergeCell ref="AH421:AI423"/>
    <mergeCell ref="AH434:AI436"/>
    <mergeCell ref="AH441:AI441"/>
    <mergeCell ref="AH420:AI420"/>
    <mergeCell ref="AH442:AI443"/>
    <mergeCell ref="AH429:AI429"/>
    <mergeCell ref="AH419:AI419"/>
    <mergeCell ref="AH437:AI437"/>
    <mergeCell ref="AH438:AI438"/>
    <mergeCell ref="AH439:AI439"/>
    <mergeCell ref="AH440:AI440"/>
    <mergeCell ref="AH430:AI430"/>
    <mergeCell ref="AH431:AI431"/>
    <mergeCell ref="AH432:AI432"/>
    <mergeCell ref="AH433:AI433"/>
    <mergeCell ref="B428:AI428"/>
    <mergeCell ref="AC424:AE425"/>
    <mergeCell ref="B431:E431"/>
    <mergeCell ref="B432:E432"/>
    <mergeCell ref="B433:E433"/>
    <mergeCell ref="B424:E426"/>
    <mergeCell ref="AF442:AG443"/>
    <mergeCell ref="AH414:AI414"/>
    <mergeCell ref="AH417:AI417"/>
    <mergeCell ref="AC429:AE429"/>
    <mergeCell ref="AF441:AG441"/>
    <mergeCell ref="AC438:AE438"/>
    <mergeCell ref="AC437:AE437"/>
    <mergeCell ref="AH424:AI425"/>
    <mergeCell ref="AH426:AI426"/>
    <mergeCell ref="F336:K337"/>
    <mergeCell ref="F438:AB438"/>
    <mergeCell ref="F437:AB437"/>
    <mergeCell ref="F434:AB436"/>
    <mergeCell ref="AF434:AG436"/>
    <mergeCell ref="F424:AB425"/>
    <mergeCell ref="F430:AB430"/>
    <mergeCell ref="F431:AB431"/>
    <mergeCell ref="F432:AB432"/>
    <mergeCell ref="F433:AB433"/>
    <mergeCell ref="F429:AB429"/>
    <mergeCell ref="F426:AB426"/>
    <mergeCell ref="AF437:AG437"/>
    <mergeCell ref="AF438:AG438"/>
    <mergeCell ref="AC431:AE431"/>
    <mergeCell ref="AC432:AE432"/>
    <mergeCell ref="AH413:AI413"/>
    <mergeCell ref="N319:AH320"/>
    <mergeCell ref="Q46:W47"/>
    <mergeCell ref="C336:E337"/>
    <mergeCell ref="C341:AH346"/>
    <mergeCell ref="C307:E310"/>
    <mergeCell ref="F307:N308"/>
    <mergeCell ref="F332:K333"/>
    <mergeCell ref="C319:E320"/>
    <mergeCell ref="O294:P294"/>
    <mergeCell ref="O295:P295"/>
    <mergeCell ref="T294:U294"/>
    <mergeCell ref="T295:U295"/>
    <mergeCell ref="V294:X294"/>
    <mergeCell ref="B201:AI201"/>
    <mergeCell ref="C274:J277"/>
    <mergeCell ref="T52:AI53"/>
    <mergeCell ref="T145:AI146"/>
    <mergeCell ref="Y258:Z259"/>
    <mergeCell ref="Y260:Z261"/>
    <mergeCell ref="C240:H241"/>
    <mergeCell ref="R151:AH167"/>
    <mergeCell ref="T196:AI197"/>
    <mergeCell ref="AG274:AH277"/>
    <mergeCell ref="T398:AI399"/>
    <mergeCell ref="AC410:AE411"/>
    <mergeCell ref="AC409:AE409"/>
    <mergeCell ref="AH409:AI409"/>
    <mergeCell ref="AH410:AI411"/>
    <mergeCell ref="N402:AI403"/>
    <mergeCell ref="B407:AI407"/>
    <mergeCell ref="B405:AI405"/>
    <mergeCell ref="AF408:AG408"/>
    <mergeCell ref="AC408:AE408"/>
    <mergeCell ref="B409:E409"/>
    <mergeCell ref="AH408:AI408"/>
    <mergeCell ref="C402:K403"/>
    <mergeCell ref="AC414:AE414"/>
    <mergeCell ref="F409:AB409"/>
    <mergeCell ref="F410:AB411"/>
    <mergeCell ref="F412:AB412"/>
    <mergeCell ref="F414:AB414"/>
    <mergeCell ref="AF414:AG414"/>
    <mergeCell ref="AC412:AE412"/>
    <mergeCell ref="AF412:AG412"/>
    <mergeCell ref="AF413:AG413"/>
    <mergeCell ref="AF409:AG409"/>
    <mergeCell ref="AF410:AG411"/>
    <mergeCell ref="B414:E414"/>
    <mergeCell ref="B408:E408"/>
    <mergeCell ref="F408:AB408"/>
    <mergeCell ref="B410:E413"/>
    <mergeCell ref="F413:AB413"/>
    <mergeCell ref="C323:AH326"/>
    <mergeCell ref="C315:E316"/>
    <mergeCell ref="AE274:AF277"/>
    <mergeCell ref="AE278:AF281"/>
    <mergeCell ref="AA315:AA316"/>
    <mergeCell ref="AE282:AF285"/>
    <mergeCell ref="AB278:AB279"/>
    <mergeCell ref="AC278:AD279"/>
    <mergeCell ref="V280:X281"/>
    <mergeCell ref="C300:K301"/>
    <mergeCell ref="C351:K352"/>
    <mergeCell ref="AG278:AH281"/>
    <mergeCell ref="L332:AH333"/>
    <mergeCell ref="Q315:X316"/>
    <mergeCell ref="AH412:AI412"/>
    <mergeCell ref="AC274:AD275"/>
    <mergeCell ref="AC413:AE413"/>
    <mergeCell ref="Q295:S295"/>
    <mergeCell ref="C332:E333"/>
    <mergeCell ref="C357:AH358"/>
    <mergeCell ref="C359:AH397"/>
    <mergeCell ref="AA280:AA281"/>
    <mergeCell ref="AB280:AB281"/>
    <mergeCell ref="AC280:AD281"/>
    <mergeCell ref="B303:AI303"/>
    <mergeCell ref="C311:AH312"/>
    <mergeCell ref="AE266:AF269"/>
    <mergeCell ref="AG266:AH269"/>
    <mergeCell ref="V268:X269"/>
    <mergeCell ref="Y268:Z269"/>
    <mergeCell ref="AA268:AA269"/>
    <mergeCell ref="AB268:AB269"/>
    <mergeCell ref="AC272:AD273"/>
    <mergeCell ref="V274:X275"/>
    <mergeCell ref="Y274:Z275"/>
    <mergeCell ref="AA274:AA275"/>
    <mergeCell ref="AB274:AB275"/>
    <mergeCell ref="V270:X271"/>
    <mergeCell ref="AC276:AD277"/>
    <mergeCell ref="B354:AI354"/>
    <mergeCell ref="F309:N310"/>
    <mergeCell ref="C356:AH356"/>
    <mergeCell ref="Y280:Z281"/>
    <mergeCell ref="AA276:AA277"/>
    <mergeCell ref="Y278:Z279"/>
    <mergeCell ref="AA278:AA279"/>
    <mergeCell ref="AB276:AB277"/>
    <mergeCell ref="K274:P277"/>
    <mergeCell ref="Y276:Z277"/>
    <mergeCell ref="Y272:Z273"/>
    <mergeCell ref="C258:J261"/>
    <mergeCell ref="V258:X259"/>
    <mergeCell ref="V260:X261"/>
    <mergeCell ref="Q274:U277"/>
    <mergeCell ref="Q266:U269"/>
    <mergeCell ref="V262:X263"/>
    <mergeCell ref="Q262:U265"/>
    <mergeCell ref="V276:X277"/>
    <mergeCell ref="C266:J269"/>
    <mergeCell ref="C262:J265"/>
    <mergeCell ref="V278:X279"/>
    <mergeCell ref="C270:J273"/>
    <mergeCell ref="K270:P273"/>
    <mergeCell ref="Q270:U273"/>
    <mergeCell ref="Y262:Z263"/>
    <mergeCell ref="AA262:AA263"/>
    <mergeCell ref="D286:Y287"/>
    <mergeCell ref="Y282:Z283"/>
    <mergeCell ref="AA282:AA283"/>
    <mergeCell ref="AB282:AB283"/>
    <mergeCell ref="AC282:AD283"/>
    <mergeCell ref="V284:X285"/>
    <mergeCell ref="Y284:Z285"/>
    <mergeCell ref="AA284:AA285"/>
    <mergeCell ref="AB284:AB285"/>
    <mergeCell ref="AC284:AD285"/>
    <mergeCell ref="C282:J285"/>
    <mergeCell ref="K282:P285"/>
    <mergeCell ref="Q282:U285"/>
    <mergeCell ref="V282:X283"/>
    <mergeCell ref="S134:T137"/>
    <mergeCell ref="Y132:Y133"/>
    <mergeCell ref="X172:AB173"/>
    <mergeCell ref="M166:P167"/>
    <mergeCell ref="G130:O131"/>
    <mergeCell ref="P130:R133"/>
    <mergeCell ref="G132:O133"/>
    <mergeCell ref="M155:P156"/>
    <mergeCell ref="M157:P158"/>
    <mergeCell ref="Z130:Z131"/>
    <mergeCell ref="G136:O137"/>
    <mergeCell ref="G134:O135"/>
    <mergeCell ref="W132:X133"/>
    <mergeCell ref="AA136:AB137"/>
    <mergeCell ref="U134:V137"/>
    <mergeCell ref="W136:X137"/>
    <mergeCell ref="Y136:Y137"/>
    <mergeCell ref="C140:AH140"/>
    <mergeCell ref="C141:F144"/>
    <mergeCell ref="W130:X131"/>
    <mergeCell ref="C134:F137"/>
    <mergeCell ref="C151:F161"/>
    <mergeCell ref="C44:F45"/>
    <mergeCell ref="G108:O108"/>
    <mergeCell ref="C36:G37"/>
    <mergeCell ref="K262:P265"/>
    <mergeCell ref="I240:W241"/>
    <mergeCell ref="C166:L167"/>
    <mergeCell ref="C164:I165"/>
    <mergeCell ref="J164:P165"/>
    <mergeCell ref="C254:AH255"/>
    <mergeCell ref="C162:I163"/>
    <mergeCell ref="J162:P163"/>
    <mergeCell ref="C206:I207"/>
    <mergeCell ref="I244:W245"/>
    <mergeCell ref="AE258:AF261"/>
    <mergeCell ref="AG258:AH261"/>
    <mergeCell ref="V256:X257"/>
    <mergeCell ref="Y256:AD257"/>
    <mergeCell ref="L176:AH177"/>
    <mergeCell ref="L172:Q173"/>
    <mergeCell ref="C38:G39"/>
    <mergeCell ref="AB258:AB259"/>
    <mergeCell ref="Q258:U261"/>
    <mergeCell ref="G114:O115"/>
    <mergeCell ref="G159:L161"/>
    <mergeCell ref="AD64:AH68"/>
    <mergeCell ref="AD69:AH73"/>
    <mergeCell ref="AD74:AH78"/>
    <mergeCell ref="H74:N78"/>
    <mergeCell ref="E64:G68"/>
    <mergeCell ref="H69:N73"/>
    <mergeCell ref="AA122:AB123"/>
    <mergeCell ref="Z124:Z125"/>
    <mergeCell ref="AC118:AH121"/>
    <mergeCell ref="W122:X123"/>
    <mergeCell ref="Y122:Y123"/>
    <mergeCell ref="H64:N68"/>
    <mergeCell ref="Z114:Z115"/>
    <mergeCell ref="U114:V117"/>
    <mergeCell ref="W120:X121"/>
    <mergeCell ref="Y128:Y129"/>
    <mergeCell ref="Z128:Z129"/>
    <mergeCell ref="AA118:AB119"/>
    <mergeCell ref="Z116:Z117"/>
    <mergeCell ref="C118:F121"/>
    <mergeCell ref="C126:F129"/>
    <mergeCell ref="AA128:AB129"/>
    <mergeCell ref="S126:T129"/>
    <mergeCell ref="AA126:AB127"/>
    <mergeCell ref="AA120:AB121"/>
    <mergeCell ref="G116:O117"/>
    <mergeCell ref="C122:F125"/>
    <mergeCell ref="U126:V129"/>
    <mergeCell ref="W126:X127"/>
    <mergeCell ref="P126:R129"/>
    <mergeCell ref="W128:X129"/>
    <mergeCell ref="G126:O127"/>
    <mergeCell ref="Y120:Y121"/>
    <mergeCell ref="Y118:Y119"/>
    <mergeCell ref="Z122:Z123"/>
    <mergeCell ref="AA124:AB125"/>
    <mergeCell ref="S122:T125"/>
    <mergeCell ref="M153:P154"/>
    <mergeCell ref="G157:L158"/>
    <mergeCell ref="C170:E173"/>
    <mergeCell ref="F170:K171"/>
    <mergeCell ref="T172:T173"/>
    <mergeCell ref="L170:AH171"/>
    <mergeCell ref="M159:P161"/>
    <mergeCell ref="F172:K173"/>
    <mergeCell ref="G153:L154"/>
    <mergeCell ref="AE172:AE173"/>
    <mergeCell ref="AF172:AH173"/>
    <mergeCell ref="AC130:AH133"/>
    <mergeCell ref="AA4:AI5"/>
    <mergeCell ref="B2:AI3"/>
    <mergeCell ref="B13:AI13"/>
    <mergeCell ref="C16:Y17"/>
    <mergeCell ref="C20:D21"/>
    <mergeCell ref="E20:F21"/>
    <mergeCell ref="G20:H21"/>
    <mergeCell ref="I20:J21"/>
    <mergeCell ref="K20:L21"/>
    <mergeCell ref="M20:N21"/>
    <mergeCell ref="O20:P21"/>
    <mergeCell ref="Q20:R21"/>
    <mergeCell ref="N4:W4"/>
    <mergeCell ref="C6:AH12"/>
    <mergeCell ref="AC15:AH22"/>
    <mergeCell ref="C30:G31"/>
    <mergeCell ref="C28:G29"/>
    <mergeCell ref="S30:W31"/>
    <mergeCell ref="S34:W35"/>
    <mergeCell ref="AF30:AH31"/>
    <mergeCell ref="C114:F117"/>
    <mergeCell ref="AC126:AH129"/>
    <mergeCell ref="G128:O129"/>
    <mergeCell ref="X44:AB45"/>
    <mergeCell ref="AC44:AH45"/>
    <mergeCell ref="G44:W45"/>
    <mergeCell ref="S32:W33"/>
    <mergeCell ref="U122:V125"/>
    <mergeCell ref="C74:D78"/>
    <mergeCell ref="G109:O109"/>
    <mergeCell ref="P108:R109"/>
    <mergeCell ref="AC122:AH125"/>
    <mergeCell ref="W118:X119"/>
    <mergeCell ref="AC114:AH117"/>
    <mergeCell ref="Y112:Y113"/>
    <mergeCell ref="T94:AI95"/>
    <mergeCell ref="W116:X117"/>
    <mergeCell ref="AD62:AH63"/>
    <mergeCell ref="C34:G35"/>
    <mergeCell ref="AA114:AB115"/>
    <mergeCell ref="B57:AI57"/>
    <mergeCell ref="C59:AH61"/>
    <mergeCell ref="C62:D63"/>
    <mergeCell ref="C69:D73"/>
    <mergeCell ref="C64:D68"/>
    <mergeCell ref="E62:G63"/>
    <mergeCell ref="AC110:AH113"/>
    <mergeCell ref="P212:R213"/>
    <mergeCell ref="C212:I213"/>
    <mergeCell ref="AB212:AB213"/>
    <mergeCell ref="F176:K177"/>
    <mergeCell ref="Z204:AH205"/>
    <mergeCell ref="L180:AH181"/>
    <mergeCell ref="O212:O213"/>
    <mergeCell ref="J212:K213"/>
    <mergeCell ref="M212:N213"/>
    <mergeCell ref="AE212:AE213"/>
    <mergeCell ref="Z212:AA213"/>
    <mergeCell ref="X182:AH183"/>
    <mergeCell ref="L184:Q185"/>
    <mergeCell ref="S212:Y213"/>
    <mergeCell ref="R182:W183"/>
    <mergeCell ref="C208:I209"/>
    <mergeCell ref="C204:I205"/>
    <mergeCell ref="J204:T205"/>
    <mergeCell ref="U204:Y205"/>
    <mergeCell ref="AF184:AH185"/>
    <mergeCell ref="F182:K183"/>
    <mergeCell ref="T184:T185"/>
    <mergeCell ref="U184:W185"/>
    <mergeCell ref="F180:K181"/>
    <mergeCell ref="Y126:Y127"/>
    <mergeCell ref="J208:AH209"/>
    <mergeCell ref="J210:AH211"/>
    <mergeCell ref="F184:K185"/>
    <mergeCell ref="M151:P152"/>
    <mergeCell ref="C210:I211"/>
    <mergeCell ref="X184:AB185"/>
    <mergeCell ref="AC172:AD173"/>
    <mergeCell ref="C176:E177"/>
    <mergeCell ref="U172:W173"/>
    <mergeCell ref="G155:L156"/>
    <mergeCell ref="R172:S173"/>
    <mergeCell ref="L182:Q183"/>
    <mergeCell ref="R184:S185"/>
    <mergeCell ref="AC184:AD185"/>
    <mergeCell ref="AE184:AE185"/>
    <mergeCell ref="J206:AH207"/>
    <mergeCell ref="G141:AH144"/>
    <mergeCell ref="C147:K148"/>
    <mergeCell ref="C130:F133"/>
    <mergeCell ref="G151:L152"/>
    <mergeCell ref="AC134:AH137"/>
    <mergeCell ref="Z136:Z137"/>
    <mergeCell ref="Y134:Y135"/>
    <mergeCell ref="B99:AI99"/>
    <mergeCell ref="C101:AH107"/>
    <mergeCell ref="Z112:Z113"/>
    <mergeCell ref="W112:X113"/>
    <mergeCell ref="C108:F109"/>
    <mergeCell ref="G112:O113"/>
    <mergeCell ref="P110:R113"/>
    <mergeCell ref="U110:V113"/>
    <mergeCell ref="AC108:AH109"/>
    <mergeCell ref="W108:AB109"/>
    <mergeCell ref="S110:T113"/>
    <mergeCell ref="C110:F113"/>
    <mergeCell ref="G110:O111"/>
    <mergeCell ref="Y110:Y111"/>
    <mergeCell ref="W110:X111"/>
    <mergeCell ref="AA112:AB113"/>
    <mergeCell ref="Y116:Y117"/>
    <mergeCell ref="G122:O123"/>
    <mergeCell ref="G124:O125"/>
    <mergeCell ref="P122:R125"/>
    <mergeCell ref="Z126:Z127"/>
    <mergeCell ref="P114:R117"/>
    <mergeCell ref="AA116:AB117"/>
    <mergeCell ref="Y266:Z267"/>
    <mergeCell ref="AB266:AB267"/>
    <mergeCell ref="Q225:AH225"/>
    <mergeCell ref="Z118:Z119"/>
    <mergeCell ref="I238:W239"/>
    <mergeCell ref="C244:H245"/>
    <mergeCell ref="Y124:Y125"/>
    <mergeCell ref="AA132:AB133"/>
    <mergeCell ref="W134:X135"/>
    <mergeCell ref="AA130:AB131"/>
    <mergeCell ref="S130:T133"/>
    <mergeCell ref="Y130:Y131"/>
    <mergeCell ref="Z132:Z133"/>
    <mergeCell ref="Z134:Z135"/>
    <mergeCell ref="AA134:AB135"/>
    <mergeCell ref="P134:R137"/>
    <mergeCell ref="U130:V133"/>
    <mergeCell ref="C96:K97"/>
    <mergeCell ref="AA110:AB111"/>
    <mergeCell ref="Z110:Z111"/>
    <mergeCell ref="S108:V109"/>
    <mergeCell ref="AF439:AG439"/>
    <mergeCell ref="AF446:AG446"/>
    <mergeCell ref="C224:I229"/>
    <mergeCell ref="J226:P227"/>
    <mergeCell ref="Q226:AH227"/>
    <mergeCell ref="J228:P228"/>
    <mergeCell ref="Q228:AH228"/>
    <mergeCell ref="J229:P229"/>
    <mergeCell ref="Q229:AH229"/>
    <mergeCell ref="J224:P224"/>
    <mergeCell ref="Q224:AH224"/>
    <mergeCell ref="J225:P225"/>
    <mergeCell ref="AH444:AI444"/>
    <mergeCell ref="F441:AB441"/>
    <mergeCell ref="AF429:AG429"/>
    <mergeCell ref="AF430:AG430"/>
    <mergeCell ref="AF431:AG431"/>
    <mergeCell ref="AF432:AG432"/>
    <mergeCell ref="C236:H237"/>
    <mergeCell ref="I236:W237"/>
    <mergeCell ref="AG270:AH273"/>
    <mergeCell ref="V264:X265"/>
    <mergeCell ref="AC264:AD265"/>
    <mergeCell ref="V266:X267"/>
    <mergeCell ref="K266:P269"/>
    <mergeCell ref="AA266:AA267"/>
    <mergeCell ref="AA258:AA259"/>
    <mergeCell ref="AA260:AA261"/>
    <mergeCell ref="K258:P261"/>
    <mergeCell ref="AC258:AD259"/>
    <mergeCell ref="AC260:AD261"/>
    <mergeCell ref="Y270:Z271"/>
    <mergeCell ref="AA270:AA271"/>
    <mergeCell ref="AB270:AB271"/>
    <mergeCell ref="AC270:AD271"/>
    <mergeCell ref="V272:X273"/>
    <mergeCell ref="Y264:Z265"/>
    <mergeCell ref="AA264:AA265"/>
    <mergeCell ref="AB264:AB265"/>
    <mergeCell ref="AC268:AD269"/>
    <mergeCell ref="AE262:AF265"/>
    <mergeCell ref="AG262:AH265"/>
    <mergeCell ref="AB262:AB263"/>
    <mergeCell ref="AC262:AD263"/>
    <mergeCell ref="S36:W37"/>
    <mergeCell ref="H26:AH27"/>
    <mergeCell ref="Y315:Z316"/>
    <mergeCell ref="AB260:AB261"/>
    <mergeCell ref="C217:I217"/>
    <mergeCell ref="C218:I218"/>
    <mergeCell ref="C219:I221"/>
    <mergeCell ref="Q218:AH218"/>
    <mergeCell ref="J219:P219"/>
    <mergeCell ref="Q219:AH219"/>
    <mergeCell ref="J220:P220"/>
    <mergeCell ref="Q220:AH220"/>
    <mergeCell ref="J221:P221"/>
    <mergeCell ref="Q221:AH221"/>
    <mergeCell ref="J222:P223"/>
    <mergeCell ref="Q222:AH223"/>
    <mergeCell ref="C256:J257"/>
    <mergeCell ref="K256:P257"/>
    <mergeCell ref="C234:H235"/>
    <mergeCell ref="AE256:AF257"/>
    <mergeCell ref="T247:AI248"/>
    <mergeCell ref="C232:T233"/>
    <mergeCell ref="AA272:AA273"/>
    <mergeCell ref="AB272:AB273"/>
    <mergeCell ref="I234:Q235"/>
    <mergeCell ref="R234:W235"/>
    <mergeCell ref="X234:AH235"/>
    <mergeCell ref="Q217:AH217"/>
    <mergeCell ref="J218:P218"/>
    <mergeCell ref="AC212:AD213"/>
    <mergeCell ref="H24:AH25"/>
    <mergeCell ref="H28:AH29"/>
    <mergeCell ref="X34:AH35"/>
    <mergeCell ref="X36:AH37"/>
    <mergeCell ref="H36:R37"/>
    <mergeCell ref="H30:R31"/>
    <mergeCell ref="AB40:AH41"/>
    <mergeCell ref="S38:W39"/>
    <mergeCell ref="X38:AH39"/>
    <mergeCell ref="H38:R39"/>
    <mergeCell ref="X40:AA41"/>
    <mergeCell ref="H40:W41"/>
    <mergeCell ref="H32:R33"/>
    <mergeCell ref="X30:Z31"/>
    <mergeCell ref="AA30:AA31"/>
    <mergeCell ref="AB30:AD31"/>
    <mergeCell ref="X32:AH33"/>
    <mergeCell ref="AE30:AE31"/>
    <mergeCell ref="AC452:AE452"/>
    <mergeCell ref="AF452:AG452"/>
    <mergeCell ref="D452:AB452"/>
    <mergeCell ref="AC451:AE451"/>
    <mergeCell ref="D451:AB451"/>
    <mergeCell ref="G214:M215"/>
    <mergeCell ref="Z120:Z121"/>
    <mergeCell ref="G118:O119"/>
    <mergeCell ref="S114:T117"/>
    <mergeCell ref="W114:X115"/>
    <mergeCell ref="Y114:Y115"/>
    <mergeCell ref="S118:T121"/>
    <mergeCell ref="U118:V121"/>
    <mergeCell ref="G120:O121"/>
    <mergeCell ref="P118:R121"/>
    <mergeCell ref="Q214:W215"/>
    <mergeCell ref="X214:Z215"/>
    <mergeCell ref="B252:AI252"/>
    <mergeCell ref="AG256:AH257"/>
    <mergeCell ref="J217:P217"/>
    <mergeCell ref="AH452:AI452"/>
    <mergeCell ref="AA214:AH215"/>
    <mergeCell ref="X236:AH245"/>
    <mergeCell ref="C238:H239"/>
    <mergeCell ref="AF451:AG451"/>
    <mergeCell ref="AF212:AH213"/>
    <mergeCell ref="C180:E185"/>
    <mergeCell ref="C24:G25"/>
    <mergeCell ref="C26:G27"/>
    <mergeCell ref="AH447:AI448"/>
    <mergeCell ref="F440:AB440"/>
    <mergeCell ref="F445:AB445"/>
    <mergeCell ref="F444:AB444"/>
    <mergeCell ref="F447:AB448"/>
    <mergeCell ref="F446:AB446"/>
    <mergeCell ref="C32:G33"/>
    <mergeCell ref="AA46:AH47"/>
    <mergeCell ref="X46:Z47"/>
    <mergeCell ref="N46:P47"/>
    <mergeCell ref="G46:M47"/>
    <mergeCell ref="C46:F47"/>
    <mergeCell ref="C40:G41"/>
    <mergeCell ref="C222:I223"/>
    <mergeCell ref="C214:F215"/>
    <mergeCell ref="W124:X125"/>
    <mergeCell ref="E69:G73"/>
    <mergeCell ref="Q256:U257"/>
    <mergeCell ref="L212:L213"/>
    <mergeCell ref="H34:R35"/>
    <mergeCell ref="C453:K454"/>
    <mergeCell ref="T453:AI454"/>
    <mergeCell ref="C138:R138"/>
    <mergeCell ref="S138:V138"/>
    <mergeCell ref="F442:AB443"/>
    <mergeCell ref="AC442:AE443"/>
    <mergeCell ref="AC446:AE446"/>
    <mergeCell ref="AC447:AE448"/>
    <mergeCell ref="AC445:AE445"/>
    <mergeCell ref="AC444:AE444"/>
    <mergeCell ref="AC441:AE441"/>
    <mergeCell ref="AC440:AE440"/>
    <mergeCell ref="AC439:AE439"/>
    <mergeCell ref="F439:AB439"/>
    <mergeCell ref="AF447:AG448"/>
    <mergeCell ref="AF445:AG445"/>
    <mergeCell ref="AF444:AG444"/>
    <mergeCell ref="AF440:AG440"/>
    <mergeCell ref="B450:AI450"/>
    <mergeCell ref="B451:C451"/>
    <mergeCell ref="B452:C452"/>
    <mergeCell ref="N214:P215"/>
    <mergeCell ref="AH451:AI451"/>
    <mergeCell ref="O64:V68"/>
    <mergeCell ref="W64:AC68"/>
    <mergeCell ref="O69:V73"/>
    <mergeCell ref="W69:AC73"/>
    <mergeCell ref="O74:V78"/>
    <mergeCell ref="W74:AC78"/>
    <mergeCell ref="O62:V63"/>
    <mergeCell ref="W62:AC63"/>
    <mergeCell ref="E74:G78"/>
    <mergeCell ref="H62:N63"/>
  </mergeCells>
  <phoneticPr fontId="1"/>
  <conditionalFormatting sqref="H24">
    <cfRule type="expression" dxfId="393" priority="1282">
      <formula>H24=""</formula>
    </cfRule>
  </conditionalFormatting>
  <conditionalFormatting sqref="H26">
    <cfRule type="expression" dxfId="392" priority="1281">
      <formula>H26=""</formula>
    </cfRule>
  </conditionalFormatting>
  <conditionalFormatting sqref="X30:Z31">
    <cfRule type="expression" dxfId="391" priority="1278">
      <formula>$X$30=""</formula>
    </cfRule>
  </conditionalFormatting>
  <conditionalFormatting sqref="AB30:AD31">
    <cfRule type="expression" dxfId="390" priority="1277">
      <formula>$AB$30=""</formula>
    </cfRule>
  </conditionalFormatting>
  <conditionalFormatting sqref="AF30:AH31">
    <cfRule type="expression" dxfId="389" priority="1276">
      <formula>$AF$30=""</formula>
    </cfRule>
  </conditionalFormatting>
  <conditionalFormatting sqref="H36">
    <cfRule type="expression" dxfId="388" priority="1272">
      <formula>H36=""</formula>
    </cfRule>
  </conditionalFormatting>
  <conditionalFormatting sqref="H38">
    <cfRule type="expression" dxfId="387" priority="1273">
      <formula>H38=""</formula>
    </cfRule>
  </conditionalFormatting>
  <conditionalFormatting sqref="H34:R35">
    <cfRule type="expression" dxfId="386" priority="1271">
      <formula>H34=""</formula>
    </cfRule>
  </conditionalFormatting>
  <conditionalFormatting sqref="J206 J208">
    <cfRule type="expression" dxfId="385" priority="1265">
      <formula>J206=""</formula>
    </cfRule>
  </conditionalFormatting>
  <conditionalFormatting sqref="J210">
    <cfRule type="expression" dxfId="384" priority="1264">
      <formula>J210=""</formula>
    </cfRule>
  </conditionalFormatting>
  <conditionalFormatting sqref="J212:K213">
    <cfRule type="expression" dxfId="383" priority="1262">
      <formula>J212=""</formula>
    </cfRule>
  </conditionalFormatting>
  <conditionalFormatting sqref="M212:N213">
    <cfRule type="expression" dxfId="382" priority="1261">
      <formula>M212=""</formula>
    </cfRule>
  </conditionalFormatting>
  <conditionalFormatting sqref="P212:R213">
    <cfRule type="expression" dxfId="381" priority="1260">
      <formula>P212=""</formula>
    </cfRule>
  </conditionalFormatting>
  <conditionalFormatting sqref="Z212:AA213">
    <cfRule type="expression" dxfId="380" priority="1259">
      <formula>Z212=""</formula>
    </cfRule>
  </conditionalFormatting>
  <conditionalFormatting sqref="AC212:AD213">
    <cfRule type="expression" dxfId="379" priority="1258">
      <formula>AC212=""</formula>
    </cfRule>
  </conditionalFormatting>
  <conditionalFormatting sqref="AF212:AH213">
    <cfRule type="expression" dxfId="378" priority="1257">
      <formula>AF212=""</formula>
    </cfRule>
  </conditionalFormatting>
  <conditionalFormatting sqref="G214:M215">
    <cfRule type="expression" dxfId="377" priority="102" stopIfTrue="1">
      <formula>$J$204="Self-employed"</formula>
    </cfRule>
    <cfRule type="expression" dxfId="376" priority="108" stopIfTrue="1">
      <formula>$J$204="Fresh Graduate"</formula>
    </cfRule>
    <cfRule type="expression" dxfId="375" priority="124" stopIfTrue="1">
      <formula>$J$204="Unemployed"</formula>
    </cfRule>
    <cfRule type="expression" dxfId="374" priority="1256">
      <formula>G214=""</formula>
    </cfRule>
  </conditionalFormatting>
  <conditionalFormatting sqref="Q214:W215">
    <cfRule type="expression" dxfId="373" priority="106" stopIfTrue="1">
      <formula>$J$204="Self-employed"</formula>
    </cfRule>
    <cfRule type="expression" dxfId="372" priority="107" stopIfTrue="1">
      <formula>$J$204="Fresh Graduate"</formula>
    </cfRule>
    <cfRule type="expression" dxfId="371" priority="123" stopIfTrue="1">
      <formula>$J$204="Unemployed"</formula>
    </cfRule>
    <cfRule type="expression" dxfId="370" priority="1255">
      <formula>Q214=""</formula>
    </cfRule>
  </conditionalFormatting>
  <conditionalFormatting sqref="AA214:AH215">
    <cfRule type="expression" dxfId="369" priority="104" stopIfTrue="1">
      <formula>$J$204="Self-employed"</formula>
    </cfRule>
    <cfRule type="expression" dxfId="368" priority="105" stopIfTrue="1">
      <formula>$J$204="Fresh Graduate"</formula>
    </cfRule>
    <cfRule type="expression" dxfId="367" priority="122" stopIfTrue="1">
      <formula>$J$204="Unemployed"</formula>
    </cfRule>
    <cfRule type="expression" dxfId="366" priority="1254">
      <formula>AA214=""</formula>
    </cfRule>
  </conditionalFormatting>
  <conditionalFormatting sqref="G46">
    <cfRule type="expression" dxfId="365" priority="1253">
      <formula>G46=""</formula>
    </cfRule>
  </conditionalFormatting>
  <conditionalFormatting sqref="Q46">
    <cfRule type="expression" dxfId="364" priority="1252">
      <formula>Q46=""</formula>
    </cfRule>
  </conditionalFormatting>
  <conditionalFormatting sqref="AA46">
    <cfRule type="expression" dxfId="363" priority="1251">
      <formula>AA46=""</formula>
    </cfRule>
  </conditionalFormatting>
  <conditionalFormatting sqref="G44:W45">
    <cfRule type="expression" dxfId="362" priority="1250">
      <formula>$G$44=""</formula>
    </cfRule>
  </conditionalFormatting>
  <conditionalFormatting sqref="AC44:AH45">
    <cfRule type="expression" dxfId="361" priority="1249">
      <formula>$AC$44=""</formula>
    </cfRule>
  </conditionalFormatting>
  <conditionalFormatting sqref="E69">
    <cfRule type="expression" dxfId="360" priority="1238">
      <formula>E69=""</formula>
    </cfRule>
  </conditionalFormatting>
  <conditionalFormatting sqref="Y112 AA112 AA116 AA120 AA124 AA128 AA132 AA136 AA260 AC260">
    <cfRule type="expression" dxfId="359" priority="1048" stopIfTrue="1">
      <formula>$C110=""</formula>
    </cfRule>
    <cfRule type="expression" dxfId="358" priority="1233">
      <formula>Y112=""</formula>
    </cfRule>
  </conditionalFormatting>
  <conditionalFormatting sqref="G112">
    <cfRule type="expression" dxfId="357" priority="1222">
      <formula>G112&lt;&gt;""</formula>
    </cfRule>
    <cfRule type="expression" dxfId="356" priority="1225">
      <formula>C110="Higher Education"</formula>
    </cfRule>
    <cfRule type="expression" dxfId="355" priority="1227">
      <formula>C110="Upper Secondary Education"</formula>
    </cfRule>
    <cfRule type="expression" dxfId="354" priority="1228">
      <formula>C110="Lower Secondary Education"</formula>
    </cfRule>
    <cfRule type="expression" dxfId="353" priority="1229">
      <formula>C110="Primary Education"</formula>
    </cfRule>
  </conditionalFormatting>
  <conditionalFormatting sqref="G110">
    <cfRule type="expression" dxfId="352" priority="1223" stopIfTrue="1">
      <formula>C110=""</formula>
    </cfRule>
    <cfRule type="expression" dxfId="351" priority="1226">
      <formula>G110=""</formula>
    </cfRule>
  </conditionalFormatting>
  <conditionalFormatting sqref="AA110 Y110 Y114 Y118 Y122 Y126 Y130 Y134 AA262 AC258 AA258 AA266 AA270 AA274">
    <cfRule type="expression" dxfId="350" priority="1040" stopIfTrue="1">
      <formula>$C110=""</formula>
    </cfRule>
    <cfRule type="expression" dxfId="349" priority="1043">
      <formula>Y110=""</formula>
    </cfRule>
  </conditionalFormatting>
  <conditionalFormatting sqref="K262 K266 K270 K274 K278 K258 K282">
    <cfRule type="expression" dxfId="348" priority="677" stopIfTrue="1">
      <formula>$K258&lt;&gt;""</formula>
    </cfRule>
    <cfRule type="expression" dxfId="347" priority="1039">
      <formula>$C258&lt;&gt;""</formula>
    </cfRule>
  </conditionalFormatting>
  <conditionalFormatting sqref="AE258:AF265">
    <cfRule type="expression" dxfId="346" priority="1023">
      <formula>$AE258&lt;&gt;""</formula>
    </cfRule>
    <cfRule type="expression" dxfId="345" priority="1024">
      <formula>$C258&lt;&gt;""</formula>
    </cfRule>
  </conditionalFormatting>
  <conditionalFormatting sqref="AG258:AH265">
    <cfRule type="expression" dxfId="344" priority="1021">
      <formula>$AG258&lt;&gt;""</formula>
    </cfRule>
    <cfRule type="expression" dxfId="343" priority="1022">
      <formula>$C258&lt;&gt;""</formula>
    </cfRule>
  </conditionalFormatting>
  <conditionalFormatting sqref="AE266:AF269">
    <cfRule type="expression" dxfId="342" priority="1003">
      <formula>$AE266&lt;&gt;""</formula>
    </cfRule>
    <cfRule type="expression" dxfId="341" priority="1004">
      <formula>$C266&lt;&gt;""</formula>
    </cfRule>
  </conditionalFormatting>
  <conditionalFormatting sqref="AG266:AH269">
    <cfRule type="expression" dxfId="340" priority="1001">
      <formula>$AG266&lt;&gt;""</formula>
    </cfRule>
    <cfRule type="expression" dxfId="339" priority="1002">
      <formula>$C266&lt;&gt;""</formula>
    </cfRule>
  </conditionalFormatting>
  <conditionalFormatting sqref="AE270:AF273">
    <cfRule type="expression" dxfId="338" priority="983">
      <formula>$AE270&lt;&gt;""</formula>
    </cfRule>
    <cfRule type="expression" dxfId="337" priority="984">
      <formula>$C270&lt;&gt;""</formula>
    </cfRule>
  </conditionalFormatting>
  <conditionalFormatting sqref="AG270:AH273">
    <cfRule type="expression" dxfId="336" priority="981">
      <formula>$AG270&lt;&gt;""</formula>
    </cfRule>
    <cfRule type="expression" dxfId="335" priority="982">
      <formula>$C270&lt;&gt;""</formula>
    </cfRule>
  </conditionalFormatting>
  <conditionalFormatting sqref="AE274:AF277">
    <cfRule type="expression" dxfId="334" priority="963">
      <formula>$AE274&lt;&gt;""</formula>
    </cfRule>
    <cfRule type="expression" dxfId="333" priority="964">
      <formula>$C274&lt;&gt;""</formula>
    </cfRule>
  </conditionalFormatting>
  <conditionalFormatting sqref="AG274:AH277">
    <cfRule type="expression" dxfId="332" priority="961">
      <formula>$AG274&lt;&gt;""</formula>
    </cfRule>
    <cfRule type="expression" dxfId="331" priority="962">
      <formula>$C274&lt;&gt;""</formula>
    </cfRule>
  </conditionalFormatting>
  <conditionalFormatting sqref="AE278:AF281">
    <cfRule type="expression" dxfId="330" priority="943">
      <formula>$AE278&lt;&gt;""</formula>
    </cfRule>
    <cfRule type="expression" dxfId="329" priority="944">
      <formula>$C278&lt;&gt;""</formula>
    </cfRule>
  </conditionalFormatting>
  <conditionalFormatting sqref="AG278:AH281">
    <cfRule type="expression" dxfId="328" priority="941">
      <formula>$AG278&lt;&gt;""</formula>
    </cfRule>
    <cfRule type="expression" dxfId="327" priority="942">
      <formula>$C278&lt;&gt;""</formula>
    </cfRule>
  </conditionalFormatting>
  <conditionalFormatting sqref="AE282:AF285">
    <cfRule type="expression" dxfId="326" priority="923">
      <formula>$AE282&lt;&gt;""</formula>
    </cfRule>
    <cfRule type="expression" dxfId="325" priority="924">
      <formula>$C282&lt;&gt;""</formula>
    </cfRule>
  </conditionalFormatting>
  <conditionalFormatting sqref="AG282:AH285">
    <cfRule type="expression" dxfId="324" priority="921">
      <formula>$AG282&lt;&gt;""</formula>
    </cfRule>
    <cfRule type="expression" dxfId="323" priority="922">
      <formula>$C282&lt;&gt;""</formula>
    </cfRule>
  </conditionalFormatting>
  <conditionalFormatting sqref="AC110 AC114 AC118 AC122 AC126 AC130 AC134">
    <cfRule type="expression" dxfId="322" priority="883">
      <formula>AC110&lt;&gt;""</formula>
    </cfRule>
    <cfRule type="expression" dxfId="321" priority="884">
      <formula>C110="Higher Education"</formula>
    </cfRule>
    <cfRule type="expression" dxfId="320" priority="886">
      <formula>$C110="Upper Secondary Education"</formula>
    </cfRule>
    <cfRule type="expression" dxfId="319" priority="887">
      <formula>$C110="Lower Secondary Education"</formula>
    </cfRule>
    <cfRule type="expression" dxfId="318" priority="888">
      <formula>$C110="Primary Education"</formula>
    </cfRule>
  </conditionalFormatting>
  <conditionalFormatting sqref="Y116">
    <cfRule type="expression" dxfId="317" priority="854" stopIfTrue="1">
      <formula>$C114=""</formula>
    </cfRule>
    <cfRule type="expression" dxfId="316" priority="855">
      <formula>Y116=""</formula>
    </cfRule>
  </conditionalFormatting>
  <conditionalFormatting sqref="AA114">
    <cfRule type="expression" dxfId="315" priority="852" stopIfTrue="1">
      <formula>$C114=""</formula>
    </cfRule>
    <cfRule type="expression" dxfId="314" priority="853">
      <formula>AA114=""</formula>
    </cfRule>
  </conditionalFormatting>
  <conditionalFormatting sqref="Y120">
    <cfRule type="expression" dxfId="313" priority="850" stopIfTrue="1">
      <formula>$C118=""</formula>
    </cfRule>
    <cfRule type="expression" dxfId="312" priority="851">
      <formula>Y120=""</formula>
    </cfRule>
  </conditionalFormatting>
  <conditionalFormatting sqref="AA118">
    <cfRule type="expression" dxfId="311" priority="848" stopIfTrue="1">
      <formula>$C118=""</formula>
    </cfRule>
    <cfRule type="expression" dxfId="310" priority="849">
      <formula>AA118=""</formula>
    </cfRule>
  </conditionalFormatting>
  <conditionalFormatting sqref="Y124">
    <cfRule type="expression" dxfId="309" priority="846" stopIfTrue="1">
      <formula>$C122=""</formula>
    </cfRule>
    <cfRule type="expression" dxfId="308" priority="847">
      <formula>Y124=""</formula>
    </cfRule>
  </conditionalFormatting>
  <conditionalFormatting sqref="AA122">
    <cfRule type="expression" dxfId="307" priority="844" stopIfTrue="1">
      <formula>$C122=""</formula>
    </cfRule>
    <cfRule type="expression" dxfId="306" priority="845">
      <formula>AA122=""</formula>
    </cfRule>
  </conditionalFormatting>
  <conditionalFormatting sqref="Y128">
    <cfRule type="expression" dxfId="305" priority="769" stopIfTrue="1">
      <formula>$C126=""</formula>
    </cfRule>
    <cfRule type="expression" dxfId="304" priority="770">
      <formula>Y128=""</formula>
    </cfRule>
  </conditionalFormatting>
  <conditionalFormatting sqref="AA126">
    <cfRule type="expression" dxfId="303" priority="767" stopIfTrue="1">
      <formula>$C126=""</formula>
    </cfRule>
    <cfRule type="expression" dxfId="302" priority="768">
      <formula>AA126=""</formula>
    </cfRule>
  </conditionalFormatting>
  <conditionalFormatting sqref="Y132">
    <cfRule type="expression" dxfId="301" priority="754" stopIfTrue="1">
      <formula>$C130=""</formula>
    </cfRule>
    <cfRule type="expression" dxfId="300" priority="755">
      <formula>Y132=""</formula>
    </cfRule>
  </conditionalFormatting>
  <conditionalFormatting sqref="AA130">
    <cfRule type="expression" dxfId="299" priority="752" stopIfTrue="1">
      <formula>$C130=""</formula>
    </cfRule>
    <cfRule type="expression" dxfId="298" priority="753">
      <formula>AA130=""</formula>
    </cfRule>
  </conditionalFormatting>
  <conditionalFormatting sqref="Y136">
    <cfRule type="expression" dxfId="297" priority="739" stopIfTrue="1">
      <formula>$C134=""</formula>
    </cfRule>
    <cfRule type="expression" dxfId="296" priority="740">
      <formula>Y136=""</formula>
    </cfRule>
  </conditionalFormatting>
  <conditionalFormatting sqref="AA134">
    <cfRule type="expression" dxfId="295" priority="737" stopIfTrue="1">
      <formula>$C134=""</formula>
    </cfRule>
    <cfRule type="expression" dxfId="294" priority="738">
      <formula>AA134=""</formula>
    </cfRule>
  </conditionalFormatting>
  <conditionalFormatting sqref="AA264">
    <cfRule type="expression" dxfId="293" priority="680" stopIfTrue="1">
      <formula>$C262=""</formula>
    </cfRule>
    <cfRule type="expression" dxfId="292" priority="681">
      <formula>AA264=""</formula>
    </cfRule>
  </conditionalFormatting>
  <conditionalFormatting sqref="AC264">
    <cfRule type="expression" dxfId="291" priority="678" stopIfTrue="1">
      <formula>$C262=""</formula>
    </cfRule>
    <cfRule type="expression" dxfId="290" priority="679">
      <formula>AC264=""</formula>
    </cfRule>
  </conditionalFormatting>
  <conditionalFormatting sqref="AC262">
    <cfRule type="expression" dxfId="289" priority="682" stopIfTrue="1">
      <formula>$C262=""</formula>
    </cfRule>
    <cfRule type="expression" dxfId="288" priority="683">
      <formula>AC262=""</formula>
    </cfRule>
  </conditionalFormatting>
  <conditionalFormatting sqref="V262:X263 V258:X259">
    <cfRule type="expression" dxfId="287" priority="675">
      <formula>$V258&lt;&gt;""</formula>
    </cfRule>
    <cfRule type="expression" dxfId="286" priority="676">
      <formula>$C258&lt;&gt;""</formula>
    </cfRule>
  </conditionalFormatting>
  <conditionalFormatting sqref="V264:X265 V260:X261">
    <cfRule type="expression" dxfId="285" priority="611">
      <formula>$V260&lt;&gt;""</formula>
    </cfRule>
    <cfRule type="expression" dxfId="284" priority="674">
      <formula>$C258&lt;&gt;""</formula>
    </cfRule>
  </conditionalFormatting>
  <conditionalFormatting sqref="AA268">
    <cfRule type="expression" dxfId="283" priority="670" stopIfTrue="1">
      <formula>$C266=""</formula>
    </cfRule>
    <cfRule type="expression" dxfId="282" priority="671">
      <formula>AA268=""</formula>
    </cfRule>
  </conditionalFormatting>
  <conditionalFormatting sqref="AC268">
    <cfRule type="expression" dxfId="281" priority="668" stopIfTrue="1">
      <formula>$C266=""</formula>
    </cfRule>
    <cfRule type="expression" dxfId="280" priority="669">
      <formula>AC268=""</formula>
    </cfRule>
  </conditionalFormatting>
  <conditionalFormatting sqref="AC266">
    <cfRule type="expression" dxfId="279" priority="672" stopIfTrue="1">
      <formula>$C266=""</formula>
    </cfRule>
    <cfRule type="expression" dxfId="278" priority="673">
      <formula>AC266=""</formula>
    </cfRule>
  </conditionalFormatting>
  <conditionalFormatting sqref="V266:X267">
    <cfRule type="expression" dxfId="277" priority="666">
      <formula>$V266&lt;&gt;""</formula>
    </cfRule>
    <cfRule type="expression" dxfId="276" priority="667">
      <formula>$C266&lt;&gt;""</formula>
    </cfRule>
  </conditionalFormatting>
  <conditionalFormatting sqref="V268:X269">
    <cfRule type="expression" dxfId="275" priority="664">
      <formula>$V268&lt;&gt;""</formula>
    </cfRule>
    <cfRule type="expression" dxfId="274" priority="665">
      <formula>$C266&lt;&gt;""</formula>
    </cfRule>
  </conditionalFormatting>
  <conditionalFormatting sqref="AA272">
    <cfRule type="expression" dxfId="273" priority="660" stopIfTrue="1">
      <formula>$C270=""</formula>
    </cfRule>
    <cfRule type="expression" dxfId="272" priority="661">
      <formula>AA272=""</formula>
    </cfRule>
  </conditionalFormatting>
  <conditionalFormatting sqref="AC272">
    <cfRule type="expression" dxfId="271" priority="658" stopIfTrue="1">
      <formula>$C270=""</formula>
    </cfRule>
    <cfRule type="expression" dxfId="270" priority="659">
      <formula>AC272=""</formula>
    </cfRule>
  </conditionalFormatting>
  <conditionalFormatting sqref="AC270">
    <cfRule type="expression" dxfId="269" priority="662" stopIfTrue="1">
      <formula>$C270=""</formula>
    </cfRule>
    <cfRule type="expression" dxfId="268" priority="663">
      <formula>AC270=""</formula>
    </cfRule>
  </conditionalFormatting>
  <conditionalFormatting sqref="V270:X271">
    <cfRule type="expression" dxfId="267" priority="656">
      <formula>$V270&lt;&gt;""</formula>
    </cfRule>
    <cfRule type="expression" dxfId="266" priority="657">
      <formula>$C270&lt;&gt;""</formula>
    </cfRule>
  </conditionalFormatting>
  <conditionalFormatting sqref="V272:X273">
    <cfRule type="expression" dxfId="265" priority="654">
      <formula>$V272&lt;&gt;""</formula>
    </cfRule>
    <cfRule type="expression" dxfId="264" priority="655">
      <formula>$C270&lt;&gt;""</formula>
    </cfRule>
  </conditionalFormatting>
  <conditionalFormatting sqref="AA276">
    <cfRule type="expression" dxfId="263" priority="650" stopIfTrue="1">
      <formula>$C274=""</formula>
    </cfRule>
    <cfRule type="expression" dxfId="262" priority="651">
      <formula>AA276=""</formula>
    </cfRule>
  </conditionalFormatting>
  <conditionalFormatting sqref="AC276">
    <cfRule type="expression" dxfId="261" priority="648" stopIfTrue="1">
      <formula>$C274=""</formula>
    </cfRule>
    <cfRule type="expression" dxfId="260" priority="649">
      <formula>AC276=""</formula>
    </cfRule>
  </conditionalFormatting>
  <conditionalFormatting sqref="AC274">
    <cfRule type="expression" dxfId="259" priority="652" stopIfTrue="1">
      <formula>$C274=""</formula>
    </cfRule>
    <cfRule type="expression" dxfId="258" priority="653">
      <formula>AC274=""</formula>
    </cfRule>
  </conditionalFormatting>
  <conditionalFormatting sqref="V274:X275">
    <cfRule type="expression" dxfId="257" priority="646">
      <formula>$V274&lt;&gt;""</formula>
    </cfRule>
    <cfRule type="expression" dxfId="256" priority="647">
      <formula>$C274&lt;&gt;""</formula>
    </cfRule>
  </conditionalFormatting>
  <conditionalFormatting sqref="V276:X277">
    <cfRule type="expression" dxfId="255" priority="644">
      <formula>$V276&lt;&gt;""</formula>
    </cfRule>
    <cfRule type="expression" dxfId="254" priority="645">
      <formula>$C274&lt;&gt;""</formula>
    </cfRule>
  </conditionalFormatting>
  <conditionalFormatting sqref="V278:X279">
    <cfRule type="expression" dxfId="253" priority="636">
      <formula>V278&lt;&gt;""</formula>
    </cfRule>
    <cfRule type="expression" dxfId="252" priority="637">
      <formula>$C278&lt;&gt;""</formula>
    </cfRule>
  </conditionalFormatting>
  <conditionalFormatting sqref="V280:X281">
    <cfRule type="expression" dxfId="251" priority="634">
      <formula>$V280&lt;&gt;""</formula>
    </cfRule>
    <cfRule type="expression" dxfId="250" priority="635">
      <formula>$C278&lt;&gt;""</formula>
    </cfRule>
  </conditionalFormatting>
  <conditionalFormatting sqref="V282:X283">
    <cfRule type="expression" dxfId="249" priority="626">
      <formula>$V282&lt;&gt;""</formula>
    </cfRule>
    <cfRule type="expression" dxfId="248" priority="627">
      <formula>$C282&lt;&gt;""</formula>
    </cfRule>
  </conditionalFormatting>
  <conditionalFormatting sqref="V284:X285">
    <cfRule type="expression" dxfId="247" priority="624">
      <formula>$V284&lt;&gt;""</formula>
    </cfRule>
    <cfRule type="expression" dxfId="246" priority="625">
      <formula>$C282&lt;&gt;""</formula>
    </cfRule>
  </conditionalFormatting>
  <conditionalFormatting sqref="X36">
    <cfRule type="expression" dxfId="245" priority="571">
      <formula>X36=""</formula>
    </cfRule>
  </conditionalFormatting>
  <conditionalFormatting sqref="AA280">
    <cfRule type="expression" dxfId="244" priority="563" stopIfTrue="1">
      <formula>$C278=""</formula>
    </cfRule>
    <cfRule type="expression" dxfId="243" priority="564">
      <formula>AA280=""</formula>
    </cfRule>
  </conditionalFormatting>
  <conditionalFormatting sqref="AA278">
    <cfRule type="expression" dxfId="242" priority="565" stopIfTrue="1">
      <formula>$C278=""</formula>
    </cfRule>
    <cfRule type="expression" dxfId="241" priority="566">
      <formula>AA278=""</formula>
    </cfRule>
  </conditionalFormatting>
  <conditionalFormatting sqref="AA284">
    <cfRule type="expression" dxfId="240" priority="559" stopIfTrue="1">
      <formula>$C282=""</formula>
    </cfRule>
    <cfRule type="expression" dxfId="239" priority="560">
      <formula>AA284=""</formula>
    </cfRule>
  </conditionalFormatting>
  <conditionalFormatting sqref="AA282">
    <cfRule type="expression" dxfId="238" priority="561" stopIfTrue="1">
      <formula>$C282=""</formula>
    </cfRule>
    <cfRule type="expression" dxfId="237" priority="562">
      <formula>AA282=""</formula>
    </cfRule>
  </conditionalFormatting>
  <conditionalFormatting sqref="AC280">
    <cfRule type="expression" dxfId="236" priority="551" stopIfTrue="1">
      <formula>$C278=""</formula>
    </cfRule>
    <cfRule type="expression" dxfId="235" priority="552">
      <formula>AC280=""</formula>
    </cfRule>
  </conditionalFormatting>
  <conditionalFormatting sqref="AC278">
    <cfRule type="expression" dxfId="234" priority="553" stopIfTrue="1">
      <formula>$C278=""</formula>
    </cfRule>
    <cfRule type="expression" dxfId="233" priority="554">
      <formula>AC278=""</formula>
    </cfRule>
  </conditionalFormatting>
  <conditionalFormatting sqref="AC284">
    <cfRule type="expression" dxfId="232" priority="547" stopIfTrue="1">
      <formula>$C282=""</formula>
    </cfRule>
    <cfRule type="expression" dxfId="231" priority="548">
      <formula>AC284=""</formula>
    </cfRule>
  </conditionalFormatting>
  <conditionalFormatting sqref="AC282">
    <cfRule type="expression" dxfId="230" priority="549" stopIfTrue="1">
      <formula>$C282=""</formula>
    </cfRule>
    <cfRule type="expression" dxfId="229" priority="550">
      <formula>AC282=""</formula>
    </cfRule>
  </conditionalFormatting>
  <conditionalFormatting sqref="Q266">
    <cfRule type="expression" dxfId="228" priority="541">
      <formula>$Q266&lt;&gt;""</formula>
    </cfRule>
    <cfRule type="expression" dxfId="227" priority="542">
      <formula>$C266&lt;&gt;""</formula>
    </cfRule>
  </conditionalFormatting>
  <conditionalFormatting sqref="Q270">
    <cfRule type="expression" dxfId="226" priority="539">
      <formula>$Q270&lt;&gt;""</formula>
    </cfRule>
    <cfRule type="expression" dxfId="225" priority="540">
      <formula>$C270&lt;&gt;""</formula>
    </cfRule>
  </conditionalFormatting>
  <conditionalFormatting sqref="Q274">
    <cfRule type="expression" dxfId="224" priority="537">
      <formula>$Q274&lt;&gt;""</formula>
    </cfRule>
    <cfRule type="expression" dxfId="223" priority="538">
      <formula>$C274&lt;&gt;""</formula>
    </cfRule>
  </conditionalFormatting>
  <conditionalFormatting sqref="Q278">
    <cfRule type="expression" dxfId="222" priority="535">
      <formula>$Q278&lt;&gt;""</formula>
    </cfRule>
    <cfRule type="expression" dxfId="221" priority="536">
      <formula>$C278&lt;&gt;""</formula>
    </cfRule>
  </conditionalFormatting>
  <conditionalFormatting sqref="Q282">
    <cfRule type="expression" dxfId="220" priority="533">
      <formula>$Q282&lt;&gt;""</formula>
    </cfRule>
    <cfRule type="expression" dxfId="219" priority="534">
      <formula>$C282&lt;&gt;""</formula>
    </cfRule>
  </conditionalFormatting>
  <conditionalFormatting sqref="G114">
    <cfRule type="expression" dxfId="218" priority="525" stopIfTrue="1">
      <formula>C114=""</formula>
    </cfRule>
    <cfRule type="expression" dxfId="217" priority="526">
      <formula>G114=""</formula>
    </cfRule>
  </conditionalFormatting>
  <conditionalFormatting sqref="G118">
    <cfRule type="expression" dxfId="216" priority="523" stopIfTrue="1">
      <formula>C118=""</formula>
    </cfRule>
    <cfRule type="expression" dxfId="215" priority="524">
      <formula>G118=""</formula>
    </cfRule>
  </conditionalFormatting>
  <conditionalFormatting sqref="G122">
    <cfRule type="expression" dxfId="214" priority="521" stopIfTrue="1">
      <formula>C122=""</formula>
    </cfRule>
    <cfRule type="expression" dxfId="213" priority="522">
      <formula>G122=""</formula>
    </cfRule>
  </conditionalFormatting>
  <conditionalFormatting sqref="G126">
    <cfRule type="expression" dxfId="212" priority="489" stopIfTrue="1">
      <formula>C126=""</formula>
    </cfRule>
    <cfRule type="expression" dxfId="211" priority="490">
      <formula>G126=""</formula>
    </cfRule>
  </conditionalFormatting>
  <conditionalFormatting sqref="G130">
    <cfRule type="expression" dxfId="210" priority="487" stopIfTrue="1">
      <formula>C130=""</formula>
    </cfRule>
    <cfRule type="expression" dxfId="209" priority="488">
      <formula>G130=""</formula>
    </cfRule>
  </conditionalFormatting>
  <conditionalFormatting sqref="G134">
    <cfRule type="expression" dxfId="208" priority="485" stopIfTrue="1">
      <formula>C134=""</formula>
    </cfRule>
    <cfRule type="expression" dxfId="207" priority="486">
      <formula>G134=""</formula>
    </cfRule>
  </conditionalFormatting>
  <conditionalFormatting sqref="C307">
    <cfRule type="expression" dxfId="206" priority="382">
      <formula>$C307=""</formula>
    </cfRule>
  </conditionalFormatting>
  <conditionalFormatting sqref="C315">
    <cfRule type="expression" dxfId="205" priority="377">
      <formula>$C315=""</formula>
    </cfRule>
  </conditionalFormatting>
  <conditionalFormatting sqref="C319">
    <cfRule type="expression" dxfId="204" priority="376">
      <formula>$C319=""</formula>
    </cfRule>
  </conditionalFormatting>
  <conditionalFormatting sqref="AB315:AD316">
    <cfRule type="notContainsBlanks" dxfId="203" priority="369">
      <formula>LEN(TRIM(AB315))&gt;0</formula>
    </cfRule>
    <cfRule type="expression" dxfId="202" priority="374">
      <formula>$C$315="Yes"</formula>
    </cfRule>
  </conditionalFormatting>
  <conditionalFormatting sqref="Y315:Z316">
    <cfRule type="notContainsBlanks" dxfId="201" priority="370">
      <formula>LEN(TRIM(Y315))&gt;0</formula>
    </cfRule>
    <cfRule type="expression" dxfId="200" priority="375">
      <formula>$C$315="Yes"</formula>
    </cfRule>
  </conditionalFormatting>
  <conditionalFormatting sqref="L315:M316">
    <cfRule type="notContainsBlanks" dxfId="199" priority="372">
      <formula>LEN(TRIM(L315))&gt;0</formula>
    </cfRule>
    <cfRule type="expression" dxfId="198" priority="373">
      <formula>$C$315="Yes"</formula>
    </cfRule>
  </conditionalFormatting>
  <conditionalFormatting sqref="N319">
    <cfRule type="expression" dxfId="197" priority="367">
      <formula>$C$319="No"</formula>
    </cfRule>
    <cfRule type="notContainsBlanks" dxfId="196" priority="368">
      <formula>LEN(TRIM(N319))&gt;0</formula>
    </cfRule>
    <cfRule type="expression" dxfId="195" priority="1283">
      <formula>$C$319="Yes"</formula>
    </cfRule>
  </conditionalFormatting>
  <conditionalFormatting sqref="C332">
    <cfRule type="expression" dxfId="194" priority="359">
      <formula>$C332=""</formula>
    </cfRule>
  </conditionalFormatting>
  <conditionalFormatting sqref="C336">
    <cfRule type="expression" dxfId="193" priority="358">
      <formula>$C336=""</formula>
    </cfRule>
  </conditionalFormatting>
  <conditionalFormatting sqref="L332:AH333">
    <cfRule type="expression" dxfId="192" priority="71">
      <formula>$C$332=""</formula>
    </cfRule>
    <cfRule type="expression" dxfId="191" priority="355">
      <formula>$C$332="No"</formula>
    </cfRule>
    <cfRule type="notContainsBlanks" dxfId="190" priority="356">
      <formula>LEN(TRIM(L332))&gt;0</formula>
    </cfRule>
    <cfRule type="expression" dxfId="189" priority="357">
      <formula>$C$332="Yes"</formula>
    </cfRule>
  </conditionalFormatting>
  <conditionalFormatting sqref="L336:AH337">
    <cfRule type="expression" dxfId="188" priority="70">
      <formula>$C$336=""</formula>
    </cfRule>
    <cfRule type="expression" dxfId="187" priority="352">
      <formula>$C$336="No"</formula>
    </cfRule>
    <cfRule type="notContainsBlanks" dxfId="186" priority="353">
      <formula>LEN(TRIM(L336))&gt;0</formula>
    </cfRule>
    <cfRule type="expression" dxfId="185" priority="354">
      <formula>$C$336="Yes"</formula>
    </cfRule>
  </conditionalFormatting>
  <conditionalFormatting sqref="M151 M153 M155 M157 AC418 AC416">
    <cfRule type="containsBlanks" dxfId="184" priority="344">
      <formula>LEN(TRIM(M151))=0</formula>
    </cfRule>
  </conditionalFormatting>
  <conditionalFormatting sqref="M166">
    <cfRule type="containsBlanks" dxfId="183" priority="1290">
      <formula>LEN(TRIM(M166))=0</formula>
    </cfRule>
  </conditionalFormatting>
  <conditionalFormatting sqref="C170">
    <cfRule type="expression" dxfId="182" priority="337">
      <formula>$C170=""</formula>
    </cfRule>
  </conditionalFormatting>
  <conditionalFormatting sqref="L170">
    <cfRule type="expression" dxfId="181" priority="332">
      <formula>$C$170="No"</formula>
    </cfRule>
    <cfRule type="expression" dxfId="180" priority="1285">
      <formula>$C$170="Yes"</formula>
    </cfRule>
  </conditionalFormatting>
  <conditionalFormatting sqref="L170">
    <cfRule type="notContainsBlanks" dxfId="179" priority="336">
      <formula>LEN(TRIM(L170))&gt;0</formula>
    </cfRule>
  </conditionalFormatting>
  <conditionalFormatting sqref="AC172:AD173">
    <cfRule type="notContainsBlanks" dxfId="178" priority="268">
      <formula>LEN(TRIM(AC172))&gt;0</formula>
    </cfRule>
    <cfRule type="expression" dxfId="177" priority="324">
      <formula>$C$170="Yes"</formula>
    </cfRule>
  </conditionalFormatting>
  <conditionalFormatting sqref="AF172:AH173">
    <cfRule type="notContainsBlanks" dxfId="176" priority="266">
      <formula>LEN(TRIM(AF172))&gt;0</formula>
    </cfRule>
    <cfRule type="expression" dxfId="175" priority="323">
      <formula>$C$170="Yes"</formula>
    </cfRule>
  </conditionalFormatting>
  <conditionalFormatting sqref="C176">
    <cfRule type="expression" dxfId="174" priority="320">
      <formula>$C176=""</formula>
    </cfRule>
  </conditionalFormatting>
  <conditionalFormatting sqref="L176">
    <cfRule type="expression" dxfId="173" priority="317">
      <formula>$C$176="No"</formula>
    </cfRule>
    <cfRule type="expression" dxfId="172" priority="319">
      <formula>$C$176="Yes"</formula>
    </cfRule>
  </conditionalFormatting>
  <conditionalFormatting sqref="L176">
    <cfRule type="notContainsBlanks" dxfId="171" priority="318">
      <formula>LEN(TRIM(L176))&gt;0</formula>
    </cfRule>
  </conditionalFormatting>
  <conditionalFormatting sqref="C180">
    <cfRule type="expression" dxfId="170" priority="309">
      <formula>$C180=""</formula>
    </cfRule>
  </conditionalFormatting>
  <conditionalFormatting sqref="L180">
    <cfRule type="expression" dxfId="169" priority="306">
      <formula>$C$180="No"</formula>
    </cfRule>
    <cfRule type="expression" dxfId="168" priority="308">
      <formula>$C$180="Yes"</formula>
    </cfRule>
  </conditionalFormatting>
  <conditionalFormatting sqref="L180">
    <cfRule type="notContainsBlanks" dxfId="167" priority="307">
      <formula>LEN(TRIM(L180))&gt;0</formula>
    </cfRule>
  </conditionalFormatting>
  <conditionalFormatting sqref="R172:S173">
    <cfRule type="notContainsBlanks" dxfId="166" priority="321">
      <formula>LEN(TRIM(R172))&gt;0</formula>
    </cfRule>
    <cfRule type="expression" dxfId="165" priority="326">
      <formula>C170="Yes"</formula>
    </cfRule>
  </conditionalFormatting>
  <conditionalFormatting sqref="U172:W173">
    <cfRule type="notContainsBlanks" dxfId="164" priority="295">
      <formula>LEN(TRIM(U172))&gt;0</formula>
    </cfRule>
    <cfRule type="expression" dxfId="163" priority="296">
      <formula>$C$170="Yes"</formula>
    </cfRule>
  </conditionalFormatting>
  <conditionalFormatting sqref="L182:Q183">
    <cfRule type="expression" dxfId="162" priority="131">
      <formula>$C$180=""</formula>
    </cfRule>
    <cfRule type="expression" dxfId="161" priority="290">
      <formula>$C$180="No"</formula>
    </cfRule>
    <cfRule type="notContainsBlanks" dxfId="160" priority="291">
      <formula>LEN(TRIM(L182))&gt;0</formula>
    </cfRule>
    <cfRule type="expression" dxfId="159" priority="292">
      <formula>$C$180="Yes"</formula>
    </cfRule>
  </conditionalFormatting>
  <conditionalFormatting sqref="X182:AH183">
    <cfRule type="expression" dxfId="158" priority="130">
      <formula>$C$180=""</formula>
    </cfRule>
    <cfRule type="expression" dxfId="157" priority="287">
      <formula>$C$180="No"</formula>
    </cfRule>
    <cfRule type="notContainsBlanks" dxfId="156" priority="288">
      <formula>LEN(TRIM(X182))&gt;0</formula>
    </cfRule>
    <cfRule type="expression" dxfId="155" priority="289">
      <formula>$C$180="Yes"</formula>
    </cfRule>
  </conditionalFormatting>
  <conditionalFormatting sqref="AC184:AD185">
    <cfRule type="notContainsBlanks" dxfId="154" priority="254">
      <formula>LEN(TRIM(AC184))&gt;0</formula>
    </cfRule>
    <cfRule type="expression" dxfId="153" priority="262">
      <formula>$C$180="Yes"</formula>
    </cfRule>
  </conditionalFormatting>
  <conditionalFormatting sqref="AF184:AH185">
    <cfRule type="notContainsBlanks" dxfId="152" priority="252">
      <formula>LEN(TRIM(AF184))&gt;0</formula>
    </cfRule>
    <cfRule type="expression" dxfId="151" priority="261">
      <formula>$C$180="Yes"</formula>
    </cfRule>
  </conditionalFormatting>
  <conditionalFormatting sqref="R184:S185">
    <cfRule type="notContainsBlanks" dxfId="150" priority="260">
      <formula>LEN(TRIM(R184))&gt;0</formula>
    </cfRule>
    <cfRule type="expression" dxfId="149" priority="263">
      <formula>$C$180="Yes"</formula>
    </cfRule>
  </conditionalFormatting>
  <conditionalFormatting sqref="U184:W185">
    <cfRule type="notContainsBlanks" dxfId="148" priority="257">
      <formula>LEN(TRIM(U184))&gt;0</formula>
    </cfRule>
    <cfRule type="expression" dxfId="147" priority="258">
      <formula>$C$180="Yes"</formula>
    </cfRule>
  </conditionalFormatting>
  <conditionalFormatting sqref="O307">
    <cfRule type="expression" dxfId="146" priority="244">
      <formula>$C$307="No"</formula>
    </cfRule>
    <cfRule type="expression" dxfId="145" priority="246">
      <formula>$C$307="Yes"</formula>
    </cfRule>
  </conditionalFormatting>
  <conditionalFormatting sqref="O307">
    <cfRule type="notContainsBlanks" dxfId="144" priority="245">
      <formula>LEN(TRIM(O307))&gt;0</formula>
    </cfRule>
  </conditionalFormatting>
  <conditionalFormatting sqref="O309">
    <cfRule type="expression" dxfId="143" priority="238">
      <formula>$C$307="No"</formula>
    </cfRule>
    <cfRule type="expression" dxfId="142" priority="240">
      <formula>$C$307="Yes"</formula>
    </cfRule>
  </conditionalFormatting>
  <conditionalFormatting sqref="O309">
    <cfRule type="notContainsBlanks" dxfId="141" priority="239">
      <formula>LEN(TRIM(O309))&gt;0</formula>
    </cfRule>
  </conditionalFormatting>
  <conditionalFormatting sqref="J162">
    <cfRule type="containsBlanks" dxfId="140" priority="234">
      <formula>LEN(TRIM(J162))=0</formula>
    </cfRule>
  </conditionalFormatting>
  <conditionalFormatting sqref="H40:W41">
    <cfRule type="containsBlanks" dxfId="139" priority="217">
      <formula>LEN(TRIM(H40))=0</formula>
    </cfRule>
  </conditionalFormatting>
  <conditionalFormatting sqref="G116">
    <cfRule type="expression" dxfId="138" priority="194">
      <formula>G116&lt;&gt;""</formula>
    </cfRule>
    <cfRule type="expression" dxfId="137" priority="195">
      <formula>C114="Higher Education"</formula>
    </cfRule>
    <cfRule type="expression" dxfId="136" priority="196">
      <formula>C114="Upper Secondary Education"</formula>
    </cfRule>
    <cfRule type="expression" dxfId="135" priority="197">
      <formula>C114="Lower Secondary Education"</formula>
    </cfRule>
    <cfRule type="expression" dxfId="134" priority="198">
      <formula>C114="Primary Education"</formula>
    </cfRule>
  </conditionalFormatting>
  <conditionalFormatting sqref="G120">
    <cfRule type="expression" dxfId="133" priority="189">
      <formula>G120&lt;&gt;""</formula>
    </cfRule>
    <cfRule type="expression" dxfId="132" priority="190">
      <formula>C118="Higher Education"</formula>
    </cfRule>
    <cfRule type="expression" dxfId="131" priority="191">
      <formula>C118="Upper Secondary Education"</formula>
    </cfRule>
    <cfRule type="expression" dxfId="130" priority="192">
      <formula>C118="Lower Secondary Education"</formula>
    </cfRule>
    <cfRule type="expression" dxfId="129" priority="193">
      <formula>C118="Primary Education"</formula>
    </cfRule>
  </conditionalFormatting>
  <conditionalFormatting sqref="G124">
    <cfRule type="expression" dxfId="128" priority="184">
      <formula>G124&lt;&gt;""</formula>
    </cfRule>
    <cfRule type="expression" dxfId="127" priority="185">
      <formula>C122="Higher Education"</formula>
    </cfRule>
    <cfRule type="expression" dxfId="126" priority="186">
      <formula>C122="Upper Secondary Education"</formula>
    </cfRule>
    <cfRule type="expression" dxfId="125" priority="187">
      <formula>C122="Lower Secondary Education"</formula>
    </cfRule>
    <cfRule type="expression" dxfId="124" priority="188">
      <formula>C122="Primary Education"</formula>
    </cfRule>
  </conditionalFormatting>
  <conditionalFormatting sqref="G128">
    <cfRule type="expression" dxfId="123" priority="179">
      <formula>G128&lt;&gt;""</formula>
    </cfRule>
    <cfRule type="expression" dxfId="122" priority="180">
      <formula>C126="Higher Education"</formula>
    </cfRule>
    <cfRule type="expression" dxfId="121" priority="181">
      <formula>C126="Upper Secondary Education"</formula>
    </cfRule>
    <cfRule type="expression" dxfId="120" priority="182">
      <formula>C126="Lower Secondary Education"</formula>
    </cfRule>
    <cfRule type="expression" dxfId="119" priority="183">
      <formula>C126="Primary Education"</formula>
    </cfRule>
  </conditionalFormatting>
  <conditionalFormatting sqref="G132">
    <cfRule type="expression" dxfId="118" priority="174">
      <formula>G132&lt;&gt;""</formula>
    </cfRule>
    <cfRule type="expression" dxfId="117" priority="175">
      <formula>C130="Higher Education"</formula>
    </cfRule>
    <cfRule type="expression" dxfId="116" priority="176">
      <formula>C130="Upper Secondary Education"</formula>
    </cfRule>
    <cfRule type="expression" dxfId="115" priority="177">
      <formula>C130="Lower Secondary Education"</formula>
    </cfRule>
    <cfRule type="expression" dxfId="114" priority="178">
      <formula>C130="Primary Education"</formula>
    </cfRule>
  </conditionalFormatting>
  <conditionalFormatting sqref="G136">
    <cfRule type="expression" dxfId="113" priority="169">
      <formula>G136&lt;&gt;""</formula>
    </cfRule>
    <cfRule type="expression" dxfId="112" priority="170">
      <formula>C134="Higher Education"</formula>
    </cfRule>
    <cfRule type="expression" dxfId="111" priority="171">
      <formula>C134="Upper Secondary Education"</formula>
    </cfRule>
    <cfRule type="expression" dxfId="110" priority="172">
      <formula>C134="Lower Secondary Education"</formula>
    </cfRule>
    <cfRule type="expression" dxfId="109" priority="173">
      <formula>C134="Primary Education"</formula>
    </cfRule>
  </conditionalFormatting>
  <conditionalFormatting sqref="M166">
    <cfRule type="expression" dxfId="108" priority="343">
      <formula>$J$164=""</formula>
    </cfRule>
  </conditionalFormatting>
  <conditionalFormatting sqref="R172:W173">
    <cfRule type="expression" dxfId="107" priority="135">
      <formula>$C$170=""</formula>
    </cfRule>
    <cfRule type="expression" dxfId="106" priority="168">
      <formula>$C$170="No"</formula>
    </cfRule>
  </conditionalFormatting>
  <conditionalFormatting sqref="AC172:AH173">
    <cfRule type="expression" dxfId="105" priority="134">
      <formula>$C$170=""</formula>
    </cfRule>
    <cfRule type="expression" dxfId="104" priority="167">
      <formula>$C$170="No"</formula>
    </cfRule>
  </conditionalFormatting>
  <conditionalFormatting sqref="R184:W185">
    <cfRule type="expression" dxfId="103" priority="129">
      <formula>$C$180=""</formula>
    </cfRule>
    <cfRule type="expression" dxfId="102" priority="166">
      <formula>$C$180="No"</formula>
    </cfRule>
  </conditionalFormatting>
  <conditionalFormatting sqref="AC184:AH185">
    <cfRule type="expression" dxfId="101" priority="128">
      <formula>$C$180=""</formula>
    </cfRule>
    <cfRule type="expression" dxfId="100" priority="165">
      <formula>$C$180="No"</formula>
    </cfRule>
  </conditionalFormatting>
  <conditionalFormatting sqref="L315:P316">
    <cfRule type="expression" dxfId="99" priority="120">
      <formula>$C$315=""</formula>
    </cfRule>
    <cfRule type="expression" dxfId="98" priority="164">
      <formula>$C$315="No"</formula>
    </cfRule>
  </conditionalFormatting>
  <conditionalFormatting sqref="Y315:AD316">
    <cfRule type="expression" dxfId="97" priority="119">
      <formula>$C$315=""</formula>
    </cfRule>
    <cfRule type="expression" dxfId="96" priority="163">
      <formula>$C$315="No"</formula>
    </cfRule>
  </conditionalFormatting>
  <conditionalFormatting sqref="J204">
    <cfRule type="containsBlanks" dxfId="95" priority="1296">
      <formula>LEN(TRIM(J204))=0</formula>
    </cfRule>
  </conditionalFormatting>
  <conditionalFormatting sqref="E64">
    <cfRule type="expression" dxfId="94" priority="143">
      <formula>E64=""</formula>
    </cfRule>
  </conditionalFormatting>
  <conditionalFormatting sqref="E74">
    <cfRule type="expression" dxfId="93" priority="142">
      <formula>E74=""</formula>
    </cfRule>
  </conditionalFormatting>
  <conditionalFormatting sqref="L170:AH171">
    <cfRule type="expression" dxfId="92" priority="136">
      <formula>$C$170=""</formula>
    </cfRule>
  </conditionalFormatting>
  <conditionalFormatting sqref="L176:AH177">
    <cfRule type="expression" dxfId="91" priority="133">
      <formula>$C$176=""</formula>
    </cfRule>
  </conditionalFormatting>
  <conditionalFormatting sqref="L180:AH181">
    <cfRule type="expression" dxfId="90" priority="132">
      <formula>$C$180=""</formula>
    </cfRule>
  </conditionalFormatting>
  <conditionalFormatting sqref="J206:AH211">
    <cfRule type="expression" dxfId="89" priority="111" stopIfTrue="1">
      <formula>$J$204="Self-employed"</formula>
    </cfRule>
    <cfRule type="expression" dxfId="88" priority="112" stopIfTrue="1">
      <formula>$J$204="Fresh Graduate"</formula>
    </cfRule>
    <cfRule type="expression" dxfId="87" priority="127" stopIfTrue="1">
      <formula>$J$204="Unemployed"</formula>
    </cfRule>
  </conditionalFormatting>
  <conditionalFormatting sqref="J212:R213">
    <cfRule type="expression" dxfId="86" priority="110" stopIfTrue="1">
      <formula>$J$204="Fresh Graduate"</formula>
    </cfRule>
    <cfRule type="expression" dxfId="85" priority="126" stopIfTrue="1">
      <formula>$J$204="Unemployed"</formula>
    </cfRule>
  </conditionalFormatting>
  <conditionalFormatting sqref="Z212:AH213">
    <cfRule type="expression" dxfId="84" priority="101" stopIfTrue="1">
      <formula>$J$204="Self-employed"</formula>
    </cfRule>
    <cfRule type="expression" dxfId="83" priority="109" stopIfTrue="1">
      <formula>$J$204="Fresh Graduate"</formula>
    </cfRule>
    <cfRule type="expression" dxfId="82" priority="125" stopIfTrue="1">
      <formula>$J$204="Unemployed"</formula>
    </cfRule>
  </conditionalFormatting>
  <conditionalFormatting sqref="O307:AH310">
    <cfRule type="expression" dxfId="81" priority="121">
      <formula>$C$307=""</formula>
    </cfRule>
  </conditionalFormatting>
  <conditionalFormatting sqref="N319:AH320">
    <cfRule type="expression" dxfId="80" priority="118">
      <formula>$C$319=""</formula>
    </cfRule>
  </conditionalFormatting>
  <conditionalFormatting sqref="Z204">
    <cfRule type="expression" dxfId="79" priority="1291" stopIfTrue="1">
      <formula>#REF!="Yes"</formula>
    </cfRule>
    <cfRule type="notContainsBlanks" dxfId="78" priority="1292">
      <formula>LEN(TRIM(Z204))&gt;0</formula>
    </cfRule>
    <cfRule type="expression" dxfId="77" priority="1293">
      <formula>$J$204="Others"</formula>
    </cfRule>
    <cfRule type="expression" dxfId="76" priority="1294" stopIfTrue="1">
      <formula>$J$204=""</formula>
    </cfRule>
    <cfRule type="expression" dxfId="75" priority="1295">
      <formula>$J$204&lt;&gt;"Others"</formula>
    </cfRule>
  </conditionalFormatting>
  <conditionalFormatting sqref="I236:W245">
    <cfRule type="expression" dxfId="74" priority="98">
      <formula>$J$204="Fresh Graduate"</formula>
    </cfRule>
    <cfRule type="expression" dxfId="73" priority="99">
      <formula>$J$204="Self-employed"</formula>
    </cfRule>
    <cfRule type="expression" dxfId="72" priority="100">
      <formula>$J$204="Unemployed"</formula>
    </cfRule>
  </conditionalFormatting>
  <conditionalFormatting sqref="I234:Q235">
    <cfRule type="expression" dxfId="71" priority="95">
      <formula>$J$204="Fresh Graduate"</formula>
    </cfRule>
    <cfRule type="expression" dxfId="70" priority="96">
      <formula>$J$204="Self-employed"</formula>
    </cfRule>
    <cfRule type="expression" dxfId="69" priority="97">
      <formula>$J$204="Unemployed"</formula>
    </cfRule>
  </conditionalFormatting>
  <conditionalFormatting sqref="X234:AH245">
    <cfRule type="expression" dxfId="68" priority="92">
      <formula>$J$204="Fresh Graduate"</formula>
    </cfRule>
    <cfRule type="expression" dxfId="67" priority="93">
      <formula>$J$204="Self-employed"</formula>
    </cfRule>
    <cfRule type="expression" dxfId="66" priority="94">
      <formula>$J$204="Unemployed"</formula>
    </cfRule>
  </conditionalFormatting>
  <conditionalFormatting sqref="K258:AH261">
    <cfRule type="expression" dxfId="65" priority="69" stopIfTrue="1">
      <formula>$C$258="Fresh Graduate"</formula>
    </cfRule>
    <cfRule type="expression" dxfId="64" priority="90" stopIfTrue="1">
      <formula>$C$258="Unemployed"</formula>
    </cfRule>
  </conditionalFormatting>
  <conditionalFormatting sqref="AC437:AC442 AC434 AC444:AC445 AC418 AC416">
    <cfRule type="containsText" dxfId="63" priority="72" operator="containsText" text="No">
      <formula>NOT(ISERROR(SEARCH("No",AC416)))</formula>
    </cfRule>
  </conditionalFormatting>
  <conditionalFormatting sqref="AC447">
    <cfRule type="containsText" dxfId="62" priority="75" operator="containsText" text="No">
      <formula>NOT(ISERROR(SEARCH("No",AC447)))</formula>
    </cfRule>
  </conditionalFormatting>
  <conditionalFormatting sqref="K258:U261">
    <cfRule type="expression" dxfId="61" priority="38" stopIfTrue="1">
      <formula>$J$204="Self-employed"</formula>
    </cfRule>
  </conditionalFormatting>
  <conditionalFormatting sqref="B447 F447 AC447 AF447">
    <cfRule type="expression" dxfId="60" priority="63">
      <formula>$C$307="No"</formula>
    </cfRule>
  </conditionalFormatting>
  <conditionalFormatting sqref="AC446">
    <cfRule type="containsText" dxfId="59" priority="62" operator="containsText" text="No">
      <formula>NOT(ISERROR(SEARCH("No",AC446)))</formula>
    </cfRule>
  </conditionalFormatting>
  <conditionalFormatting sqref="S110:V113">
    <cfRule type="expression" dxfId="58" priority="59">
      <formula>$C$110=""</formula>
    </cfRule>
    <cfRule type="containsBlanks" dxfId="57" priority="60">
      <formula>LEN(TRIM(S110))=0</formula>
    </cfRule>
  </conditionalFormatting>
  <conditionalFormatting sqref="S114:V117">
    <cfRule type="expression" dxfId="56" priority="57">
      <formula>$C$114=""</formula>
    </cfRule>
    <cfRule type="containsBlanks" dxfId="55" priority="58">
      <formula>LEN(TRIM(S114))=0</formula>
    </cfRule>
  </conditionalFormatting>
  <conditionalFormatting sqref="S118:V121">
    <cfRule type="expression" dxfId="54" priority="55">
      <formula>$C$118=""</formula>
    </cfRule>
    <cfRule type="containsBlanks" dxfId="53" priority="56">
      <formula>LEN(TRIM(S118))=0</formula>
    </cfRule>
  </conditionalFormatting>
  <conditionalFormatting sqref="S122:V125">
    <cfRule type="expression" dxfId="52" priority="53">
      <formula>$C$122=""</formula>
    </cfRule>
    <cfRule type="containsBlanks" dxfId="51" priority="54">
      <formula>LEN(TRIM(S122))=0</formula>
    </cfRule>
  </conditionalFormatting>
  <conditionalFormatting sqref="S126:V129">
    <cfRule type="expression" dxfId="50" priority="51">
      <formula>$C$126=""</formula>
    </cfRule>
    <cfRule type="containsBlanks" dxfId="49" priority="52">
      <formula>LEN(TRIM(S126))=0</formula>
    </cfRule>
  </conditionalFormatting>
  <conditionalFormatting sqref="S130:V133">
    <cfRule type="expression" dxfId="48" priority="49">
      <formula>$C$130=""</formula>
    </cfRule>
    <cfRule type="containsBlanks" dxfId="47" priority="50">
      <formula>LEN(TRIM(S130))=0</formula>
    </cfRule>
  </conditionalFormatting>
  <conditionalFormatting sqref="S134:V137">
    <cfRule type="expression" dxfId="46" priority="47">
      <formula>$C$134=""</formula>
    </cfRule>
    <cfRule type="containsBlanks" dxfId="45" priority="48">
      <formula>LEN(TRIM(S134))=0</formula>
    </cfRule>
  </conditionalFormatting>
  <conditionalFormatting sqref="P110:R137">
    <cfRule type="containsBlanks" dxfId="44" priority="46">
      <formula>LEN(TRIM(P110))=0</formula>
    </cfRule>
  </conditionalFormatting>
  <conditionalFormatting sqref="P110:R113">
    <cfRule type="expression" dxfId="43" priority="45">
      <formula>$C$110=""</formula>
    </cfRule>
  </conditionalFormatting>
  <conditionalFormatting sqref="P114:R117">
    <cfRule type="expression" dxfId="42" priority="44">
      <formula>$C$114=""</formula>
    </cfRule>
  </conditionalFormatting>
  <conditionalFormatting sqref="P118:R121">
    <cfRule type="expression" dxfId="41" priority="43">
      <formula>$C$118=""</formula>
    </cfRule>
  </conditionalFormatting>
  <conditionalFormatting sqref="P122:R125">
    <cfRule type="expression" dxfId="40" priority="42">
      <formula>$C$122=""</formula>
    </cfRule>
  </conditionalFormatting>
  <conditionalFormatting sqref="P126:R129">
    <cfRule type="expression" dxfId="39" priority="41">
      <formula>$C$126=""</formula>
    </cfRule>
  </conditionalFormatting>
  <conditionalFormatting sqref="P130:R133">
    <cfRule type="expression" dxfId="38" priority="40">
      <formula>$C$130=""</formula>
    </cfRule>
  </conditionalFormatting>
  <conditionalFormatting sqref="P134:R137">
    <cfRule type="expression" dxfId="37" priority="39">
      <formula>$C$134=""</formula>
    </cfRule>
  </conditionalFormatting>
  <conditionalFormatting sqref="C258:AD261">
    <cfRule type="containsBlanks" dxfId="36" priority="91">
      <formula>LEN(TRIM(C258))=0</formula>
    </cfRule>
  </conditionalFormatting>
  <conditionalFormatting sqref="K258:AD261">
    <cfRule type="expression" dxfId="35" priority="1234">
      <formula>$C$258&lt;&gt;""</formula>
    </cfRule>
  </conditionalFormatting>
  <conditionalFormatting sqref="Q262:U265">
    <cfRule type="notContainsBlanks" dxfId="34" priority="35">
      <formula>LEN(TRIM(Q262))&gt;0</formula>
    </cfRule>
    <cfRule type="expression" dxfId="33" priority="36">
      <formula>$C$262&lt;&gt;""</formula>
    </cfRule>
  </conditionalFormatting>
  <conditionalFormatting sqref="H30">
    <cfRule type="containsBlanks" dxfId="32" priority="1301">
      <formula>LEN(TRIM(H30))=0</formula>
    </cfRule>
  </conditionalFormatting>
  <conditionalFormatting sqref="AB40">
    <cfRule type="expression" dxfId="31" priority="29">
      <formula>$AB$38=""</formula>
    </cfRule>
  </conditionalFormatting>
  <conditionalFormatting sqref="X38">
    <cfRule type="expression" dxfId="30" priority="28">
      <formula>X38=""</formula>
    </cfRule>
  </conditionalFormatting>
  <conditionalFormatting sqref="AB40:AH41">
    <cfRule type="cellIs" dxfId="29" priority="27" operator="between">
      <formula>"YES"</formula>
      <formula>"NO"</formula>
    </cfRule>
  </conditionalFormatting>
  <conditionalFormatting sqref="X32:AD33">
    <cfRule type="expression" dxfId="28" priority="1302">
      <formula>AF30=""</formula>
    </cfRule>
    <cfRule type="expression" dxfId="27" priority="1303">
      <formula>AB30=""</formula>
    </cfRule>
    <cfRule type="expression" dxfId="26" priority="1304">
      <formula>X30=""</formula>
    </cfRule>
  </conditionalFormatting>
  <conditionalFormatting sqref="H32">
    <cfRule type="containsBlanks" dxfId="25" priority="26">
      <formula>LEN(TRIM(H32))=0</formula>
    </cfRule>
  </conditionalFormatting>
  <conditionalFormatting sqref="AE32:AH33">
    <cfRule type="expression" dxfId="24" priority="1308">
      <formula>#REF!=""</formula>
    </cfRule>
    <cfRule type="expression" dxfId="23" priority="1309">
      <formula>AI30=""</formula>
    </cfRule>
    <cfRule type="expression" dxfId="22" priority="1310">
      <formula>AE30=""</formula>
    </cfRule>
  </conditionalFormatting>
  <conditionalFormatting sqref="AC420:AC421">
    <cfRule type="containsBlanks" dxfId="21" priority="25">
      <formula>LEN(TRIM(AC420))=0</formula>
    </cfRule>
  </conditionalFormatting>
  <conditionalFormatting sqref="AC413">
    <cfRule type="expression" dxfId="20" priority="23">
      <formula>$X$32&gt;39</formula>
    </cfRule>
    <cfRule type="expression" dxfId="19" priority="24">
      <formula>$X$32=""</formula>
    </cfRule>
  </conditionalFormatting>
  <conditionalFormatting sqref="AC409">
    <cfRule type="containsBlanks" dxfId="18" priority="22">
      <formula>LEN(TRIM(AC409))=0</formula>
    </cfRule>
  </conditionalFormatting>
  <conditionalFormatting sqref="AC412 AC410">
    <cfRule type="containsBlanks" dxfId="17" priority="21">
      <formula>LEN(TRIM(AC410))=0</formula>
    </cfRule>
  </conditionalFormatting>
  <conditionalFormatting sqref="AC414">
    <cfRule type="containsBlanks" dxfId="16" priority="20">
      <formula>LEN(TRIM(AC414))=0</formula>
    </cfRule>
  </conditionalFormatting>
  <conditionalFormatting sqref="AC414 AC417">
    <cfRule type="containsText" dxfId="15" priority="16" operator="containsText" text="No">
      <formula>NOT(ISERROR(SEARCH("No",AC414)))</formula>
    </cfRule>
  </conditionalFormatting>
  <conditionalFormatting sqref="AC412 AC409:AC410 AC419:AC421">
    <cfRule type="containsText" dxfId="14" priority="18" operator="containsText" text="No">
      <formula>NOT(ISERROR(SEARCH("No",AC409)))</formula>
    </cfRule>
  </conditionalFormatting>
  <conditionalFormatting sqref="AC419">
    <cfRule type="containsBlanks" dxfId="13" priority="15">
      <formula>LEN(TRIM(AC419))=0</formula>
    </cfRule>
  </conditionalFormatting>
  <conditionalFormatting sqref="AC415">
    <cfRule type="containsBlanks" dxfId="12" priority="14">
      <formula>LEN(TRIM(AC415))=0</formula>
    </cfRule>
  </conditionalFormatting>
  <conditionalFormatting sqref="AC415">
    <cfRule type="containsText" dxfId="11" priority="13" operator="containsText" text="No">
      <formula>NOT(ISERROR(SEARCH("No",AC415)))</formula>
    </cfRule>
  </conditionalFormatting>
  <conditionalFormatting sqref="AH447">
    <cfRule type="expression" dxfId="10" priority="12">
      <formula>$C$307="No"</formula>
    </cfRule>
  </conditionalFormatting>
  <conditionalFormatting sqref="AC430">
    <cfRule type="containsText" dxfId="9" priority="11" operator="containsText" text="No">
      <formula>NOT(ISERROR(SEARCH("No",AC430)))</formula>
    </cfRule>
  </conditionalFormatting>
  <conditionalFormatting sqref="AC431">
    <cfRule type="containsText" dxfId="8" priority="10" operator="containsText" text="No">
      <formula>NOT(ISERROR(SEARCH("No",AC431)))</formula>
    </cfRule>
  </conditionalFormatting>
  <conditionalFormatting sqref="AC432">
    <cfRule type="containsText" dxfId="7" priority="9" operator="containsText" text="No">
      <formula>NOT(ISERROR(SEARCH("No",AC432)))</formula>
    </cfRule>
  </conditionalFormatting>
  <conditionalFormatting sqref="AC433">
    <cfRule type="containsText" dxfId="6" priority="8" operator="containsText" text="No">
      <formula>NOT(ISERROR(SEARCH("No",AC433)))</formula>
    </cfRule>
  </conditionalFormatting>
  <conditionalFormatting sqref="AC424 AC426">
    <cfRule type="containsText" dxfId="5" priority="7" operator="containsText" text="No">
      <formula>NOT(ISERROR(SEARCH("No",AC424)))</formula>
    </cfRule>
  </conditionalFormatting>
  <conditionalFormatting sqref="G50">
    <cfRule type="expression" dxfId="4" priority="6">
      <formula>G50=""</formula>
    </cfRule>
  </conditionalFormatting>
  <conditionalFormatting sqref="Q50">
    <cfRule type="expression" dxfId="3" priority="5">
      <formula>Q50=""</formula>
    </cfRule>
  </conditionalFormatting>
  <conditionalFormatting sqref="AA50">
    <cfRule type="expression" dxfId="2" priority="4">
      <formula>AA50=""</formula>
    </cfRule>
  </conditionalFormatting>
  <conditionalFormatting sqref="G48:W49">
    <cfRule type="expression" dxfId="1" priority="3">
      <formula>$G$44=""</formula>
    </cfRule>
  </conditionalFormatting>
  <conditionalFormatting sqref="AC48:AH49">
    <cfRule type="expression" dxfId="0" priority="2">
      <formula>$AC$44=""</formula>
    </cfRule>
  </conditionalFormatting>
  <dataValidations xWindow="324" yWindow="546" count="23">
    <dataValidation type="list" allowBlank="1" showInputMessage="1" showErrorMessage="1" prompt="month" sqref="AB30:AD31 AC184:AD185 M212:N213 AC212:AD213 Y112 Y110 Y116 Y114 Y120 Y118 Y124 Y122 Y136 Y134 Y128 Y126 Y132 Y130 AA284 AA282 AA264 AA262 AA268 AA266 AA272 AA270 AA276 AA274 AA260 R172 AA280 AA278 Y315:Z316 R184 AC172:AD173">
      <formula1>Month</formula1>
    </dataValidation>
    <dataValidation type="list" allowBlank="1" showInputMessage="1" showErrorMessage="1" sqref="H30">
      <formula1>Sex</formula1>
    </dataValidation>
    <dataValidation type="list" allowBlank="1" showInputMessage="1" showErrorMessage="1" prompt="year" sqref="AF30:AH31 AF212:AH213 P212:R213">
      <formula1>Year_1</formula1>
    </dataValidation>
    <dataValidation type="list" allowBlank="1" showInputMessage="1" showErrorMessage="1" sqref="AC44:AH45 AC48:AH49">
      <formula1>Relationship</formula1>
    </dataValidation>
    <dataValidation type="list" allowBlank="1" showInputMessage="1" showErrorMessage="1" prompt="day" sqref="X30:Z31 J212:K213 Z212:AA213">
      <formula1>Day</formula1>
    </dataValidation>
    <dataValidation allowBlank="1" showInputMessage="1" showErrorMessage="1" prompt="Province, Coutnry of the organization" sqref="G214:M215"/>
    <dataValidation type="list" allowBlank="1" showInputMessage="1" showErrorMessage="1" sqref="C332 C307 C315 C319 C336 C170 C176 C180 AB40 AC418 AC409:AC410 AC444:AC445 AC412 AC437:AC442 AC430:AC434 AC414:AC415 AC424 AC426">
      <formula1>Yes_No</formula1>
    </dataValidation>
    <dataValidation allowBlank="1" showInputMessage="1" showErrorMessage="1" prompt="ex) Nairobi, Kenya" sqref="P110 P114 P118 P122 P126 P130 P134"/>
    <dataValidation type="list" allowBlank="1" showInputMessage="1" showErrorMessage="1" sqref="C110:F137">
      <formula1>Education_Level</formula1>
    </dataValidation>
    <dataValidation type="list" allowBlank="1" showInputMessage="1" showErrorMessage="1" sqref="AE258:AF285">
      <formula1>Full_Part</formula1>
    </dataValidation>
    <dataValidation type="list" allowBlank="1" showInputMessage="1" showErrorMessage="1" sqref="AG258:AH285">
      <formula1>Type</formula1>
    </dataValidation>
    <dataValidation allowBlank="1" showErrorMessage="1" prompt="Province, Coutnry of the organization" sqref="G46 G50"/>
    <dataValidation allowBlank="1" showInputMessage="1" showErrorMessage="1" prompt="Name of School" sqref="G110:O111 G114:O115 G118:O119 G122:O123 G126:O127 G130:O131 G134:O135"/>
    <dataValidation allowBlank="1" showInputMessage="1" showErrorMessage="1" prompt="Faculty/Department" sqref="G112:O113 G128:O129 G132:O133 G116:O117 G120:O121 G124:O125 G136:O137"/>
    <dataValidation allowBlank="1" showInputMessage="1" showErrorMessage="1" prompt="ex) Bachelor of Business Administration" sqref="AC110:AH137"/>
    <dataValidation type="list" allowBlank="1" showInputMessage="1" showErrorMessage="1" prompt="year" sqref="AB315:AD316">
      <formula1>Year_3</formula1>
    </dataValidation>
    <dataValidation type="list" allowBlank="1" showInputMessage="1" showErrorMessage="1" sqref="M151 M153 M155 M157 M166">
      <formula1>English</formula1>
    </dataValidation>
    <dataValidation type="list" allowBlank="1" showInputMessage="1" showErrorMessage="1" prompt="month" sqref="L315:M316">
      <formula1>month3</formula1>
    </dataValidation>
    <dataValidation type="list" allowBlank="1" showInputMessage="1" showErrorMessage="1" sqref="J204:T205">
      <formula1>Type_of_Organization</formula1>
    </dataValidation>
    <dataValidation allowBlank="1" showInputMessage="1" showErrorMessage="1" prompt="month" sqref="AA258:AA259"/>
    <dataValidation allowBlank="1" showInputMessage="1" showErrorMessage="1" prompt="year" sqref="AC258:AD259"/>
    <dataValidation type="list" allowBlank="1" showInputMessage="1" showErrorMessage="1" sqref="AC446:AC447 AC416 AC420:AC421">
      <formula1>yes_no2</formula1>
    </dataValidation>
    <dataValidation imeMode="off" allowBlank="1" showInputMessage="1" showErrorMessage="1" sqref="H24:AH27"/>
  </dataValidations>
  <pageMargins left="0.23622047244094491" right="0.23622047244094491" top="0.74803149606299213" bottom="0.74803149606299213" header="0.31496062992125984" footer="0.31496062992125984"/>
  <pageSetup paperSize="9" scale="89" fitToWidth="0" fitToHeight="0" orientation="portrait" cellComments="asDisplayed" r:id="rId1"/>
  <headerFooter>
    <oddHeader>&amp;L&amp;"-,太字"ABE Initiative 7th Batch/SDGs Global Leadership Program FY2020 
1-(1) Application Form&amp;R&amp;"Arial,標準"CONFIDENTIAL</oddHeader>
    <oddFooter>&amp;C&amp;P</oddFooter>
  </headerFooter>
  <rowBreaks count="8" manualBreakCount="8">
    <brk id="55" max="35" man="1"/>
    <brk id="97" max="35" man="1"/>
    <brk id="148" max="35" man="1"/>
    <brk id="199" max="35" man="1"/>
    <brk id="250" max="35" man="1"/>
    <brk id="301" max="35" man="1"/>
    <brk id="352" max="35" man="1"/>
    <brk id="40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0</xdr:col>
                    <xdr:colOff>161925</xdr:colOff>
                    <xdr:row>15</xdr:row>
                    <xdr:rowOff>28575</xdr:rowOff>
                  </from>
                  <to>
                    <xdr:col>27</xdr:col>
                    <xdr:colOff>85725</xdr:colOff>
                    <xdr:row>16</xdr:row>
                    <xdr:rowOff>66675</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0</xdr:col>
                    <xdr:colOff>161925</xdr:colOff>
                    <xdr:row>16</xdr:row>
                    <xdr:rowOff>104775</xdr:rowOff>
                  </from>
                  <to>
                    <xdr:col>12</xdr:col>
                    <xdr:colOff>9525</xdr:colOff>
                    <xdr:row>17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24" yWindow="546" count="1">
        <x14:dataValidation type="list" allowBlank="1" showInputMessage="1" showErrorMessage="1" prompt="year">
          <x14:formula1>
            <xm:f>List!$D$2:$D$52</xm:f>
          </x14:formula1>
          <xm:sqref>AA110:AB137 U172:W173 AF172:AH173 U184:W185 AF184:AH185 AC260:AD285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S52"/>
  <sheetViews>
    <sheetView workbookViewId="0">
      <selection activeCell="D53" sqref="D53"/>
    </sheetView>
  </sheetViews>
  <sheetFormatPr defaultRowHeight="18.75" x14ac:dyDescent="0.4"/>
  <cols>
    <col min="1" max="2" width="11.75" customWidth="1"/>
    <col min="4" max="9" width="11.75" customWidth="1"/>
    <col min="10" max="10" width="23.375" customWidth="1"/>
    <col min="11" max="11" width="11.75" customWidth="1"/>
    <col min="12" max="12" width="25.75" customWidth="1"/>
  </cols>
  <sheetData>
    <row r="1" spans="1:19" s="6" customFormat="1" ht="37.5" customHeight="1" x14ac:dyDescent="0.4">
      <c r="A1" s="6" t="s">
        <v>21</v>
      </c>
      <c r="B1" s="6" t="s">
        <v>22</v>
      </c>
      <c r="C1" s="6" t="s">
        <v>155</v>
      </c>
      <c r="D1" s="6" t="s">
        <v>20</v>
      </c>
      <c r="E1" s="6" t="s">
        <v>23</v>
      </c>
      <c r="F1" s="6" t="s">
        <v>110</v>
      </c>
      <c r="G1" s="6" t="s">
        <v>8</v>
      </c>
      <c r="H1" s="6" t="s">
        <v>7</v>
      </c>
      <c r="I1" s="6" t="s">
        <v>9</v>
      </c>
      <c r="J1" s="6" t="s">
        <v>11</v>
      </c>
      <c r="K1" s="6" t="s">
        <v>17</v>
      </c>
      <c r="L1" s="6" t="s">
        <v>52</v>
      </c>
      <c r="M1" s="6" t="s">
        <v>58</v>
      </c>
      <c r="N1" s="6" t="s">
        <v>69</v>
      </c>
      <c r="O1" s="6" t="s">
        <v>72</v>
      </c>
      <c r="P1" s="6" t="s">
        <v>118</v>
      </c>
      <c r="Q1" s="6" t="s">
        <v>156</v>
      </c>
      <c r="R1" s="6" t="s">
        <v>157</v>
      </c>
      <c r="S1" s="6" t="s">
        <v>158</v>
      </c>
    </row>
    <row r="2" spans="1:19" x14ac:dyDescent="0.4">
      <c r="A2">
        <v>1</v>
      </c>
      <c r="B2" t="s">
        <v>128</v>
      </c>
      <c r="C2">
        <v>1</v>
      </c>
      <c r="D2">
        <v>1969</v>
      </c>
      <c r="E2">
        <v>2017</v>
      </c>
      <c r="F2">
        <v>2017</v>
      </c>
      <c r="G2" t="s">
        <v>24</v>
      </c>
      <c r="J2" t="s">
        <v>33</v>
      </c>
      <c r="K2" t="s">
        <v>26</v>
      </c>
      <c r="L2" t="s">
        <v>53</v>
      </c>
      <c r="M2" t="s">
        <v>59</v>
      </c>
      <c r="N2" t="s">
        <v>70</v>
      </c>
      <c r="O2" t="s">
        <v>73</v>
      </c>
      <c r="P2" t="s">
        <v>119</v>
      </c>
      <c r="Q2">
        <v>1</v>
      </c>
      <c r="R2">
        <v>0</v>
      </c>
      <c r="S2">
        <v>0</v>
      </c>
    </row>
    <row r="3" spans="1:19" x14ac:dyDescent="0.4">
      <c r="A3">
        <v>2</v>
      </c>
      <c r="B3" t="s">
        <v>129</v>
      </c>
      <c r="C3">
        <v>2</v>
      </c>
      <c r="D3">
        <v>1970</v>
      </c>
      <c r="E3">
        <v>2018</v>
      </c>
      <c r="F3">
        <v>2018</v>
      </c>
      <c r="G3" t="s">
        <v>25</v>
      </c>
      <c r="J3" t="s">
        <v>34</v>
      </c>
      <c r="K3" t="s">
        <v>27</v>
      </c>
      <c r="L3" t="s">
        <v>54</v>
      </c>
      <c r="M3" t="s">
        <v>60</v>
      </c>
      <c r="N3" t="s">
        <v>71</v>
      </c>
      <c r="O3" t="s">
        <v>74</v>
      </c>
      <c r="P3" t="s">
        <v>120</v>
      </c>
      <c r="Q3">
        <v>2</v>
      </c>
      <c r="R3">
        <v>1</v>
      </c>
      <c r="S3">
        <v>1</v>
      </c>
    </row>
    <row r="4" spans="1:19" x14ac:dyDescent="0.4">
      <c r="A4">
        <v>3</v>
      </c>
      <c r="B4" t="s">
        <v>130</v>
      </c>
      <c r="C4">
        <v>3</v>
      </c>
      <c r="D4">
        <v>1971</v>
      </c>
      <c r="E4">
        <v>2019</v>
      </c>
      <c r="F4">
        <v>2019</v>
      </c>
      <c r="J4" t="s">
        <v>35</v>
      </c>
      <c r="K4" t="s">
        <v>46</v>
      </c>
      <c r="L4" t="s">
        <v>55</v>
      </c>
      <c r="M4" t="s">
        <v>180</v>
      </c>
      <c r="O4" t="s">
        <v>75</v>
      </c>
      <c r="P4" t="s">
        <v>121</v>
      </c>
      <c r="R4">
        <v>2</v>
      </c>
      <c r="S4">
        <v>2</v>
      </c>
    </row>
    <row r="5" spans="1:19" x14ac:dyDescent="0.4">
      <c r="A5">
        <v>4</v>
      </c>
      <c r="B5" t="s">
        <v>131</v>
      </c>
      <c r="C5">
        <v>4</v>
      </c>
      <c r="D5">
        <v>1972</v>
      </c>
      <c r="E5">
        <v>2020</v>
      </c>
      <c r="J5" t="s">
        <v>36</v>
      </c>
      <c r="K5" t="s">
        <v>47</v>
      </c>
      <c r="L5" t="s">
        <v>56</v>
      </c>
      <c r="O5" t="s">
        <v>76</v>
      </c>
      <c r="P5" t="s">
        <v>122</v>
      </c>
      <c r="R5">
        <v>3</v>
      </c>
      <c r="S5">
        <v>3</v>
      </c>
    </row>
    <row r="6" spans="1:19" x14ac:dyDescent="0.4">
      <c r="A6">
        <v>5</v>
      </c>
      <c r="B6" t="s">
        <v>132</v>
      </c>
      <c r="C6">
        <v>5</v>
      </c>
      <c r="D6">
        <v>1973</v>
      </c>
      <c r="E6">
        <v>2021</v>
      </c>
      <c r="J6" t="s">
        <v>37</v>
      </c>
      <c r="K6" t="s">
        <v>28</v>
      </c>
      <c r="R6">
        <v>4</v>
      </c>
      <c r="S6">
        <v>4</v>
      </c>
    </row>
    <row r="7" spans="1:19" x14ac:dyDescent="0.4">
      <c r="A7">
        <v>6</v>
      </c>
      <c r="B7" t="s">
        <v>133</v>
      </c>
      <c r="C7">
        <v>6</v>
      </c>
      <c r="D7">
        <v>1974</v>
      </c>
      <c r="E7">
        <v>2022</v>
      </c>
      <c r="J7" t="s">
        <v>38</v>
      </c>
      <c r="K7" t="s">
        <v>29</v>
      </c>
      <c r="R7">
        <v>5</v>
      </c>
      <c r="S7">
        <v>5</v>
      </c>
    </row>
    <row r="8" spans="1:19" x14ac:dyDescent="0.4">
      <c r="A8">
        <v>7</v>
      </c>
      <c r="B8" t="s">
        <v>134</v>
      </c>
      <c r="C8">
        <v>7</v>
      </c>
      <c r="D8">
        <v>1975</v>
      </c>
      <c r="E8">
        <v>2023</v>
      </c>
      <c r="J8" t="s">
        <v>164</v>
      </c>
      <c r="K8" t="s">
        <v>30</v>
      </c>
      <c r="R8">
        <v>6</v>
      </c>
      <c r="S8">
        <v>6</v>
      </c>
    </row>
    <row r="9" spans="1:19" x14ac:dyDescent="0.4">
      <c r="A9">
        <v>8</v>
      </c>
      <c r="B9" t="s">
        <v>135</v>
      </c>
      <c r="C9">
        <v>8</v>
      </c>
      <c r="D9">
        <v>1976</v>
      </c>
      <c r="E9">
        <v>2024</v>
      </c>
      <c r="J9" t="s">
        <v>165</v>
      </c>
      <c r="K9" t="s">
        <v>31</v>
      </c>
      <c r="S9">
        <v>7</v>
      </c>
    </row>
    <row r="10" spans="1:19" x14ac:dyDescent="0.4">
      <c r="A10">
        <v>9</v>
      </c>
      <c r="B10" t="s">
        <v>136</v>
      </c>
      <c r="C10">
        <v>9</v>
      </c>
      <c r="D10">
        <v>1977</v>
      </c>
      <c r="E10">
        <v>2025</v>
      </c>
      <c r="J10" t="s">
        <v>166</v>
      </c>
      <c r="K10" t="s">
        <v>43</v>
      </c>
      <c r="S10">
        <v>8</v>
      </c>
    </row>
    <row r="11" spans="1:19" x14ac:dyDescent="0.4">
      <c r="A11">
        <v>10</v>
      </c>
      <c r="B11" t="s">
        <v>137</v>
      </c>
      <c r="C11">
        <v>10</v>
      </c>
      <c r="D11">
        <v>1978</v>
      </c>
      <c r="E11">
        <v>2026</v>
      </c>
      <c r="J11" t="s">
        <v>32</v>
      </c>
      <c r="K11" t="s">
        <v>44</v>
      </c>
      <c r="S11">
        <v>9</v>
      </c>
    </row>
    <row r="12" spans="1:19" x14ac:dyDescent="0.4">
      <c r="A12">
        <v>11</v>
      </c>
      <c r="B12" t="s">
        <v>138</v>
      </c>
      <c r="C12">
        <v>11</v>
      </c>
      <c r="D12">
        <v>1979</v>
      </c>
      <c r="E12">
        <v>2027</v>
      </c>
      <c r="K12" t="s">
        <v>45</v>
      </c>
      <c r="S12">
        <v>10</v>
      </c>
    </row>
    <row r="13" spans="1:19" x14ac:dyDescent="0.4">
      <c r="A13">
        <v>12</v>
      </c>
      <c r="B13" t="s">
        <v>139</v>
      </c>
      <c r="C13">
        <v>12</v>
      </c>
      <c r="D13">
        <v>1980</v>
      </c>
      <c r="E13">
        <v>2028</v>
      </c>
      <c r="K13" t="s">
        <v>32</v>
      </c>
      <c r="S13">
        <v>11</v>
      </c>
    </row>
    <row r="14" spans="1:19" x14ac:dyDescent="0.4">
      <c r="A14">
        <v>13</v>
      </c>
      <c r="D14">
        <v>1981</v>
      </c>
      <c r="E14">
        <v>2029</v>
      </c>
    </row>
    <row r="15" spans="1:19" x14ac:dyDescent="0.4">
      <c r="A15">
        <v>14</v>
      </c>
      <c r="D15">
        <v>1982</v>
      </c>
      <c r="E15">
        <v>2030</v>
      </c>
    </row>
    <row r="16" spans="1:19" x14ac:dyDescent="0.4">
      <c r="A16">
        <v>15</v>
      </c>
      <c r="D16">
        <v>1983</v>
      </c>
      <c r="E16">
        <v>2031</v>
      </c>
    </row>
    <row r="17" spans="1:5" x14ac:dyDescent="0.4">
      <c r="A17">
        <v>16</v>
      </c>
      <c r="D17">
        <v>1984</v>
      </c>
      <c r="E17">
        <v>2032</v>
      </c>
    </row>
    <row r="18" spans="1:5" x14ac:dyDescent="0.4">
      <c r="A18">
        <v>17</v>
      </c>
      <c r="D18">
        <v>1985</v>
      </c>
    </row>
    <row r="19" spans="1:5" x14ac:dyDescent="0.4">
      <c r="A19">
        <v>18</v>
      </c>
      <c r="D19">
        <v>1986</v>
      </c>
    </row>
    <row r="20" spans="1:5" x14ac:dyDescent="0.4">
      <c r="A20">
        <v>19</v>
      </c>
      <c r="D20">
        <v>1987</v>
      </c>
    </row>
    <row r="21" spans="1:5" x14ac:dyDescent="0.4">
      <c r="A21">
        <v>20</v>
      </c>
      <c r="D21">
        <v>1988</v>
      </c>
    </row>
    <row r="22" spans="1:5" x14ac:dyDescent="0.4">
      <c r="A22">
        <v>21</v>
      </c>
      <c r="D22">
        <v>1989</v>
      </c>
    </row>
    <row r="23" spans="1:5" x14ac:dyDescent="0.4">
      <c r="A23">
        <v>22</v>
      </c>
      <c r="D23">
        <v>1990</v>
      </c>
    </row>
    <row r="24" spans="1:5" x14ac:dyDescent="0.4">
      <c r="A24">
        <v>23</v>
      </c>
      <c r="D24">
        <v>1991</v>
      </c>
    </row>
    <row r="25" spans="1:5" x14ac:dyDescent="0.4">
      <c r="A25">
        <v>24</v>
      </c>
      <c r="D25">
        <v>1992</v>
      </c>
    </row>
    <row r="26" spans="1:5" x14ac:dyDescent="0.4">
      <c r="A26">
        <v>25</v>
      </c>
      <c r="D26">
        <v>1993</v>
      </c>
    </row>
    <row r="27" spans="1:5" x14ac:dyDescent="0.4">
      <c r="A27">
        <v>26</v>
      </c>
      <c r="D27">
        <v>1994</v>
      </c>
    </row>
    <row r="28" spans="1:5" x14ac:dyDescent="0.4">
      <c r="A28">
        <v>27</v>
      </c>
      <c r="D28">
        <v>1995</v>
      </c>
    </row>
    <row r="29" spans="1:5" x14ac:dyDescent="0.4">
      <c r="A29">
        <v>28</v>
      </c>
      <c r="D29">
        <v>1996</v>
      </c>
    </row>
    <row r="30" spans="1:5" x14ac:dyDescent="0.4">
      <c r="A30">
        <v>29</v>
      </c>
      <c r="D30">
        <v>1997</v>
      </c>
    </row>
    <row r="31" spans="1:5" x14ac:dyDescent="0.4">
      <c r="A31">
        <v>30</v>
      </c>
      <c r="D31">
        <v>1998</v>
      </c>
    </row>
    <row r="32" spans="1:5" x14ac:dyDescent="0.4">
      <c r="A32">
        <v>31</v>
      </c>
      <c r="D32">
        <v>1999</v>
      </c>
    </row>
    <row r="33" spans="4:4" x14ac:dyDescent="0.4">
      <c r="D33">
        <v>2000</v>
      </c>
    </row>
    <row r="34" spans="4:4" x14ac:dyDescent="0.4">
      <c r="D34">
        <v>2001</v>
      </c>
    </row>
    <row r="35" spans="4:4" x14ac:dyDescent="0.4">
      <c r="D35">
        <v>2002</v>
      </c>
    </row>
    <row r="36" spans="4:4" x14ac:dyDescent="0.4">
      <c r="D36">
        <v>2003</v>
      </c>
    </row>
    <row r="37" spans="4:4" x14ac:dyDescent="0.4">
      <c r="D37">
        <v>2004</v>
      </c>
    </row>
    <row r="38" spans="4:4" x14ac:dyDescent="0.4">
      <c r="D38">
        <v>2005</v>
      </c>
    </row>
    <row r="39" spans="4:4" x14ac:dyDescent="0.4">
      <c r="D39">
        <v>2006</v>
      </c>
    </row>
    <row r="40" spans="4:4" x14ac:dyDescent="0.4">
      <c r="D40">
        <v>2007</v>
      </c>
    </row>
    <row r="41" spans="4:4" x14ac:dyDescent="0.4">
      <c r="D41">
        <v>2008</v>
      </c>
    </row>
    <row r="42" spans="4:4" x14ac:dyDescent="0.4">
      <c r="D42">
        <v>2009</v>
      </c>
    </row>
    <row r="43" spans="4:4" x14ac:dyDescent="0.4">
      <c r="D43">
        <v>2010</v>
      </c>
    </row>
    <row r="44" spans="4:4" x14ac:dyDescent="0.4">
      <c r="D44">
        <v>2011</v>
      </c>
    </row>
    <row r="45" spans="4:4" x14ac:dyDescent="0.4">
      <c r="D45">
        <v>2012</v>
      </c>
    </row>
    <row r="46" spans="4:4" x14ac:dyDescent="0.4">
      <c r="D46">
        <v>2013</v>
      </c>
    </row>
    <row r="47" spans="4:4" x14ac:dyDescent="0.4">
      <c r="D47">
        <v>2014</v>
      </c>
    </row>
    <row r="48" spans="4:4" x14ac:dyDescent="0.4">
      <c r="D48">
        <v>2015</v>
      </c>
    </row>
    <row r="49" spans="4:4" x14ac:dyDescent="0.4">
      <c r="D49">
        <v>2016</v>
      </c>
    </row>
    <row r="50" spans="4:4" x14ac:dyDescent="0.4">
      <c r="D50">
        <v>2017</v>
      </c>
    </row>
    <row r="51" spans="4:4" x14ac:dyDescent="0.4">
      <c r="D51">
        <v>2018</v>
      </c>
    </row>
    <row r="52" spans="4:4" x14ac:dyDescent="0.4">
      <c r="D52">
        <v>2019</v>
      </c>
    </row>
  </sheetData>
  <sheetProtection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1"/>
  <sheetViews>
    <sheetView topLeftCell="A64" workbookViewId="0">
      <selection activeCell="D303" sqref="D303"/>
    </sheetView>
  </sheetViews>
  <sheetFormatPr defaultRowHeight="18.75" x14ac:dyDescent="0.4"/>
  <cols>
    <col min="2" max="2" width="36.375" customWidth="1"/>
    <col min="3" max="3" width="50.875" customWidth="1"/>
    <col min="4" max="4" width="125.375" customWidth="1"/>
  </cols>
  <sheetData>
    <row r="1" spans="1:4" x14ac:dyDescent="0.4">
      <c r="A1" t="s">
        <v>275</v>
      </c>
      <c r="B1" t="s">
        <v>276</v>
      </c>
      <c r="C1" t="s">
        <v>277</v>
      </c>
      <c r="D1" t="s">
        <v>278</v>
      </c>
    </row>
    <row r="2" spans="1:4" x14ac:dyDescent="0.4">
      <c r="A2" t="s">
        <v>279</v>
      </c>
      <c r="B2" t="s">
        <v>276</v>
      </c>
      <c r="C2" t="s">
        <v>280</v>
      </c>
      <c r="D2" t="s">
        <v>281</v>
      </c>
    </row>
    <row r="3" spans="1:4" x14ac:dyDescent="0.4">
      <c r="A3" t="s">
        <v>282</v>
      </c>
      <c r="B3" t="s">
        <v>276</v>
      </c>
      <c r="C3" t="s">
        <v>280</v>
      </c>
      <c r="D3" t="s">
        <v>283</v>
      </c>
    </row>
    <row r="4" spans="1:4" x14ac:dyDescent="0.4">
      <c r="A4" t="s">
        <v>284</v>
      </c>
      <c r="B4" t="s">
        <v>276</v>
      </c>
      <c r="C4" t="s">
        <v>285</v>
      </c>
      <c r="D4" t="s">
        <v>286</v>
      </c>
    </row>
    <row r="5" spans="1:4" x14ac:dyDescent="0.4">
      <c r="A5" t="s">
        <v>287</v>
      </c>
      <c r="B5" t="s">
        <v>276</v>
      </c>
      <c r="C5" t="s">
        <v>285</v>
      </c>
      <c r="D5" t="s">
        <v>288</v>
      </c>
    </row>
    <row r="6" spans="1:4" x14ac:dyDescent="0.4">
      <c r="A6" t="s">
        <v>289</v>
      </c>
      <c r="B6" t="s">
        <v>276</v>
      </c>
      <c r="C6" t="s">
        <v>285</v>
      </c>
      <c r="D6" t="s">
        <v>290</v>
      </c>
    </row>
    <row r="7" spans="1:4" x14ac:dyDescent="0.4">
      <c r="A7" t="s">
        <v>291</v>
      </c>
      <c r="B7" t="s">
        <v>276</v>
      </c>
      <c r="C7" t="s">
        <v>285</v>
      </c>
      <c r="D7" t="s">
        <v>292</v>
      </c>
    </row>
    <row r="8" spans="1:4" x14ac:dyDescent="0.4">
      <c r="A8" t="s">
        <v>293</v>
      </c>
      <c r="B8" t="s">
        <v>276</v>
      </c>
      <c r="C8" t="s">
        <v>285</v>
      </c>
      <c r="D8" t="s">
        <v>294</v>
      </c>
    </row>
    <row r="9" spans="1:4" x14ac:dyDescent="0.4">
      <c r="A9" t="s">
        <v>295</v>
      </c>
      <c r="B9" t="s">
        <v>276</v>
      </c>
      <c r="C9" t="s">
        <v>285</v>
      </c>
      <c r="D9" t="s">
        <v>296</v>
      </c>
    </row>
    <row r="10" spans="1:4" x14ac:dyDescent="0.4">
      <c r="A10" t="s">
        <v>297</v>
      </c>
      <c r="B10" t="s">
        <v>276</v>
      </c>
      <c r="C10" t="s">
        <v>285</v>
      </c>
      <c r="D10" t="s">
        <v>298</v>
      </c>
    </row>
    <row r="11" spans="1:4" x14ac:dyDescent="0.4">
      <c r="A11" t="s">
        <v>299</v>
      </c>
      <c r="B11" t="s">
        <v>276</v>
      </c>
      <c r="C11" t="s">
        <v>285</v>
      </c>
      <c r="D11" t="s">
        <v>300</v>
      </c>
    </row>
    <row r="12" spans="1:4" x14ac:dyDescent="0.4">
      <c r="A12" t="s">
        <v>301</v>
      </c>
      <c r="B12" t="s">
        <v>276</v>
      </c>
      <c r="C12" t="s">
        <v>285</v>
      </c>
      <c r="D12" t="s">
        <v>302</v>
      </c>
    </row>
    <row r="13" spans="1:4" x14ac:dyDescent="0.4">
      <c r="A13" t="s">
        <v>303</v>
      </c>
      <c r="B13" t="s">
        <v>276</v>
      </c>
      <c r="C13" t="s">
        <v>285</v>
      </c>
      <c r="D13" t="s">
        <v>304</v>
      </c>
    </row>
    <row r="14" spans="1:4" x14ac:dyDescent="0.4">
      <c r="A14" t="s">
        <v>305</v>
      </c>
      <c r="B14" t="s">
        <v>276</v>
      </c>
      <c r="C14" t="s">
        <v>285</v>
      </c>
      <c r="D14" t="s">
        <v>306</v>
      </c>
    </row>
    <row r="15" spans="1:4" x14ac:dyDescent="0.4">
      <c r="A15" t="s">
        <v>307</v>
      </c>
      <c r="B15" t="s">
        <v>276</v>
      </c>
      <c r="C15" t="s">
        <v>285</v>
      </c>
      <c r="D15" t="s">
        <v>308</v>
      </c>
    </row>
    <row r="16" spans="1:4" x14ac:dyDescent="0.4">
      <c r="A16" t="s">
        <v>309</v>
      </c>
      <c r="B16" t="s">
        <v>276</v>
      </c>
      <c r="C16" t="s">
        <v>285</v>
      </c>
      <c r="D16" t="s">
        <v>310</v>
      </c>
    </row>
    <row r="17" spans="1:4" x14ac:dyDescent="0.4">
      <c r="A17" t="s">
        <v>311</v>
      </c>
      <c r="B17" t="s">
        <v>276</v>
      </c>
      <c r="C17" t="s">
        <v>312</v>
      </c>
      <c r="D17" t="s">
        <v>313</v>
      </c>
    </row>
    <row r="18" spans="1:4" x14ac:dyDescent="0.4">
      <c r="A18" t="s">
        <v>314</v>
      </c>
      <c r="B18" t="s">
        <v>276</v>
      </c>
      <c r="C18" t="s">
        <v>315</v>
      </c>
      <c r="D18" t="s">
        <v>316</v>
      </c>
    </row>
    <row r="19" spans="1:4" x14ac:dyDescent="0.4">
      <c r="A19" t="s">
        <v>317</v>
      </c>
      <c r="B19" t="s">
        <v>276</v>
      </c>
      <c r="C19" t="s">
        <v>318</v>
      </c>
      <c r="D19" t="s">
        <v>319</v>
      </c>
    </row>
    <row r="20" spans="1:4" x14ac:dyDescent="0.4">
      <c r="A20" t="s">
        <v>320</v>
      </c>
      <c r="B20" t="s">
        <v>276</v>
      </c>
      <c r="C20" t="s">
        <v>321</v>
      </c>
      <c r="D20" t="s">
        <v>322</v>
      </c>
    </row>
    <row r="21" spans="1:4" x14ac:dyDescent="0.4">
      <c r="A21" t="s">
        <v>323</v>
      </c>
      <c r="B21" t="s">
        <v>324</v>
      </c>
      <c r="C21" t="s">
        <v>325</v>
      </c>
      <c r="D21" t="s">
        <v>326</v>
      </c>
    </row>
    <row r="22" spans="1:4" x14ac:dyDescent="0.4">
      <c r="A22" t="s">
        <v>327</v>
      </c>
      <c r="B22" t="s">
        <v>324</v>
      </c>
      <c r="C22" t="s">
        <v>325</v>
      </c>
      <c r="D22" t="s">
        <v>328</v>
      </c>
    </row>
    <row r="23" spans="1:4" x14ac:dyDescent="0.4">
      <c r="A23" t="s">
        <v>329</v>
      </c>
      <c r="B23" t="s">
        <v>330</v>
      </c>
      <c r="C23" t="s">
        <v>331</v>
      </c>
    </row>
    <row r="24" spans="1:4" x14ac:dyDescent="0.4">
      <c r="A24" t="s">
        <v>332</v>
      </c>
      <c r="B24" t="s">
        <v>330</v>
      </c>
      <c r="C24" t="s">
        <v>333</v>
      </c>
      <c r="D24" t="s">
        <v>334</v>
      </c>
    </row>
    <row r="25" spans="1:4" x14ac:dyDescent="0.4">
      <c r="A25" t="s">
        <v>335</v>
      </c>
      <c r="B25" t="s">
        <v>330</v>
      </c>
      <c r="C25" t="s">
        <v>336</v>
      </c>
      <c r="D25" t="s">
        <v>337</v>
      </c>
    </row>
    <row r="26" spans="1:4" x14ac:dyDescent="0.4">
      <c r="A26" t="s">
        <v>338</v>
      </c>
      <c r="B26" t="s">
        <v>330</v>
      </c>
      <c r="C26" t="s">
        <v>339</v>
      </c>
      <c r="D26" t="s">
        <v>340</v>
      </c>
    </row>
    <row r="27" spans="1:4" x14ac:dyDescent="0.4">
      <c r="A27" t="s">
        <v>341</v>
      </c>
      <c r="B27" t="s">
        <v>330</v>
      </c>
      <c r="C27" t="s">
        <v>342</v>
      </c>
    </row>
    <row r="28" spans="1:4" x14ac:dyDescent="0.4">
      <c r="A28" t="s">
        <v>343</v>
      </c>
      <c r="B28" t="s">
        <v>344</v>
      </c>
      <c r="C28" t="s">
        <v>345</v>
      </c>
    </row>
    <row r="29" spans="1:4" x14ac:dyDescent="0.4">
      <c r="A29" t="s">
        <v>346</v>
      </c>
      <c r="B29" t="s">
        <v>344</v>
      </c>
      <c r="C29" t="s">
        <v>347</v>
      </c>
      <c r="D29" t="s">
        <v>348</v>
      </c>
    </row>
    <row r="30" spans="1:4" x14ac:dyDescent="0.4">
      <c r="A30" t="s">
        <v>349</v>
      </c>
      <c r="B30" t="s">
        <v>344</v>
      </c>
      <c r="C30" t="s">
        <v>347</v>
      </c>
      <c r="D30" t="s">
        <v>350</v>
      </c>
    </row>
    <row r="31" spans="1:4" x14ac:dyDescent="0.4">
      <c r="A31" t="s">
        <v>351</v>
      </c>
      <c r="B31" t="s">
        <v>344</v>
      </c>
      <c r="C31" t="s">
        <v>347</v>
      </c>
      <c r="D31" t="s">
        <v>352</v>
      </c>
    </row>
    <row r="32" spans="1:4" x14ac:dyDescent="0.4">
      <c r="A32" t="s">
        <v>353</v>
      </c>
      <c r="B32" t="s">
        <v>344</v>
      </c>
      <c r="C32" t="s">
        <v>354</v>
      </c>
      <c r="D32" t="s">
        <v>355</v>
      </c>
    </row>
    <row r="33" spans="1:4" x14ac:dyDescent="0.4">
      <c r="A33" t="s">
        <v>356</v>
      </c>
      <c r="B33" t="s">
        <v>357</v>
      </c>
      <c r="C33" t="s">
        <v>358</v>
      </c>
    </row>
    <row r="34" spans="1:4" x14ac:dyDescent="0.4">
      <c r="A34" t="s">
        <v>359</v>
      </c>
      <c r="B34" t="s">
        <v>360</v>
      </c>
      <c r="C34" t="s">
        <v>361</v>
      </c>
    </row>
    <row r="35" spans="1:4" x14ac:dyDescent="0.4">
      <c r="A35" t="s">
        <v>362</v>
      </c>
      <c r="B35" t="s">
        <v>360</v>
      </c>
      <c r="C35" t="s">
        <v>363</v>
      </c>
      <c r="D35" t="s">
        <v>364</v>
      </c>
    </row>
    <row r="36" spans="1:4" x14ac:dyDescent="0.4">
      <c r="A36" t="s">
        <v>365</v>
      </c>
      <c r="B36" t="s">
        <v>360</v>
      </c>
      <c r="C36" t="s">
        <v>363</v>
      </c>
      <c r="D36" t="s">
        <v>366</v>
      </c>
    </row>
    <row r="37" spans="1:4" x14ac:dyDescent="0.4">
      <c r="A37" t="s">
        <v>367</v>
      </c>
      <c r="B37" t="s">
        <v>360</v>
      </c>
      <c r="C37" t="s">
        <v>368</v>
      </c>
      <c r="D37" t="s">
        <v>369</v>
      </c>
    </row>
    <row r="38" spans="1:4" x14ac:dyDescent="0.4">
      <c r="A38" t="s">
        <v>370</v>
      </c>
      <c r="B38" t="s">
        <v>360</v>
      </c>
      <c r="C38" t="s">
        <v>371</v>
      </c>
      <c r="D38" t="s">
        <v>372</v>
      </c>
    </row>
    <row r="39" spans="1:4" x14ac:dyDescent="0.4">
      <c r="A39" t="s">
        <v>373</v>
      </c>
      <c r="B39" t="s">
        <v>360</v>
      </c>
      <c r="C39" t="s">
        <v>371</v>
      </c>
      <c r="D39" t="s">
        <v>374</v>
      </c>
    </row>
    <row r="40" spans="1:4" x14ac:dyDescent="0.4">
      <c r="A40" t="s">
        <v>375</v>
      </c>
      <c r="B40" t="s">
        <v>376</v>
      </c>
      <c r="C40" t="s">
        <v>377</v>
      </c>
    </row>
    <row r="41" spans="1:4" x14ac:dyDescent="0.4">
      <c r="A41" t="s">
        <v>378</v>
      </c>
      <c r="B41" t="s">
        <v>376</v>
      </c>
      <c r="C41" t="s">
        <v>377</v>
      </c>
      <c r="D41" t="s">
        <v>379</v>
      </c>
    </row>
    <row r="42" spans="1:4" x14ac:dyDescent="0.4">
      <c r="A42" t="s">
        <v>380</v>
      </c>
      <c r="B42" t="s">
        <v>376</v>
      </c>
      <c r="C42" t="s">
        <v>377</v>
      </c>
      <c r="D42" t="s">
        <v>381</v>
      </c>
    </row>
    <row r="43" spans="1:4" x14ac:dyDescent="0.4">
      <c r="A43" t="s">
        <v>382</v>
      </c>
      <c r="B43" t="s">
        <v>376</v>
      </c>
      <c r="C43" t="s">
        <v>383</v>
      </c>
      <c r="D43" t="s">
        <v>384</v>
      </c>
    </row>
    <row r="44" spans="1:4" x14ac:dyDescent="0.4">
      <c r="A44" t="s">
        <v>385</v>
      </c>
      <c r="B44" t="s">
        <v>376</v>
      </c>
      <c r="C44" t="s">
        <v>386</v>
      </c>
      <c r="D44" t="s">
        <v>387</v>
      </c>
    </row>
    <row r="45" spans="1:4" x14ac:dyDescent="0.4">
      <c r="A45" t="s">
        <v>388</v>
      </c>
      <c r="B45" t="s">
        <v>376</v>
      </c>
      <c r="C45" t="s">
        <v>389</v>
      </c>
      <c r="D45" t="s">
        <v>390</v>
      </c>
    </row>
    <row r="46" spans="1:4" x14ac:dyDescent="0.4">
      <c r="A46" t="s">
        <v>391</v>
      </c>
      <c r="B46" t="s">
        <v>376</v>
      </c>
      <c r="C46" t="s">
        <v>392</v>
      </c>
      <c r="D46" t="s">
        <v>393</v>
      </c>
    </row>
    <row r="47" spans="1:4" x14ac:dyDescent="0.4">
      <c r="A47" t="s">
        <v>394</v>
      </c>
      <c r="B47" t="s">
        <v>376</v>
      </c>
      <c r="C47" t="s">
        <v>395</v>
      </c>
      <c r="D47" t="s">
        <v>396</v>
      </c>
    </row>
    <row r="48" spans="1:4" x14ac:dyDescent="0.4">
      <c r="A48" t="s">
        <v>397</v>
      </c>
      <c r="B48" t="s">
        <v>376</v>
      </c>
      <c r="C48" t="s">
        <v>395</v>
      </c>
      <c r="D48" t="s">
        <v>398</v>
      </c>
    </row>
    <row r="49" spans="1:4" x14ac:dyDescent="0.4">
      <c r="A49" t="s">
        <v>399</v>
      </c>
      <c r="B49" t="s">
        <v>376</v>
      </c>
      <c r="C49" t="s">
        <v>395</v>
      </c>
      <c r="D49" t="s">
        <v>400</v>
      </c>
    </row>
    <row r="50" spans="1:4" x14ac:dyDescent="0.4">
      <c r="A50" t="s">
        <v>401</v>
      </c>
      <c r="B50" t="s">
        <v>402</v>
      </c>
      <c r="C50" t="s">
        <v>403</v>
      </c>
      <c r="D50" t="s">
        <v>404</v>
      </c>
    </row>
    <row r="51" spans="1:4" x14ac:dyDescent="0.4">
      <c r="A51" t="s">
        <v>405</v>
      </c>
      <c r="B51" t="s">
        <v>376</v>
      </c>
      <c r="C51" t="s">
        <v>406</v>
      </c>
      <c r="D51" t="s">
        <v>407</v>
      </c>
    </row>
    <row r="52" spans="1:4" x14ac:dyDescent="0.4">
      <c r="A52" t="s">
        <v>408</v>
      </c>
      <c r="B52" t="s">
        <v>376</v>
      </c>
      <c r="C52" t="s">
        <v>409</v>
      </c>
    </row>
    <row r="53" spans="1:4" x14ac:dyDescent="0.4">
      <c r="A53" t="s">
        <v>410</v>
      </c>
      <c r="B53" t="s">
        <v>411</v>
      </c>
      <c r="C53" t="s">
        <v>412</v>
      </c>
      <c r="D53" t="s">
        <v>413</v>
      </c>
    </row>
    <row r="54" spans="1:4" x14ac:dyDescent="0.4">
      <c r="A54" t="s">
        <v>414</v>
      </c>
      <c r="B54" t="s">
        <v>415</v>
      </c>
      <c r="C54" t="s">
        <v>416</v>
      </c>
    </row>
    <row r="55" spans="1:4" x14ac:dyDescent="0.4">
      <c r="A55" t="s">
        <v>417</v>
      </c>
      <c r="B55" t="s">
        <v>418</v>
      </c>
      <c r="C55" t="s">
        <v>419</v>
      </c>
    </row>
    <row r="56" spans="1:4" x14ac:dyDescent="0.4">
      <c r="A56" t="s">
        <v>420</v>
      </c>
      <c r="B56" t="s">
        <v>421</v>
      </c>
      <c r="C56" t="s">
        <v>422</v>
      </c>
      <c r="D56" t="s">
        <v>423</v>
      </c>
    </row>
    <row r="57" spans="1:4" x14ac:dyDescent="0.4">
      <c r="A57" t="s">
        <v>424</v>
      </c>
      <c r="B57" t="s">
        <v>421</v>
      </c>
      <c r="C57" t="s">
        <v>422</v>
      </c>
      <c r="D57" t="s">
        <v>425</v>
      </c>
    </row>
    <row r="58" spans="1:4" x14ac:dyDescent="0.4">
      <c r="A58" t="s">
        <v>426</v>
      </c>
      <c r="B58" t="s">
        <v>421</v>
      </c>
      <c r="C58" t="s">
        <v>427</v>
      </c>
      <c r="D58" t="s">
        <v>428</v>
      </c>
    </row>
    <row r="59" spans="1:4" x14ac:dyDescent="0.4">
      <c r="A59" t="s">
        <v>429</v>
      </c>
      <c r="B59" t="s">
        <v>430</v>
      </c>
      <c r="C59" t="s">
        <v>431</v>
      </c>
    </row>
    <row r="60" spans="1:4" x14ac:dyDescent="0.4">
      <c r="A60" t="s">
        <v>432</v>
      </c>
      <c r="B60" t="s">
        <v>430</v>
      </c>
      <c r="C60" t="s">
        <v>433</v>
      </c>
    </row>
    <row r="61" spans="1:4" x14ac:dyDescent="0.4">
      <c r="A61" t="s">
        <v>434</v>
      </c>
      <c r="B61" t="s">
        <v>435</v>
      </c>
      <c r="C61" t="s">
        <v>285</v>
      </c>
      <c r="D61" t="s">
        <v>436</v>
      </c>
    </row>
    <row r="62" spans="1:4" x14ac:dyDescent="0.4">
      <c r="A62" t="s">
        <v>437</v>
      </c>
      <c r="B62" t="s">
        <v>435</v>
      </c>
      <c r="C62" t="s">
        <v>285</v>
      </c>
      <c r="D62" t="s">
        <v>438</v>
      </c>
    </row>
    <row r="63" spans="1:4" x14ac:dyDescent="0.4">
      <c r="A63" t="s">
        <v>439</v>
      </c>
      <c r="B63" t="s">
        <v>435</v>
      </c>
      <c r="C63" t="s">
        <v>285</v>
      </c>
      <c r="D63" t="s">
        <v>440</v>
      </c>
    </row>
    <row r="64" spans="1:4" x14ac:dyDescent="0.4">
      <c r="A64" t="s">
        <v>441</v>
      </c>
      <c r="B64" t="s">
        <v>435</v>
      </c>
      <c r="C64" t="s">
        <v>285</v>
      </c>
      <c r="D64" t="s">
        <v>442</v>
      </c>
    </row>
    <row r="65" spans="1:4" x14ac:dyDescent="0.4">
      <c r="A65" t="s">
        <v>443</v>
      </c>
      <c r="B65" t="s">
        <v>435</v>
      </c>
      <c r="C65" t="s">
        <v>444</v>
      </c>
      <c r="D65" t="s">
        <v>445</v>
      </c>
    </row>
    <row r="66" spans="1:4" x14ac:dyDescent="0.4">
      <c r="A66" t="s">
        <v>446</v>
      </c>
      <c r="B66" t="s">
        <v>435</v>
      </c>
      <c r="C66" t="s">
        <v>447</v>
      </c>
      <c r="D66" t="s">
        <v>448</v>
      </c>
    </row>
    <row r="67" spans="1:4" x14ac:dyDescent="0.4">
      <c r="A67" t="s">
        <v>449</v>
      </c>
      <c r="B67" t="s">
        <v>450</v>
      </c>
      <c r="C67" t="s">
        <v>451</v>
      </c>
      <c r="D67" t="s">
        <v>452</v>
      </c>
    </row>
    <row r="68" spans="1:4" x14ac:dyDescent="0.4">
      <c r="A68" t="s">
        <v>453</v>
      </c>
      <c r="B68" t="s">
        <v>450</v>
      </c>
      <c r="C68" t="s">
        <v>454</v>
      </c>
      <c r="D68" t="s">
        <v>455</v>
      </c>
    </row>
    <row r="69" spans="1:4" x14ac:dyDescent="0.4">
      <c r="A69" t="s">
        <v>456</v>
      </c>
      <c r="B69" t="s">
        <v>457</v>
      </c>
      <c r="C69" t="s">
        <v>458</v>
      </c>
      <c r="D69" t="s">
        <v>459</v>
      </c>
    </row>
    <row r="70" spans="1:4" x14ac:dyDescent="0.4">
      <c r="A70" t="s">
        <v>460</v>
      </c>
      <c r="B70" t="s">
        <v>457</v>
      </c>
      <c r="C70" t="s">
        <v>458</v>
      </c>
      <c r="D70" t="s">
        <v>461</v>
      </c>
    </row>
    <row r="71" spans="1:4" x14ac:dyDescent="0.4">
      <c r="A71" t="s">
        <v>462</v>
      </c>
      <c r="B71" t="s">
        <v>457</v>
      </c>
      <c r="C71" t="s">
        <v>458</v>
      </c>
      <c r="D71" t="s">
        <v>463</v>
      </c>
    </row>
    <row r="72" spans="1:4" x14ac:dyDescent="0.4">
      <c r="A72" t="s">
        <v>464</v>
      </c>
      <c r="B72" t="s">
        <v>457</v>
      </c>
      <c r="C72" t="s">
        <v>458</v>
      </c>
      <c r="D72" t="s">
        <v>465</v>
      </c>
    </row>
    <row r="73" spans="1:4" x14ac:dyDescent="0.4">
      <c r="A73" t="s">
        <v>466</v>
      </c>
      <c r="B73" t="s">
        <v>457</v>
      </c>
      <c r="C73" t="s">
        <v>467</v>
      </c>
      <c r="D73" t="s">
        <v>468</v>
      </c>
    </row>
    <row r="74" spans="1:4" x14ac:dyDescent="0.4">
      <c r="A74" t="s">
        <v>469</v>
      </c>
      <c r="B74" t="s">
        <v>470</v>
      </c>
      <c r="C74" t="s">
        <v>285</v>
      </c>
      <c r="D74" t="s">
        <v>471</v>
      </c>
    </row>
    <row r="75" spans="1:4" x14ac:dyDescent="0.4">
      <c r="A75" t="s">
        <v>472</v>
      </c>
      <c r="B75" t="s">
        <v>470</v>
      </c>
      <c r="C75" t="s">
        <v>473</v>
      </c>
      <c r="D75" t="s">
        <v>474</v>
      </c>
    </row>
    <row r="76" spans="1:4" x14ac:dyDescent="0.4">
      <c r="A76" t="s">
        <v>475</v>
      </c>
      <c r="B76" t="s">
        <v>470</v>
      </c>
      <c r="C76" t="s">
        <v>473</v>
      </c>
      <c r="D76" t="s">
        <v>476</v>
      </c>
    </row>
    <row r="77" spans="1:4" x14ac:dyDescent="0.4">
      <c r="A77" t="s">
        <v>477</v>
      </c>
      <c r="B77" t="s">
        <v>470</v>
      </c>
      <c r="C77" t="s">
        <v>473</v>
      </c>
      <c r="D77" t="s">
        <v>478</v>
      </c>
    </row>
    <row r="78" spans="1:4" x14ac:dyDescent="0.4">
      <c r="A78" t="s">
        <v>479</v>
      </c>
      <c r="B78" t="s">
        <v>470</v>
      </c>
      <c r="C78" t="s">
        <v>480</v>
      </c>
      <c r="D78" t="s">
        <v>481</v>
      </c>
    </row>
    <row r="79" spans="1:4" x14ac:dyDescent="0.4">
      <c r="A79" t="s">
        <v>482</v>
      </c>
      <c r="B79" t="s">
        <v>470</v>
      </c>
      <c r="C79" t="s">
        <v>480</v>
      </c>
      <c r="D79" t="s">
        <v>483</v>
      </c>
    </row>
    <row r="80" spans="1:4" x14ac:dyDescent="0.4">
      <c r="A80" t="s">
        <v>484</v>
      </c>
      <c r="B80" t="s">
        <v>470</v>
      </c>
      <c r="C80" t="s">
        <v>485</v>
      </c>
    </row>
    <row r="81" spans="1:4" x14ac:dyDescent="0.4">
      <c r="A81" t="s">
        <v>486</v>
      </c>
      <c r="B81" t="s">
        <v>487</v>
      </c>
      <c r="C81" t="s">
        <v>488</v>
      </c>
      <c r="D81" t="s">
        <v>489</v>
      </c>
    </row>
    <row r="82" spans="1:4" x14ac:dyDescent="0.4">
      <c r="A82" t="s">
        <v>490</v>
      </c>
      <c r="B82" t="s">
        <v>487</v>
      </c>
      <c r="C82" t="s">
        <v>491</v>
      </c>
      <c r="D82" t="s">
        <v>492</v>
      </c>
    </row>
    <row r="83" spans="1:4" x14ac:dyDescent="0.4">
      <c r="A83" t="s">
        <v>493</v>
      </c>
      <c r="B83" t="s">
        <v>494</v>
      </c>
      <c r="C83" t="s">
        <v>315</v>
      </c>
      <c r="D83" t="s">
        <v>495</v>
      </c>
    </row>
    <row r="84" spans="1:4" x14ac:dyDescent="0.4">
      <c r="A84" t="s">
        <v>496</v>
      </c>
      <c r="B84" t="s">
        <v>497</v>
      </c>
      <c r="C84" t="s">
        <v>498</v>
      </c>
    </row>
    <row r="85" spans="1:4" x14ac:dyDescent="0.4">
      <c r="A85" t="s">
        <v>499</v>
      </c>
      <c r="B85" t="s">
        <v>500</v>
      </c>
      <c r="C85" t="s">
        <v>501</v>
      </c>
      <c r="D85" t="s">
        <v>502</v>
      </c>
    </row>
    <row r="86" spans="1:4" x14ac:dyDescent="0.4">
      <c r="A86" t="s">
        <v>503</v>
      </c>
      <c r="B86" t="s">
        <v>500</v>
      </c>
      <c r="C86" t="s">
        <v>501</v>
      </c>
      <c r="D86" t="s">
        <v>504</v>
      </c>
    </row>
    <row r="87" spans="1:4" x14ac:dyDescent="0.4">
      <c r="A87" t="s">
        <v>505</v>
      </c>
      <c r="B87" t="s">
        <v>500</v>
      </c>
      <c r="C87" t="s">
        <v>506</v>
      </c>
      <c r="D87" t="s">
        <v>507</v>
      </c>
    </row>
    <row r="88" spans="1:4" x14ac:dyDescent="0.4">
      <c r="A88" t="s">
        <v>508</v>
      </c>
      <c r="B88" t="s">
        <v>500</v>
      </c>
      <c r="C88" t="s">
        <v>509</v>
      </c>
      <c r="D88" t="s">
        <v>510</v>
      </c>
    </row>
    <row r="89" spans="1:4" x14ac:dyDescent="0.4">
      <c r="A89" t="s">
        <v>511</v>
      </c>
      <c r="B89" t="s">
        <v>500</v>
      </c>
      <c r="C89" t="s">
        <v>509</v>
      </c>
      <c r="D89" t="s">
        <v>512</v>
      </c>
    </row>
    <row r="90" spans="1:4" x14ac:dyDescent="0.4">
      <c r="A90" t="s">
        <v>513</v>
      </c>
      <c r="B90" t="s">
        <v>500</v>
      </c>
      <c r="C90" t="s">
        <v>514</v>
      </c>
      <c r="D90" t="s">
        <v>515</v>
      </c>
    </row>
    <row r="91" spans="1:4" x14ac:dyDescent="0.4">
      <c r="A91" t="s">
        <v>516</v>
      </c>
      <c r="B91" t="s">
        <v>500</v>
      </c>
      <c r="C91" t="s">
        <v>514</v>
      </c>
      <c r="D91" t="s">
        <v>517</v>
      </c>
    </row>
    <row r="92" spans="1:4" x14ac:dyDescent="0.4">
      <c r="A92" t="s">
        <v>518</v>
      </c>
      <c r="B92" t="s">
        <v>500</v>
      </c>
      <c r="C92" t="s">
        <v>514</v>
      </c>
      <c r="D92" t="s">
        <v>519</v>
      </c>
    </row>
    <row r="93" spans="1:4" x14ac:dyDescent="0.4">
      <c r="A93" t="s">
        <v>520</v>
      </c>
      <c r="B93" t="s">
        <v>500</v>
      </c>
      <c r="C93" t="s">
        <v>514</v>
      </c>
      <c r="D93" t="s">
        <v>521</v>
      </c>
    </row>
    <row r="94" spans="1:4" x14ac:dyDescent="0.4">
      <c r="A94" t="s">
        <v>522</v>
      </c>
      <c r="B94" t="s">
        <v>500</v>
      </c>
      <c r="C94" t="s">
        <v>514</v>
      </c>
      <c r="D94" t="s">
        <v>523</v>
      </c>
    </row>
    <row r="95" spans="1:4" x14ac:dyDescent="0.4">
      <c r="A95" t="s">
        <v>524</v>
      </c>
      <c r="B95" t="s">
        <v>500</v>
      </c>
      <c r="C95" t="s">
        <v>514</v>
      </c>
      <c r="D95" t="s">
        <v>525</v>
      </c>
    </row>
    <row r="96" spans="1:4" x14ac:dyDescent="0.4">
      <c r="A96" t="s">
        <v>526</v>
      </c>
      <c r="B96" t="s">
        <v>527</v>
      </c>
      <c r="C96" t="s">
        <v>528</v>
      </c>
      <c r="D96" t="s">
        <v>529</v>
      </c>
    </row>
    <row r="97" spans="1:4" x14ac:dyDescent="0.4">
      <c r="A97" t="s">
        <v>530</v>
      </c>
      <c r="B97" t="s">
        <v>531</v>
      </c>
      <c r="C97" t="s">
        <v>532</v>
      </c>
      <c r="D97" t="s">
        <v>533</v>
      </c>
    </row>
    <row r="98" spans="1:4" x14ac:dyDescent="0.4">
      <c r="A98" t="s">
        <v>534</v>
      </c>
      <c r="B98" t="s">
        <v>535</v>
      </c>
      <c r="C98" t="s">
        <v>536</v>
      </c>
    </row>
    <row r="99" spans="1:4" x14ac:dyDescent="0.4">
      <c r="A99" t="s">
        <v>537</v>
      </c>
      <c r="B99" t="s">
        <v>538</v>
      </c>
      <c r="C99" t="s">
        <v>539</v>
      </c>
      <c r="D99" t="s">
        <v>540</v>
      </c>
    </row>
    <row r="100" spans="1:4" x14ac:dyDescent="0.4">
      <c r="A100" t="s">
        <v>541</v>
      </c>
      <c r="B100" t="s">
        <v>538</v>
      </c>
      <c r="C100" t="s">
        <v>542</v>
      </c>
    </row>
    <row r="101" spans="1:4" x14ac:dyDescent="0.4">
      <c r="A101" t="s">
        <v>543</v>
      </c>
      <c r="B101" t="s">
        <v>538</v>
      </c>
      <c r="C101" t="s">
        <v>544</v>
      </c>
      <c r="D101" t="s">
        <v>545</v>
      </c>
    </row>
    <row r="102" spans="1:4" x14ac:dyDescent="0.4">
      <c r="A102" t="s">
        <v>546</v>
      </c>
      <c r="B102" t="s">
        <v>538</v>
      </c>
      <c r="C102" t="s">
        <v>447</v>
      </c>
      <c r="D102" t="s">
        <v>547</v>
      </c>
    </row>
    <row r="103" spans="1:4" x14ac:dyDescent="0.4">
      <c r="A103" t="s">
        <v>548</v>
      </c>
      <c r="B103" t="s">
        <v>538</v>
      </c>
      <c r="C103" t="s">
        <v>549</v>
      </c>
    </row>
    <row r="104" spans="1:4" x14ac:dyDescent="0.4">
      <c r="A104" t="s">
        <v>550</v>
      </c>
      <c r="B104" t="s">
        <v>538</v>
      </c>
      <c r="C104" t="s">
        <v>551</v>
      </c>
    </row>
    <row r="105" spans="1:4" x14ac:dyDescent="0.4">
      <c r="A105" t="s">
        <v>552</v>
      </c>
      <c r="B105" t="s">
        <v>538</v>
      </c>
      <c r="C105" t="s">
        <v>553</v>
      </c>
      <c r="D105" t="s">
        <v>554</v>
      </c>
    </row>
    <row r="106" spans="1:4" x14ac:dyDescent="0.4">
      <c r="A106" t="s">
        <v>555</v>
      </c>
      <c r="B106" t="s">
        <v>538</v>
      </c>
      <c r="C106" t="s">
        <v>553</v>
      </c>
      <c r="D106" t="s">
        <v>556</v>
      </c>
    </row>
    <row r="107" spans="1:4" x14ac:dyDescent="0.4">
      <c r="A107" t="s">
        <v>557</v>
      </c>
      <c r="B107" t="s">
        <v>538</v>
      </c>
      <c r="C107" t="s">
        <v>558</v>
      </c>
    </row>
    <row r="108" spans="1:4" x14ac:dyDescent="0.4">
      <c r="A108" t="s">
        <v>559</v>
      </c>
      <c r="B108" t="s">
        <v>560</v>
      </c>
      <c r="C108" t="s">
        <v>561</v>
      </c>
    </row>
    <row r="109" spans="1:4" x14ac:dyDescent="0.4">
      <c r="A109" t="s">
        <v>562</v>
      </c>
      <c r="B109" t="s">
        <v>563</v>
      </c>
      <c r="C109" t="s">
        <v>315</v>
      </c>
      <c r="D109" t="s">
        <v>564</v>
      </c>
    </row>
    <row r="110" spans="1:4" x14ac:dyDescent="0.4">
      <c r="A110" t="s">
        <v>565</v>
      </c>
      <c r="B110" t="s">
        <v>563</v>
      </c>
      <c r="C110" t="s">
        <v>566</v>
      </c>
      <c r="D110" t="s">
        <v>567</v>
      </c>
    </row>
    <row r="111" spans="1:4" x14ac:dyDescent="0.4">
      <c r="A111" t="s">
        <v>568</v>
      </c>
      <c r="B111" t="s">
        <v>569</v>
      </c>
      <c r="C111" t="s">
        <v>570</v>
      </c>
    </row>
    <row r="112" spans="1:4" x14ac:dyDescent="0.4">
      <c r="A112" t="s">
        <v>571</v>
      </c>
      <c r="B112" t="s">
        <v>569</v>
      </c>
      <c r="C112" t="s">
        <v>572</v>
      </c>
      <c r="D112" t="s">
        <v>573</v>
      </c>
    </row>
    <row r="113" spans="1:4" x14ac:dyDescent="0.4">
      <c r="A113" t="s">
        <v>574</v>
      </c>
      <c r="B113" t="s">
        <v>569</v>
      </c>
      <c r="C113" t="s">
        <v>575</v>
      </c>
      <c r="D113" t="s">
        <v>576</v>
      </c>
    </row>
    <row r="114" spans="1:4" x14ac:dyDescent="0.4">
      <c r="A114" t="s">
        <v>577</v>
      </c>
      <c r="B114" t="s">
        <v>578</v>
      </c>
      <c r="C114" t="s">
        <v>579</v>
      </c>
      <c r="D114" t="s">
        <v>580</v>
      </c>
    </row>
    <row r="115" spans="1:4" x14ac:dyDescent="0.4">
      <c r="A115" t="s">
        <v>581</v>
      </c>
      <c r="B115" t="s">
        <v>578</v>
      </c>
      <c r="C115" t="s">
        <v>582</v>
      </c>
      <c r="D115" t="s">
        <v>580</v>
      </c>
    </row>
    <row r="116" spans="1:4" x14ac:dyDescent="0.4">
      <c r="A116" t="s">
        <v>583</v>
      </c>
      <c r="B116" t="s">
        <v>584</v>
      </c>
      <c r="C116" t="s">
        <v>447</v>
      </c>
      <c r="D116" t="s">
        <v>585</v>
      </c>
    </row>
    <row r="117" spans="1:4" x14ac:dyDescent="0.4">
      <c r="A117" t="s">
        <v>586</v>
      </c>
      <c r="B117" t="s">
        <v>584</v>
      </c>
      <c r="C117" t="s">
        <v>587</v>
      </c>
      <c r="D117" t="s">
        <v>588</v>
      </c>
    </row>
    <row r="118" spans="1:4" x14ac:dyDescent="0.4">
      <c r="A118" t="s">
        <v>589</v>
      </c>
      <c r="B118" t="s">
        <v>584</v>
      </c>
      <c r="C118" t="s">
        <v>590</v>
      </c>
      <c r="D118" t="s">
        <v>591</v>
      </c>
    </row>
    <row r="119" spans="1:4" x14ac:dyDescent="0.4">
      <c r="A119" t="s">
        <v>592</v>
      </c>
      <c r="B119" t="s">
        <v>584</v>
      </c>
      <c r="C119" t="s">
        <v>593</v>
      </c>
      <c r="D119" t="s">
        <v>594</v>
      </c>
    </row>
    <row r="120" spans="1:4" x14ac:dyDescent="0.4">
      <c r="A120" t="s">
        <v>595</v>
      </c>
      <c r="B120" t="s">
        <v>596</v>
      </c>
      <c r="C120" t="s">
        <v>597</v>
      </c>
      <c r="D120" t="s">
        <v>598</v>
      </c>
    </row>
    <row r="121" spans="1:4" x14ac:dyDescent="0.4">
      <c r="A121" t="s">
        <v>599</v>
      </c>
      <c r="B121" t="s">
        <v>600</v>
      </c>
      <c r="C121" t="s">
        <v>601</v>
      </c>
    </row>
    <row r="122" spans="1:4" x14ac:dyDescent="0.4">
      <c r="A122" t="s">
        <v>602</v>
      </c>
      <c r="B122" t="s">
        <v>603</v>
      </c>
      <c r="C122" t="s">
        <v>604</v>
      </c>
      <c r="D122" t="s">
        <v>442</v>
      </c>
    </row>
    <row r="123" spans="1:4" x14ac:dyDescent="0.4">
      <c r="A123" t="s">
        <v>605</v>
      </c>
      <c r="B123" t="s">
        <v>603</v>
      </c>
      <c r="C123" t="s">
        <v>604</v>
      </c>
      <c r="D123" t="s">
        <v>606</v>
      </c>
    </row>
    <row r="124" spans="1:4" x14ac:dyDescent="0.4">
      <c r="A124" t="s">
        <v>607</v>
      </c>
      <c r="B124" t="s">
        <v>603</v>
      </c>
      <c r="C124" t="s">
        <v>604</v>
      </c>
      <c r="D124" t="s">
        <v>608</v>
      </c>
    </row>
    <row r="125" spans="1:4" x14ac:dyDescent="0.4">
      <c r="A125" t="s">
        <v>609</v>
      </c>
      <c r="B125" t="s">
        <v>603</v>
      </c>
      <c r="C125" t="s">
        <v>604</v>
      </c>
      <c r="D125" t="s">
        <v>610</v>
      </c>
    </row>
    <row r="126" spans="1:4" x14ac:dyDescent="0.4">
      <c r="A126" t="s">
        <v>611</v>
      </c>
      <c r="B126" t="s">
        <v>603</v>
      </c>
      <c r="C126" t="s">
        <v>604</v>
      </c>
      <c r="D126" t="s">
        <v>612</v>
      </c>
    </row>
    <row r="127" spans="1:4" x14ac:dyDescent="0.4">
      <c r="A127" t="s">
        <v>613</v>
      </c>
      <c r="B127" t="s">
        <v>603</v>
      </c>
      <c r="C127" t="s">
        <v>604</v>
      </c>
      <c r="D127" t="s">
        <v>614</v>
      </c>
    </row>
    <row r="128" spans="1:4" x14ac:dyDescent="0.4">
      <c r="A128" t="s">
        <v>615</v>
      </c>
      <c r="B128" t="s">
        <v>616</v>
      </c>
      <c r="C128" t="s">
        <v>617</v>
      </c>
      <c r="D128" t="s">
        <v>618</v>
      </c>
    </row>
    <row r="129" spans="1:4" x14ac:dyDescent="0.4">
      <c r="A129" t="s">
        <v>619</v>
      </c>
      <c r="B129" t="s">
        <v>616</v>
      </c>
      <c r="C129" t="s">
        <v>617</v>
      </c>
      <c r="D129" t="s">
        <v>620</v>
      </c>
    </row>
    <row r="130" spans="1:4" x14ac:dyDescent="0.4">
      <c r="A130" t="s">
        <v>621</v>
      </c>
      <c r="B130" t="s">
        <v>616</v>
      </c>
      <c r="C130" t="s">
        <v>617</v>
      </c>
      <c r="D130" t="s">
        <v>622</v>
      </c>
    </row>
    <row r="131" spans="1:4" x14ac:dyDescent="0.4">
      <c r="A131" t="s">
        <v>623</v>
      </c>
      <c r="B131" t="s">
        <v>624</v>
      </c>
      <c r="C131" t="s">
        <v>582</v>
      </c>
      <c r="D131" t="s">
        <v>625</v>
      </c>
    </row>
    <row r="132" spans="1:4" x14ac:dyDescent="0.4">
      <c r="A132" t="s">
        <v>626</v>
      </c>
      <c r="B132" t="s">
        <v>627</v>
      </c>
      <c r="C132" t="s">
        <v>628</v>
      </c>
    </row>
    <row r="133" spans="1:4" x14ac:dyDescent="0.4">
      <c r="A133" t="s">
        <v>629</v>
      </c>
      <c r="B133" t="s">
        <v>630</v>
      </c>
      <c r="C133" t="s">
        <v>631</v>
      </c>
    </row>
    <row r="134" spans="1:4" x14ac:dyDescent="0.4">
      <c r="A134" t="s">
        <v>632</v>
      </c>
      <c r="B134" t="s">
        <v>633</v>
      </c>
      <c r="C134" t="s">
        <v>634</v>
      </c>
    </row>
    <row r="135" spans="1:4" x14ac:dyDescent="0.4">
      <c r="A135" t="s">
        <v>635</v>
      </c>
      <c r="B135" t="s">
        <v>636</v>
      </c>
      <c r="C135" t="s">
        <v>637</v>
      </c>
      <c r="D135" t="s">
        <v>638</v>
      </c>
    </row>
    <row r="136" spans="1:4" x14ac:dyDescent="0.4">
      <c r="A136" t="s">
        <v>639</v>
      </c>
      <c r="B136" t="s">
        <v>636</v>
      </c>
      <c r="C136" t="s">
        <v>637</v>
      </c>
      <c r="D136" t="s">
        <v>640</v>
      </c>
    </row>
    <row r="137" spans="1:4" x14ac:dyDescent="0.4">
      <c r="A137" t="s">
        <v>641</v>
      </c>
      <c r="B137" t="s">
        <v>636</v>
      </c>
      <c r="C137" t="s">
        <v>637</v>
      </c>
      <c r="D137" t="s">
        <v>642</v>
      </c>
    </row>
    <row r="138" spans="1:4" x14ac:dyDescent="0.4">
      <c r="A138" t="s">
        <v>643</v>
      </c>
      <c r="B138" t="s">
        <v>636</v>
      </c>
      <c r="C138" t="s">
        <v>637</v>
      </c>
      <c r="D138" t="s">
        <v>644</v>
      </c>
    </row>
    <row r="139" spans="1:4" x14ac:dyDescent="0.4">
      <c r="A139" t="s">
        <v>645</v>
      </c>
      <c r="B139" t="s">
        <v>636</v>
      </c>
      <c r="C139" t="s">
        <v>637</v>
      </c>
      <c r="D139" t="s">
        <v>646</v>
      </c>
    </row>
    <row r="140" spans="1:4" x14ac:dyDescent="0.4">
      <c r="A140" t="s">
        <v>647</v>
      </c>
      <c r="B140" t="s">
        <v>636</v>
      </c>
      <c r="C140" t="s">
        <v>637</v>
      </c>
      <c r="D140" t="s">
        <v>648</v>
      </c>
    </row>
    <row r="141" spans="1:4" x14ac:dyDescent="0.4">
      <c r="A141" t="s">
        <v>649</v>
      </c>
      <c r="B141" t="s">
        <v>636</v>
      </c>
      <c r="C141" t="s">
        <v>637</v>
      </c>
      <c r="D141" t="s">
        <v>650</v>
      </c>
    </row>
    <row r="142" spans="1:4" x14ac:dyDescent="0.4">
      <c r="A142" t="s">
        <v>651</v>
      </c>
      <c r="B142" t="s">
        <v>636</v>
      </c>
      <c r="C142" t="s">
        <v>431</v>
      </c>
      <c r="D142" t="s">
        <v>652</v>
      </c>
    </row>
    <row r="143" spans="1:4" x14ac:dyDescent="0.4">
      <c r="A143" t="s">
        <v>653</v>
      </c>
      <c r="B143" t="s">
        <v>654</v>
      </c>
      <c r="C143" t="s">
        <v>655</v>
      </c>
      <c r="D143" t="s">
        <v>656</v>
      </c>
    </row>
    <row r="144" spans="1:4" x14ac:dyDescent="0.4">
      <c r="A144" t="s">
        <v>657</v>
      </c>
      <c r="B144" t="s">
        <v>654</v>
      </c>
      <c r="C144" t="s">
        <v>658</v>
      </c>
      <c r="D144" t="s">
        <v>659</v>
      </c>
    </row>
    <row r="145" spans="1:4" x14ac:dyDescent="0.4">
      <c r="A145" t="s">
        <v>660</v>
      </c>
      <c r="B145" t="s">
        <v>661</v>
      </c>
      <c r="C145" t="s">
        <v>662</v>
      </c>
      <c r="D145" t="s">
        <v>663</v>
      </c>
    </row>
    <row r="146" spans="1:4" x14ac:dyDescent="0.4">
      <c r="A146" t="s">
        <v>664</v>
      </c>
      <c r="B146" t="s">
        <v>661</v>
      </c>
      <c r="C146" t="s">
        <v>662</v>
      </c>
      <c r="D146" t="s">
        <v>665</v>
      </c>
    </row>
    <row r="147" spans="1:4" x14ac:dyDescent="0.4">
      <c r="A147" t="s">
        <v>666</v>
      </c>
      <c r="B147" t="s">
        <v>667</v>
      </c>
      <c r="C147" t="s">
        <v>285</v>
      </c>
      <c r="D147" t="s">
        <v>668</v>
      </c>
    </row>
    <row r="148" spans="1:4" x14ac:dyDescent="0.4">
      <c r="A148" t="s">
        <v>669</v>
      </c>
      <c r="B148" t="s">
        <v>670</v>
      </c>
      <c r="C148" t="s">
        <v>342</v>
      </c>
      <c r="D148" t="s">
        <v>671</v>
      </c>
    </row>
    <row r="149" spans="1:4" x14ac:dyDescent="0.4">
      <c r="A149" t="s">
        <v>672</v>
      </c>
      <c r="B149" t="s">
        <v>670</v>
      </c>
      <c r="C149" t="s">
        <v>673</v>
      </c>
      <c r="D149" t="s">
        <v>674</v>
      </c>
    </row>
    <row r="150" spans="1:4" x14ac:dyDescent="0.4">
      <c r="A150" t="s">
        <v>675</v>
      </c>
      <c r="B150" t="s">
        <v>670</v>
      </c>
      <c r="C150" t="s">
        <v>673</v>
      </c>
      <c r="D150" t="s">
        <v>674</v>
      </c>
    </row>
    <row r="151" spans="1:4" x14ac:dyDescent="0.4">
      <c r="A151" t="s">
        <v>676</v>
      </c>
      <c r="B151" t="s">
        <v>670</v>
      </c>
      <c r="C151" t="s">
        <v>673</v>
      </c>
      <c r="D151" t="s">
        <v>674</v>
      </c>
    </row>
    <row r="152" spans="1:4" x14ac:dyDescent="0.4">
      <c r="A152" t="s">
        <v>677</v>
      </c>
      <c r="B152" t="s">
        <v>670</v>
      </c>
      <c r="C152" t="s">
        <v>678</v>
      </c>
    </row>
    <row r="153" spans="1:4" x14ac:dyDescent="0.4">
      <c r="A153" t="s">
        <v>1039</v>
      </c>
      <c r="B153" t="s">
        <v>670</v>
      </c>
      <c r="C153" t="s">
        <v>342</v>
      </c>
      <c r="D153" t="s">
        <v>1040</v>
      </c>
    </row>
    <row r="154" spans="1:4" x14ac:dyDescent="0.4">
      <c r="A154" t="s">
        <v>1041</v>
      </c>
      <c r="B154" t="s">
        <v>670</v>
      </c>
      <c r="C154" t="s">
        <v>285</v>
      </c>
      <c r="D154" t="s">
        <v>1040</v>
      </c>
    </row>
    <row r="155" spans="1:4" x14ac:dyDescent="0.4">
      <c r="A155" t="s">
        <v>1042</v>
      </c>
      <c r="B155" t="s">
        <v>670</v>
      </c>
      <c r="C155" t="s">
        <v>331</v>
      </c>
      <c r="D155" t="s">
        <v>1043</v>
      </c>
    </row>
    <row r="156" spans="1:4" x14ac:dyDescent="0.4">
      <c r="A156" t="s">
        <v>679</v>
      </c>
      <c r="B156" t="s">
        <v>680</v>
      </c>
      <c r="C156" t="s">
        <v>681</v>
      </c>
      <c r="D156" t="s">
        <v>682</v>
      </c>
    </row>
    <row r="157" spans="1:4" x14ac:dyDescent="0.4">
      <c r="A157" t="s">
        <v>683</v>
      </c>
      <c r="B157" t="s">
        <v>680</v>
      </c>
      <c r="C157" t="s">
        <v>681</v>
      </c>
      <c r="D157" t="s">
        <v>684</v>
      </c>
    </row>
    <row r="158" spans="1:4" x14ac:dyDescent="0.4">
      <c r="A158" t="s">
        <v>685</v>
      </c>
      <c r="B158" t="s">
        <v>680</v>
      </c>
      <c r="C158" t="s">
        <v>681</v>
      </c>
      <c r="D158" t="s">
        <v>686</v>
      </c>
    </row>
    <row r="159" spans="1:4" x14ac:dyDescent="0.4">
      <c r="A159" t="s">
        <v>687</v>
      </c>
      <c r="B159" t="s">
        <v>680</v>
      </c>
      <c r="C159" t="s">
        <v>681</v>
      </c>
      <c r="D159" t="s">
        <v>688</v>
      </c>
    </row>
    <row r="160" spans="1:4" x14ac:dyDescent="0.4">
      <c r="A160" t="s">
        <v>689</v>
      </c>
      <c r="B160" t="s">
        <v>680</v>
      </c>
      <c r="C160" t="s">
        <v>681</v>
      </c>
      <c r="D160" t="s">
        <v>690</v>
      </c>
    </row>
    <row r="161" spans="1:4" x14ac:dyDescent="0.4">
      <c r="A161" t="s">
        <v>691</v>
      </c>
      <c r="B161" t="s">
        <v>692</v>
      </c>
      <c r="C161" t="s">
        <v>693</v>
      </c>
      <c r="D161" t="s">
        <v>694</v>
      </c>
    </row>
    <row r="162" spans="1:4" x14ac:dyDescent="0.4">
      <c r="A162" t="s">
        <v>695</v>
      </c>
      <c r="B162" t="s">
        <v>696</v>
      </c>
      <c r="C162" t="s">
        <v>658</v>
      </c>
    </row>
    <row r="163" spans="1:4" x14ac:dyDescent="0.4">
      <c r="A163" t="s">
        <v>697</v>
      </c>
      <c r="B163" t="s">
        <v>696</v>
      </c>
      <c r="C163" t="s">
        <v>285</v>
      </c>
    </row>
    <row r="164" spans="1:4" x14ac:dyDescent="0.4">
      <c r="A164" t="s">
        <v>698</v>
      </c>
      <c r="B164" t="s">
        <v>699</v>
      </c>
      <c r="C164" t="s">
        <v>700</v>
      </c>
      <c r="D164" t="s">
        <v>701</v>
      </c>
    </row>
    <row r="165" spans="1:4" x14ac:dyDescent="0.4">
      <c r="A165" t="s">
        <v>702</v>
      </c>
      <c r="B165" t="s">
        <v>699</v>
      </c>
      <c r="C165" t="s">
        <v>700</v>
      </c>
      <c r="D165" t="s">
        <v>703</v>
      </c>
    </row>
    <row r="166" spans="1:4" x14ac:dyDescent="0.4">
      <c r="A166" t="s">
        <v>704</v>
      </c>
      <c r="B166" t="s">
        <v>699</v>
      </c>
      <c r="C166" t="s">
        <v>700</v>
      </c>
      <c r="D166" t="s">
        <v>594</v>
      </c>
    </row>
    <row r="167" spans="1:4" x14ac:dyDescent="0.4">
      <c r="A167" t="s">
        <v>705</v>
      </c>
      <c r="B167" t="s">
        <v>706</v>
      </c>
      <c r="C167" t="s">
        <v>707</v>
      </c>
      <c r="D167" t="s">
        <v>708</v>
      </c>
    </row>
    <row r="168" spans="1:4" x14ac:dyDescent="0.4">
      <c r="A168" t="s">
        <v>709</v>
      </c>
      <c r="B168" t="s">
        <v>710</v>
      </c>
      <c r="C168" t="s">
        <v>711</v>
      </c>
      <c r="D168" t="s">
        <v>712</v>
      </c>
    </row>
    <row r="169" spans="1:4" x14ac:dyDescent="0.4">
      <c r="A169" t="s">
        <v>713</v>
      </c>
      <c r="B169" t="s">
        <v>710</v>
      </c>
      <c r="C169" t="s">
        <v>714</v>
      </c>
      <c r="D169" t="s">
        <v>715</v>
      </c>
    </row>
    <row r="170" spans="1:4" x14ac:dyDescent="0.4">
      <c r="A170" t="s">
        <v>716</v>
      </c>
      <c r="B170" t="s">
        <v>717</v>
      </c>
      <c r="C170" t="s">
        <v>447</v>
      </c>
      <c r="D170" t="s">
        <v>718</v>
      </c>
    </row>
    <row r="171" spans="1:4" x14ac:dyDescent="0.4">
      <c r="A171" t="s">
        <v>719</v>
      </c>
      <c r="B171" t="s">
        <v>717</v>
      </c>
      <c r="C171" t="s">
        <v>315</v>
      </c>
      <c r="D171" t="s">
        <v>720</v>
      </c>
    </row>
    <row r="172" spans="1:4" x14ac:dyDescent="0.4">
      <c r="A172" t="s">
        <v>721</v>
      </c>
      <c r="B172" t="s">
        <v>717</v>
      </c>
      <c r="C172" t="s">
        <v>722</v>
      </c>
    </row>
    <row r="173" spans="1:4" x14ac:dyDescent="0.4">
      <c r="A173" t="s">
        <v>723</v>
      </c>
      <c r="B173" t="s">
        <v>717</v>
      </c>
      <c r="C173" t="s">
        <v>724</v>
      </c>
    </row>
    <row r="174" spans="1:4" x14ac:dyDescent="0.4">
      <c r="A174" t="s">
        <v>725</v>
      </c>
      <c r="B174" t="s">
        <v>726</v>
      </c>
      <c r="C174" t="s">
        <v>727</v>
      </c>
      <c r="D174" t="s">
        <v>728</v>
      </c>
    </row>
    <row r="175" spans="1:4" x14ac:dyDescent="0.4">
      <c r="A175" t="s">
        <v>729</v>
      </c>
      <c r="B175" t="s">
        <v>730</v>
      </c>
      <c r="C175" t="s">
        <v>285</v>
      </c>
    </row>
    <row r="176" spans="1:4" x14ac:dyDescent="0.4">
      <c r="A176" t="s">
        <v>731</v>
      </c>
      <c r="B176" t="s">
        <v>730</v>
      </c>
      <c r="C176" t="s">
        <v>732</v>
      </c>
    </row>
    <row r="177" spans="1:4" x14ac:dyDescent="0.4">
      <c r="A177" t="s">
        <v>733</v>
      </c>
      <c r="B177" t="s">
        <v>734</v>
      </c>
      <c r="C177" t="s">
        <v>444</v>
      </c>
      <c r="D177" t="s">
        <v>735</v>
      </c>
    </row>
    <row r="178" spans="1:4" x14ac:dyDescent="0.4">
      <c r="A178" t="s">
        <v>736</v>
      </c>
      <c r="B178" t="s">
        <v>737</v>
      </c>
      <c r="C178" t="s">
        <v>738</v>
      </c>
    </row>
    <row r="179" spans="1:4" x14ac:dyDescent="0.4">
      <c r="A179" t="s">
        <v>739</v>
      </c>
      <c r="B179" t="s">
        <v>737</v>
      </c>
      <c r="C179" t="s">
        <v>637</v>
      </c>
    </row>
    <row r="180" spans="1:4" x14ac:dyDescent="0.4">
      <c r="A180" t="s">
        <v>740</v>
      </c>
      <c r="B180" t="s">
        <v>737</v>
      </c>
      <c r="C180" t="s">
        <v>741</v>
      </c>
      <c r="D180" t="s">
        <v>742</v>
      </c>
    </row>
    <row r="181" spans="1:4" x14ac:dyDescent="0.4">
      <c r="A181" t="s">
        <v>743</v>
      </c>
      <c r="B181" t="s">
        <v>737</v>
      </c>
      <c r="C181" t="s">
        <v>447</v>
      </c>
      <c r="D181" t="s">
        <v>744</v>
      </c>
    </row>
    <row r="182" spans="1:4" x14ac:dyDescent="0.4">
      <c r="A182" t="s">
        <v>745</v>
      </c>
      <c r="B182" t="s">
        <v>746</v>
      </c>
      <c r="C182" t="s">
        <v>747</v>
      </c>
    </row>
    <row r="183" spans="1:4" x14ac:dyDescent="0.4">
      <c r="A183" t="s">
        <v>748</v>
      </c>
      <c r="B183" t="s">
        <v>749</v>
      </c>
      <c r="C183" t="s">
        <v>750</v>
      </c>
      <c r="D183" t="s">
        <v>751</v>
      </c>
    </row>
    <row r="184" spans="1:4" x14ac:dyDescent="0.4">
      <c r="A184" t="s">
        <v>752</v>
      </c>
      <c r="B184" t="s">
        <v>749</v>
      </c>
      <c r="C184" t="s">
        <v>753</v>
      </c>
      <c r="D184" t="s">
        <v>754</v>
      </c>
    </row>
    <row r="185" spans="1:4" x14ac:dyDescent="0.4">
      <c r="A185" t="s">
        <v>755</v>
      </c>
      <c r="B185" t="s">
        <v>756</v>
      </c>
      <c r="C185" t="s">
        <v>757</v>
      </c>
      <c r="D185" t="s">
        <v>758</v>
      </c>
    </row>
    <row r="186" spans="1:4" x14ac:dyDescent="0.4">
      <c r="A186" t="s">
        <v>759</v>
      </c>
      <c r="B186" t="s">
        <v>756</v>
      </c>
      <c r="C186" t="s">
        <v>331</v>
      </c>
      <c r="D186" t="s">
        <v>760</v>
      </c>
    </row>
    <row r="187" spans="1:4" x14ac:dyDescent="0.4">
      <c r="A187" t="s">
        <v>761</v>
      </c>
      <c r="B187" t="s">
        <v>762</v>
      </c>
      <c r="C187" t="s">
        <v>763</v>
      </c>
      <c r="D187" t="s">
        <v>764</v>
      </c>
    </row>
    <row r="188" spans="1:4" x14ac:dyDescent="0.4">
      <c r="A188" t="s">
        <v>765</v>
      </c>
      <c r="B188" t="s">
        <v>762</v>
      </c>
      <c r="C188" t="s">
        <v>575</v>
      </c>
      <c r="D188" t="s">
        <v>766</v>
      </c>
    </row>
    <row r="189" spans="1:4" x14ac:dyDescent="0.4">
      <c r="A189" t="s">
        <v>767</v>
      </c>
      <c r="B189" t="s">
        <v>768</v>
      </c>
      <c r="C189" t="s">
        <v>769</v>
      </c>
    </row>
    <row r="190" spans="1:4" x14ac:dyDescent="0.4">
      <c r="A190" t="s">
        <v>770</v>
      </c>
      <c r="B190" t="s">
        <v>771</v>
      </c>
      <c r="C190" t="s">
        <v>772</v>
      </c>
      <c r="D190" t="s">
        <v>773</v>
      </c>
    </row>
    <row r="191" spans="1:4" x14ac:dyDescent="0.4">
      <c r="A191" t="s">
        <v>774</v>
      </c>
      <c r="B191" t="s">
        <v>771</v>
      </c>
      <c r="C191" t="s">
        <v>772</v>
      </c>
      <c r="D191" t="s">
        <v>775</v>
      </c>
    </row>
    <row r="192" spans="1:4" x14ac:dyDescent="0.4">
      <c r="A192" t="s">
        <v>776</v>
      </c>
      <c r="B192" t="s">
        <v>771</v>
      </c>
      <c r="C192" t="s">
        <v>777</v>
      </c>
      <c r="D192" t="s">
        <v>778</v>
      </c>
    </row>
    <row r="193" spans="1:4" x14ac:dyDescent="0.4">
      <c r="A193" t="s">
        <v>779</v>
      </c>
      <c r="B193" t="s">
        <v>771</v>
      </c>
      <c r="C193" t="s">
        <v>777</v>
      </c>
      <c r="D193" t="s">
        <v>780</v>
      </c>
    </row>
    <row r="194" spans="1:4" x14ac:dyDescent="0.4">
      <c r="A194" t="s">
        <v>781</v>
      </c>
      <c r="B194" t="s">
        <v>771</v>
      </c>
      <c r="C194" t="s">
        <v>777</v>
      </c>
      <c r="D194" t="s">
        <v>782</v>
      </c>
    </row>
    <row r="195" spans="1:4" x14ac:dyDescent="0.4">
      <c r="A195" t="s">
        <v>783</v>
      </c>
      <c r="B195" t="s">
        <v>771</v>
      </c>
      <c r="C195" t="s">
        <v>777</v>
      </c>
      <c r="D195" t="s">
        <v>784</v>
      </c>
    </row>
    <row r="196" spans="1:4" x14ac:dyDescent="0.4">
      <c r="A196" t="s">
        <v>785</v>
      </c>
      <c r="B196" t="s">
        <v>771</v>
      </c>
      <c r="C196" t="s">
        <v>777</v>
      </c>
      <c r="D196" t="s">
        <v>786</v>
      </c>
    </row>
    <row r="197" spans="1:4" x14ac:dyDescent="0.4">
      <c r="A197" t="s">
        <v>787</v>
      </c>
      <c r="B197" t="s">
        <v>771</v>
      </c>
      <c r="C197" t="s">
        <v>788</v>
      </c>
      <c r="D197" t="s">
        <v>789</v>
      </c>
    </row>
    <row r="198" spans="1:4" x14ac:dyDescent="0.4">
      <c r="A198" t="s">
        <v>790</v>
      </c>
      <c r="B198" t="s">
        <v>771</v>
      </c>
      <c r="C198" t="s">
        <v>788</v>
      </c>
      <c r="D198" t="s">
        <v>791</v>
      </c>
    </row>
    <row r="199" spans="1:4" x14ac:dyDescent="0.4">
      <c r="A199" t="s">
        <v>792</v>
      </c>
      <c r="B199" t="s">
        <v>771</v>
      </c>
      <c r="C199" t="s">
        <v>793</v>
      </c>
      <c r="D199" t="s">
        <v>794</v>
      </c>
    </row>
    <row r="200" spans="1:4" x14ac:dyDescent="0.4">
      <c r="A200" t="s">
        <v>795</v>
      </c>
      <c r="B200" t="s">
        <v>771</v>
      </c>
      <c r="C200" t="s">
        <v>793</v>
      </c>
      <c r="D200" t="s">
        <v>796</v>
      </c>
    </row>
    <row r="201" spans="1:4" x14ac:dyDescent="0.4">
      <c r="A201" t="s">
        <v>797</v>
      </c>
      <c r="B201" t="s">
        <v>771</v>
      </c>
      <c r="C201" t="s">
        <v>793</v>
      </c>
      <c r="D201" t="s">
        <v>798</v>
      </c>
    </row>
    <row r="202" spans="1:4" x14ac:dyDescent="0.4">
      <c r="A202" t="s">
        <v>799</v>
      </c>
      <c r="B202" t="s">
        <v>771</v>
      </c>
      <c r="C202" t="s">
        <v>793</v>
      </c>
      <c r="D202" t="s">
        <v>800</v>
      </c>
    </row>
    <row r="203" spans="1:4" x14ac:dyDescent="0.4">
      <c r="A203" t="s">
        <v>801</v>
      </c>
      <c r="B203" t="s">
        <v>771</v>
      </c>
      <c r="C203" t="s">
        <v>802</v>
      </c>
      <c r="D203" t="s">
        <v>803</v>
      </c>
    </row>
    <row r="204" spans="1:4" x14ac:dyDescent="0.4">
      <c r="A204" t="s">
        <v>804</v>
      </c>
      <c r="B204" t="s">
        <v>771</v>
      </c>
      <c r="C204" t="s">
        <v>802</v>
      </c>
      <c r="D204" t="s">
        <v>805</v>
      </c>
    </row>
    <row r="205" spans="1:4" x14ac:dyDescent="0.4">
      <c r="A205" t="s">
        <v>806</v>
      </c>
      <c r="B205" t="s">
        <v>807</v>
      </c>
      <c r="C205" t="s">
        <v>808</v>
      </c>
      <c r="D205" t="s">
        <v>809</v>
      </c>
    </row>
    <row r="206" spans="1:4" x14ac:dyDescent="0.4">
      <c r="A206" t="s">
        <v>806</v>
      </c>
      <c r="B206" t="s">
        <v>807</v>
      </c>
      <c r="C206" t="s">
        <v>808</v>
      </c>
      <c r="D206" t="s">
        <v>809</v>
      </c>
    </row>
    <row r="207" spans="1:4" x14ac:dyDescent="0.4">
      <c r="A207" t="s">
        <v>810</v>
      </c>
      <c r="B207" t="s">
        <v>811</v>
      </c>
      <c r="C207" t="s">
        <v>812</v>
      </c>
      <c r="D207" t="s">
        <v>813</v>
      </c>
    </row>
    <row r="208" spans="1:4" x14ac:dyDescent="0.4">
      <c r="A208" t="s">
        <v>814</v>
      </c>
      <c r="B208" t="s">
        <v>811</v>
      </c>
      <c r="C208" t="s">
        <v>815</v>
      </c>
      <c r="D208" t="s">
        <v>816</v>
      </c>
    </row>
    <row r="209" spans="1:4" x14ac:dyDescent="0.4">
      <c r="A209" t="s">
        <v>817</v>
      </c>
      <c r="B209" t="s">
        <v>811</v>
      </c>
      <c r="C209" t="s">
        <v>818</v>
      </c>
    </row>
    <row r="210" spans="1:4" x14ac:dyDescent="0.4">
      <c r="A210" t="s">
        <v>819</v>
      </c>
      <c r="B210" t="s">
        <v>820</v>
      </c>
      <c r="C210" t="s">
        <v>658</v>
      </c>
      <c r="D210" t="s">
        <v>821</v>
      </c>
    </row>
    <row r="211" spans="1:4" x14ac:dyDescent="0.4">
      <c r="A211" t="s">
        <v>822</v>
      </c>
      <c r="B211" t="s">
        <v>820</v>
      </c>
      <c r="C211" t="s">
        <v>658</v>
      </c>
      <c r="D211" t="s">
        <v>823</v>
      </c>
    </row>
    <row r="212" spans="1:4" x14ac:dyDescent="0.4">
      <c r="A212" t="s">
        <v>824</v>
      </c>
      <c r="B212" t="s">
        <v>820</v>
      </c>
      <c r="C212" t="s">
        <v>658</v>
      </c>
      <c r="D212" t="s">
        <v>825</v>
      </c>
    </row>
    <row r="213" spans="1:4" x14ac:dyDescent="0.4">
      <c r="A213" t="s">
        <v>826</v>
      </c>
      <c r="B213" t="s">
        <v>827</v>
      </c>
      <c r="C213" t="s">
        <v>828</v>
      </c>
      <c r="D213" t="s">
        <v>829</v>
      </c>
    </row>
    <row r="214" spans="1:4" x14ac:dyDescent="0.4">
      <c r="A214" t="s">
        <v>830</v>
      </c>
      <c r="B214" t="s">
        <v>827</v>
      </c>
      <c r="C214" t="s">
        <v>831</v>
      </c>
      <c r="D214" t="s">
        <v>832</v>
      </c>
    </row>
    <row r="215" spans="1:4" x14ac:dyDescent="0.4">
      <c r="A215" t="s">
        <v>833</v>
      </c>
      <c r="B215" t="s">
        <v>827</v>
      </c>
      <c r="C215" t="s">
        <v>834</v>
      </c>
      <c r="D215" t="s">
        <v>835</v>
      </c>
    </row>
    <row r="216" spans="1:4" x14ac:dyDescent="0.4">
      <c r="A216" t="s">
        <v>836</v>
      </c>
      <c r="B216" t="s">
        <v>837</v>
      </c>
      <c r="C216" t="s">
        <v>838</v>
      </c>
      <c r="D216" t="s">
        <v>839</v>
      </c>
    </row>
    <row r="217" spans="1:4" x14ac:dyDescent="0.4">
      <c r="A217" t="s">
        <v>840</v>
      </c>
      <c r="B217" t="s">
        <v>837</v>
      </c>
      <c r="C217" t="s">
        <v>838</v>
      </c>
      <c r="D217" t="s">
        <v>841</v>
      </c>
    </row>
    <row r="218" spans="1:4" x14ac:dyDescent="0.4">
      <c r="A218" t="s">
        <v>842</v>
      </c>
      <c r="B218" t="s">
        <v>837</v>
      </c>
      <c r="C218" t="s">
        <v>838</v>
      </c>
      <c r="D218" t="s">
        <v>843</v>
      </c>
    </row>
    <row r="219" spans="1:4" x14ac:dyDescent="0.4">
      <c r="A219" t="s">
        <v>844</v>
      </c>
      <c r="B219" t="s">
        <v>837</v>
      </c>
      <c r="C219" t="s">
        <v>838</v>
      </c>
      <c r="D219" t="s">
        <v>845</v>
      </c>
    </row>
    <row r="220" spans="1:4" x14ac:dyDescent="0.4">
      <c r="A220" t="s">
        <v>846</v>
      </c>
      <c r="B220" t="s">
        <v>837</v>
      </c>
      <c r="C220" t="s">
        <v>838</v>
      </c>
      <c r="D220" t="s">
        <v>847</v>
      </c>
    </row>
    <row r="221" spans="1:4" x14ac:dyDescent="0.4">
      <c r="A221" t="s">
        <v>848</v>
      </c>
      <c r="B221" t="s">
        <v>837</v>
      </c>
      <c r="C221" t="s">
        <v>849</v>
      </c>
      <c r="D221" t="s">
        <v>850</v>
      </c>
    </row>
    <row r="222" spans="1:4" x14ac:dyDescent="0.4">
      <c r="A222" t="s">
        <v>851</v>
      </c>
      <c r="B222" t="s">
        <v>837</v>
      </c>
      <c r="C222" t="s">
        <v>849</v>
      </c>
      <c r="D222" t="s">
        <v>852</v>
      </c>
    </row>
    <row r="223" spans="1:4" x14ac:dyDescent="0.4">
      <c r="A223" t="s">
        <v>853</v>
      </c>
      <c r="B223" t="s">
        <v>837</v>
      </c>
      <c r="C223" t="s">
        <v>849</v>
      </c>
      <c r="D223" t="s">
        <v>854</v>
      </c>
    </row>
    <row r="224" spans="1:4" x14ac:dyDescent="0.4">
      <c r="A224" t="s">
        <v>855</v>
      </c>
      <c r="B224" t="s">
        <v>837</v>
      </c>
      <c r="C224" t="s">
        <v>849</v>
      </c>
      <c r="D224" t="s">
        <v>856</v>
      </c>
    </row>
    <row r="225" spans="1:4" x14ac:dyDescent="0.4">
      <c r="A225" t="s">
        <v>857</v>
      </c>
      <c r="B225" t="s">
        <v>837</v>
      </c>
      <c r="C225" t="s">
        <v>858</v>
      </c>
      <c r="D225" t="s">
        <v>859</v>
      </c>
    </row>
    <row r="226" spans="1:4" x14ac:dyDescent="0.4">
      <c r="A226" t="s">
        <v>860</v>
      </c>
      <c r="B226" t="s">
        <v>837</v>
      </c>
      <c r="C226" t="s">
        <v>315</v>
      </c>
      <c r="D226" t="s">
        <v>861</v>
      </c>
    </row>
    <row r="227" spans="1:4" x14ac:dyDescent="0.4">
      <c r="A227" t="s">
        <v>862</v>
      </c>
      <c r="B227" t="s">
        <v>837</v>
      </c>
      <c r="C227" t="s">
        <v>863</v>
      </c>
      <c r="D227" t="s">
        <v>864</v>
      </c>
    </row>
    <row r="228" spans="1:4" x14ac:dyDescent="0.4">
      <c r="A228" t="s">
        <v>865</v>
      </c>
      <c r="B228" t="s">
        <v>837</v>
      </c>
      <c r="C228" t="s">
        <v>863</v>
      </c>
      <c r="D228" t="s">
        <v>866</v>
      </c>
    </row>
    <row r="229" spans="1:4" x14ac:dyDescent="0.4">
      <c r="A229" t="s">
        <v>867</v>
      </c>
      <c r="B229" t="s">
        <v>837</v>
      </c>
      <c r="C229" t="s">
        <v>863</v>
      </c>
      <c r="D229" t="s">
        <v>868</v>
      </c>
    </row>
    <row r="230" spans="1:4" x14ac:dyDescent="0.4">
      <c r="A230" t="s">
        <v>869</v>
      </c>
      <c r="B230" t="s">
        <v>870</v>
      </c>
      <c r="C230" t="s">
        <v>871</v>
      </c>
    </row>
    <row r="231" spans="1:4" x14ac:dyDescent="0.4">
      <c r="A231" t="s">
        <v>872</v>
      </c>
      <c r="B231" t="s">
        <v>873</v>
      </c>
      <c r="C231" t="s">
        <v>285</v>
      </c>
      <c r="D231" t="s">
        <v>874</v>
      </c>
    </row>
    <row r="232" spans="1:4" x14ac:dyDescent="0.4">
      <c r="A232" t="s">
        <v>875</v>
      </c>
      <c r="B232" t="s">
        <v>873</v>
      </c>
      <c r="C232" t="s">
        <v>285</v>
      </c>
      <c r="D232" t="s">
        <v>876</v>
      </c>
    </row>
    <row r="233" spans="1:4" x14ac:dyDescent="0.4">
      <c r="A233" t="s">
        <v>877</v>
      </c>
      <c r="B233" t="s">
        <v>873</v>
      </c>
      <c r="C233" t="s">
        <v>285</v>
      </c>
      <c r="D233" t="s">
        <v>878</v>
      </c>
    </row>
    <row r="234" spans="1:4" x14ac:dyDescent="0.4">
      <c r="A234" t="s">
        <v>879</v>
      </c>
      <c r="B234" t="s">
        <v>873</v>
      </c>
      <c r="C234" t="s">
        <v>285</v>
      </c>
      <c r="D234" t="s">
        <v>880</v>
      </c>
    </row>
    <row r="235" spans="1:4" x14ac:dyDescent="0.4">
      <c r="A235" t="s">
        <v>881</v>
      </c>
      <c r="B235" t="s">
        <v>870</v>
      </c>
      <c r="C235" t="s">
        <v>315</v>
      </c>
      <c r="D235" t="s">
        <v>882</v>
      </c>
    </row>
    <row r="236" spans="1:4" x14ac:dyDescent="0.4">
      <c r="A236" t="s">
        <v>883</v>
      </c>
      <c r="B236" t="s">
        <v>884</v>
      </c>
      <c r="C236" t="s">
        <v>885</v>
      </c>
    </row>
    <row r="237" spans="1:4" x14ac:dyDescent="0.4">
      <c r="A237" t="s">
        <v>886</v>
      </c>
      <c r="B237" t="s">
        <v>884</v>
      </c>
      <c r="C237" t="s">
        <v>887</v>
      </c>
    </row>
    <row r="238" spans="1:4" x14ac:dyDescent="0.4">
      <c r="A238" t="s">
        <v>888</v>
      </c>
      <c r="B238" t="s">
        <v>889</v>
      </c>
      <c r="C238" t="s">
        <v>890</v>
      </c>
      <c r="D238" t="s">
        <v>891</v>
      </c>
    </row>
    <row r="239" spans="1:4" x14ac:dyDescent="0.4">
      <c r="A239" t="s">
        <v>892</v>
      </c>
      <c r="B239" t="s">
        <v>889</v>
      </c>
      <c r="C239" t="s">
        <v>890</v>
      </c>
      <c r="D239" t="s">
        <v>893</v>
      </c>
    </row>
    <row r="240" spans="1:4" x14ac:dyDescent="0.4">
      <c r="A240" t="s">
        <v>894</v>
      </c>
      <c r="B240" t="s">
        <v>889</v>
      </c>
      <c r="C240" t="s">
        <v>890</v>
      </c>
      <c r="D240" t="s">
        <v>895</v>
      </c>
    </row>
    <row r="241" spans="1:4" x14ac:dyDescent="0.4">
      <c r="A241" t="s">
        <v>896</v>
      </c>
      <c r="B241" t="s">
        <v>889</v>
      </c>
      <c r="C241" t="s">
        <v>897</v>
      </c>
      <c r="D241" t="s">
        <v>898</v>
      </c>
    </row>
    <row r="242" spans="1:4" x14ac:dyDescent="0.4">
      <c r="A242" t="s">
        <v>899</v>
      </c>
      <c r="B242" t="s">
        <v>889</v>
      </c>
      <c r="C242" t="s">
        <v>900</v>
      </c>
      <c r="D242" t="s">
        <v>901</v>
      </c>
    </row>
    <row r="243" spans="1:4" x14ac:dyDescent="0.4">
      <c r="A243" t="s">
        <v>902</v>
      </c>
      <c r="B243" t="s">
        <v>903</v>
      </c>
      <c r="C243" t="s">
        <v>904</v>
      </c>
      <c r="D243" t="s">
        <v>905</v>
      </c>
    </row>
    <row r="244" spans="1:4" x14ac:dyDescent="0.4">
      <c r="A244" t="s">
        <v>906</v>
      </c>
      <c r="B244" t="s">
        <v>907</v>
      </c>
      <c r="C244" t="s">
        <v>908</v>
      </c>
    </row>
    <row r="245" spans="1:4" x14ac:dyDescent="0.4">
      <c r="A245" t="s">
        <v>909</v>
      </c>
      <c r="B245" t="s">
        <v>907</v>
      </c>
      <c r="C245" t="s">
        <v>910</v>
      </c>
      <c r="D245" t="s">
        <v>911</v>
      </c>
    </row>
    <row r="246" spans="1:4" x14ac:dyDescent="0.4">
      <c r="A246" t="s">
        <v>912</v>
      </c>
      <c r="B246" t="s">
        <v>907</v>
      </c>
      <c r="C246" t="s">
        <v>913</v>
      </c>
      <c r="D246" t="s">
        <v>914</v>
      </c>
    </row>
    <row r="247" spans="1:4" x14ac:dyDescent="0.4">
      <c r="A247" t="s">
        <v>915</v>
      </c>
      <c r="B247" t="s">
        <v>907</v>
      </c>
      <c r="C247" t="s">
        <v>331</v>
      </c>
      <c r="D247" t="s">
        <v>916</v>
      </c>
    </row>
    <row r="248" spans="1:4" x14ac:dyDescent="0.4">
      <c r="A248" t="s">
        <v>917</v>
      </c>
      <c r="B248" t="s">
        <v>907</v>
      </c>
      <c r="C248" t="s">
        <v>447</v>
      </c>
      <c r="D248" t="s">
        <v>918</v>
      </c>
    </row>
    <row r="249" spans="1:4" x14ac:dyDescent="0.4">
      <c r="A249" t="s">
        <v>919</v>
      </c>
      <c r="B249" t="s">
        <v>907</v>
      </c>
      <c r="C249" t="s">
        <v>447</v>
      </c>
      <c r="D249" t="s">
        <v>920</v>
      </c>
    </row>
    <row r="250" spans="1:4" x14ac:dyDescent="0.4">
      <c r="A250" t="s">
        <v>921</v>
      </c>
      <c r="B250" t="s">
        <v>907</v>
      </c>
      <c r="C250" t="s">
        <v>447</v>
      </c>
      <c r="D250" t="s">
        <v>922</v>
      </c>
    </row>
    <row r="251" spans="1:4" x14ac:dyDescent="0.4">
      <c r="A251" t="s">
        <v>923</v>
      </c>
      <c r="B251" t="s">
        <v>907</v>
      </c>
      <c r="C251" t="s">
        <v>924</v>
      </c>
      <c r="D251" t="s">
        <v>925</v>
      </c>
    </row>
    <row r="252" spans="1:4" x14ac:dyDescent="0.4">
      <c r="A252" t="s">
        <v>926</v>
      </c>
      <c r="B252" t="s">
        <v>907</v>
      </c>
      <c r="C252" t="s">
        <v>927</v>
      </c>
      <c r="D252" t="s">
        <v>928</v>
      </c>
    </row>
    <row r="253" spans="1:4" x14ac:dyDescent="0.4">
      <c r="A253" t="s">
        <v>929</v>
      </c>
      <c r="B253" t="s">
        <v>907</v>
      </c>
      <c r="C253" t="s">
        <v>285</v>
      </c>
      <c r="D253" t="s">
        <v>930</v>
      </c>
    </row>
    <row r="254" spans="1:4" x14ac:dyDescent="0.4">
      <c r="A254" t="s">
        <v>931</v>
      </c>
      <c r="B254" t="s">
        <v>907</v>
      </c>
      <c r="C254" t="s">
        <v>285</v>
      </c>
      <c r="D254" t="s">
        <v>932</v>
      </c>
    </row>
    <row r="255" spans="1:4" x14ac:dyDescent="0.4">
      <c r="A255" t="s">
        <v>933</v>
      </c>
      <c r="B255" t="s">
        <v>907</v>
      </c>
      <c r="C255" t="s">
        <v>285</v>
      </c>
      <c r="D255" t="s">
        <v>934</v>
      </c>
    </row>
    <row r="256" spans="1:4" x14ac:dyDescent="0.4">
      <c r="A256" t="s">
        <v>935</v>
      </c>
      <c r="B256" t="s">
        <v>936</v>
      </c>
      <c r="C256" t="s">
        <v>285</v>
      </c>
      <c r="D256" t="s">
        <v>937</v>
      </c>
    </row>
    <row r="257" spans="1:4" x14ac:dyDescent="0.4">
      <c r="A257" t="s">
        <v>938</v>
      </c>
      <c r="B257" t="s">
        <v>939</v>
      </c>
      <c r="C257" t="s">
        <v>940</v>
      </c>
      <c r="D257" t="s">
        <v>941</v>
      </c>
    </row>
    <row r="258" spans="1:4" x14ac:dyDescent="0.4">
      <c r="A258" t="s">
        <v>942</v>
      </c>
      <c r="B258" t="s">
        <v>939</v>
      </c>
      <c r="C258" t="s">
        <v>943</v>
      </c>
      <c r="D258" t="s">
        <v>944</v>
      </c>
    </row>
    <row r="259" spans="1:4" x14ac:dyDescent="0.4">
      <c r="A259" t="s">
        <v>945</v>
      </c>
      <c r="B259" t="s">
        <v>939</v>
      </c>
      <c r="C259" t="s">
        <v>946</v>
      </c>
      <c r="D259" t="s">
        <v>947</v>
      </c>
    </row>
    <row r="260" spans="1:4" x14ac:dyDescent="0.4">
      <c r="A260" t="s">
        <v>948</v>
      </c>
      <c r="B260" t="s">
        <v>939</v>
      </c>
      <c r="C260" t="s">
        <v>946</v>
      </c>
      <c r="D260" t="s">
        <v>949</v>
      </c>
    </row>
    <row r="261" spans="1:4" x14ac:dyDescent="0.4">
      <c r="A261" t="s">
        <v>950</v>
      </c>
      <c r="B261" t="s">
        <v>951</v>
      </c>
      <c r="C261" t="s">
        <v>444</v>
      </c>
      <c r="D261" t="s">
        <v>952</v>
      </c>
    </row>
    <row r="262" spans="1:4" x14ac:dyDescent="0.4">
      <c r="A262" t="s">
        <v>953</v>
      </c>
      <c r="B262" t="s">
        <v>951</v>
      </c>
      <c r="C262" t="s">
        <v>444</v>
      </c>
      <c r="D262" t="s">
        <v>954</v>
      </c>
    </row>
    <row r="263" spans="1:4" x14ac:dyDescent="0.4">
      <c r="A263" t="s">
        <v>955</v>
      </c>
      <c r="B263" t="s">
        <v>951</v>
      </c>
      <c r="C263" t="s">
        <v>444</v>
      </c>
      <c r="D263" t="s">
        <v>956</v>
      </c>
    </row>
    <row r="264" spans="1:4" x14ac:dyDescent="0.4">
      <c r="A264" t="s">
        <v>957</v>
      </c>
      <c r="B264" t="s">
        <v>951</v>
      </c>
      <c r="C264" t="s">
        <v>444</v>
      </c>
      <c r="D264" t="s">
        <v>958</v>
      </c>
    </row>
    <row r="265" spans="1:4" x14ac:dyDescent="0.4">
      <c r="A265" t="s">
        <v>959</v>
      </c>
      <c r="B265" t="s">
        <v>951</v>
      </c>
      <c r="C265" t="s">
        <v>444</v>
      </c>
      <c r="D265" t="s">
        <v>960</v>
      </c>
    </row>
    <row r="266" spans="1:4" x14ac:dyDescent="0.4">
      <c r="A266" t="s">
        <v>961</v>
      </c>
      <c r="B266" t="s">
        <v>951</v>
      </c>
      <c r="C266" t="s">
        <v>444</v>
      </c>
      <c r="D266" t="s">
        <v>962</v>
      </c>
    </row>
    <row r="267" spans="1:4" x14ac:dyDescent="0.4">
      <c r="A267" t="s">
        <v>963</v>
      </c>
      <c r="B267" t="s">
        <v>951</v>
      </c>
      <c r="C267" t="s">
        <v>444</v>
      </c>
      <c r="D267" t="s">
        <v>964</v>
      </c>
    </row>
    <row r="268" spans="1:4" x14ac:dyDescent="0.4">
      <c r="A268" t="s">
        <v>965</v>
      </c>
      <c r="B268" t="s">
        <v>951</v>
      </c>
      <c r="C268" t="s">
        <v>444</v>
      </c>
      <c r="D268" t="s">
        <v>966</v>
      </c>
    </row>
    <row r="269" spans="1:4" x14ac:dyDescent="0.4">
      <c r="A269" t="s">
        <v>967</v>
      </c>
      <c r="B269" t="s">
        <v>951</v>
      </c>
      <c r="C269" t="s">
        <v>444</v>
      </c>
      <c r="D269" t="s">
        <v>968</v>
      </c>
    </row>
    <row r="270" spans="1:4" x14ac:dyDescent="0.4">
      <c r="A270" t="s">
        <v>969</v>
      </c>
      <c r="B270" t="s">
        <v>951</v>
      </c>
      <c r="C270" t="s">
        <v>444</v>
      </c>
      <c r="D270" t="s">
        <v>970</v>
      </c>
    </row>
    <row r="271" spans="1:4" x14ac:dyDescent="0.4">
      <c r="A271" t="s">
        <v>971</v>
      </c>
      <c r="B271" t="s">
        <v>951</v>
      </c>
      <c r="C271" t="s">
        <v>444</v>
      </c>
      <c r="D271" t="s">
        <v>972</v>
      </c>
    </row>
    <row r="272" spans="1:4" x14ac:dyDescent="0.4">
      <c r="A272" t="s">
        <v>973</v>
      </c>
      <c r="B272" t="s">
        <v>951</v>
      </c>
      <c r="C272" t="s">
        <v>444</v>
      </c>
      <c r="D272" t="s">
        <v>974</v>
      </c>
    </row>
    <row r="273" spans="1:4" x14ac:dyDescent="0.4">
      <c r="A273" t="s">
        <v>975</v>
      </c>
      <c r="B273" t="s">
        <v>951</v>
      </c>
      <c r="C273" t="s">
        <v>444</v>
      </c>
      <c r="D273" t="s">
        <v>976</v>
      </c>
    </row>
    <row r="274" spans="1:4" x14ac:dyDescent="0.4">
      <c r="A274" t="s">
        <v>977</v>
      </c>
      <c r="B274" t="s">
        <v>951</v>
      </c>
      <c r="C274" t="s">
        <v>444</v>
      </c>
      <c r="D274" t="s">
        <v>978</v>
      </c>
    </row>
    <row r="275" spans="1:4" x14ac:dyDescent="0.4">
      <c r="A275" t="s">
        <v>979</v>
      </c>
      <c r="B275" t="s">
        <v>951</v>
      </c>
      <c r="C275" t="s">
        <v>444</v>
      </c>
      <c r="D275" t="s">
        <v>980</v>
      </c>
    </row>
    <row r="276" spans="1:4" x14ac:dyDescent="0.4">
      <c r="A276" t="s">
        <v>981</v>
      </c>
      <c r="B276" t="s">
        <v>951</v>
      </c>
      <c r="C276" t="s">
        <v>444</v>
      </c>
      <c r="D276" t="s">
        <v>982</v>
      </c>
    </row>
    <row r="277" spans="1:4" x14ac:dyDescent="0.4">
      <c r="A277" t="s">
        <v>983</v>
      </c>
      <c r="B277" t="s">
        <v>984</v>
      </c>
      <c r="C277" t="s">
        <v>985</v>
      </c>
    </row>
    <row r="278" spans="1:4" x14ac:dyDescent="0.4">
      <c r="A278" t="s">
        <v>986</v>
      </c>
      <c r="B278" t="s">
        <v>984</v>
      </c>
      <c r="C278" t="s">
        <v>985</v>
      </c>
    </row>
    <row r="279" spans="1:4" x14ac:dyDescent="0.4">
      <c r="A279" t="s">
        <v>987</v>
      </c>
      <c r="B279" t="s">
        <v>984</v>
      </c>
      <c r="C279" t="s">
        <v>412</v>
      </c>
    </row>
    <row r="280" spans="1:4" x14ac:dyDescent="0.4">
      <c r="A280" t="s">
        <v>988</v>
      </c>
      <c r="B280" t="s">
        <v>989</v>
      </c>
      <c r="C280" t="s">
        <v>285</v>
      </c>
    </row>
    <row r="281" spans="1:4" x14ac:dyDescent="0.4">
      <c r="A281" t="s">
        <v>990</v>
      </c>
      <c r="B281" t="s">
        <v>991</v>
      </c>
      <c r="C281" t="s">
        <v>992</v>
      </c>
      <c r="D281" t="s">
        <v>993</v>
      </c>
    </row>
    <row r="282" spans="1:4" x14ac:dyDescent="0.4">
      <c r="A282" t="s">
        <v>994</v>
      </c>
      <c r="B282" t="s">
        <v>991</v>
      </c>
      <c r="C282" t="s">
        <v>992</v>
      </c>
      <c r="D282" t="s">
        <v>995</v>
      </c>
    </row>
    <row r="283" spans="1:4" x14ac:dyDescent="0.4">
      <c r="A283" t="s">
        <v>996</v>
      </c>
      <c r="B283" t="s">
        <v>991</v>
      </c>
      <c r="C283" t="s">
        <v>992</v>
      </c>
      <c r="D283" t="s">
        <v>997</v>
      </c>
    </row>
    <row r="284" spans="1:4" x14ac:dyDescent="0.4">
      <c r="A284" t="s">
        <v>998</v>
      </c>
      <c r="B284" t="s">
        <v>999</v>
      </c>
      <c r="C284" t="s">
        <v>1000</v>
      </c>
      <c r="D284" t="s">
        <v>1001</v>
      </c>
    </row>
    <row r="285" spans="1:4" x14ac:dyDescent="0.4">
      <c r="A285" t="s">
        <v>1002</v>
      </c>
      <c r="B285" t="s">
        <v>999</v>
      </c>
      <c r="C285" t="s">
        <v>1003</v>
      </c>
      <c r="D285" t="s">
        <v>1004</v>
      </c>
    </row>
    <row r="286" spans="1:4" x14ac:dyDescent="0.4">
      <c r="A286" t="s">
        <v>1005</v>
      </c>
      <c r="B286" t="s">
        <v>1006</v>
      </c>
      <c r="C286" t="s">
        <v>1007</v>
      </c>
    </row>
    <row r="287" spans="1:4" x14ac:dyDescent="0.4">
      <c r="A287" t="s">
        <v>1008</v>
      </c>
      <c r="B287" t="s">
        <v>1009</v>
      </c>
      <c r="C287" t="s">
        <v>1010</v>
      </c>
      <c r="D287" t="s">
        <v>1011</v>
      </c>
    </row>
    <row r="288" spans="1:4" x14ac:dyDescent="0.4">
      <c r="A288" t="s">
        <v>1012</v>
      </c>
      <c r="B288" t="s">
        <v>1009</v>
      </c>
      <c r="C288" t="s">
        <v>1010</v>
      </c>
      <c r="D288" t="s">
        <v>1013</v>
      </c>
    </row>
    <row r="289" spans="1:4" x14ac:dyDescent="0.4">
      <c r="A289" t="s">
        <v>1014</v>
      </c>
      <c r="B289" t="s">
        <v>1009</v>
      </c>
      <c r="C289" t="s">
        <v>1010</v>
      </c>
      <c r="D289" t="s">
        <v>1015</v>
      </c>
    </row>
    <row r="290" spans="1:4" x14ac:dyDescent="0.4">
      <c r="A290" t="s">
        <v>1016</v>
      </c>
      <c r="B290" t="s">
        <v>1009</v>
      </c>
      <c r="C290" t="s">
        <v>1010</v>
      </c>
      <c r="D290" t="s">
        <v>1017</v>
      </c>
    </row>
    <row r="291" spans="1:4" x14ac:dyDescent="0.4">
      <c r="A291" t="s">
        <v>1018</v>
      </c>
      <c r="B291" t="s">
        <v>1009</v>
      </c>
      <c r="C291" t="s">
        <v>1010</v>
      </c>
      <c r="D291" t="s">
        <v>1019</v>
      </c>
    </row>
    <row r="292" spans="1:4" x14ac:dyDescent="0.4">
      <c r="A292" t="s">
        <v>1020</v>
      </c>
      <c r="B292" t="s">
        <v>1009</v>
      </c>
      <c r="C292" t="s">
        <v>1010</v>
      </c>
      <c r="D292" t="s">
        <v>1019</v>
      </c>
    </row>
    <row r="293" spans="1:4" x14ac:dyDescent="0.4">
      <c r="A293" t="s">
        <v>1021</v>
      </c>
      <c r="B293" t="s">
        <v>1009</v>
      </c>
      <c r="C293" t="s">
        <v>1010</v>
      </c>
      <c r="D293" t="s">
        <v>1022</v>
      </c>
    </row>
    <row r="294" spans="1:4" x14ac:dyDescent="0.4">
      <c r="A294" t="s">
        <v>1023</v>
      </c>
      <c r="B294" t="s">
        <v>1009</v>
      </c>
      <c r="C294" t="s">
        <v>1024</v>
      </c>
      <c r="D294" t="s">
        <v>1025</v>
      </c>
    </row>
    <row r="295" spans="1:4" x14ac:dyDescent="0.4">
      <c r="A295" t="s">
        <v>1026</v>
      </c>
      <c r="B295" t="s">
        <v>1009</v>
      </c>
      <c r="C295" t="s">
        <v>1024</v>
      </c>
      <c r="D295" t="s">
        <v>1027</v>
      </c>
    </row>
    <row r="296" spans="1:4" x14ac:dyDescent="0.4">
      <c r="A296" t="s">
        <v>1028</v>
      </c>
      <c r="B296" t="s">
        <v>1009</v>
      </c>
      <c r="C296" t="s">
        <v>1024</v>
      </c>
      <c r="D296" t="s">
        <v>1029</v>
      </c>
    </row>
    <row r="297" spans="1:4" x14ac:dyDescent="0.4">
      <c r="A297" t="s">
        <v>1030</v>
      </c>
      <c r="B297" t="s">
        <v>1009</v>
      </c>
      <c r="C297" t="s">
        <v>1024</v>
      </c>
      <c r="D297" t="s">
        <v>1031</v>
      </c>
    </row>
    <row r="298" spans="1:4" x14ac:dyDescent="0.4">
      <c r="A298" t="s">
        <v>1032</v>
      </c>
      <c r="B298" t="s">
        <v>1033</v>
      </c>
      <c r="C298" t="s">
        <v>561</v>
      </c>
      <c r="D298" t="s">
        <v>1034</v>
      </c>
    </row>
    <row r="299" spans="1:4" x14ac:dyDescent="0.4">
      <c r="A299" t="s">
        <v>1035</v>
      </c>
      <c r="B299" t="s">
        <v>1033</v>
      </c>
      <c r="C299" t="s">
        <v>561</v>
      </c>
      <c r="D299" t="s">
        <v>681</v>
      </c>
    </row>
    <row r="300" spans="1:4" x14ac:dyDescent="0.4">
      <c r="A300" t="s">
        <v>1036</v>
      </c>
      <c r="B300" t="s">
        <v>1033</v>
      </c>
      <c r="C300" t="s">
        <v>1037</v>
      </c>
      <c r="D300" t="s">
        <v>1038</v>
      </c>
    </row>
    <row r="301" spans="1:4" x14ac:dyDescent="0.4">
      <c r="A301" t="s">
        <v>1044</v>
      </c>
      <c r="B301" t="s">
        <v>1045</v>
      </c>
      <c r="C301" t="s">
        <v>444</v>
      </c>
      <c r="D301" t="s">
        <v>1046</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ABE・SDGs FY2020</vt:lpstr>
      <vt:lpstr>List</vt:lpstr>
      <vt:lpstr>Graduate School Code</vt:lpstr>
      <vt:lpstr>Day</vt:lpstr>
      <vt:lpstr>Education_Level</vt:lpstr>
      <vt:lpstr>English</vt:lpstr>
      <vt:lpstr>Full_Part</vt:lpstr>
      <vt:lpstr>Month</vt:lpstr>
      <vt:lpstr>month2</vt:lpstr>
      <vt:lpstr>month3</vt:lpstr>
      <vt:lpstr>Months</vt:lpstr>
      <vt:lpstr>'ABE・SDGs FY2020'!Print_Area</vt:lpstr>
      <vt:lpstr>Relationship</vt:lpstr>
      <vt:lpstr>Sex</vt:lpstr>
      <vt:lpstr>Type</vt:lpstr>
      <vt:lpstr>Type_of_Organization</vt:lpstr>
      <vt:lpstr>Year_1</vt:lpstr>
      <vt:lpstr>Year_2</vt:lpstr>
      <vt:lpstr>Year_3</vt:lpstr>
      <vt:lpstr>year4</vt:lpstr>
      <vt:lpstr>Yes_No</vt:lpstr>
      <vt:lpstr>yes_no2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080881 中川 雅人</dc:creator>
  <cp:lastModifiedBy>OTA泰</cp:lastModifiedBy>
  <cp:lastPrinted>2019-07-09T03:25:04Z</cp:lastPrinted>
  <dcterms:created xsi:type="dcterms:W3CDTF">2017-04-03T06:25:51Z</dcterms:created>
  <dcterms:modified xsi:type="dcterms:W3CDTF">2019-08-06T10:06:07Z</dcterms:modified>
</cp:coreProperties>
</file>