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9B975273-84CE-42E7-AD00-573B70D8888E}" xr6:coauthVersionLast="47" xr6:coauthVersionMax="47" xr10:uidLastSave="{00000000-0000-0000-0000-000000000000}"/>
  <bookViews>
    <workbookView xWindow="-110" yWindow="-110" windowWidth="19420" windowHeight="10560" tabRatio="836" xr2:uid="{00000000-000D-0000-FFFF-FFFF00000000}"/>
  </bookViews>
  <sheets>
    <sheet name="申込フォームv5.21" sheetId="11" r:id="rId1"/>
    <sheet name="設定" sheetId="2" state="hidden" r:id="rId2"/>
    <sheet name="V管理" sheetId="5" state="hidden" r:id="rId3"/>
    <sheet name="情報希望者一覧貼り付け" sheetId="6" state="hidden" r:id="rId4"/>
    <sheet name="統合DB取込用シート_企業" sheetId="12" state="hidden" r:id="rId5"/>
    <sheet name="統合DB取込用シート_担当者" sheetId="13" state="hidden" r:id="rId6"/>
  </sheets>
  <definedNames>
    <definedName name="_xlnm.Print_Area" localSheetId="0">申込フォームv5.21!$A$1:$AH$91</definedName>
    <definedName name="業種" localSheetId="5">#REF!</definedName>
    <definedName name="業種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3" l="1"/>
  <c r="C2" i="13"/>
  <c r="B2" i="13"/>
  <c r="A2" i="13"/>
  <c r="H7" i="13" l="1"/>
  <c r="H6" i="13"/>
  <c r="H5" i="13"/>
  <c r="H4" i="13"/>
  <c r="H3" i="13"/>
  <c r="I7" i="13"/>
  <c r="I6" i="13"/>
  <c r="I5" i="13"/>
  <c r="I4" i="13"/>
  <c r="I3" i="13"/>
  <c r="I2" i="13"/>
  <c r="G7" i="13"/>
  <c r="G6" i="13"/>
  <c r="G5" i="13"/>
  <c r="G4" i="13"/>
  <c r="G3" i="13"/>
  <c r="G2" i="13"/>
  <c r="F2" i="13"/>
  <c r="E2" i="13"/>
  <c r="B7" i="13"/>
  <c r="A7" i="13"/>
  <c r="B6" i="13"/>
  <c r="A6" i="13"/>
  <c r="B5" i="13"/>
  <c r="A4" i="13"/>
  <c r="A5" i="13"/>
  <c r="B4" i="13"/>
  <c r="B3" i="13"/>
  <c r="A3" i="13"/>
  <c r="F3" i="12"/>
  <c r="B3" i="12"/>
  <c r="C3" i="12" s="1"/>
  <c r="D3" i="12"/>
  <c r="E3" i="12"/>
  <c r="A3" i="12"/>
  <c r="A2" i="12"/>
  <c r="A8" i="12"/>
  <c r="A7" i="12"/>
  <c r="A6" i="12"/>
  <c r="A5" i="12"/>
  <c r="A4" i="12"/>
  <c r="AJ23" i="11" l="1"/>
  <c r="AJ22" i="11"/>
  <c r="AJ21" i="11"/>
  <c r="AJ20" i="11"/>
  <c r="AJ19" i="11"/>
  <c r="AJ25" i="11"/>
  <c r="AJ14" i="11"/>
  <c r="L2" i="6" l="1"/>
  <c r="F2" i="6"/>
  <c r="J2" i="6"/>
  <c r="D2" i="6"/>
  <c r="E2" i="6"/>
  <c r="I2" i="6"/>
  <c r="G2" i="6"/>
  <c r="M2" i="6"/>
  <c r="B18" i="2" l="1"/>
  <c r="C18" i="2" s="1"/>
  <c r="C19" i="2" s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2" i="2"/>
  <c r="D29" i="2" l="1"/>
  <c r="D28" i="2"/>
  <c r="D20" i="2"/>
  <c r="D23" i="2"/>
  <c r="D27" i="2"/>
  <c r="D24" i="2"/>
  <c r="D22" i="2"/>
  <c r="D26" i="2"/>
  <c r="D25" i="2"/>
  <c r="D21" i="2"/>
  <c r="D19" i="2"/>
  <c r="D18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7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「株式会社」等を省略せずに、正式名称でご記入ください</t>
        </r>
      </text>
    </comment>
    <comment ref="E18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13桁の法人番号をご記入ください。</t>
        </r>
      </text>
    </comment>
  </commentList>
</comments>
</file>

<file path=xl/sharedStrings.xml><?xml version="1.0" encoding="utf-8"?>
<sst xmlns="http://schemas.openxmlformats.org/spreadsheetml/2006/main" count="295" uniqueCount="208">
  <si>
    <t>中小企業・SDGsビジネス支援事業</t>
    <rPh sb="0" eb="2">
      <t>チュウショウ</t>
    </rPh>
    <rPh sb="2" eb="4">
      <t>キギョウ</t>
    </rPh>
    <rPh sb="13" eb="15">
      <t>シエン</t>
    </rPh>
    <rPh sb="15" eb="17">
      <t>ジギョウ</t>
    </rPh>
    <phoneticPr fontId="1"/>
  </si>
  <si>
    <t>必要事項をご記入の上、メールに添付し、右のアドレスまでご送付ください。</t>
    <rPh sb="0" eb="2">
      <t>ヒツヨウ</t>
    </rPh>
    <rPh sb="2" eb="4">
      <t>ジコウ</t>
    </rPh>
    <rPh sb="6" eb="8">
      <t>キニュウ</t>
    </rPh>
    <rPh sb="9" eb="10">
      <t>ウエ</t>
    </rPh>
    <rPh sb="15" eb="17">
      <t>テンプ</t>
    </rPh>
    <rPh sb="19" eb="20">
      <t>ミギ</t>
    </rPh>
    <rPh sb="28" eb="30">
      <t>ソウフ</t>
    </rPh>
    <phoneticPr fontId="1"/>
  </si>
  <si>
    <t>送信先：</t>
    <rPh sb="0" eb="2">
      <t>ソウシン</t>
    </rPh>
    <rPh sb="2" eb="3">
      <t>サキ</t>
    </rPh>
    <phoneticPr fontId="1"/>
  </si>
  <si>
    <t>おって、担当者からご連絡させていただきます。</t>
    <rPh sb="4" eb="7">
      <t>タントウシャ</t>
    </rPh>
    <rPh sb="10" eb="12">
      <t>レンラク</t>
    </rPh>
    <phoneticPr fontId="1"/>
  </si>
  <si>
    <t>※</t>
    <phoneticPr fontId="1"/>
  </si>
  <si>
    <t>本フォームは、JICA「中小企業・SDGsビジネス支援事業」への応募を検討されている法人に対して、事前の個別相談を行う際に、人選等の参考とさせていただくためにご記入いただくものです。この様式への記載によって、応募となるわけではありませんので、ご注意ください。</t>
    <rPh sb="0" eb="1">
      <t>ホン</t>
    </rPh>
    <rPh sb="12" eb="14">
      <t>チュウショウ</t>
    </rPh>
    <rPh sb="14" eb="16">
      <t>キギョウ</t>
    </rPh>
    <rPh sb="25" eb="27">
      <t>シエン</t>
    </rPh>
    <rPh sb="27" eb="29">
      <t>ジギョウ</t>
    </rPh>
    <rPh sb="32" eb="34">
      <t>オウボ</t>
    </rPh>
    <rPh sb="35" eb="37">
      <t>ケントウ</t>
    </rPh>
    <rPh sb="42" eb="44">
      <t>ホウジン</t>
    </rPh>
    <rPh sb="45" eb="46">
      <t>タイ</t>
    </rPh>
    <rPh sb="49" eb="51">
      <t>ジゼン</t>
    </rPh>
    <rPh sb="52" eb="54">
      <t>コベツ</t>
    </rPh>
    <rPh sb="54" eb="56">
      <t>ソウダン</t>
    </rPh>
    <rPh sb="57" eb="58">
      <t>オコナ</t>
    </rPh>
    <rPh sb="59" eb="60">
      <t>サイ</t>
    </rPh>
    <rPh sb="62" eb="64">
      <t>ジンセン</t>
    </rPh>
    <rPh sb="64" eb="65">
      <t>トウ</t>
    </rPh>
    <rPh sb="66" eb="68">
      <t>サンコウ</t>
    </rPh>
    <rPh sb="80" eb="82">
      <t>キニュウ</t>
    </rPh>
    <rPh sb="93" eb="95">
      <t>ヨウシキ</t>
    </rPh>
    <rPh sb="97" eb="99">
      <t>キサイ</t>
    </rPh>
    <rPh sb="104" eb="106">
      <t>オウボ</t>
    </rPh>
    <rPh sb="122" eb="124">
      <t>チュウイ</t>
    </rPh>
    <phoneticPr fontId="1"/>
  </si>
  <si>
    <t>選択肢には●をご記入ください。</t>
    <phoneticPr fontId="1"/>
  </si>
  <si>
    <t>1. 申込者情報（申込者ご本人）</t>
    <rPh sb="3" eb="5">
      <t>モウシコミ</t>
    </rPh>
    <rPh sb="5" eb="6">
      <t>シャ</t>
    </rPh>
    <rPh sb="6" eb="8">
      <t>ジョウホウ</t>
    </rPh>
    <rPh sb="9" eb="11">
      <t>モウシコミ</t>
    </rPh>
    <rPh sb="11" eb="12">
      <t>シャ</t>
    </rPh>
    <rPh sb="13" eb="15">
      <t>ホンニン</t>
    </rPh>
    <phoneticPr fontId="1"/>
  </si>
  <si>
    <r>
      <t xml:space="preserve">氏名
</t>
    </r>
    <r>
      <rPr>
        <sz val="9"/>
        <color rgb="FFFF0000"/>
        <rFont val="Meiryo UI"/>
        <family val="3"/>
        <charset val="128"/>
      </rPr>
      <t>（必須）</t>
    </r>
    <rPh sb="0" eb="2">
      <t>シメイ</t>
    </rPh>
    <phoneticPr fontId="1"/>
  </si>
  <si>
    <t>姓（カナ）</t>
    <rPh sb="0" eb="1">
      <t>セイ</t>
    </rPh>
    <phoneticPr fontId="1"/>
  </si>
  <si>
    <t>名（カナ）</t>
    <rPh sb="0" eb="1">
      <t>ナ</t>
    </rPh>
    <phoneticPr fontId="1"/>
  </si>
  <si>
    <t>役職</t>
    <rPh sb="0" eb="2">
      <t>ヤクショク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</si>
  <si>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</si>
  <si>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</si>
  <si>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r>
      <t xml:space="preserve">所属先
</t>
    </r>
    <r>
      <rPr>
        <sz val="9"/>
        <color rgb="FFFF0000"/>
        <rFont val="Meiryo UI"/>
        <family val="3"/>
        <charset val="128"/>
      </rPr>
      <t>（必須）</t>
    </r>
    <rPh sb="0" eb="2">
      <t>ショゾク</t>
    </rPh>
    <rPh sb="2" eb="3">
      <t>サキ</t>
    </rPh>
    <rPh sb="5" eb="7">
      <t>ヒッス</t>
    </rPh>
    <phoneticPr fontId="1"/>
  </si>
  <si>
    <r>
      <t>ＴＥＬ</t>
    </r>
    <r>
      <rPr>
        <sz val="9"/>
        <color rgb="FFFF0000"/>
        <rFont val="Meiryo UI"/>
        <family val="3"/>
        <charset val="128"/>
      </rPr>
      <t>（必須）</t>
    </r>
    <rPh sb="4" eb="6">
      <t>ヒッス</t>
    </rPh>
    <phoneticPr fontId="1"/>
  </si>
  <si>
    <r>
      <t>メール</t>
    </r>
    <r>
      <rPr>
        <sz val="9"/>
        <color rgb="FFFF0000"/>
        <rFont val="Meiryo UI"/>
        <family val="3"/>
        <charset val="128"/>
      </rPr>
      <t>（必須）</t>
    </r>
    <rPh sb="4" eb="6">
      <t>ヒッス</t>
    </rPh>
    <phoneticPr fontId="1"/>
  </si>
  <si>
    <t xml:space="preserve"> 今後、JICAからの各種イベント・セミナー等の案内を希望しますか？</t>
    <rPh sb="1" eb="3">
      <t>コンゴ</t>
    </rPh>
    <phoneticPr fontId="1"/>
  </si>
  <si>
    <t>はい</t>
    <phoneticPr fontId="1"/>
  </si>
  <si>
    <t>いいえ</t>
    <phoneticPr fontId="1"/>
  </si>
  <si>
    <t>2. 応募をご検討されている企業に関する情報</t>
    <rPh sb="3" eb="5">
      <t>オウボ</t>
    </rPh>
    <rPh sb="7" eb="9">
      <t>ケントウ</t>
    </rPh>
    <rPh sb="14" eb="16">
      <t>キギョウ</t>
    </rPh>
    <rPh sb="17" eb="18">
      <t>カン</t>
    </rPh>
    <rPh sb="20" eb="22">
      <t>ジョウホウ</t>
    </rPh>
    <phoneticPr fontId="1"/>
  </si>
  <si>
    <r>
      <t xml:space="preserve">提案企業名
</t>
    </r>
    <r>
      <rPr>
        <sz val="9"/>
        <color rgb="FFFF0000"/>
        <rFont val="Meiryo UI"/>
        <family val="3"/>
        <charset val="128"/>
      </rPr>
      <t>（必須）</t>
    </r>
    <rPh sb="0" eb="2">
      <t>テイアン</t>
    </rPh>
    <rPh sb="2" eb="4">
      <t>キギョウ</t>
    </rPh>
    <rPh sb="4" eb="5">
      <t>メイ</t>
    </rPh>
    <rPh sb="7" eb="9">
      <t>ヒッス</t>
    </rPh>
    <phoneticPr fontId="1"/>
  </si>
  <si>
    <r>
      <t xml:space="preserve">本社住所
</t>
    </r>
    <r>
      <rPr>
        <sz val="9"/>
        <color rgb="FFFF0000"/>
        <rFont val="Meiryo UI"/>
        <family val="3"/>
        <charset val="128"/>
      </rPr>
      <t>（必須）</t>
    </r>
    <rPh sb="6" eb="8">
      <t>ヒッス</t>
    </rPh>
    <phoneticPr fontId="1"/>
  </si>
  <si>
    <r>
      <t xml:space="preserve">法人番号
</t>
    </r>
    <r>
      <rPr>
        <sz val="9"/>
        <color rgb="FFFF0000"/>
        <rFont val="Meiryo UI"/>
        <family val="3"/>
        <charset val="128"/>
      </rPr>
      <t>（必須）</t>
    </r>
    <rPh sb="0" eb="2">
      <t>ホウジン</t>
    </rPh>
    <rPh sb="2" eb="4">
      <t>バンゴウ</t>
    </rPh>
    <phoneticPr fontId="1"/>
  </si>
  <si>
    <t>ウェブサイト</t>
    <phoneticPr fontId="1"/>
  </si>
  <si>
    <r>
      <t xml:space="preserve">法人区分
</t>
    </r>
    <r>
      <rPr>
        <sz val="9"/>
        <color rgb="FFFF0000"/>
        <rFont val="Meiryo UI"/>
        <family val="3"/>
        <charset val="128"/>
      </rPr>
      <t>（必須）</t>
    </r>
    <rPh sb="0" eb="2">
      <t>ホウジン</t>
    </rPh>
    <rPh sb="2" eb="4">
      <t>クブン</t>
    </rPh>
    <phoneticPr fontId="1"/>
  </si>
  <si>
    <t>中小企業（※1）</t>
    <rPh sb="0" eb="2">
      <t>チュウショウ</t>
    </rPh>
    <rPh sb="2" eb="4">
      <t>キギョウ</t>
    </rPh>
    <phoneticPr fontId="1"/>
  </si>
  <si>
    <t>※1 中小企業の定義 …</t>
    <rPh sb="3" eb="5">
      <t>チュウショウ</t>
    </rPh>
    <rPh sb="5" eb="7">
      <t>キギョウ</t>
    </rPh>
    <rPh sb="8" eb="10">
      <t>テイギ</t>
    </rPh>
    <phoneticPr fontId="1"/>
  </si>
  <si>
    <t>http://www.chusho.meti.go.jp/koukai/hourei/kihonhou/</t>
    <phoneticPr fontId="1"/>
  </si>
  <si>
    <t>中小企業団体</t>
    <rPh sb="0" eb="2">
      <t>チュウショウ</t>
    </rPh>
    <rPh sb="2" eb="4">
      <t>キギョウ</t>
    </rPh>
    <rPh sb="4" eb="6">
      <t>ダンタイ</t>
    </rPh>
    <phoneticPr fontId="1"/>
  </si>
  <si>
    <t>※2 中堅企業の定義 …　</t>
    <rPh sb="3" eb="5">
      <t>チュウケン</t>
    </rPh>
    <rPh sb="5" eb="7">
      <t>キギョウ</t>
    </rPh>
    <rPh sb="8" eb="10">
      <t>テイギ</t>
    </rPh>
    <phoneticPr fontId="1"/>
  </si>
  <si>
    <t>上記以外で資本金の額又は出資額の総額が10億円以下の者</t>
  </si>
  <si>
    <t>中堅企業（※2）</t>
    <rPh sb="0" eb="2">
      <t>チュウケン</t>
    </rPh>
    <rPh sb="2" eb="4">
      <t>キギョウ</t>
    </rPh>
    <phoneticPr fontId="1"/>
  </si>
  <si>
    <t>※3 みなし企業の定義 …</t>
    <rPh sb="6" eb="8">
      <t>キギョウ</t>
    </rPh>
    <rPh sb="9" eb="11">
      <t>テイギ</t>
    </rPh>
    <phoneticPr fontId="1"/>
  </si>
  <si>
    <t>次のいずれかに該当する、中小企業者・中堅企業者</t>
    <rPh sb="0" eb="1">
      <t>ツギ</t>
    </rPh>
    <rPh sb="7" eb="9">
      <t>ガイトウ</t>
    </rPh>
    <rPh sb="12" eb="14">
      <t>チュウショウ</t>
    </rPh>
    <rPh sb="14" eb="16">
      <t>キギョウ</t>
    </rPh>
    <rPh sb="16" eb="17">
      <t>シャ</t>
    </rPh>
    <rPh sb="18" eb="20">
      <t>チュウケン</t>
    </rPh>
    <rPh sb="20" eb="22">
      <t>キギョウ</t>
    </rPh>
    <rPh sb="22" eb="23">
      <t>シャ</t>
    </rPh>
    <phoneticPr fontId="1"/>
  </si>
  <si>
    <t>大企業</t>
    <rPh sb="0" eb="3">
      <t>ダイキギョウ</t>
    </rPh>
    <phoneticPr fontId="1"/>
  </si>
  <si>
    <t xml:space="preserve">      </t>
    <phoneticPr fontId="1"/>
  </si>
  <si>
    <t>①発行済株式の総数又は出資金額の総額の2分の1以上を同一の大企業が所有している
②発行済株式の総数又は出資金額の総額の3分の2以上を大企業が所有している
③大企業の役員又は職員を兼ねている者が、役員総数の2分の1以上を占めている</t>
    <phoneticPr fontId="1"/>
  </si>
  <si>
    <t>みなし大企業（※3）</t>
    <rPh sb="3" eb="6">
      <t>ダイキギョウ</t>
    </rPh>
    <phoneticPr fontId="1"/>
  </si>
  <si>
    <t>その他</t>
    <rPh sb="2" eb="3">
      <t>ホカ</t>
    </rPh>
    <phoneticPr fontId="1"/>
  </si>
  <si>
    <t>スタートアップ</t>
    <phoneticPr fontId="1"/>
  </si>
  <si>
    <t>スタートアップに該当する場合はチェックをお願い致します。　　スタートアップの定義：創業10年程度以下かつ未上場で革新的な事業活動を行っていること</t>
    <rPh sb="8" eb="10">
      <t>ガイトウ</t>
    </rPh>
    <rPh sb="12" eb="14">
      <t>バアイ</t>
    </rPh>
    <rPh sb="21" eb="22">
      <t>ネガ</t>
    </rPh>
    <rPh sb="23" eb="24">
      <t>イタ</t>
    </rPh>
    <rPh sb="38" eb="40">
      <t>テイギ</t>
    </rPh>
    <phoneticPr fontId="1"/>
  </si>
  <si>
    <t>※ 実際に応募される際は、「募集要項の参加要件」を必ずご確認ください。</t>
    <rPh sb="2" eb="4">
      <t>ジッサイ</t>
    </rPh>
    <rPh sb="5" eb="7">
      <t>オウボ</t>
    </rPh>
    <rPh sb="10" eb="11">
      <t>サイ</t>
    </rPh>
    <rPh sb="14" eb="16">
      <t>ボシュウ</t>
    </rPh>
    <rPh sb="16" eb="18">
      <t>ヨウコウ</t>
    </rPh>
    <rPh sb="19" eb="21">
      <t>サンカ</t>
    </rPh>
    <rPh sb="21" eb="23">
      <t>ヨウケン</t>
    </rPh>
    <rPh sb="25" eb="26">
      <t>カナラ</t>
    </rPh>
    <rPh sb="28" eb="30">
      <t>カクニン</t>
    </rPh>
    <phoneticPr fontId="1"/>
  </si>
  <si>
    <t>3. ご相談内容（想定されている案件の内容について）</t>
    <rPh sb="4" eb="6">
      <t>ソウダン</t>
    </rPh>
    <rPh sb="6" eb="8">
      <t>ナイヨウ</t>
    </rPh>
    <rPh sb="9" eb="11">
      <t>ソウテイ</t>
    </rPh>
    <rPh sb="16" eb="18">
      <t>アンケン</t>
    </rPh>
    <rPh sb="19" eb="21">
      <t>ナイヨウ</t>
    </rPh>
    <phoneticPr fontId="1"/>
  </si>
  <si>
    <t>応募時期（見込み）</t>
    <rPh sb="0" eb="2">
      <t>オウボ</t>
    </rPh>
    <rPh sb="2" eb="4">
      <t>ジキ</t>
    </rPh>
    <rPh sb="5" eb="7">
      <t>ミコ</t>
    </rPh>
    <phoneticPr fontId="1"/>
  </si>
  <si>
    <t>次回公示</t>
    <rPh sb="0" eb="2">
      <t>ジカイ</t>
    </rPh>
    <rPh sb="2" eb="4">
      <t>コウジ</t>
    </rPh>
    <phoneticPr fontId="1"/>
  </si>
  <si>
    <t>次々回</t>
    <rPh sb="0" eb="2">
      <t>ジジ</t>
    </rPh>
    <rPh sb="2" eb="3">
      <t>カイ</t>
    </rPh>
    <phoneticPr fontId="1"/>
  </si>
  <si>
    <t>※ 既に公示済の回に応募する場合は、個別相談はできません</t>
    <phoneticPr fontId="1"/>
  </si>
  <si>
    <t>応募を検討している
事業区分
※複数選択可</t>
    <rPh sb="0" eb="2">
      <t>オウボ</t>
    </rPh>
    <rPh sb="3" eb="5">
      <t>ケントウ</t>
    </rPh>
    <rPh sb="10" eb="12">
      <t>ジギョウ</t>
    </rPh>
    <rPh sb="12" eb="14">
      <t>クブン</t>
    </rPh>
    <rPh sb="16" eb="18">
      <t>フクスウ</t>
    </rPh>
    <rPh sb="18" eb="20">
      <t>センタク</t>
    </rPh>
    <rPh sb="20" eb="21">
      <t>カ</t>
    </rPh>
    <phoneticPr fontId="1"/>
  </si>
  <si>
    <t>（新制度）ニーズ確認調査</t>
    <rPh sb="1" eb="4">
      <t>シンセイド</t>
    </rPh>
    <rPh sb="8" eb="12">
      <t>カクニンチョウサ</t>
    </rPh>
    <phoneticPr fontId="1"/>
  </si>
  <si>
    <t>未定</t>
    <rPh sb="0" eb="2">
      <t>ミテイ</t>
    </rPh>
    <phoneticPr fontId="1"/>
  </si>
  <si>
    <t>（新制度）ビジネス化実証事業</t>
    <rPh sb="1" eb="4">
      <t>シンセイド</t>
    </rPh>
    <rPh sb="9" eb="10">
      <t>カ</t>
    </rPh>
    <rPh sb="10" eb="12">
      <t>ジッショウ</t>
    </rPh>
    <rPh sb="12" eb="14">
      <t>ジギョウ</t>
    </rPh>
    <phoneticPr fontId="1"/>
  </si>
  <si>
    <t>普及・実証・ビジネス化事業（中小企業支援型）</t>
    <phoneticPr fontId="1"/>
  </si>
  <si>
    <t>普及・実証・ビジネス化事業（SDGｓ型）</t>
    <phoneticPr fontId="1"/>
  </si>
  <si>
    <t>※それぞれの事業区分に関する詳細は、右のWebサイトをご参照ください。</t>
    <rPh sb="18" eb="19">
      <t>ミギ</t>
    </rPh>
    <phoneticPr fontId="1"/>
  </si>
  <si>
    <r>
      <rPr>
        <b/>
        <u/>
        <sz val="9"/>
        <color theme="10"/>
        <rFont val="Meiryo UI"/>
        <family val="3"/>
        <charset val="128"/>
      </rPr>
      <t>リンク：</t>
    </r>
    <r>
      <rPr>
        <b/>
        <u/>
        <sz val="9"/>
        <color theme="10"/>
        <rFont val="Arial"/>
        <family val="2"/>
      </rPr>
      <t>JICA</t>
    </r>
    <r>
      <rPr>
        <b/>
        <u/>
        <sz val="9"/>
        <color theme="10"/>
        <rFont val="Meiryo UI"/>
        <family val="3"/>
        <charset val="128"/>
      </rPr>
      <t>民間連携事業サイト</t>
    </r>
  </si>
  <si>
    <t>対象国・地域</t>
    <rPh sb="0" eb="2">
      <t>タイショウ</t>
    </rPh>
    <rPh sb="2" eb="3">
      <t>コク</t>
    </rPh>
    <rPh sb="4" eb="6">
      <t>チイキ</t>
    </rPh>
    <phoneticPr fontId="1"/>
  </si>
  <si>
    <t>　※原則として、JICAの在外拠点が設定されているODA対象国が事業対象国となります。</t>
    <rPh sb="2" eb="4">
      <t>ゲンソク</t>
    </rPh>
    <rPh sb="13" eb="15">
      <t>ザイガイ</t>
    </rPh>
    <rPh sb="15" eb="17">
      <t>キョテン</t>
    </rPh>
    <rPh sb="18" eb="20">
      <t>セッテイ</t>
    </rPh>
    <rPh sb="28" eb="30">
      <t>タイショウ</t>
    </rPh>
    <rPh sb="30" eb="31">
      <t>コク</t>
    </rPh>
    <rPh sb="32" eb="34">
      <t>ジギョウ</t>
    </rPh>
    <rPh sb="34" eb="36">
      <t>タイショウ</t>
    </rPh>
    <rPh sb="36" eb="37">
      <t>コク</t>
    </rPh>
    <phoneticPr fontId="1"/>
  </si>
  <si>
    <t>提案内容と
最も親和性の高い分野</t>
    <rPh sb="0" eb="2">
      <t>テイアン</t>
    </rPh>
    <rPh sb="2" eb="4">
      <t>ナイヨウ</t>
    </rPh>
    <rPh sb="6" eb="7">
      <t>モット</t>
    </rPh>
    <rPh sb="8" eb="11">
      <t>シンワセイ</t>
    </rPh>
    <rPh sb="12" eb="13">
      <t>タカ</t>
    </rPh>
    <rPh sb="14" eb="16">
      <t>ブンヤ</t>
    </rPh>
    <phoneticPr fontId="1"/>
  </si>
  <si>
    <t>エネルギー</t>
    <phoneticPr fontId="1"/>
  </si>
  <si>
    <t>産業振興</t>
    <rPh sb="0" eb="2">
      <t>サンギョウ</t>
    </rPh>
    <rPh sb="2" eb="4">
      <t>シンコウ</t>
    </rPh>
    <phoneticPr fontId="1"/>
  </si>
  <si>
    <t>教育</t>
    <rPh sb="0" eb="2">
      <t>キョウイク</t>
    </rPh>
    <phoneticPr fontId="1"/>
  </si>
  <si>
    <t>環境</t>
    <rPh sb="0" eb="2">
      <t>カンキョウ</t>
    </rPh>
    <phoneticPr fontId="1"/>
  </si>
  <si>
    <t>福祉</t>
    <rPh sb="0" eb="2">
      <t>フクシ</t>
    </rPh>
    <phoneticPr fontId="1"/>
  </si>
  <si>
    <t>防災・災害対策</t>
    <rPh sb="0" eb="2">
      <t>ボウサイ</t>
    </rPh>
    <rPh sb="3" eb="5">
      <t>サイガイ</t>
    </rPh>
    <rPh sb="5" eb="7">
      <t>タイサク</t>
    </rPh>
    <phoneticPr fontId="1"/>
  </si>
  <si>
    <t>廃棄物管理</t>
    <rPh sb="0" eb="3">
      <t>ハイキブツ</t>
    </rPh>
    <rPh sb="3" eb="5">
      <t>カンリ</t>
    </rPh>
    <phoneticPr fontId="1"/>
  </si>
  <si>
    <t>農業</t>
    <rPh sb="0" eb="2">
      <t>ノウギョウ</t>
    </rPh>
    <phoneticPr fontId="1"/>
  </si>
  <si>
    <t>インフラ整備・運輸交通</t>
    <rPh sb="4" eb="6">
      <t>セイビ</t>
    </rPh>
    <rPh sb="7" eb="9">
      <t>ウンユ</t>
    </rPh>
    <rPh sb="9" eb="11">
      <t>コウツウ</t>
    </rPh>
    <phoneticPr fontId="1"/>
  </si>
  <si>
    <t>水の浄化・水処理</t>
    <rPh sb="0" eb="1">
      <t>ミズ</t>
    </rPh>
    <rPh sb="2" eb="4">
      <t>ジョウカ</t>
    </rPh>
    <rPh sb="5" eb="6">
      <t>ミズ</t>
    </rPh>
    <rPh sb="6" eb="8">
      <t>ショリ</t>
    </rPh>
    <phoneticPr fontId="1"/>
  </si>
  <si>
    <t>保健医療</t>
    <rPh sb="0" eb="2">
      <t>ホケン</t>
    </rPh>
    <rPh sb="2" eb="4">
      <t>イリョウ</t>
    </rPh>
    <phoneticPr fontId="1"/>
  </si>
  <si>
    <t>その他（　　　　　　                              　）</t>
    <rPh sb="2" eb="3">
      <t>ホカ</t>
    </rPh>
    <phoneticPr fontId="1"/>
  </si>
  <si>
    <t>）</t>
    <phoneticPr fontId="1"/>
  </si>
  <si>
    <t>横断的な分野課題</t>
    <rPh sb="0" eb="3">
      <t>オウダンテキ</t>
    </rPh>
    <rPh sb="4" eb="6">
      <t>ブンヤ</t>
    </rPh>
    <rPh sb="6" eb="8">
      <t>カダイ</t>
    </rPh>
    <phoneticPr fontId="1"/>
  </si>
  <si>
    <t>外国人材の日本への還流に資する提案</t>
    <rPh sb="0" eb="2">
      <t>ガイコク</t>
    </rPh>
    <rPh sb="2" eb="4">
      <t>ジンザイ</t>
    </rPh>
    <rPh sb="5" eb="7">
      <t>ニホン</t>
    </rPh>
    <rPh sb="9" eb="11">
      <t>カンリュウ</t>
    </rPh>
    <rPh sb="12" eb="13">
      <t>シ</t>
    </rPh>
    <rPh sb="15" eb="17">
      <t>テイアン</t>
    </rPh>
    <phoneticPr fontId="1"/>
  </si>
  <si>
    <t>デジタルトランスフォーメーション（DX）に資する提案</t>
    <rPh sb="21" eb="22">
      <t>シ</t>
    </rPh>
    <rPh sb="24" eb="26">
      <t>テイアン</t>
    </rPh>
    <phoneticPr fontId="1"/>
  </si>
  <si>
    <t>民間企業の製品・技術の
活用が期待される課題</t>
    <phoneticPr fontId="1"/>
  </si>
  <si>
    <t>民間企業の製品・技術の活用が期待される現地の情報（途上国の課題等）を以下のWebサイトに掲載しています。JICAによる支援事業に応募する際の参考情報としてご活用ください。現地詳細情報は、途上国の課題及び想定用途、関連するODA案件、公的機関名等が参照いただけます。</t>
    <rPh sb="34" eb="36">
      <t>イカ</t>
    </rPh>
    <phoneticPr fontId="1"/>
  </si>
  <si>
    <t>検討中の案件が課題に合致する場合は、その課題シートに記載されている9桁の番号を、下欄にご記入ください。</t>
    <rPh sb="0" eb="3">
      <t>ケントウチュウ</t>
    </rPh>
    <rPh sb="4" eb="6">
      <t>アンケン</t>
    </rPh>
    <rPh sb="20" eb="22">
      <t>カダイ</t>
    </rPh>
    <rPh sb="40" eb="41">
      <t>シタ</t>
    </rPh>
    <phoneticPr fontId="1"/>
  </si>
  <si>
    <r>
      <rPr>
        <b/>
        <u/>
        <sz val="8"/>
        <color theme="10"/>
        <rFont val="Meiryo UI"/>
        <family val="3"/>
        <charset val="128"/>
      </rPr>
      <t>リンク：民間企業の製品・技術の活用が期待される開発途上国の課題</t>
    </r>
  </si>
  <si>
    <t>00-000-0000</t>
    <phoneticPr fontId="1"/>
  </si>
  <si>
    <t>企業としての方針
（提案ビジネスの経営戦略上の位置づけ）</t>
    <rPh sb="0" eb="2">
      <t>キギョウ</t>
    </rPh>
    <rPh sb="6" eb="8">
      <t>ホウシン</t>
    </rPh>
    <rPh sb="10" eb="12">
      <t>テイアン</t>
    </rPh>
    <rPh sb="17" eb="22">
      <t>ケイエイセンリャクジョウ</t>
    </rPh>
    <rPh sb="23" eb="25">
      <t>イチ</t>
    </rPh>
    <phoneticPr fontId="1"/>
  </si>
  <si>
    <t>解決を目指す社会課題
ターゲット市場と顧客</t>
    <rPh sb="0" eb="2">
      <t>カイケツ</t>
    </rPh>
    <rPh sb="3" eb="5">
      <t>メザ</t>
    </rPh>
    <rPh sb="6" eb="8">
      <t>シャカイ</t>
    </rPh>
    <rPh sb="8" eb="10">
      <t>カダイ</t>
    </rPh>
    <rPh sb="16" eb="18">
      <t>シジョウ</t>
    </rPh>
    <rPh sb="19" eb="21">
      <t>コキャク</t>
    </rPh>
    <phoneticPr fontId="1"/>
  </si>
  <si>
    <t>ご提案製品・技術、
ビジネスアイディアの
優位性、実績等</t>
    <rPh sb="1" eb="3">
      <t>テイアン</t>
    </rPh>
    <rPh sb="3" eb="5">
      <t>セイヒン</t>
    </rPh>
    <rPh sb="6" eb="8">
      <t>ギジュツ</t>
    </rPh>
    <rPh sb="21" eb="24">
      <t>ユウイセイ</t>
    </rPh>
    <rPh sb="25" eb="27">
      <t>ジッセキ</t>
    </rPh>
    <rPh sb="27" eb="28">
      <t>トウ</t>
    </rPh>
    <phoneticPr fontId="1"/>
  </si>
  <si>
    <t>ご提案事業概要
(事業の中で調査・実施
されたい内容）</t>
    <phoneticPr fontId="1"/>
  </si>
  <si>
    <t>その他質問・相談内容
（できるだけ具体的に
記載してください）</t>
    <rPh sb="2" eb="3">
      <t>タ</t>
    </rPh>
    <rPh sb="3" eb="5">
      <t>シツモン</t>
    </rPh>
    <rPh sb="6" eb="8">
      <t>ソウダン</t>
    </rPh>
    <rPh sb="8" eb="10">
      <t>ナイヨウ</t>
    </rPh>
    <rPh sb="17" eb="20">
      <t>グタイテキ</t>
    </rPh>
    <rPh sb="22" eb="24">
      <t>キサイ</t>
    </rPh>
    <phoneticPr fontId="1"/>
  </si>
  <si>
    <t>4. 面談のご希望について</t>
    <rPh sb="3" eb="5">
      <t>メンダン</t>
    </rPh>
    <rPh sb="7" eb="9">
      <t>キボウ</t>
    </rPh>
    <phoneticPr fontId="1"/>
  </si>
  <si>
    <r>
      <t xml:space="preserve">ご来訪希望場所
</t>
    </r>
    <r>
      <rPr>
        <sz val="9"/>
        <color rgb="FFFF0000"/>
        <rFont val="Meiryo UI"/>
        <family val="3"/>
        <charset val="128"/>
      </rPr>
      <t>（必須）</t>
    </r>
    <rPh sb="1" eb="3">
      <t>ライホウ</t>
    </rPh>
    <rPh sb="3" eb="5">
      <t>キボウ</t>
    </rPh>
    <rPh sb="5" eb="7">
      <t>バショ</t>
    </rPh>
    <rPh sb="9" eb="11">
      <t>ヒッス</t>
    </rPh>
    <phoneticPr fontId="1"/>
  </si>
  <si>
    <t>ご希望日時</t>
    <rPh sb="1" eb="3">
      <t>キボウ</t>
    </rPh>
    <rPh sb="3" eb="5">
      <t>ニチジ</t>
    </rPh>
    <phoneticPr fontId="1"/>
  </si>
  <si>
    <r>
      <rPr>
        <b/>
        <sz val="9"/>
        <color rgb="FFFF0000"/>
        <rFont val="Meiryo UI"/>
        <family val="3"/>
        <charset val="128"/>
      </rPr>
      <t>申込日の一週間後以降の日付</t>
    </r>
    <r>
      <rPr>
        <sz val="9"/>
        <rFont val="Meiryo UI"/>
        <family val="3"/>
        <charset val="128"/>
      </rPr>
      <t>を第３希望までご指定ください。</t>
    </r>
    <phoneticPr fontId="1"/>
  </si>
  <si>
    <t>第１希望</t>
    <rPh sb="0" eb="1">
      <t>ダイ</t>
    </rPh>
    <rPh sb="2" eb="4">
      <t>キボウ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</si>
  <si>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</si>
  <si>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</si>
  <si>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</si>
  <si>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午前（10:00～12:00）</t>
    <rPh sb="0" eb="2">
      <t>ゴゼン</t>
    </rPh>
    <phoneticPr fontId="1"/>
  </si>
  <si>
    <t>午後（14:00～17:00）</t>
    <rPh sb="0" eb="2">
      <t>ゴゴ</t>
    </rPh>
    <phoneticPr fontId="1"/>
  </si>
  <si>
    <t>午前・午後どちらでも可</t>
    <rPh sb="0" eb="2">
      <t>ゴゼン</t>
    </rPh>
    <rPh sb="3" eb="5">
      <t>ゴゴ</t>
    </rPh>
    <rPh sb="10" eb="11">
      <t>カ</t>
    </rPh>
    <phoneticPr fontId="1"/>
  </si>
  <si>
    <t>第2希望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</si>
  <si>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</si>
  <si>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5. ご来訪予定者について</t>
    <rPh sb="4" eb="6">
      <t>ライホウ</t>
    </rPh>
    <rPh sb="6" eb="9">
      <t>ヨテイシャ</t>
    </rPh>
    <phoneticPr fontId="1"/>
  </si>
  <si>
    <t>個別相談実施の際は、提案法人からのご出席を必須としています。
外部人材のみのご相談はお受けできませんので、ご注意下さい。</t>
    <phoneticPr fontId="1"/>
  </si>
  <si>
    <r>
      <t xml:space="preserve">ご来訪者１
</t>
    </r>
    <r>
      <rPr>
        <sz val="9"/>
        <color rgb="FFFF0000"/>
        <rFont val="Meiryo UI"/>
        <family val="3"/>
        <charset val="128"/>
      </rPr>
      <t>（必須）</t>
    </r>
    <rPh sb="1" eb="4">
      <t>ライホウシャ</t>
    </rPh>
    <rPh sb="7" eb="9">
      <t>ヒッス</t>
    </rPh>
    <phoneticPr fontId="1"/>
  </si>
  <si>
    <t>氏名</t>
    <rPh sb="0" eb="2">
      <t>シメイ</t>
    </rPh>
    <phoneticPr fontId="1"/>
  </si>
  <si>
    <t>所属先</t>
    <rPh sb="0" eb="2">
      <t>ショゾク</t>
    </rPh>
    <rPh sb="2" eb="3">
      <t>サキ</t>
    </rPh>
    <phoneticPr fontId="1"/>
  </si>
  <si>
    <t>部署</t>
    <rPh sb="0" eb="2">
      <t>ブショ</t>
    </rPh>
    <phoneticPr fontId="1"/>
  </si>
  <si>
    <t>メールアドレス</t>
    <phoneticPr fontId="1"/>
  </si>
  <si>
    <t>案件との
関係</t>
    <rPh sb="0" eb="2">
      <t>アンケン</t>
    </rPh>
    <rPh sb="5" eb="7">
      <t>カンケイ</t>
    </rPh>
    <phoneticPr fontId="1"/>
  </si>
  <si>
    <t>提案法人社員</t>
    <rPh sb="0" eb="2">
      <t>テイアン</t>
    </rPh>
    <rPh sb="2" eb="4">
      <t>ホウジン</t>
    </rPh>
    <rPh sb="4" eb="6">
      <t>シャイン</t>
    </rPh>
    <phoneticPr fontId="1"/>
  </si>
  <si>
    <t>共同企業として参加</t>
    <rPh sb="0" eb="2">
      <t>キョウドウ</t>
    </rPh>
    <rPh sb="2" eb="4">
      <t>キギョウ</t>
    </rPh>
    <rPh sb="7" eb="9">
      <t>サンカ</t>
    </rPh>
    <phoneticPr fontId="1"/>
  </si>
  <si>
    <t>外部人材として参加</t>
    <rPh sb="0" eb="2">
      <t>ガイブ</t>
    </rPh>
    <rPh sb="2" eb="4">
      <t>ジンザイ</t>
    </rPh>
    <rPh sb="7" eb="9">
      <t>サンカ</t>
    </rPh>
    <phoneticPr fontId="1"/>
  </si>
  <si>
    <t>その他　　　　　　　　　　　　　　　　　　　　　　　　　　　　　　　　　　</t>
    <rPh sb="2" eb="3">
      <t>ホカ</t>
    </rPh>
    <phoneticPr fontId="1"/>
  </si>
  <si>
    <t>（</t>
    <phoneticPr fontId="1"/>
  </si>
  <si>
    <t>ご来訪者２</t>
    <rPh sb="1" eb="4">
      <t>ライホウシャ</t>
    </rPh>
    <phoneticPr fontId="1"/>
  </si>
  <si>
    <t>ご来訪者３</t>
    <rPh sb="1" eb="4">
      <t>ライホウシャ</t>
    </rPh>
    <phoneticPr fontId="1"/>
  </si>
  <si>
    <t>名</t>
    <phoneticPr fontId="1"/>
  </si>
  <si>
    <t>ご来訪者４</t>
    <rPh sb="1" eb="4">
      <t>ライホウシャ</t>
    </rPh>
    <phoneticPr fontId="1"/>
  </si>
  <si>
    <t>ご来訪者５</t>
    <rPh sb="1" eb="4">
      <t>ライホウシャ</t>
    </rPh>
    <phoneticPr fontId="1"/>
  </si>
  <si>
    <t>※来訪者が5名を超える場合は、人数を記入してください。</t>
    <rPh sb="1" eb="4">
      <t>ライホウシャ</t>
    </rPh>
    <rPh sb="6" eb="7">
      <t>メイ</t>
    </rPh>
    <rPh sb="8" eb="9">
      <t>コ</t>
    </rPh>
    <rPh sb="11" eb="13">
      <t>バアイ</t>
    </rPh>
    <rPh sb="15" eb="17">
      <t>ニンズウ</t>
    </rPh>
    <rPh sb="18" eb="20">
      <t>キニュウ</t>
    </rPh>
    <phoneticPr fontId="1"/>
  </si>
  <si>
    <t>来訪場所</t>
    <rPh sb="0" eb="2">
      <t>ライホウ</t>
    </rPh>
    <rPh sb="2" eb="4">
      <t>バショ</t>
    </rPh>
    <phoneticPr fontId="1"/>
  </si>
  <si>
    <t>JICA本部（竹橋）</t>
    <rPh sb="4" eb="6">
      <t>ホンブ</t>
    </rPh>
    <rPh sb="7" eb="9">
      <t>タケバシ</t>
    </rPh>
    <phoneticPr fontId="1"/>
  </si>
  <si>
    <t>東京都</t>
    <rPh sb="0" eb="3">
      <t>トウキョウト</t>
    </rPh>
    <phoneticPr fontId="1"/>
  </si>
  <si>
    <t>https://www.jica.go.jp/about/structure/takebashi_building.html</t>
  </si>
  <si>
    <t>JICA北海道（札幌）</t>
    <rPh sb="4" eb="7">
      <t>ホッカイドウ</t>
    </rPh>
    <rPh sb="8" eb="10">
      <t>サッポロ</t>
    </rPh>
    <phoneticPr fontId="1"/>
  </si>
  <si>
    <t>北海道（道央/道北/道南）</t>
    <rPh sb="0" eb="3">
      <t>ホッカイドウ</t>
    </rPh>
    <rPh sb="4" eb="6">
      <t>ドウオウ</t>
    </rPh>
    <rPh sb="7" eb="9">
      <t>ドウホク</t>
    </rPh>
    <rPh sb="10" eb="12">
      <t>ドウナン</t>
    </rPh>
    <phoneticPr fontId="1"/>
  </si>
  <si>
    <t>https://www.jica.go.jp/sapporo/index.html</t>
  </si>
  <si>
    <t>JICA北海道（帯広）</t>
    <rPh sb="4" eb="7">
      <t>ホッカイドウ</t>
    </rPh>
    <rPh sb="8" eb="10">
      <t>オビヒロ</t>
    </rPh>
    <phoneticPr fontId="1"/>
  </si>
  <si>
    <t>北海道（道東）</t>
    <rPh sb="0" eb="3">
      <t>ホッカイドウ</t>
    </rPh>
    <rPh sb="4" eb="6">
      <t>ドウトウ</t>
    </rPh>
    <phoneticPr fontId="1"/>
  </si>
  <si>
    <t>https://www.jica.go.jp/obihiro/index.html</t>
  </si>
  <si>
    <t>JICA東北</t>
    <rPh sb="4" eb="6">
      <t>トウホク</t>
    </rPh>
    <phoneticPr fontId="1"/>
  </si>
  <si>
    <t>青森県/岩手県/宮城県/秋田県/山形県/福島県</t>
    <rPh sb="0" eb="3">
      <t>アオモリケン</t>
    </rPh>
    <rPh sb="4" eb="7">
      <t>イワテケン</t>
    </rPh>
    <rPh sb="8" eb="11">
      <t>ミヤギケン</t>
    </rPh>
    <rPh sb="12" eb="15">
      <t>アキタケン</t>
    </rPh>
    <rPh sb="16" eb="19">
      <t>ヤマガタケン</t>
    </rPh>
    <rPh sb="20" eb="23">
      <t>フクシマケン</t>
    </rPh>
    <phoneticPr fontId="1"/>
  </si>
  <si>
    <t>https://www.jica.go.jp/tohoku/index.html</t>
  </si>
  <si>
    <t>JICA筑波</t>
    <rPh sb="4" eb="6">
      <t>ツクバ</t>
    </rPh>
    <phoneticPr fontId="1"/>
  </si>
  <si>
    <t>茨城県/栃木県</t>
    <rPh sb="0" eb="3">
      <t>イバラキケン</t>
    </rPh>
    <rPh sb="4" eb="7">
      <t>トチギケン</t>
    </rPh>
    <phoneticPr fontId="1"/>
  </si>
  <si>
    <t>https://www.jica.go.jp/tsukuba/index.html</t>
  </si>
  <si>
    <t>JICA横浜</t>
    <rPh sb="4" eb="6">
      <t>ヨコハマ</t>
    </rPh>
    <phoneticPr fontId="1"/>
  </si>
  <si>
    <t>神奈川県/山梨県</t>
    <rPh sb="0" eb="4">
      <t>カナガワケン</t>
    </rPh>
    <rPh sb="5" eb="8">
      <t>ヤマナシケン</t>
    </rPh>
    <phoneticPr fontId="1"/>
  </si>
  <si>
    <t>https://www.jica.go.jp/yokohama/index.html</t>
  </si>
  <si>
    <t>JICA東京</t>
    <rPh sb="4" eb="6">
      <t>トウキョウ</t>
    </rPh>
    <phoneticPr fontId="1"/>
  </si>
  <si>
    <t>埼玉県/千葉県/群馬県/新潟県/長野県</t>
    <rPh sb="0" eb="3">
      <t>サイタマケン</t>
    </rPh>
    <rPh sb="4" eb="7">
      <t>チバケン</t>
    </rPh>
    <rPh sb="8" eb="11">
      <t>グンマケン</t>
    </rPh>
    <rPh sb="12" eb="15">
      <t>ニイガタケン</t>
    </rPh>
    <rPh sb="16" eb="19">
      <t>ナガノケン</t>
    </rPh>
    <phoneticPr fontId="1"/>
  </si>
  <si>
    <t>https://www.jica.go.jp/tokyo/index.html</t>
  </si>
  <si>
    <t>JICA中部</t>
    <rPh sb="4" eb="6">
      <t>チュウブ</t>
    </rPh>
    <phoneticPr fontId="1"/>
  </si>
  <si>
    <t>静岡県/岐阜県/愛知県/三重県</t>
    <rPh sb="0" eb="3">
      <t>シズオカケン</t>
    </rPh>
    <rPh sb="4" eb="7">
      <t>ギフケン</t>
    </rPh>
    <rPh sb="8" eb="11">
      <t>アイチケン</t>
    </rPh>
    <rPh sb="12" eb="15">
      <t>ミエケン</t>
    </rPh>
    <phoneticPr fontId="1"/>
  </si>
  <si>
    <t>https://www.jica.go.jp/chubu/index.html</t>
  </si>
  <si>
    <t>JICA北陸</t>
    <rPh sb="4" eb="6">
      <t>ホクリク</t>
    </rPh>
    <phoneticPr fontId="1"/>
  </si>
  <si>
    <t>富山県/石川県/福井県</t>
    <rPh sb="0" eb="3">
      <t>トヤマケン</t>
    </rPh>
    <rPh sb="4" eb="7">
      <t>イシカワケン</t>
    </rPh>
    <rPh sb="8" eb="11">
      <t>フクイケン</t>
    </rPh>
    <phoneticPr fontId="1"/>
  </si>
  <si>
    <t>https://www.jica.go.jp/hokuriku/index.html</t>
  </si>
  <si>
    <t>JICA関西</t>
    <rPh sb="4" eb="6">
      <t>カンサイ</t>
    </rPh>
    <phoneticPr fontId="1"/>
  </si>
  <si>
    <t>滋賀県/京都府/大阪府/兵庫県/奈良県/和歌山県</t>
    <rPh sb="0" eb="3">
      <t>シガケン</t>
    </rPh>
    <rPh sb="4" eb="7">
      <t>キョウトフ</t>
    </rPh>
    <rPh sb="8" eb="11">
      <t>オオサカフ</t>
    </rPh>
    <rPh sb="12" eb="15">
      <t>ヒョウゴケン</t>
    </rPh>
    <rPh sb="16" eb="19">
      <t>ナラケン</t>
    </rPh>
    <rPh sb="20" eb="24">
      <t>ワカヤマケン</t>
    </rPh>
    <phoneticPr fontId="1"/>
  </si>
  <si>
    <t>https://www.jica.go.jp/kansai/index.html</t>
  </si>
  <si>
    <t>JICA中国</t>
    <rPh sb="4" eb="6">
      <t>チュウゴク</t>
    </rPh>
    <phoneticPr fontId="1"/>
  </si>
  <si>
    <t>鳥取県/島根県/岡山県/広島県/山口県</t>
    <rPh sb="0" eb="3">
      <t>トットリケン</t>
    </rPh>
    <rPh sb="4" eb="7">
      <t>シマネケン</t>
    </rPh>
    <rPh sb="8" eb="11">
      <t>オカヤマケン</t>
    </rPh>
    <rPh sb="12" eb="15">
      <t>ヒロシマケン</t>
    </rPh>
    <rPh sb="16" eb="19">
      <t>ヤマグチケン</t>
    </rPh>
    <phoneticPr fontId="1"/>
  </si>
  <si>
    <t>https://www.jica.go.jp/chugoku/index.html</t>
  </si>
  <si>
    <t>JICA四国</t>
    <rPh sb="4" eb="6">
      <t>シコク</t>
    </rPh>
    <phoneticPr fontId="1"/>
  </si>
  <si>
    <t>徳島県/香川県/愛媛県/高知県</t>
    <rPh sb="0" eb="3">
      <t>トクシマケン</t>
    </rPh>
    <rPh sb="4" eb="7">
      <t>カガワケン</t>
    </rPh>
    <rPh sb="8" eb="11">
      <t>エヒメケン</t>
    </rPh>
    <rPh sb="12" eb="15">
      <t>コウチケン</t>
    </rPh>
    <phoneticPr fontId="1"/>
  </si>
  <si>
    <t>https://www.jica.go.jp/shikoku/index.html</t>
  </si>
  <si>
    <t>JICA九州</t>
    <rPh sb="4" eb="6">
      <t>キュウシュウ</t>
    </rPh>
    <phoneticPr fontId="1"/>
  </si>
  <si>
    <t>福岡県/佐賀県/長崎県/熊本県/大分県/宮崎県/鹿児島県</t>
    <rPh sb="0" eb="3">
      <t>フクオカケン</t>
    </rPh>
    <rPh sb="4" eb="7">
      <t>サガケン</t>
    </rPh>
    <rPh sb="8" eb="11">
      <t>ナガサキケン</t>
    </rPh>
    <rPh sb="12" eb="15">
      <t>クマモトケン</t>
    </rPh>
    <rPh sb="16" eb="19">
      <t>オオイタケン</t>
    </rPh>
    <rPh sb="20" eb="23">
      <t>ミヤザキケン</t>
    </rPh>
    <rPh sb="24" eb="28">
      <t>カゴシマケン</t>
    </rPh>
    <phoneticPr fontId="1"/>
  </si>
  <si>
    <t>https://www.jica.go.jp/kyushu/index.html</t>
  </si>
  <si>
    <t>JICA沖縄</t>
    <rPh sb="4" eb="6">
      <t>オキナワ</t>
    </rPh>
    <phoneticPr fontId="1"/>
  </si>
  <si>
    <t>沖縄県</t>
    <rPh sb="0" eb="3">
      <t>オキナワケン</t>
    </rPh>
    <phoneticPr fontId="1"/>
  </si>
  <si>
    <t>https://www.jica.go.jp/okinawa/index.html</t>
  </si>
  <si>
    <t>●</t>
    <phoneticPr fontId="1"/>
  </si>
  <si>
    <t>バージョン</t>
    <phoneticPr fontId="1"/>
  </si>
  <si>
    <t>運用開始日</t>
    <rPh sb="0" eb="2">
      <t>ウンヨウ</t>
    </rPh>
    <rPh sb="2" eb="4">
      <t>カイシ</t>
    </rPh>
    <rPh sb="4" eb="5">
      <t>ビ</t>
    </rPh>
    <phoneticPr fontId="1"/>
  </si>
  <si>
    <t>備考（変更点等）</t>
    <rPh sb="0" eb="8">
      <t>ビコウ</t>
    </rPh>
    <phoneticPr fontId="1"/>
  </si>
  <si>
    <t>v.1.00</t>
    <phoneticPr fontId="1"/>
  </si>
  <si>
    <t>運用開始バージョン</t>
    <rPh sb="0" eb="2">
      <t>ウンヨウ</t>
    </rPh>
    <rPh sb="2" eb="4">
      <t>カイシ</t>
    </rPh>
    <phoneticPr fontId="1"/>
  </si>
  <si>
    <t>v.1.01</t>
    <phoneticPr fontId="1"/>
  </si>
  <si>
    <t>情報希望者用ワークシートを追加</t>
    <rPh sb="0" eb="2">
      <t>ジョウホウ</t>
    </rPh>
    <rPh sb="2" eb="5">
      <t>キボウシャ</t>
    </rPh>
    <rPh sb="5" eb="6">
      <t>ヨウ</t>
    </rPh>
    <rPh sb="13" eb="15">
      <t>ツイカ</t>
    </rPh>
    <phoneticPr fontId="1"/>
  </si>
  <si>
    <t>v.2.00</t>
    <phoneticPr fontId="1"/>
  </si>
  <si>
    <t>・SDGs型向けフォームと統合
・記載項目を一部追加・修正</t>
    <rPh sb="5" eb="6">
      <t>ガタ</t>
    </rPh>
    <rPh sb="6" eb="7">
      <t>ム</t>
    </rPh>
    <rPh sb="13" eb="15">
      <t>トウゴウ</t>
    </rPh>
    <phoneticPr fontId="1"/>
  </si>
  <si>
    <t>v.3.00</t>
    <phoneticPr fontId="1"/>
  </si>
  <si>
    <t>・「提案内容と最も親和性の高い分野」の選択肢を13分野に整理
・課題検索ページへのリンクと、課題番号入力欄を追加</t>
    <rPh sb="2" eb="4">
      <t>テイアン</t>
    </rPh>
    <rPh sb="4" eb="6">
      <t>ナイヨウ</t>
    </rPh>
    <rPh sb="7" eb="8">
      <t>モット</t>
    </rPh>
    <rPh sb="9" eb="12">
      <t>シンワセイ</t>
    </rPh>
    <rPh sb="13" eb="14">
      <t>タカ</t>
    </rPh>
    <rPh sb="15" eb="17">
      <t>ブンヤ</t>
    </rPh>
    <rPh sb="19" eb="22">
      <t>センタクシ</t>
    </rPh>
    <rPh sb="25" eb="27">
      <t>ブンヤ</t>
    </rPh>
    <rPh sb="28" eb="30">
      <t>セイリ</t>
    </rPh>
    <rPh sb="32" eb="34">
      <t>カダイ</t>
    </rPh>
    <rPh sb="34" eb="36">
      <t>ケンサク</t>
    </rPh>
    <rPh sb="46" eb="48">
      <t>カダイ</t>
    </rPh>
    <rPh sb="48" eb="50">
      <t>バンゴウ</t>
    </rPh>
    <rPh sb="50" eb="52">
      <t>ニュウリョク</t>
    </rPh>
    <rPh sb="52" eb="53">
      <t>ラン</t>
    </rPh>
    <rPh sb="54" eb="56">
      <t>ツイカ</t>
    </rPh>
    <phoneticPr fontId="1"/>
  </si>
  <si>
    <t>V4.00</t>
    <phoneticPr fontId="1"/>
  </si>
  <si>
    <t>・視覚障碍者のアクセシビリティ向上のため、ラジオボタンをすべてセル入力に変更</t>
    <rPh sb="1" eb="3">
      <t>シカク</t>
    </rPh>
    <rPh sb="3" eb="6">
      <t>ショウガイシャ</t>
    </rPh>
    <rPh sb="15" eb="17">
      <t>コウジョウ</t>
    </rPh>
    <rPh sb="33" eb="35">
      <t>ニュウリョク</t>
    </rPh>
    <rPh sb="36" eb="38">
      <t>ヘンコウ</t>
    </rPh>
    <phoneticPr fontId="1"/>
  </si>
  <si>
    <t>V4.11</t>
    <phoneticPr fontId="1"/>
  </si>
  <si>
    <t>・分野選択で保健医療が入っておらず→修正</t>
    <rPh sb="1" eb="3">
      <t>ブンヤ</t>
    </rPh>
    <rPh sb="3" eb="5">
      <t>センタク</t>
    </rPh>
    <rPh sb="6" eb="8">
      <t>ホケン</t>
    </rPh>
    <rPh sb="8" eb="10">
      <t>イリョウ</t>
    </rPh>
    <rPh sb="11" eb="12">
      <t>ハイ</t>
    </rPh>
    <rPh sb="18" eb="20">
      <t>シュウセイ</t>
    </rPh>
    <phoneticPr fontId="1"/>
  </si>
  <si>
    <t>V4.20</t>
    <phoneticPr fontId="1"/>
  </si>
  <si>
    <t>・統合DBへの取り込みを考慮し、関係者氏名を姓＋名に修正</t>
    <rPh sb="1" eb="3">
      <t>トウゴウ</t>
    </rPh>
    <rPh sb="7" eb="8">
      <t>ト</t>
    </rPh>
    <rPh sb="9" eb="10">
      <t>コ</t>
    </rPh>
    <rPh sb="12" eb="14">
      <t>コウリョ</t>
    </rPh>
    <rPh sb="16" eb="19">
      <t>カンケイシャ</t>
    </rPh>
    <rPh sb="19" eb="21">
      <t>シメイ</t>
    </rPh>
    <rPh sb="22" eb="23">
      <t>セイ</t>
    </rPh>
    <rPh sb="24" eb="25">
      <t>メイ</t>
    </rPh>
    <rPh sb="26" eb="28">
      <t>シュウセイ</t>
    </rPh>
    <phoneticPr fontId="1"/>
  </si>
  <si>
    <t>v5.10</t>
    <phoneticPr fontId="1"/>
  </si>
  <si>
    <t>・外国人材還流フラグ、DXフラグの追加
・来訪予定者にメールアドレス欄を追加</t>
    <rPh sb="1" eb="3">
      <t>ガイコク</t>
    </rPh>
    <rPh sb="3" eb="5">
      <t>ジンザイ</t>
    </rPh>
    <rPh sb="5" eb="7">
      <t>カンリュウ</t>
    </rPh>
    <rPh sb="17" eb="19">
      <t>ツイカ</t>
    </rPh>
    <rPh sb="21" eb="23">
      <t>ライホウ</t>
    </rPh>
    <rPh sb="23" eb="25">
      <t>ヨテイ</t>
    </rPh>
    <rPh sb="25" eb="26">
      <t>シャ</t>
    </rPh>
    <rPh sb="34" eb="35">
      <t>ラン</t>
    </rPh>
    <rPh sb="36" eb="38">
      <t>ツイカ</t>
    </rPh>
    <phoneticPr fontId="1"/>
  </si>
  <si>
    <t>v5.20</t>
    <phoneticPr fontId="1"/>
  </si>
  <si>
    <t>・事業区分を制度改編後の内容に変更
・一部罫線のずれを修正</t>
    <rPh sb="1" eb="5">
      <t>ジギョウクブン</t>
    </rPh>
    <rPh sb="6" eb="11">
      <t>セイドカイヘンゴ</t>
    </rPh>
    <rPh sb="12" eb="14">
      <t>ナイヨウ</t>
    </rPh>
    <rPh sb="15" eb="17">
      <t>ヘンコウ</t>
    </rPh>
    <rPh sb="19" eb="23">
      <t>イチブケイセン</t>
    </rPh>
    <rPh sb="27" eb="29">
      <t>シュウセイ</t>
    </rPh>
    <phoneticPr fontId="1"/>
  </si>
  <si>
    <t>v5.21</t>
    <phoneticPr fontId="1"/>
  </si>
  <si>
    <t>・F53セルの一部の文字を強調するため、赤字/太字に変更</t>
    <rPh sb="7" eb="9">
      <t>イチブ</t>
    </rPh>
    <rPh sb="10" eb="12">
      <t>モジ</t>
    </rPh>
    <rPh sb="13" eb="15">
      <t>キョウチョウ</t>
    </rPh>
    <rPh sb="20" eb="22">
      <t>アカジ</t>
    </rPh>
    <rPh sb="23" eb="25">
      <t>フトジ</t>
    </rPh>
    <rPh sb="26" eb="28">
      <t>ヘンコウ</t>
    </rPh>
    <phoneticPr fontId="1"/>
  </si>
  <si>
    <t>登録
番号</t>
    <rPh sb="0" eb="2">
      <t>トウロク</t>
    </rPh>
    <rPh sb="3" eb="5">
      <t>バンゴウ</t>
    </rPh>
    <phoneticPr fontId="1"/>
  </si>
  <si>
    <t>除外</t>
    <rPh sb="0" eb="2">
      <t>ジョガイ</t>
    </rPh>
    <phoneticPr fontId="1"/>
  </si>
  <si>
    <t>除外
経緯等</t>
    <rPh sb="0" eb="2">
      <t>ジョガイ</t>
    </rPh>
    <rPh sb="3" eb="5">
      <t>ケイイ</t>
    </rPh>
    <rPh sb="5" eb="6">
      <t>トウ</t>
    </rPh>
    <phoneticPr fontId="1"/>
  </si>
  <si>
    <t>姓</t>
    <phoneticPr fontId="1"/>
  </si>
  <si>
    <t>名</t>
    <rPh sb="0" eb="1">
      <t>メイ</t>
    </rPh>
    <phoneticPr fontId="1"/>
  </si>
  <si>
    <t>所属先区分</t>
    <rPh sb="0" eb="2">
      <t>ショゾク</t>
    </rPh>
    <rPh sb="2" eb="3">
      <t>サキ</t>
    </rPh>
    <rPh sb="3" eb="5">
      <t>クブン</t>
    </rPh>
    <phoneticPr fontId="1"/>
  </si>
  <si>
    <t>メールアドレス１</t>
    <phoneticPr fontId="1"/>
  </si>
  <si>
    <t>メールアドレス２
（複数ある場合）</t>
    <rPh sb="10" eb="12">
      <t>フクスウ</t>
    </rPh>
    <rPh sb="14" eb="16">
      <t>バアイ</t>
    </rPh>
    <phoneticPr fontId="1"/>
  </si>
  <si>
    <t>電話番号</t>
    <rPh sb="0" eb="2">
      <t>デンワ</t>
    </rPh>
    <rPh sb="2" eb="4">
      <t>バンゴウ</t>
    </rPh>
    <phoneticPr fontId="1"/>
  </si>
  <si>
    <t>登録日</t>
    <rPh sb="0" eb="2">
      <t>トウロク</t>
    </rPh>
    <rPh sb="2" eb="3">
      <t>ビ</t>
    </rPh>
    <phoneticPr fontId="1"/>
  </si>
  <si>
    <t>登録の
きっかけ</t>
    <rPh sb="0" eb="2">
      <t>トウロク</t>
    </rPh>
    <phoneticPr fontId="1"/>
  </si>
  <si>
    <t>備考</t>
    <rPh sb="0" eb="2">
      <t>ビコウ</t>
    </rPh>
    <phoneticPr fontId="1"/>
  </si>
  <si>
    <t>個別相談フォーム</t>
    <rPh sb="0" eb="2">
      <t>コベツ</t>
    </rPh>
    <rPh sb="2" eb="4">
      <t>ソウダン</t>
    </rPh>
    <phoneticPr fontId="1"/>
  </si>
  <si>
    <t>↑の行をコピーして、「イベント・セミナー等情報希望者一覧」に「値の貼り付け」する。</t>
    <rPh sb="2" eb="3">
      <t>ギョウ</t>
    </rPh>
    <rPh sb="31" eb="32">
      <t>アタイ</t>
    </rPh>
    <rPh sb="33" eb="34">
      <t>ハ</t>
    </rPh>
    <rPh sb="35" eb="36">
      <t>ツ</t>
    </rPh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</si>
  <si>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</si>
  <si>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本社住所（都道府県）</t>
    <rPh sb="0" eb="2">
      <t>ホンシャ</t>
    </rPh>
    <rPh sb="2" eb="4">
      <t>ジュウショ</t>
    </rPh>
    <rPh sb="5" eb="9">
      <t>トドウフケン</t>
    </rPh>
    <phoneticPr fontId="1"/>
  </si>
  <si>
    <t>本社住所（都道府県以下）</t>
    <rPh sb="0" eb="2">
      <t>ホンシャ</t>
    </rPh>
    <rPh sb="2" eb="4">
      <t>ジュウショ</t>
    </rPh>
    <rPh sb="5" eb="9">
      <t>トドウフケン</t>
    </rPh>
    <rPh sb="9" eb="11">
      <t>イカ</t>
    </rPh>
    <phoneticPr fontId="1"/>
  </si>
  <si>
    <t>法人番号</t>
    <rPh sb="0" eb="2">
      <t>ホウジン</t>
    </rPh>
    <rPh sb="2" eb="4">
      <t>バンゴウ</t>
    </rPh>
    <phoneticPr fontId="1"/>
  </si>
  <si>
    <t>法人区分</t>
    <rPh sb="0" eb="2">
      <t>ホウジン</t>
    </rPh>
    <rPh sb="2" eb="4">
      <t>クブン</t>
    </rPh>
    <phoneticPr fontId="1"/>
  </si>
  <si>
    <t>TEL</t>
    <phoneticPr fontId="1"/>
  </si>
  <si>
    <t>jicatokyo_sme@jica.go.jp</t>
    <phoneticPr fontId="1"/>
  </si>
  <si>
    <t>　　　JICA東京　　　or    オンライン</t>
    <rPh sb="7" eb="9">
      <t>トウキョウ</t>
    </rPh>
    <phoneticPr fontId="1"/>
  </si>
  <si>
    <t>JICA東京（最寄駅：京王新線幡ヶ谷駅徒歩８分）かオンラインか、どちらかに〇をおつけください。</t>
    <rPh sb="4" eb="6">
      <t>トウキョウ</t>
    </rPh>
    <rPh sb="7" eb="9">
      <t>モヨ</t>
    </rPh>
    <rPh sb="9" eb="10">
      <t>エキ</t>
    </rPh>
    <rPh sb="11" eb="13">
      <t>ケイオウ</t>
    </rPh>
    <rPh sb="13" eb="15">
      <t>シンセン</t>
    </rPh>
    <rPh sb="15" eb="19">
      <t>ハタガヤエキ</t>
    </rPh>
    <rPh sb="19" eb="21">
      <t>トホ</t>
    </rPh>
    <rPh sb="22" eb="23">
      <t>フン</t>
    </rPh>
    <phoneticPr fontId="1"/>
  </si>
  <si>
    <t>【JICA東京版】ご相談予約申込フォーム</t>
    <rPh sb="5" eb="7">
      <t>トウキョウ</t>
    </rPh>
    <rPh sb="7" eb="8">
      <t>バン</t>
    </rPh>
    <rPh sb="10" eb="12">
      <t>ソウダン</t>
    </rPh>
    <rPh sb="12" eb="14">
      <t>ヨヤク</t>
    </rPh>
    <rPh sb="14" eb="16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</si>
</sst>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;&quot;&quot;;&quot;&quot;"/>
    <numFmt numFmtId="178" formatCode="yyyy/mm/dd"/>
  </numFmts>
  <fonts count="3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Ｐ明朝"/>
      <family val="1"/>
      <charset val="128"/>
    </font>
    <font>
      <u/>
      <sz val="11"/>
      <color theme="10"/>
      <name val="Arial"/>
      <family val="2"/>
    </font>
    <font>
      <b/>
      <sz val="11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Meiryo UI"/>
      <family val="3"/>
      <charset val="128"/>
    </font>
    <font>
      <b/>
      <sz val="12"/>
      <color theme="1"/>
      <name val="Meiryo UI"/>
      <family val="3"/>
      <charset val="128"/>
    </font>
    <font>
      <u/>
      <sz val="9"/>
      <color theme="10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u/>
      <sz val="8"/>
      <color theme="10"/>
      <name val="Meiryo UI"/>
      <family val="3"/>
      <charset val="128"/>
    </font>
    <font>
      <b/>
      <u/>
      <sz val="8"/>
      <color theme="10"/>
      <name val="Arial"/>
      <family val="2"/>
    </font>
    <font>
      <sz val="9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b/>
      <u/>
      <sz val="9"/>
      <color theme="10"/>
      <name val="Arial"/>
      <family val="2"/>
    </font>
    <font>
      <b/>
      <u/>
      <sz val="9"/>
      <color theme="1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14"/>
      <color theme="1"/>
      <name val="Yu Gothic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49" fontId="2" fillId="3" borderId="3">
      <alignment vertical="center" shrinkToFit="1"/>
      <protection locked="0"/>
    </xf>
    <xf numFmtId="0" fontId="9" fillId="2" borderId="3">
      <alignment horizontal="center"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394">
    <xf numFmtId="0" fontId="0" fillId="0" borderId="0" xfId="0"/>
    <xf numFmtId="0" fontId="6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4" fontId="0" fillId="0" borderId="0" xfId="0" applyNumberFormat="1"/>
    <xf numFmtId="0" fontId="2" fillId="0" borderId="0" xfId="0" applyFont="1"/>
    <xf numFmtId="176" fontId="11" fillId="6" borderId="13" xfId="0" applyNumberFormat="1" applyFont="1" applyFill="1" applyBorder="1" applyAlignment="1">
      <alignment horizontal="center" vertical="center" wrapText="1"/>
    </xf>
    <xf numFmtId="176" fontId="11" fillId="6" borderId="14" xfId="0" applyNumberFormat="1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 wrapText="1"/>
    </xf>
    <xf numFmtId="14" fontId="11" fillId="6" borderId="14" xfId="0" applyNumberFormat="1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176" fontId="2" fillId="7" borderId="13" xfId="0" applyNumberFormat="1" applyFont="1" applyFill="1" applyBorder="1" applyAlignment="1">
      <alignment horizontal="center"/>
    </xf>
    <xf numFmtId="176" fontId="2" fillId="7" borderId="14" xfId="0" applyNumberFormat="1" applyFont="1" applyFill="1" applyBorder="1" applyAlignment="1">
      <alignment horizontal="center"/>
    </xf>
    <xf numFmtId="0" fontId="2" fillId="7" borderId="14" xfId="0" applyFont="1" applyFill="1" applyBorder="1"/>
    <xf numFmtId="14" fontId="2" fillId="7" borderId="14" xfId="0" applyNumberFormat="1" applyFont="1" applyFill="1" applyBorder="1" applyAlignment="1">
      <alignment horizontal="center"/>
    </xf>
    <xf numFmtId="0" fontId="2" fillId="7" borderId="15" xfId="0" applyFont="1" applyFill="1" applyBorder="1"/>
    <xf numFmtId="0" fontId="12" fillId="0" borderId="0" xfId="0" applyFont="1"/>
    <xf numFmtId="0" fontId="6" fillId="2" borderId="0" xfId="0" applyFont="1" applyFill="1"/>
    <xf numFmtId="0" fontId="17" fillId="2" borderId="0" xfId="0" applyFont="1" applyFill="1"/>
    <xf numFmtId="0" fontId="5" fillId="2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1" fillId="2" borderId="0" xfId="0" applyFont="1" applyFill="1"/>
    <xf numFmtId="0" fontId="6" fillId="2" borderId="12" xfId="0" applyFont="1" applyFill="1" applyBorder="1" applyAlignment="1">
      <alignment vertical="center"/>
    </xf>
    <xf numFmtId="0" fontId="0" fillId="2" borderId="0" xfId="0" applyFill="1"/>
    <xf numFmtId="0" fontId="22" fillId="2" borderId="0" xfId="0" applyFont="1" applyFill="1" applyAlignment="1">
      <alignment horizontal="center" vertical="top"/>
    </xf>
    <xf numFmtId="0" fontId="2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6" fillId="2" borderId="12" xfId="0" applyFont="1" applyFill="1" applyBorder="1" applyAlignment="1">
      <alignment vertical="top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2" borderId="0" xfId="0" applyFont="1" applyFill="1" applyAlignment="1">
      <alignment horizontal="right" vertical="top"/>
    </xf>
    <xf numFmtId="49" fontId="6" fillId="5" borderId="27" xfId="2" applyFont="1" applyFill="1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vertical="center"/>
      <protection locked="0"/>
    </xf>
    <xf numFmtId="0" fontId="6" fillId="2" borderId="32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27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49" fontId="5" fillId="5" borderId="37" xfId="0" applyNumberFormat="1" applyFont="1" applyFill="1" applyBorder="1" applyAlignment="1">
      <alignment horizontal="left" vertical="center"/>
    </xf>
    <xf numFmtId="49" fontId="2" fillId="5" borderId="38" xfId="0" applyNumberFormat="1" applyFont="1" applyFill="1" applyBorder="1" applyAlignment="1">
      <alignment horizontal="center" vertical="center"/>
    </xf>
    <xf numFmtId="49" fontId="2" fillId="5" borderId="39" xfId="0" applyNumberFormat="1" applyFont="1" applyFill="1" applyBorder="1" applyAlignment="1">
      <alignment horizontal="center" vertical="center"/>
    </xf>
    <xf numFmtId="0" fontId="6" fillId="3" borderId="27" xfId="3" applyFont="1" applyFill="1" applyBorder="1" applyProtection="1">
      <alignment horizontal="center" vertical="center"/>
      <protection locked="0"/>
    </xf>
    <xf numFmtId="0" fontId="6" fillId="2" borderId="40" xfId="0" applyFont="1" applyFill="1" applyBorder="1"/>
    <xf numFmtId="0" fontId="0" fillId="2" borderId="17" xfId="0" applyFill="1" applyBorder="1"/>
    <xf numFmtId="0" fontId="18" fillId="2" borderId="17" xfId="1" applyFont="1" applyFill="1" applyBorder="1" applyAlignment="1" applyProtection="1">
      <alignment horizontal="left"/>
    </xf>
    <xf numFmtId="0" fontId="0" fillId="2" borderId="28" xfId="0" applyFill="1" applyBorder="1"/>
    <xf numFmtId="0" fontId="0" fillId="2" borderId="48" xfId="0" applyFill="1" applyBorder="1"/>
    <xf numFmtId="0" fontId="6" fillId="2" borderId="24" xfId="0" applyFont="1" applyFill="1" applyBorder="1" applyAlignment="1">
      <alignment vertical="top"/>
    </xf>
    <xf numFmtId="0" fontId="2" fillId="2" borderId="49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6" fillId="2" borderId="49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24" fillId="3" borderId="24" xfId="1" applyNumberFormat="1" applyFont="1" applyFill="1" applyBorder="1" applyAlignment="1" applyProtection="1">
      <alignment horizontal="left" vertical="top" wrapText="1"/>
      <protection locked="0"/>
    </xf>
    <xf numFmtId="178" fontId="2" fillId="0" borderId="0" xfId="0" applyNumberFormat="1" applyFont="1" applyAlignment="1">
      <alignment horizontal="center" vertical="top"/>
    </xf>
    <xf numFmtId="0" fontId="0" fillId="0" borderId="3" xfId="0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>
      <alignment vertical="top" wrapText="1"/>
    </xf>
    <xf numFmtId="0" fontId="6" fillId="2" borderId="25" xfId="0" applyFont="1" applyFill="1" applyBorder="1" applyAlignment="1">
      <alignment vertical="top" wrapText="1"/>
    </xf>
    <xf numFmtId="0" fontId="6" fillId="9" borderId="56" xfId="3" applyFont="1" applyFill="1" applyBorder="1" applyProtection="1">
      <alignment horizontal="center" vertical="center"/>
      <protection locked="0"/>
    </xf>
    <xf numFmtId="0" fontId="6" fillId="3" borderId="3" xfId="3" applyFont="1" applyFill="1" applyProtection="1">
      <alignment horizontal="center" vertical="center"/>
      <protection locked="0"/>
    </xf>
    <xf numFmtId="0" fontId="6" fillId="2" borderId="0" xfId="0" applyFont="1" applyFill="1" applyAlignment="1">
      <alignment vertical="center"/>
    </xf>
    <xf numFmtId="0" fontId="6" fillId="3" borderId="32" xfId="3" applyFont="1" applyFill="1" applyBorder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>
      <alignment horizontal="right" vertical="center"/>
    </xf>
    <xf numFmtId="0" fontId="24" fillId="3" borderId="43" xfId="1" applyNumberFormat="1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top" wrapText="1"/>
    </xf>
    <xf numFmtId="0" fontId="2" fillId="2" borderId="60" xfId="0" applyFont="1" applyFill="1" applyBorder="1"/>
    <xf numFmtId="0" fontId="2" fillId="2" borderId="90" xfId="0" applyFont="1" applyFill="1" applyBorder="1"/>
    <xf numFmtId="0" fontId="5" fillId="2" borderId="62" xfId="0" applyFont="1" applyFill="1" applyBorder="1" applyAlignment="1">
      <alignment horizontal="right" vertical="top"/>
    </xf>
    <xf numFmtId="0" fontId="0" fillId="0" borderId="54" xfId="0" applyBorder="1" applyAlignment="1" applyProtection="1">
      <alignment horizontal="center" vertical="center"/>
      <protection locked="0"/>
    </xf>
    <xf numFmtId="0" fontId="6" fillId="2" borderId="39" xfId="0" applyFont="1" applyFill="1" applyBorder="1"/>
    <xf numFmtId="0" fontId="5" fillId="2" borderId="0" xfId="0" applyFont="1" applyFill="1" applyAlignment="1">
      <alignment horizontal="left" vertical="top" wrapText="1"/>
    </xf>
    <xf numFmtId="49" fontId="6" fillId="5" borderId="36" xfId="2" applyFont="1" applyFill="1" applyBorder="1" applyAlignment="1" applyProtection="1">
      <alignment horizontal="center" vertical="center" shrinkToFit="1"/>
    </xf>
    <xf numFmtId="0" fontId="0" fillId="0" borderId="3" xfId="0" applyBorder="1"/>
    <xf numFmtId="0" fontId="2" fillId="2" borderId="0" xfId="0" applyFont="1" applyFill="1" applyBorder="1"/>
    <xf numFmtId="0" fontId="6" fillId="2" borderId="49" xfId="3" applyFont="1" applyBorder="1" applyAlignment="1">
      <alignment horizontal="center" vertical="center" wrapText="1"/>
    </xf>
    <xf numFmtId="0" fontId="6" fillId="2" borderId="45" xfId="3" applyFont="1" applyBorder="1" applyAlignment="1">
      <alignment horizontal="center" vertical="center" wrapText="1"/>
    </xf>
    <xf numFmtId="0" fontId="6" fillId="2" borderId="47" xfId="3" applyFont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6" fillId="2" borderId="65" xfId="3" applyFont="1" applyBorder="1" applyAlignment="1">
      <alignment horizontal="center" vertical="center"/>
    </xf>
    <xf numFmtId="0" fontId="6" fillId="2" borderId="66" xfId="3" applyFont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21" fillId="2" borderId="40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37" xfId="0" applyFont="1" applyFill="1" applyBorder="1" applyAlignment="1">
      <alignment horizontal="left"/>
    </xf>
    <xf numFmtId="0" fontId="6" fillId="2" borderId="38" xfId="0" applyFont="1" applyFill="1" applyBorder="1" applyAlignment="1">
      <alignment horizontal="left"/>
    </xf>
    <xf numFmtId="0" fontId="6" fillId="2" borderId="34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top" wrapText="1"/>
    </xf>
    <xf numFmtId="0" fontId="6" fillId="2" borderId="48" xfId="0" applyFont="1" applyFill="1" applyBorder="1" applyAlignment="1">
      <alignment horizontal="left" vertical="top" wrapText="1"/>
    </xf>
    <xf numFmtId="0" fontId="6" fillId="2" borderId="42" xfId="3" applyFont="1" applyBorder="1" applyAlignment="1">
      <alignment horizontal="center" vertical="center" wrapText="1"/>
    </xf>
    <xf numFmtId="0" fontId="6" fillId="2" borderId="43" xfId="3" applyFont="1" applyBorder="1" applyAlignment="1">
      <alignment horizontal="center" vertical="center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49" fontId="2" fillId="0" borderId="45" xfId="0" applyNumberFormat="1" applyFont="1" applyBorder="1" applyAlignment="1" applyProtection="1">
      <alignment horizontal="center" vertical="center"/>
      <protection locked="0"/>
    </xf>
    <xf numFmtId="0" fontId="6" fillId="2" borderId="49" xfId="3" applyFont="1" applyBorder="1" applyAlignment="1">
      <alignment horizontal="center" vertical="center"/>
    </xf>
    <xf numFmtId="0" fontId="6" fillId="2" borderId="45" xfId="3" applyFont="1" applyBorder="1" applyAlignment="1">
      <alignment horizontal="center" vertical="center"/>
    </xf>
    <xf numFmtId="0" fontId="6" fillId="2" borderId="47" xfId="3" applyFont="1" applyBorder="1" applyAlignment="1">
      <alignment horizontal="center" vertical="center"/>
    </xf>
    <xf numFmtId="49" fontId="16" fillId="3" borderId="44" xfId="1" applyNumberFormat="1" applyFont="1" applyFill="1" applyBorder="1" applyAlignment="1" applyProtection="1">
      <alignment horizontal="center" vertical="center" shrinkToFit="1"/>
      <protection locked="0"/>
    </xf>
    <xf numFmtId="49" fontId="2" fillId="3" borderId="45" xfId="2" applyBorder="1" applyAlignment="1">
      <alignment horizontal="center" vertical="center" shrinkToFit="1"/>
      <protection locked="0"/>
    </xf>
    <xf numFmtId="49" fontId="2" fillId="3" borderId="46" xfId="2" applyBorder="1" applyAlignment="1">
      <alignment horizontal="center" vertical="center" shrinkToFit="1"/>
      <protection locked="0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49" fontId="2" fillId="0" borderId="44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49" fontId="2" fillId="3" borderId="43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5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44" xfId="0" applyFont="1" applyBorder="1" applyAlignment="1" applyProtection="1">
      <alignment horizontal="center"/>
      <protection locked="0"/>
    </xf>
    <xf numFmtId="0" fontId="26" fillId="0" borderId="47" xfId="0" applyFont="1" applyBorder="1" applyAlignment="1" applyProtection="1">
      <alignment horizontal="center"/>
      <protection locked="0"/>
    </xf>
    <xf numFmtId="0" fontId="6" fillId="2" borderId="47" xfId="0" applyFont="1" applyFill="1" applyBorder="1" applyAlignment="1">
      <alignment horizontal="center"/>
    </xf>
    <xf numFmtId="0" fontId="25" fillId="0" borderId="47" xfId="0" applyFont="1" applyBorder="1" applyAlignment="1" applyProtection="1">
      <alignment horizontal="center"/>
      <protection locked="0"/>
    </xf>
    <xf numFmtId="0" fontId="6" fillId="2" borderId="16" xfId="3" applyFont="1" applyBorder="1" applyAlignment="1">
      <alignment horizontal="center" vertical="center" wrapText="1"/>
    </xf>
    <xf numFmtId="0" fontId="6" fillId="2" borderId="17" xfId="3" applyFont="1" applyBorder="1" applyAlignment="1">
      <alignment horizontal="center" vertical="center" wrapText="1"/>
    </xf>
    <xf numFmtId="0" fontId="6" fillId="2" borderId="35" xfId="3" applyFont="1" applyBorder="1" applyAlignment="1">
      <alignment horizontal="center" vertical="center" wrapText="1"/>
    </xf>
    <xf numFmtId="0" fontId="6" fillId="2" borderId="21" xfId="3" applyFont="1" applyBorder="1" applyAlignment="1">
      <alignment horizontal="center" vertical="center" wrapText="1"/>
    </xf>
    <xf numFmtId="0" fontId="6" fillId="2" borderId="0" xfId="3" applyFont="1" applyBorder="1" applyAlignment="1">
      <alignment horizontal="center" vertical="center" wrapText="1"/>
    </xf>
    <xf numFmtId="0" fontId="6" fillId="2" borderId="9" xfId="3" applyFont="1" applyBorder="1" applyAlignment="1">
      <alignment horizontal="center" vertical="center" wrapText="1"/>
    </xf>
    <xf numFmtId="0" fontId="6" fillId="2" borderId="22" xfId="3" applyFont="1" applyBorder="1" applyAlignment="1">
      <alignment horizontal="center" vertical="center" wrapText="1"/>
    </xf>
    <xf numFmtId="0" fontId="6" fillId="2" borderId="23" xfId="3" applyFont="1" applyBorder="1" applyAlignment="1">
      <alignment horizontal="center" vertical="center" wrapText="1"/>
    </xf>
    <xf numFmtId="0" fontId="6" fillId="2" borderId="33" xfId="3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10" fillId="2" borderId="3" xfId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6" fillId="2" borderId="3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0" fontId="6" fillId="2" borderId="5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>
      <alignment horizontal="center" vertical="center"/>
    </xf>
    <xf numFmtId="49" fontId="10" fillId="0" borderId="37" xfId="1" applyNumberFormat="1" applyFill="1" applyBorder="1" applyAlignment="1" applyProtection="1">
      <alignment horizontal="center" vertical="center" shrinkToFit="1"/>
      <protection locked="0"/>
    </xf>
    <xf numFmtId="49" fontId="10" fillId="0" borderId="38" xfId="1" applyNumberFormat="1" applyFill="1" applyBorder="1" applyAlignment="1" applyProtection="1">
      <alignment horizontal="center" vertical="center" shrinkToFit="1"/>
      <protection locked="0"/>
    </xf>
    <xf numFmtId="49" fontId="10" fillId="0" borderId="39" xfId="1" applyNumberFormat="1" applyFill="1" applyBorder="1" applyAlignment="1" applyProtection="1">
      <alignment horizontal="center" vertical="center" shrinkToFit="1"/>
      <protection locked="0"/>
    </xf>
    <xf numFmtId="0" fontId="6" fillId="2" borderId="53" xfId="0" applyFont="1" applyFill="1" applyBorder="1" applyAlignment="1">
      <alignment horizontal="left" vertical="center"/>
    </xf>
    <xf numFmtId="0" fontId="6" fillId="2" borderId="44" xfId="5" applyFont="1" applyFill="1" applyBorder="1" applyAlignment="1">
      <alignment horizontal="left" vertical="center"/>
    </xf>
    <xf numFmtId="0" fontId="6" fillId="2" borderId="45" xfId="5" applyFont="1" applyFill="1" applyBorder="1" applyAlignment="1">
      <alignment horizontal="left" vertical="center"/>
    </xf>
    <xf numFmtId="0" fontId="6" fillId="2" borderId="46" xfId="5" applyFont="1" applyFill="1" applyBorder="1" applyAlignment="1">
      <alignment horizontal="left" vertical="center"/>
    </xf>
    <xf numFmtId="0" fontId="0" fillId="0" borderId="2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2" borderId="27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24" fillId="2" borderId="24" xfId="1" applyNumberFormat="1" applyFont="1" applyFill="1" applyBorder="1" applyAlignment="1" applyProtection="1">
      <alignment horizontal="left" vertical="top" wrapText="1"/>
    </xf>
    <xf numFmtId="0" fontId="24" fillId="2" borderId="23" xfId="1" applyNumberFormat="1" applyFont="1" applyFill="1" applyBorder="1" applyAlignment="1" applyProtection="1">
      <alignment horizontal="left" vertical="top" wrapText="1"/>
    </xf>
    <xf numFmtId="0" fontId="20" fillId="3" borderId="37" xfId="0" applyFont="1" applyFill="1" applyBorder="1" applyAlignment="1" applyProtection="1">
      <alignment horizontal="center" vertical="center"/>
      <protection locked="0"/>
    </xf>
    <xf numFmtId="0" fontId="20" fillId="3" borderId="38" xfId="0" applyFont="1" applyFill="1" applyBorder="1" applyAlignment="1" applyProtection="1">
      <alignment horizontal="center" vertical="center"/>
      <protection locked="0"/>
    </xf>
    <xf numFmtId="0" fontId="20" fillId="3" borderId="39" xfId="0" applyFont="1" applyFill="1" applyBorder="1" applyAlignment="1" applyProtection="1">
      <alignment horizontal="center" vertical="center"/>
      <protection locked="0"/>
    </xf>
    <xf numFmtId="49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55" xfId="0" applyNumberFormat="1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6" fillId="5" borderId="21" xfId="3" applyFont="1" applyFill="1" applyBorder="1" applyAlignment="1">
      <alignment horizontal="center" vertical="center"/>
    </xf>
    <xf numFmtId="0" fontId="6" fillId="5" borderId="0" xfId="3" applyFont="1" applyFill="1" applyBorder="1" applyAlignment="1">
      <alignment horizontal="center" vertical="center"/>
    </xf>
    <xf numFmtId="0" fontId="6" fillId="5" borderId="9" xfId="3" applyFont="1" applyFill="1" applyBorder="1" applyAlignment="1">
      <alignment horizontal="center" vertical="center"/>
    </xf>
    <xf numFmtId="0" fontId="6" fillId="5" borderId="22" xfId="3" applyFont="1" applyFill="1" applyBorder="1" applyAlignment="1">
      <alignment horizontal="center" vertical="center"/>
    </xf>
    <xf numFmtId="0" fontId="6" fillId="5" borderId="23" xfId="3" applyFont="1" applyFill="1" applyBorder="1" applyAlignment="1">
      <alignment horizontal="center" vertical="center"/>
    </xf>
    <xf numFmtId="0" fontId="6" fillId="5" borderId="33" xfId="3" applyFont="1" applyFill="1" applyBorder="1" applyAlignment="1">
      <alignment horizontal="center" vertical="center"/>
    </xf>
    <xf numFmtId="0" fontId="6" fillId="2" borderId="8" xfId="3" applyFont="1" applyBorder="1" applyAlignment="1">
      <alignment horizontal="center"/>
    </xf>
    <xf numFmtId="0" fontId="6" fillId="2" borderId="9" xfId="3" applyFont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6" fillId="2" borderId="74" xfId="0" applyFont="1" applyFill="1" applyBorder="1" applyAlignment="1">
      <alignment horizontal="left" vertical="center"/>
    </xf>
    <xf numFmtId="0" fontId="6" fillId="2" borderId="92" xfId="0" applyFont="1" applyFill="1" applyBorder="1" applyAlignment="1">
      <alignment horizontal="left" vertical="center"/>
    </xf>
    <xf numFmtId="0" fontId="6" fillId="2" borderId="68" xfId="0" applyFont="1" applyFill="1" applyBorder="1" applyAlignment="1">
      <alignment horizontal="left" vertical="center"/>
    </xf>
    <xf numFmtId="0" fontId="6" fillId="2" borderId="83" xfId="0" applyFont="1" applyFill="1" applyBorder="1" applyAlignment="1">
      <alignment horizontal="left" vertical="center"/>
    </xf>
    <xf numFmtId="0" fontId="6" fillId="2" borderId="78" xfId="0" applyFont="1" applyFill="1" applyBorder="1" applyAlignment="1">
      <alignment horizontal="left" vertical="center"/>
    </xf>
    <xf numFmtId="0" fontId="6" fillId="2" borderId="82" xfId="0" applyFont="1" applyFill="1" applyBorder="1" applyAlignment="1">
      <alignment horizontal="left" vertical="center"/>
    </xf>
    <xf numFmtId="0" fontId="6" fillId="2" borderId="57" xfId="3" applyFont="1" applyBorder="1" applyAlignment="1">
      <alignment horizontal="center" vertical="center" wrapText="1"/>
    </xf>
    <xf numFmtId="0" fontId="6" fillId="2" borderId="58" xfId="3" applyFont="1" applyBorder="1" applyAlignment="1">
      <alignment horizontal="center" vertical="center"/>
    </xf>
    <xf numFmtId="0" fontId="6" fillId="2" borderId="93" xfId="3" applyFont="1" applyBorder="1" applyAlignment="1">
      <alignment horizontal="center" vertical="center"/>
    </xf>
    <xf numFmtId="0" fontId="6" fillId="2" borderId="59" xfId="3" applyFont="1" applyBorder="1" applyAlignment="1">
      <alignment horizontal="center" vertical="center"/>
    </xf>
    <xf numFmtId="0" fontId="6" fillId="2" borderId="0" xfId="3" applyFont="1" applyBorder="1" applyAlignment="1">
      <alignment horizontal="center" vertical="center"/>
    </xf>
    <xf numFmtId="0" fontId="6" fillId="2" borderId="94" xfId="3" applyFont="1" applyBorder="1" applyAlignment="1">
      <alignment horizontal="center" vertical="center"/>
    </xf>
    <xf numFmtId="0" fontId="6" fillId="2" borderId="61" xfId="3" applyFont="1" applyBorder="1" applyAlignment="1">
      <alignment horizontal="center" vertical="center"/>
    </xf>
    <xf numFmtId="0" fontId="6" fillId="2" borderId="62" xfId="3" applyFont="1" applyBorder="1" applyAlignment="1">
      <alignment horizontal="center" vertical="center"/>
    </xf>
    <xf numFmtId="0" fontId="6" fillId="2" borderId="95" xfId="3" applyFont="1" applyBorder="1" applyAlignment="1">
      <alignment horizontal="center" vertical="center"/>
    </xf>
    <xf numFmtId="0" fontId="4" fillId="2" borderId="100" xfId="3" applyFont="1" applyBorder="1" applyAlignment="1">
      <alignment horizontal="left" vertical="center"/>
    </xf>
    <xf numFmtId="0" fontId="31" fillId="0" borderId="6" xfId="0" applyFont="1" applyBorder="1" applyAlignment="1">
      <alignment horizontal="left"/>
    </xf>
    <xf numFmtId="0" fontId="31" fillId="0" borderId="89" xfId="0" applyFont="1" applyBorder="1" applyAlignment="1">
      <alignment horizontal="left"/>
    </xf>
    <xf numFmtId="0" fontId="12" fillId="2" borderId="62" xfId="0" applyFont="1" applyFill="1" applyBorder="1" applyAlignment="1">
      <alignment horizontal="left" vertical="top" wrapText="1"/>
    </xf>
    <xf numFmtId="0" fontId="6" fillId="3" borderId="38" xfId="0" applyFont="1" applyFill="1" applyBorder="1" applyAlignment="1" applyProtection="1">
      <alignment horizontal="center"/>
      <protection locked="0"/>
    </xf>
    <xf numFmtId="0" fontId="6" fillId="2" borderId="3" xfId="3" applyFont="1" applyAlignment="1">
      <alignment horizontal="center" vertical="center"/>
    </xf>
    <xf numFmtId="0" fontId="6" fillId="2" borderId="78" xfId="3" applyFont="1" applyBorder="1" applyAlignment="1">
      <alignment horizontal="center" vertical="center"/>
    </xf>
    <xf numFmtId="176" fontId="4" fillId="3" borderId="6" xfId="2" applyNumberFormat="1" applyFont="1" applyBorder="1" applyAlignment="1">
      <alignment horizontal="center" vertical="center" shrinkToFit="1"/>
      <protection locked="0"/>
    </xf>
    <xf numFmtId="176" fontId="4" fillId="3" borderId="0" xfId="2" applyNumberFormat="1" applyFont="1" applyBorder="1" applyAlignment="1">
      <alignment horizontal="center" vertical="center" shrinkToFit="1"/>
      <protection locked="0"/>
    </xf>
    <xf numFmtId="176" fontId="3" fillId="3" borderId="7" xfId="0" applyNumberFormat="1" applyFont="1" applyFill="1" applyBorder="1" applyAlignment="1" applyProtection="1">
      <alignment horizontal="center" vertical="center"/>
      <protection locked="0"/>
    </xf>
    <xf numFmtId="176" fontId="3" fillId="3" borderId="6" xfId="0" applyNumberFormat="1" applyFont="1" applyFill="1" applyBorder="1" applyAlignment="1" applyProtection="1">
      <alignment horizontal="center" vertical="center"/>
      <protection locked="0"/>
    </xf>
    <xf numFmtId="176" fontId="3" fillId="3" borderId="12" xfId="0" applyNumberFormat="1" applyFont="1" applyFill="1" applyBorder="1" applyAlignment="1" applyProtection="1">
      <alignment horizontal="center" vertical="center"/>
      <protection locked="0"/>
    </xf>
    <xf numFmtId="176" fontId="3" fillId="3" borderId="0" xfId="0" applyNumberFormat="1" applyFont="1" applyFill="1" applyAlignment="1" applyProtection="1">
      <alignment horizontal="center" vertical="center"/>
      <protection locked="0"/>
    </xf>
    <xf numFmtId="176" fontId="3" fillId="3" borderId="7" xfId="2" applyNumberFormat="1" applyFont="1" applyBorder="1" applyAlignment="1">
      <alignment horizontal="center" vertical="center" shrinkToFit="1"/>
      <protection locked="0"/>
    </xf>
    <xf numFmtId="176" fontId="3" fillId="3" borderId="6" xfId="2" applyNumberFormat="1" applyFont="1" applyBorder="1" applyAlignment="1">
      <alignment horizontal="center" vertical="center" shrinkToFit="1"/>
      <protection locked="0"/>
    </xf>
    <xf numFmtId="176" fontId="3" fillId="3" borderId="12" xfId="2" applyNumberFormat="1" applyFont="1" applyBorder="1" applyAlignment="1">
      <alignment horizontal="center" vertical="center" shrinkToFit="1"/>
      <protection locked="0"/>
    </xf>
    <xf numFmtId="176" fontId="3" fillId="3" borderId="0" xfId="2" applyNumberFormat="1" applyFont="1" applyBorder="1" applyAlignment="1">
      <alignment horizontal="center" vertical="center" shrinkToFit="1"/>
      <protection locked="0"/>
    </xf>
    <xf numFmtId="0" fontId="6" fillId="2" borderId="79" xfId="0" applyFont="1" applyFill="1" applyBorder="1" applyAlignment="1">
      <alignment horizontal="left" vertical="center"/>
    </xf>
    <xf numFmtId="0" fontId="6" fillId="2" borderId="84" xfId="0" applyFont="1" applyFill="1" applyBorder="1" applyAlignment="1">
      <alignment horizontal="left" vertical="center"/>
    </xf>
    <xf numFmtId="0" fontId="0" fillId="0" borderId="86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6" fillId="2" borderId="87" xfId="0" applyFont="1" applyFill="1" applyBorder="1" applyAlignment="1">
      <alignment horizontal="left" vertical="center"/>
    </xf>
    <xf numFmtId="0" fontId="6" fillId="2" borderId="88" xfId="0" applyFont="1" applyFill="1" applyBorder="1" applyAlignment="1">
      <alignment horizontal="left" vertical="center"/>
    </xf>
    <xf numFmtId="0" fontId="6" fillId="2" borderId="70" xfId="3" applyFont="1" applyBorder="1" applyAlignment="1">
      <alignment horizontal="center"/>
    </xf>
    <xf numFmtId="0" fontId="6" fillId="2" borderId="76" xfId="3" applyFont="1" applyBorder="1" applyAlignment="1">
      <alignment horizontal="center"/>
    </xf>
    <xf numFmtId="0" fontId="0" fillId="0" borderId="71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6" fillId="2" borderId="81" xfId="0" applyFont="1" applyFill="1" applyBorder="1" applyAlignment="1">
      <alignment horizontal="left" vertical="center"/>
    </xf>
    <xf numFmtId="0" fontId="0" fillId="0" borderId="77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6" fillId="2" borderId="63" xfId="3" applyFont="1" applyBorder="1" applyAlignment="1">
      <alignment horizontal="center"/>
    </xf>
    <xf numFmtId="0" fontId="6" fillId="2" borderId="67" xfId="3" applyFont="1" applyBorder="1" applyAlignment="1">
      <alignment horizontal="center" vertical="center"/>
    </xf>
    <xf numFmtId="0" fontId="6" fillId="2" borderId="68" xfId="3" applyFont="1" applyBorder="1" applyAlignment="1">
      <alignment horizontal="center" vertical="center"/>
    </xf>
    <xf numFmtId="0" fontId="6" fillId="2" borderId="72" xfId="3" applyFont="1" applyBorder="1" applyAlignment="1">
      <alignment horizontal="center" vertical="center"/>
    </xf>
    <xf numFmtId="0" fontId="6" fillId="2" borderId="73" xfId="3" applyFont="1" applyBorder="1" applyAlignment="1">
      <alignment horizontal="center" vertical="center"/>
    </xf>
    <xf numFmtId="0" fontId="6" fillId="2" borderId="74" xfId="3" applyFont="1" applyBorder="1" applyAlignment="1">
      <alignment horizontal="center" vertical="center"/>
    </xf>
    <xf numFmtId="176" fontId="4" fillId="3" borderId="69" xfId="2" applyNumberFormat="1" applyFont="1" applyBorder="1" applyAlignment="1">
      <alignment horizontal="center" vertical="center" shrinkToFit="1"/>
      <protection locked="0"/>
    </xf>
    <xf numFmtId="176" fontId="4" fillId="3" borderId="75" xfId="2" applyNumberFormat="1" applyFont="1" applyBorder="1" applyAlignment="1">
      <alignment horizontal="center" vertical="center" shrinkToFit="1"/>
      <protection locked="0"/>
    </xf>
    <xf numFmtId="176" fontId="3" fillId="3" borderId="69" xfId="0" applyNumberFormat="1" applyFont="1" applyFill="1" applyBorder="1" applyAlignment="1" applyProtection="1">
      <alignment horizontal="center" vertical="center"/>
      <protection locked="0"/>
    </xf>
    <xf numFmtId="176" fontId="3" fillId="3" borderId="75" xfId="0" applyNumberFormat="1" applyFont="1" applyFill="1" applyBorder="1" applyAlignment="1" applyProtection="1">
      <alignment horizontal="center" vertical="center"/>
      <protection locked="0"/>
    </xf>
    <xf numFmtId="176" fontId="3" fillId="3" borderId="69" xfId="2" applyNumberFormat="1" applyFont="1" applyBorder="1" applyAlignment="1">
      <alignment horizontal="center" vertical="center" shrinkToFit="1"/>
      <protection locked="0"/>
    </xf>
    <xf numFmtId="176" fontId="3" fillId="3" borderId="75" xfId="2" applyNumberFormat="1" applyFont="1" applyBorder="1" applyAlignment="1">
      <alignment horizontal="center" vertical="center" shrinkToFit="1"/>
      <protection locked="0"/>
    </xf>
    <xf numFmtId="176" fontId="4" fillId="3" borderId="62" xfId="2" applyNumberFormat="1" applyFont="1" applyBorder="1" applyAlignment="1">
      <alignment horizontal="center" vertical="center" shrinkToFit="1"/>
      <protection locked="0"/>
    </xf>
    <xf numFmtId="176" fontId="3" fillId="3" borderId="62" xfId="0" applyNumberFormat="1" applyFont="1" applyFill="1" applyBorder="1" applyAlignment="1" applyProtection="1">
      <alignment horizontal="center" vertical="center"/>
      <protection locked="0"/>
    </xf>
    <xf numFmtId="176" fontId="3" fillId="3" borderId="62" xfId="2" applyNumberFormat="1" applyFont="1" applyBorder="1" applyAlignment="1">
      <alignment horizontal="center" vertical="center" shrinkToFi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2" borderId="54" xfId="0" applyFont="1" applyFill="1" applyBorder="1" applyAlignment="1">
      <alignment horizontal="left"/>
    </xf>
    <xf numFmtId="0" fontId="6" fillId="2" borderId="98" xfId="0" applyFont="1" applyFill="1" applyBorder="1" applyAlignment="1">
      <alignment horizontal="left"/>
    </xf>
    <xf numFmtId="49" fontId="2" fillId="0" borderId="18" xfId="2" applyFill="1" applyBorder="1" applyAlignment="1">
      <alignment horizontal="center" vertical="center" shrinkToFit="1"/>
      <protection locked="0"/>
    </xf>
    <xf numFmtId="49" fontId="2" fillId="0" borderId="19" xfId="2" applyFill="1" applyBorder="1" applyAlignment="1">
      <alignment horizontal="center" vertical="center" shrinkToFit="1"/>
      <protection locked="0"/>
    </xf>
    <xf numFmtId="49" fontId="2" fillId="0" borderId="36" xfId="2" applyFill="1" applyBorder="1" applyAlignment="1">
      <alignment horizontal="center" vertical="center" shrinkToFit="1"/>
      <protection locked="0"/>
    </xf>
    <xf numFmtId="49" fontId="2" fillId="3" borderId="18" xfId="2" applyBorder="1" applyAlignment="1">
      <alignment horizontal="center" vertical="center" shrinkToFit="1"/>
      <protection locked="0"/>
    </xf>
    <xf numFmtId="49" fontId="2" fillId="3" borderId="19" xfId="2" applyBorder="1" applyAlignment="1">
      <alignment horizontal="center" vertical="center" shrinkToFit="1"/>
      <protection locked="0"/>
    </xf>
    <xf numFmtId="49" fontId="2" fillId="3" borderId="36" xfId="2" applyBorder="1" applyAlignment="1">
      <alignment horizontal="center" vertical="center" shrinkToFit="1"/>
      <protection locked="0"/>
    </xf>
    <xf numFmtId="49" fontId="2" fillId="3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20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36" xfId="3" applyFont="1" applyBorder="1" applyAlignment="1">
      <alignment horizontal="center" vertical="center"/>
    </xf>
    <xf numFmtId="0" fontId="6" fillId="2" borderId="27" xfId="3" applyFont="1" applyBorder="1" applyAlignment="1">
      <alignment horizontal="center" vertical="center"/>
    </xf>
    <xf numFmtId="0" fontId="6" fillId="2" borderId="18" xfId="3" applyFont="1" applyBorder="1" applyAlignment="1">
      <alignment horizontal="center" vertical="center"/>
    </xf>
    <xf numFmtId="0" fontId="6" fillId="2" borderId="19" xfId="3" applyFont="1" applyBorder="1" applyAlignment="1">
      <alignment horizontal="center" vertical="center"/>
    </xf>
    <xf numFmtId="0" fontId="6" fillId="2" borderId="2" xfId="3" applyFont="1" applyBorder="1" applyAlignment="1">
      <alignment horizontal="center" vertical="center"/>
    </xf>
    <xf numFmtId="0" fontId="6" fillId="2" borderId="5" xfId="3" applyFont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left" vertical="center" shrinkToFit="1"/>
      <protection locked="0"/>
    </xf>
    <xf numFmtId="0" fontId="2" fillId="3" borderId="2" xfId="0" applyFont="1" applyFill="1" applyBorder="1" applyAlignment="1" applyProtection="1">
      <alignment horizontal="left" vertical="center" shrinkToFit="1"/>
      <protection locked="0"/>
    </xf>
    <xf numFmtId="0" fontId="2" fillId="3" borderId="5" xfId="0" applyFont="1" applyFill="1" applyBorder="1" applyAlignment="1" applyProtection="1">
      <alignment horizontal="left" vertical="center" shrinkToFit="1"/>
      <protection locked="0"/>
    </xf>
    <xf numFmtId="0" fontId="2" fillId="3" borderId="99" xfId="0" applyFont="1" applyFill="1" applyBorder="1" applyAlignment="1" applyProtection="1">
      <alignment horizontal="left" vertical="center" shrinkToFit="1"/>
      <protection locked="0"/>
    </xf>
    <xf numFmtId="0" fontId="6" fillId="2" borderId="7" xfId="3" applyFont="1" applyBorder="1" applyAlignment="1">
      <alignment horizontal="center" vertical="center" wrapText="1"/>
    </xf>
    <xf numFmtId="0" fontId="6" fillId="2" borderId="6" xfId="3" applyFont="1" applyBorder="1" applyAlignment="1">
      <alignment horizontal="center" vertical="center"/>
    </xf>
    <xf numFmtId="0" fontId="6" fillId="2" borderId="8" xfId="3" applyFont="1" applyBorder="1" applyAlignment="1">
      <alignment horizontal="center" vertical="center"/>
    </xf>
    <xf numFmtId="0" fontId="6" fillId="2" borderId="24" xfId="3" applyFont="1" applyBorder="1" applyAlignment="1">
      <alignment horizontal="center" vertical="center"/>
    </xf>
    <xf numFmtId="0" fontId="6" fillId="2" borderId="23" xfId="3" applyFont="1" applyBorder="1" applyAlignment="1">
      <alignment horizontal="center" vertical="center"/>
    </xf>
    <xf numFmtId="0" fontId="6" fillId="2" borderId="33" xfId="3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left"/>
    </xf>
    <xf numFmtId="0" fontId="6" fillId="3" borderId="4" xfId="3" applyFont="1" applyFill="1" applyBorder="1" applyAlignment="1" applyProtection="1">
      <alignment horizontal="left" vertical="center"/>
      <protection locked="0"/>
    </xf>
    <xf numFmtId="0" fontId="6" fillId="3" borderId="2" xfId="3" applyFont="1" applyFill="1" applyBorder="1" applyAlignment="1" applyProtection="1">
      <alignment horizontal="left" vertical="center"/>
      <protection locked="0"/>
    </xf>
    <xf numFmtId="0" fontId="6" fillId="3" borderId="99" xfId="3" applyFont="1" applyFill="1" applyBorder="1" applyAlignment="1" applyProtection="1">
      <alignment horizontal="left" vertical="center"/>
      <protection locked="0"/>
    </xf>
    <xf numFmtId="0" fontId="6" fillId="2" borderId="17" xfId="3" applyFont="1" applyBorder="1" applyAlignment="1">
      <alignment horizontal="center" vertical="center"/>
    </xf>
    <xf numFmtId="0" fontId="6" fillId="2" borderId="35" xfId="3" applyFont="1" applyBorder="1" applyAlignment="1">
      <alignment horizontal="center" vertical="center"/>
    </xf>
    <xf numFmtId="0" fontId="6" fillId="2" borderId="21" xfId="3" applyFont="1" applyBorder="1" applyAlignment="1">
      <alignment horizontal="center" vertical="center"/>
    </xf>
    <xf numFmtId="0" fontId="6" fillId="2" borderId="9" xfId="3" applyFont="1" applyBorder="1" applyAlignment="1">
      <alignment horizontal="center" vertical="center"/>
    </xf>
    <xf numFmtId="0" fontId="6" fillId="2" borderId="22" xfId="3" applyFont="1" applyBorder="1" applyAlignment="1">
      <alignment horizontal="center" vertical="center"/>
    </xf>
    <xf numFmtId="0" fontId="6" fillId="2" borderId="101" xfId="3" applyFont="1" applyBorder="1" applyAlignment="1">
      <alignment horizontal="center" vertical="center" wrapText="1"/>
    </xf>
    <xf numFmtId="0" fontId="6" fillId="3" borderId="38" xfId="0" applyFont="1" applyFill="1" applyBorder="1" applyAlignment="1" applyProtection="1">
      <alignment horizontal="left" vertical="center"/>
      <protection locked="0"/>
    </xf>
    <xf numFmtId="0" fontId="6" fillId="3" borderId="79" xfId="3" applyFont="1" applyFill="1" applyBorder="1" applyAlignment="1" applyProtection="1">
      <alignment horizontal="left" vertical="center"/>
      <protection locked="0"/>
    </xf>
    <xf numFmtId="0" fontId="6" fillId="3" borderId="97" xfId="3" applyFont="1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Border="1" applyAlignment="1" applyProtection="1">
      <alignment horizontal="center" vertical="center" shrinkToFit="1"/>
      <protection locked="0"/>
    </xf>
    <xf numFmtId="49" fontId="6" fillId="2" borderId="37" xfId="0" applyNumberFormat="1" applyFont="1" applyFill="1" applyBorder="1" applyAlignment="1">
      <alignment horizontal="center" vertical="center" shrinkToFit="1"/>
    </xf>
    <xf numFmtId="49" fontId="6" fillId="2" borderId="34" xfId="0" applyNumberFormat="1" applyFont="1" applyFill="1" applyBorder="1" applyAlignment="1">
      <alignment horizontal="center" vertical="center" shrinkToFit="1"/>
    </xf>
    <xf numFmtId="49" fontId="6" fillId="2" borderId="18" xfId="0" applyNumberFormat="1" applyFont="1" applyFill="1" applyBorder="1" applyAlignment="1">
      <alignment horizontal="center" vertical="center" shrinkToFit="1"/>
    </xf>
    <xf numFmtId="49" fontId="6" fillId="2" borderId="36" xfId="0" applyNumberFormat="1" applyFont="1" applyFill="1" applyBorder="1" applyAlignment="1">
      <alignment horizontal="center" vertical="center" shrinkToFit="1"/>
    </xf>
    <xf numFmtId="0" fontId="20" fillId="0" borderId="37" xfId="0" applyFont="1" applyBorder="1" applyAlignment="1" applyProtection="1">
      <alignment horizontal="center" vertical="center" wrapText="1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6" fillId="2" borderId="36" xfId="0" applyFont="1" applyFill="1" applyBorder="1" applyAlignment="1">
      <alignment horizontal="left"/>
    </xf>
    <xf numFmtId="0" fontId="6" fillId="2" borderId="54" xfId="3" applyFont="1" applyBorder="1" applyAlignment="1">
      <alignment horizontal="center" vertical="center"/>
    </xf>
    <xf numFmtId="0" fontId="6" fillId="2" borderId="85" xfId="3" applyFont="1" applyBorder="1" applyAlignment="1">
      <alignment horizontal="center" vertical="center"/>
    </xf>
    <xf numFmtId="0" fontId="6" fillId="2" borderId="91" xfId="3" applyFont="1" applyBorder="1" applyAlignment="1">
      <alignment horizontal="center" vertical="center"/>
    </xf>
    <xf numFmtId="0" fontId="6" fillId="2" borderId="80" xfId="3" applyFont="1" applyBorder="1" applyAlignment="1">
      <alignment horizontal="center" vertical="center"/>
    </xf>
    <xf numFmtId="0" fontId="6" fillId="2" borderId="4" xfId="3" applyFont="1" applyBorder="1" applyAlignment="1">
      <alignment horizontal="center" vertical="center"/>
    </xf>
    <xf numFmtId="0" fontId="6" fillId="2" borderId="3" xfId="3" applyFont="1" applyBorder="1" applyAlignment="1">
      <alignment horizontal="center" vertical="center"/>
    </xf>
    <xf numFmtId="0" fontId="6" fillId="2" borderId="1" xfId="3" applyFont="1" applyBorder="1" applyAlignment="1">
      <alignment horizontal="center" vertical="center"/>
    </xf>
    <xf numFmtId="0" fontId="6" fillId="2" borderId="11" xfId="3" applyFont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left" vertical="center" shrinkToFit="1"/>
      <protection locked="0"/>
    </xf>
    <xf numFmtId="0" fontId="2" fillId="3" borderId="6" xfId="0" applyFont="1" applyFill="1" applyBorder="1" applyAlignment="1" applyProtection="1">
      <alignment horizontal="left" vertical="center" shrinkToFit="1"/>
      <protection locked="0"/>
    </xf>
    <xf numFmtId="0" fontId="2" fillId="3" borderId="8" xfId="0" applyFont="1" applyFill="1" applyBorder="1" applyAlignment="1" applyProtection="1">
      <alignment horizontal="left" vertical="center" shrinkToFit="1"/>
      <protection locked="0"/>
    </xf>
    <xf numFmtId="0" fontId="2" fillId="3" borderId="96" xfId="0" applyFont="1" applyFill="1" applyBorder="1" applyAlignment="1" applyProtection="1">
      <alignment horizontal="left" vertical="center" shrinkToFit="1"/>
      <protection locked="0"/>
    </xf>
    <xf numFmtId="0" fontId="5" fillId="2" borderId="23" xfId="0" applyFont="1" applyFill="1" applyBorder="1" applyAlignment="1">
      <alignment horizontal="center" vertical="top" wrapText="1"/>
    </xf>
    <xf numFmtId="49" fontId="7" fillId="3" borderId="44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45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46" xfId="0" applyNumberFormat="1" applyFont="1" applyFill="1" applyBorder="1" applyAlignment="1" applyProtection="1">
      <alignment horizontal="left" vertical="center" wrapText="1"/>
      <protection locked="0"/>
    </xf>
    <xf numFmtId="0" fontId="6" fillId="2" borderId="30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 indent="1"/>
    </xf>
    <xf numFmtId="0" fontId="5" fillId="2" borderId="38" xfId="0" applyFont="1" applyFill="1" applyBorder="1" applyAlignment="1">
      <alignment horizontal="left" vertical="center" indent="1"/>
    </xf>
    <xf numFmtId="0" fontId="27" fillId="2" borderId="38" xfId="1" applyFont="1" applyFill="1" applyBorder="1" applyAlignment="1" applyProtection="1">
      <alignment horizontal="left" vertical="center"/>
    </xf>
    <xf numFmtId="0" fontId="27" fillId="2" borderId="39" xfId="1" applyFont="1" applyFill="1" applyBorder="1" applyAlignment="1" applyProtection="1">
      <alignment horizontal="left" vertical="center"/>
    </xf>
    <xf numFmtId="0" fontId="0" fillId="0" borderId="54" xfId="0" applyBorder="1" applyAlignment="1" applyProtection="1">
      <alignment horizontal="center"/>
      <protection locked="0"/>
    </xf>
    <xf numFmtId="0" fontId="6" fillId="2" borderId="54" xfId="0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4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/>
    </xf>
  </cellXfs>
  <cellStyles count="7">
    <cellStyle name="ハイパーリンク" xfId="1" builtinId="8" customBuiltin="1"/>
    <cellStyle name="ハイパーリンク 2" xfId="6" xr:uid="{00000000-0005-0000-0000-000001000000}"/>
    <cellStyle name="項目名" xfId="3" xr:uid="{00000000-0005-0000-0000-000002000000}"/>
    <cellStyle name="入力欄" xfId="2" xr:uid="{00000000-0005-0000-0000-000003000000}"/>
    <cellStyle name="標準" xfId="0" builtinId="0"/>
    <cellStyle name="標準 2" xfId="4" xr:uid="{00000000-0005-0000-0000-000005000000}"/>
    <cellStyle name="標準 2 2" xfId="5" xr:uid="{00000000-0005-0000-0000-000006000000}"/>
  </cellStyles>
  <dxfs count="26"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FF0000"/>
      </font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FF0000"/>
      </font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2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146050</xdr:colOff>
          <xdr:row>13</xdr:row>
          <xdr:rowOff>31750</xdr:rowOff>
        </xdr:from>
        <xdr:to>
          <xdr:col>25</xdr:col>
          <xdr:colOff>127000</xdr:colOff>
          <xdr:row>15</xdr:row>
          <xdr:rowOff>0</xdr:rowOff>
        </xdr:to>
        <xdr:sp macro="" textlink="">
          <xdr:nvSpPr>
            <xdr:cNvPr id="11266" name="Group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101</a:t>
              </a:r>
            </a:p>
          </xdr:txBody>
        </xdr:sp>
        <xdr:clientData fLocksWithSheet="0"/>
      </xdr:twoCellAnchor>
    </mc:Choice>
    <mc:Fallback/>
  </mc:AlternateContent>
  <xdr:twoCellAnchor>
    <xdr:from>
      <xdr:col>5</xdr:col>
      <xdr:colOff>251113</xdr:colOff>
      <xdr:row>49</xdr:row>
      <xdr:rowOff>77932</xdr:rowOff>
    </xdr:from>
    <xdr:to>
      <xdr:col>9</xdr:col>
      <xdr:colOff>251114</xdr:colOff>
      <xdr:row>49</xdr:row>
      <xdr:rowOff>406978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41318" y="14694477"/>
          <a:ext cx="1108364" cy="32904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minkanrenkei.jica.go.jp/area/table/26067/98J963/M?S=oftis2ldkhl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minkanrenkei.jica.go.jp/area/table/26067/98J963/M?S=oftis2ldkhlf" TargetMode="External"/><Relationship Id="rId1" Type="http://schemas.openxmlformats.org/officeDocument/2006/relationships/hyperlink" Target="http://www.chusho.meti.go.jp/koukai/hourei/kihonho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jica.go.jp/priv_partner/activities/index.html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jicatokyo_sme@jica.go.jp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91"/>
  <sheetViews>
    <sheetView tabSelected="1" view="pageBreakPreview" topLeftCell="A46" zoomScale="110" zoomScaleNormal="110" zoomScaleSheetLayoutView="110" workbookViewId="0">
      <selection activeCell="AR22" sqref="AR22"/>
    </sheetView>
  </sheetViews>
  <sheetFormatPr defaultRowHeight="18"/>
  <cols>
    <col min="1" max="1" width="2.33203125" customWidth="1"/>
    <col min="2" max="33" width="3.58203125" customWidth="1"/>
    <col min="34" max="34" width="1" customWidth="1"/>
    <col min="36" max="36" width="8.58203125" style="6" hidden="1" customWidth="1"/>
    <col min="37" max="37" width="8.58203125" style="6"/>
  </cols>
  <sheetData>
    <row r="1" spans="1:36" ht="22.5">
      <c r="A1" s="154" t="s">
        <v>207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</row>
    <row r="2" spans="1:36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6" ht="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6" ht="15" customHeight="1">
      <c r="A4" s="19"/>
      <c r="B4" s="19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56" t="s">
        <v>2</v>
      </c>
      <c r="T4" s="156"/>
      <c r="U4" s="156"/>
      <c r="V4" s="157" t="s">
        <v>204</v>
      </c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9"/>
    </row>
    <row r="5" spans="1:36" ht="12.65" customHeight="1">
      <c r="A5" s="19"/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56"/>
      <c r="T5" s="156"/>
      <c r="U5" s="156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9"/>
    </row>
    <row r="6" spans="1:36" ht="5.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ht="27" customHeight="1">
      <c r="A7" s="25"/>
      <c r="B7" s="28" t="s">
        <v>4</v>
      </c>
      <c r="C7" s="159" t="s">
        <v>5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25"/>
    </row>
    <row r="8" spans="1:36" ht="19" customHeight="1">
      <c r="A8" s="2"/>
      <c r="B8" s="29" t="s">
        <v>4</v>
      </c>
      <c r="C8" s="4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ht="18.5" thickBot="1">
      <c r="A9" s="20" t="s">
        <v>7</v>
      </c>
      <c r="B9" s="2"/>
      <c r="C9" s="2"/>
      <c r="D9" s="3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6" ht="12" customHeight="1">
      <c r="A10" s="3"/>
      <c r="B10" s="149" t="s">
        <v>8</v>
      </c>
      <c r="C10" s="150"/>
      <c r="D10" s="150"/>
      <c r="E10" s="347" t="s">
        <v>9</v>
      </c>
      <c r="F10" s="348"/>
      <c r="G10" s="339"/>
      <c r="H10" s="340"/>
      <c r="I10" s="340"/>
      <c r="J10" s="340"/>
      <c r="K10" s="340"/>
      <c r="L10" s="341"/>
      <c r="M10" s="347" t="s">
        <v>10</v>
      </c>
      <c r="N10" s="348"/>
      <c r="O10" s="339"/>
      <c r="P10" s="340"/>
      <c r="Q10" s="340"/>
      <c r="R10" s="340"/>
      <c r="S10" s="340"/>
      <c r="T10" s="340"/>
      <c r="U10" s="352"/>
      <c r="V10" s="183" t="s">
        <v>11</v>
      </c>
      <c r="W10" s="160"/>
      <c r="X10" s="179"/>
      <c r="Y10" s="179"/>
      <c r="Z10" s="179"/>
      <c r="AA10" s="179"/>
      <c r="AB10" s="179"/>
      <c r="AC10" s="179"/>
      <c r="AD10" s="179"/>
      <c r="AE10" s="179"/>
      <c r="AF10" s="179"/>
      <c r="AG10" s="180"/>
      <c r="AH10" s="3"/>
    </row>
    <row r="11" spans="1:36" ht="27.65" customHeight="1" thickBot="1">
      <c r="A11" s="3"/>
      <c r="B11" s="151"/>
      <c r="C11" s="152"/>
      <c r="D11" s="153"/>
      <c r="E11" s="345" t="s">
        <v>12</v>
      </c>
      <c r="F11" s="346"/>
      <c r="G11" s="342"/>
      <c r="H11" s="343"/>
      <c r="I11" s="343"/>
      <c r="J11" s="343"/>
      <c r="K11" s="343"/>
      <c r="L11" s="344"/>
      <c r="M11" s="353" t="s">
        <v>13</v>
      </c>
      <c r="N11" s="354"/>
      <c r="O11" s="349"/>
      <c r="P11" s="350"/>
      <c r="Q11" s="350"/>
      <c r="R11" s="350"/>
      <c r="S11" s="350"/>
      <c r="T11" s="350"/>
      <c r="U11" s="351"/>
      <c r="V11" s="161"/>
      <c r="W11" s="163"/>
      <c r="X11" s="181"/>
      <c r="Y11" s="181"/>
      <c r="Z11" s="181"/>
      <c r="AA11" s="181"/>
      <c r="AB11" s="181"/>
      <c r="AC11" s="181"/>
      <c r="AD11" s="181"/>
      <c r="AE11" s="181"/>
      <c r="AF11" s="181"/>
      <c r="AG11" s="182"/>
      <c r="AH11" s="3"/>
    </row>
    <row r="12" spans="1:36">
      <c r="A12" s="2"/>
      <c r="B12" s="149" t="s">
        <v>14</v>
      </c>
      <c r="C12" s="94"/>
      <c r="D12" s="160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  <c r="R12" s="170" t="s">
        <v>15</v>
      </c>
      <c r="S12" s="171"/>
      <c r="T12" s="171"/>
      <c r="U12" s="172"/>
      <c r="V12" s="173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5"/>
      <c r="AH12" s="2"/>
    </row>
    <row r="13" spans="1:36" ht="18.5" thickBot="1">
      <c r="A13" s="2"/>
      <c r="B13" s="161"/>
      <c r="C13" s="162"/>
      <c r="D13" s="163"/>
      <c r="E13" s="167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9"/>
      <c r="R13" s="176" t="s">
        <v>16</v>
      </c>
      <c r="S13" s="177"/>
      <c r="T13" s="177"/>
      <c r="U13" s="178"/>
      <c r="V13" s="184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6"/>
      <c r="AH13" s="2"/>
    </row>
    <row r="14" spans="1:36" ht="18.5" thickBot="1">
      <c r="A14" s="3"/>
      <c r="B14" s="61" t="s">
        <v>17</v>
      </c>
      <c r="C14" s="60"/>
      <c r="D14" s="62"/>
      <c r="E14" s="60"/>
      <c r="F14" s="60"/>
      <c r="G14" s="60"/>
      <c r="H14" s="60"/>
      <c r="I14" s="60"/>
      <c r="J14" s="59"/>
      <c r="K14" s="60"/>
      <c r="L14" s="60"/>
      <c r="M14" s="60"/>
      <c r="N14" s="60"/>
      <c r="O14" s="60"/>
      <c r="P14" s="60"/>
      <c r="Q14" s="60"/>
      <c r="R14" s="136"/>
      <c r="S14" s="137"/>
      <c r="T14" s="124" t="s">
        <v>18</v>
      </c>
      <c r="U14" s="125"/>
      <c r="V14" s="125"/>
      <c r="W14" s="125"/>
      <c r="X14" s="125"/>
      <c r="Y14" s="138"/>
      <c r="Z14" s="136"/>
      <c r="AA14" s="139"/>
      <c r="AB14" s="124" t="s">
        <v>19</v>
      </c>
      <c r="AC14" s="125"/>
      <c r="AD14" s="125"/>
      <c r="AE14" s="125"/>
      <c r="AF14" s="125"/>
      <c r="AG14" s="126"/>
      <c r="AH14" s="27"/>
      <c r="AJ14" s="6">
        <f>IF(R14="●", 1, 0)</f>
        <v>0</v>
      </c>
    </row>
    <row r="15" spans="1:36" ht="5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6" ht="18.5" thickBot="1">
      <c r="A16" s="20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40" ht="26.15" customHeight="1" thickBot="1">
      <c r="A17" s="2"/>
      <c r="B17" s="127" t="s">
        <v>21</v>
      </c>
      <c r="C17" s="128"/>
      <c r="D17" s="129"/>
      <c r="E17" s="130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2" t="s">
        <v>22</v>
      </c>
      <c r="S17" s="133"/>
      <c r="T17" s="133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5"/>
      <c r="AH17" s="2"/>
    </row>
    <row r="18" spans="1:40" ht="27" customHeight="1" thickBot="1">
      <c r="A18" s="2"/>
      <c r="B18" s="114" t="s">
        <v>23</v>
      </c>
      <c r="C18" s="115"/>
      <c r="D18" s="115"/>
      <c r="E18" s="116"/>
      <c r="F18" s="117"/>
      <c r="G18" s="117"/>
      <c r="H18" s="117"/>
      <c r="I18" s="117"/>
      <c r="J18" s="117"/>
      <c r="K18" s="117"/>
      <c r="L18" s="117"/>
      <c r="M18" s="118" t="s">
        <v>24</v>
      </c>
      <c r="N18" s="119"/>
      <c r="O18" s="119"/>
      <c r="P18" s="120"/>
      <c r="Q18" s="121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3"/>
      <c r="AH18" s="2"/>
    </row>
    <row r="19" spans="1:40" ht="18" customHeight="1">
      <c r="A19" s="2"/>
      <c r="B19" s="140" t="s">
        <v>25</v>
      </c>
      <c r="C19" s="141"/>
      <c r="D19" s="142"/>
      <c r="E19" s="52"/>
      <c r="F19" s="355" t="s">
        <v>26</v>
      </c>
      <c r="G19" s="356"/>
      <c r="H19" s="356"/>
      <c r="I19" s="356"/>
      <c r="J19" s="356"/>
      <c r="K19" s="356"/>
      <c r="L19" s="356"/>
      <c r="M19" s="356"/>
      <c r="N19" s="356"/>
      <c r="O19" s="356"/>
      <c r="P19" s="357"/>
      <c r="Q19" s="53" t="s">
        <v>27</v>
      </c>
      <c r="R19" s="54"/>
      <c r="S19" s="54"/>
      <c r="T19" s="54"/>
      <c r="U19" s="54"/>
      <c r="V19" s="55" t="s">
        <v>28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6"/>
      <c r="AH19" s="27"/>
      <c r="AJ19" s="6" t="str">
        <f>IF(E19="●", "中小企業/", "")</f>
        <v/>
      </c>
    </row>
    <row r="20" spans="1:40">
      <c r="A20" s="2"/>
      <c r="B20" s="143"/>
      <c r="C20" s="144"/>
      <c r="D20" s="145"/>
      <c r="E20" s="69"/>
      <c r="F20" s="106" t="s">
        <v>29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8"/>
      <c r="Q20" s="26" t="s">
        <v>30</v>
      </c>
      <c r="R20" s="27"/>
      <c r="S20" s="27"/>
      <c r="T20" s="27"/>
      <c r="U20" s="27"/>
      <c r="V20" s="70" t="s">
        <v>31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7"/>
      <c r="AH20" s="27"/>
      <c r="AJ20" s="6" t="str">
        <f>IF(E20="●", "中小企業団体/", "")</f>
        <v/>
      </c>
    </row>
    <row r="21" spans="1:40">
      <c r="A21" s="2"/>
      <c r="B21" s="143"/>
      <c r="C21" s="144"/>
      <c r="D21" s="145"/>
      <c r="E21" s="69"/>
      <c r="F21" s="106" t="s">
        <v>32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8"/>
      <c r="Q21" s="26" t="s">
        <v>33</v>
      </c>
      <c r="R21" s="27"/>
      <c r="S21" s="27"/>
      <c r="T21" s="27"/>
      <c r="U21" s="27"/>
      <c r="V21" s="70" t="s">
        <v>34</v>
      </c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7"/>
      <c r="AH21" s="27"/>
      <c r="AJ21" s="6" t="str">
        <f>IF(E21="●", "中堅企業/", "")</f>
        <v/>
      </c>
    </row>
    <row r="22" spans="1:40" ht="18" customHeight="1">
      <c r="A22" s="2"/>
      <c r="B22" s="143"/>
      <c r="C22" s="144"/>
      <c r="D22" s="145"/>
      <c r="E22" s="69"/>
      <c r="F22" s="106" t="s">
        <v>35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8"/>
      <c r="Q22" s="34" t="s">
        <v>36</v>
      </c>
      <c r="R22" s="112" t="s">
        <v>37</v>
      </c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3"/>
      <c r="AH22" s="27"/>
      <c r="AJ22" s="6" t="str">
        <f>IF(E22="●", "大企業/", "")</f>
        <v/>
      </c>
    </row>
    <row r="23" spans="1:40">
      <c r="A23" s="2"/>
      <c r="B23" s="143"/>
      <c r="C23" s="144"/>
      <c r="D23" s="145"/>
      <c r="E23" s="69"/>
      <c r="F23" s="106" t="s">
        <v>38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8"/>
      <c r="Q23" s="34" t="s">
        <v>36</v>
      </c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3"/>
      <c r="AH23" s="27"/>
      <c r="AJ23" s="6" t="str">
        <f>IF(E23="●", "みなし大企業/", "")</f>
        <v/>
      </c>
    </row>
    <row r="24" spans="1:40" ht="18.5" thickBot="1">
      <c r="A24" s="2"/>
      <c r="B24" s="146"/>
      <c r="C24" s="147"/>
      <c r="D24" s="148"/>
      <c r="E24" s="71"/>
      <c r="F24" s="109" t="s">
        <v>39</v>
      </c>
      <c r="G24" s="110"/>
      <c r="H24" s="110"/>
      <c r="I24" s="110"/>
      <c r="J24" s="110"/>
      <c r="K24" s="110"/>
      <c r="L24" s="110"/>
      <c r="M24" s="110"/>
      <c r="N24" s="110"/>
      <c r="O24" s="110"/>
      <c r="P24" s="111"/>
      <c r="Q24" s="58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7"/>
      <c r="AH24" s="27"/>
    </row>
    <row r="25" spans="1:40" ht="18.5" thickBot="1">
      <c r="A25" s="2"/>
      <c r="B25" s="87" t="s">
        <v>40</v>
      </c>
      <c r="C25" s="88"/>
      <c r="D25" s="89"/>
      <c r="E25" s="68"/>
      <c r="F25" s="90" t="s">
        <v>41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2"/>
      <c r="AH25" s="27"/>
      <c r="AJ25" s="6" t="str">
        <f>IF(E25="●", "その他", "")</f>
        <v/>
      </c>
    </row>
    <row r="26" spans="1:40" ht="13.5" customHeight="1">
      <c r="A26" s="2"/>
      <c r="B26" s="21" t="s">
        <v>42</v>
      </c>
      <c r="C26" s="2"/>
      <c r="D26" s="2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40">
      <c r="A27" s="20" t="s">
        <v>43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40" ht="30.65" customHeight="1" thickBot="1">
      <c r="A28" s="2"/>
      <c r="B28" s="98" t="s">
        <v>44</v>
      </c>
      <c r="C28" s="99"/>
      <c r="D28" s="99"/>
      <c r="E28" s="99"/>
      <c r="F28" s="99"/>
      <c r="G28" s="99"/>
      <c r="H28" s="100"/>
      <c r="I28" s="101"/>
      <c r="J28" s="102"/>
      <c r="K28" s="93" t="s">
        <v>45</v>
      </c>
      <c r="L28" s="94"/>
      <c r="M28" s="94"/>
      <c r="N28" s="94"/>
      <c r="O28" s="100"/>
      <c r="P28" s="101"/>
      <c r="Q28" s="102"/>
      <c r="R28" s="103" t="s">
        <v>46</v>
      </c>
      <c r="S28" s="104"/>
      <c r="T28" s="104"/>
      <c r="U28" s="105"/>
      <c r="V28" s="95" t="s">
        <v>47</v>
      </c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7"/>
      <c r="AH28" s="32"/>
      <c r="AI28" s="31"/>
      <c r="AJ28" s="31"/>
      <c r="AK28" s="31"/>
      <c r="AL28" s="31"/>
      <c r="AM28" s="31"/>
      <c r="AN28" s="31"/>
    </row>
    <row r="29" spans="1:40" ht="18" customHeight="1">
      <c r="A29" s="2"/>
      <c r="B29" s="140" t="s">
        <v>48</v>
      </c>
      <c r="C29" s="141"/>
      <c r="D29" s="141"/>
      <c r="E29" s="141"/>
      <c r="F29" s="141"/>
      <c r="G29" s="142"/>
      <c r="H29" s="191"/>
      <c r="I29" s="191"/>
      <c r="J29" s="193" t="s">
        <v>49</v>
      </c>
      <c r="K29" s="193"/>
      <c r="L29" s="193"/>
      <c r="M29" s="193"/>
      <c r="N29" s="193"/>
      <c r="O29" s="193"/>
      <c r="P29" s="193"/>
      <c r="Q29" s="193"/>
      <c r="R29" s="193"/>
      <c r="S29" s="193"/>
      <c r="T29" s="100"/>
      <c r="U29" s="102"/>
      <c r="V29" s="385" t="s">
        <v>50</v>
      </c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7"/>
      <c r="AH29" s="27"/>
    </row>
    <row r="30" spans="1:40" ht="18" customHeight="1">
      <c r="A30" s="2"/>
      <c r="B30" s="143"/>
      <c r="C30" s="144"/>
      <c r="D30" s="144"/>
      <c r="E30" s="144"/>
      <c r="F30" s="144"/>
      <c r="G30" s="145"/>
      <c r="H30" s="379"/>
      <c r="I30" s="379"/>
      <c r="J30" s="380" t="s">
        <v>51</v>
      </c>
      <c r="K30" s="380"/>
      <c r="L30" s="380"/>
      <c r="M30" s="380"/>
      <c r="N30" s="380"/>
      <c r="O30" s="380"/>
      <c r="P30" s="380"/>
      <c r="Q30" s="380"/>
      <c r="R30" s="380"/>
      <c r="S30" s="380"/>
      <c r="T30" s="381"/>
      <c r="U30" s="382"/>
      <c r="V30" s="388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90"/>
      <c r="AH30" s="27"/>
    </row>
    <row r="31" spans="1:40">
      <c r="A31" s="2"/>
      <c r="B31" s="143"/>
      <c r="C31" s="144"/>
      <c r="D31" s="144"/>
      <c r="E31" s="144"/>
      <c r="F31" s="144"/>
      <c r="G31" s="145"/>
      <c r="H31" s="192"/>
      <c r="I31" s="192"/>
      <c r="J31" s="194" t="s">
        <v>52</v>
      </c>
      <c r="K31" s="194"/>
      <c r="L31" s="194"/>
      <c r="M31" s="194"/>
      <c r="N31" s="194"/>
      <c r="O31" s="194"/>
      <c r="P31" s="194"/>
      <c r="Q31" s="194"/>
      <c r="R31" s="194"/>
      <c r="S31" s="194"/>
      <c r="T31" s="381"/>
      <c r="U31" s="382"/>
      <c r="V31" s="388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90"/>
      <c r="AH31" s="27"/>
    </row>
    <row r="32" spans="1:40">
      <c r="A32" s="1"/>
      <c r="B32" s="143"/>
      <c r="C32" s="144"/>
      <c r="D32" s="144"/>
      <c r="E32" s="144"/>
      <c r="F32" s="144"/>
      <c r="G32" s="145"/>
      <c r="H32" s="192"/>
      <c r="I32" s="192"/>
      <c r="J32" s="194" t="s">
        <v>53</v>
      </c>
      <c r="K32" s="194"/>
      <c r="L32" s="194"/>
      <c r="M32" s="194"/>
      <c r="N32" s="194"/>
      <c r="O32" s="194"/>
      <c r="P32" s="194"/>
      <c r="Q32" s="194"/>
      <c r="R32" s="194"/>
      <c r="S32" s="194"/>
      <c r="T32" s="383"/>
      <c r="U32" s="384"/>
      <c r="V32" s="391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3"/>
      <c r="AH32" s="27"/>
    </row>
    <row r="33" spans="1:34" ht="15.65" customHeight="1" thickBot="1">
      <c r="A33" s="1"/>
      <c r="B33" s="146"/>
      <c r="C33" s="147"/>
      <c r="D33" s="147"/>
      <c r="E33" s="147"/>
      <c r="F33" s="147"/>
      <c r="G33" s="148"/>
      <c r="H33" s="375" t="s">
        <v>54</v>
      </c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7" t="s">
        <v>55</v>
      </c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8"/>
      <c r="AH33" s="27"/>
    </row>
    <row r="34" spans="1:34">
      <c r="A34" s="2"/>
      <c r="B34" s="224" t="s">
        <v>56</v>
      </c>
      <c r="C34" s="225"/>
      <c r="D34" s="225"/>
      <c r="E34" s="225"/>
      <c r="F34" s="225"/>
      <c r="G34" s="226"/>
      <c r="H34" s="204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6"/>
      <c r="AH34" s="2"/>
    </row>
    <row r="35" spans="1:34">
      <c r="A35" s="2"/>
      <c r="B35" s="227"/>
      <c r="C35" s="228"/>
      <c r="D35" s="228"/>
      <c r="E35" s="228"/>
      <c r="F35" s="228"/>
      <c r="G35" s="229"/>
      <c r="H35" s="49" t="s">
        <v>57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1"/>
      <c r="AH35" s="2"/>
    </row>
    <row r="36" spans="1:34" ht="18" customHeight="1">
      <c r="A36" s="2"/>
      <c r="B36" s="207" t="s">
        <v>58</v>
      </c>
      <c r="C36" s="208"/>
      <c r="D36" s="208"/>
      <c r="E36" s="208"/>
      <c r="F36" s="208"/>
      <c r="G36" s="208"/>
      <c r="H36" s="47"/>
      <c r="I36" s="213" t="s">
        <v>59</v>
      </c>
      <c r="J36" s="214"/>
      <c r="K36" s="214"/>
      <c r="L36" s="214"/>
      <c r="M36" s="214"/>
      <c r="N36" s="214"/>
      <c r="O36" s="215"/>
      <c r="P36" s="72"/>
      <c r="Q36" s="193" t="s">
        <v>60</v>
      </c>
      <c r="R36" s="193"/>
      <c r="S36" s="193"/>
      <c r="T36" s="193"/>
      <c r="U36" s="193"/>
      <c r="V36" s="193"/>
      <c r="W36" s="193"/>
      <c r="X36" s="72"/>
      <c r="Y36" s="193" t="s">
        <v>61</v>
      </c>
      <c r="Z36" s="193"/>
      <c r="AA36" s="193"/>
      <c r="AB36" s="193"/>
      <c r="AC36" s="193"/>
      <c r="AD36" s="193"/>
      <c r="AE36" s="193"/>
      <c r="AF36" s="193"/>
      <c r="AG36" s="223"/>
      <c r="AH36" s="27"/>
    </row>
    <row r="37" spans="1:34">
      <c r="A37" s="2"/>
      <c r="B37" s="209"/>
      <c r="C37" s="210"/>
      <c r="D37" s="210"/>
      <c r="E37" s="210"/>
      <c r="F37" s="210"/>
      <c r="G37" s="210"/>
      <c r="H37" s="35"/>
      <c r="I37" s="216" t="s">
        <v>62</v>
      </c>
      <c r="J37" s="217"/>
      <c r="K37" s="217"/>
      <c r="L37" s="217"/>
      <c r="M37" s="217"/>
      <c r="N37" s="217"/>
      <c r="O37" s="218"/>
      <c r="P37" s="36"/>
      <c r="Q37" s="194" t="s">
        <v>63</v>
      </c>
      <c r="R37" s="194"/>
      <c r="S37" s="194"/>
      <c r="T37" s="194"/>
      <c r="U37" s="194"/>
      <c r="V37" s="194"/>
      <c r="W37" s="194"/>
      <c r="X37" s="36"/>
      <c r="Y37" s="194" t="s">
        <v>64</v>
      </c>
      <c r="Z37" s="194"/>
      <c r="AA37" s="194"/>
      <c r="AB37" s="194"/>
      <c r="AC37" s="194"/>
      <c r="AD37" s="194"/>
      <c r="AE37" s="194"/>
      <c r="AF37" s="194"/>
      <c r="AG37" s="374"/>
      <c r="AH37" s="27"/>
    </row>
    <row r="38" spans="1:34">
      <c r="A38" s="2"/>
      <c r="B38" s="209"/>
      <c r="C38" s="210"/>
      <c r="D38" s="210"/>
      <c r="E38" s="210"/>
      <c r="F38" s="210"/>
      <c r="G38" s="210"/>
      <c r="H38" s="35"/>
      <c r="I38" s="216" t="s">
        <v>65</v>
      </c>
      <c r="J38" s="217"/>
      <c r="K38" s="217"/>
      <c r="L38" s="217"/>
      <c r="M38" s="217"/>
      <c r="N38" s="217"/>
      <c r="O38" s="218"/>
      <c r="P38" s="36"/>
      <c r="Q38" s="194" t="s">
        <v>66</v>
      </c>
      <c r="R38" s="194"/>
      <c r="S38" s="194"/>
      <c r="T38" s="194"/>
      <c r="U38" s="194"/>
      <c r="V38" s="194"/>
      <c r="W38" s="194"/>
      <c r="X38" s="36"/>
      <c r="Y38" s="194" t="s">
        <v>67</v>
      </c>
      <c r="Z38" s="194"/>
      <c r="AA38" s="194"/>
      <c r="AB38" s="194"/>
      <c r="AC38" s="194"/>
      <c r="AD38" s="194"/>
      <c r="AE38" s="194"/>
      <c r="AF38" s="194"/>
      <c r="AG38" s="374"/>
      <c r="AH38" s="27"/>
    </row>
    <row r="39" spans="1:34">
      <c r="A39" s="2"/>
      <c r="B39" s="211"/>
      <c r="C39" s="212"/>
      <c r="D39" s="212"/>
      <c r="E39" s="212"/>
      <c r="F39" s="212"/>
      <c r="G39" s="212"/>
      <c r="H39" s="48"/>
      <c r="I39" s="219" t="s">
        <v>68</v>
      </c>
      <c r="J39" s="220"/>
      <c r="K39" s="220"/>
      <c r="L39" s="220"/>
      <c r="M39" s="220"/>
      <c r="N39" s="220"/>
      <c r="O39" s="221"/>
      <c r="P39" s="73"/>
      <c r="Q39" s="222" t="s">
        <v>69</v>
      </c>
      <c r="R39" s="222"/>
      <c r="S39" s="222"/>
      <c r="T39" s="222"/>
      <c r="U39" s="222"/>
      <c r="V39" s="222"/>
      <c r="W39" s="222"/>
      <c r="X39" s="73"/>
      <c r="Y39" s="219" t="s">
        <v>70</v>
      </c>
      <c r="Z39" s="220"/>
      <c r="AA39" s="336"/>
      <c r="AB39" s="336"/>
      <c r="AC39" s="336"/>
      <c r="AD39" s="336"/>
      <c r="AE39" s="336"/>
      <c r="AF39" s="336"/>
      <c r="AG39" s="74" t="s">
        <v>71</v>
      </c>
      <c r="AH39" s="27"/>
    </row>
    <row r="40" spans="1:34">
      <c r="A40" s="2"/>
      <c r="B40" s="87" t="s">
        <v>72</v>
      </c>
      <c r="C40" s="88"/>
      <c r="D40" s="88"/>
      <c r="E40" s="88"/>
      <c r="F40" s="88"/>
      <c r="G40" s="89"/>
      <c r="H40" s="63"/>
      <c r="I40" s="187" t="s">
        <v>73</v>
      </c>
      <c r="J40" s="187"/>
      <c r="K40" s="187"/>
      <c r="L40" s="187"/>
      <c r="M40" s="187"/>
      <c r="N40" s="187"/>
      <c r="O40" s="187"/>
      <c r="P40" s="75"/>
      <c r="Q40" s="188" t="s">
        <v>74</v>
      </c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90"/>
      <c r="AH40" s="27"/>
    </row>
    <row r="41" spans="1:34" ht="48" customHeight="1">
      <c r="A41" s="2"/>
      <c r="B41" s="140" t="s">
        <v>75</v>
      </c>
      <c r="C41" s="141"/>
      <c r="D41" s="141"/>
      <c r="E41" s="141"/>
      <c r="F41" s="141"/>
      <c r="G41" s="142"/>
      <c r="H41" s="195" t="s">
        <v>76</v>
      </c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7" t="s">
        <v>77</v>
      </c>
      <c r="Z41" s="197"/>
      <c r="AA41" s="197"/>
      <c r="AB41" s="197"/>
      <c r="AC41" s="197"/>
      <c r="AD41" s="197"/>
      <c r="AE41" s="197"/>
      <c r="AF41" s="197"/>
      <c r="AG41" s="198"/>
      <c r="AH41" s="27"/>
    </row>
    <row r="42" spans="1:34" ht="18.5" thickBot="1">
      <c r="A42" s="2"/>
      <c r="B42" s="146"/>
      <c r="C42" s="147"/>
      <c r="D42" s="147"/>
      <c r="E42" s="147"/>
      <c r="F42" s="147"/>
      <c r="G42" s="148"/>
      <c r="H42" s="199" t="s">
        <v>78</v>
      </c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1" t="s">
        <v>79</v>
      </c>
      <c r="Z42" s="202"/>
      <c r="AA42" s="202"/>
      <c r="AB42" s="202"/>
      <c r="AC42" s="202"/>
      <c r="AD42" s="202"/>
      <c r="AE42" s="202"/>
      <c r="AF42" s="202"/>
      <c r="AG42" s="203"/>
      <c r="AH42" s="27"/>
    </row>
    <row r="43" spans="1:34" ht="63.75" customHeight="1" thickBot="1">
      <c r="A43" s="2"/>
      <c r="B43" s="114" t="s">
        <v>80</v>
      </c>
      <c r="C43" s="115"/>
      <c r="D43" s="115"/>
      <c r="E43" s="115"/>
      <c r="F43" s="115"/>
      <c r="G43" s="115"/>
      <c r="H43" s="371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3"/>
      <c r="AH43" s="2"/>
    </row>
    <row r="44" spans="1:34" ht="63.75" customHeight="1" thickBot="1">
      <c r="A44" s="2"/>
      <c r="B44" s="114" t="s">
        <v>81</v>
      </c>
      <c r="C44" s="115"/>
      <c r="D44" s="115"/>
      <c r="E44" s="115"/>
      <c r="F44" s="115"/>
      <c r="G44" s="115"/>
      <c r="H44" s="371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3"/>
      <c r="AH44" s="2"/>
    </row>
    <row r="45" spans="1:34" ht="63.75" customHeight="1" thickBot="1">
      <c r="A45" s="2"/>
      <c r="B45" s="114" t="s">
        <v>82</v>
      </c>
      <c r="C45" s="115"/>
      <c r="D45" s="115"/>
      <c r="E45" s="115"/>
      <c r="F45" s="115"/>
      <c r="G45" s="115"/>
      <c r="H45" s="371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3"/>
      <c r="AH45" s="2"/>
    </row>
    <row r="46" spans="1:34" ht="63.75" customHeight="1" thickBot="1">
      <c r="A46" s="2"/>
      <c r="B46" s="114" t="s">
        <v>83</v>
      </c>
      <c r="C46" s="115"/>
      <c r="D46" s="115"/>
      <c r="E46" s="115"/>
      <c r="F46" s="115"/>
      <c r="G46" s="115"/>
      <c r="H46" s="371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3"/>
      <c r="AH46" s="2"/>
    </row>
    <row r="47" spans="1:34" ht="63.75" customHeight="1" thickBot="1">
      <c r="A47" s="2"/>
      <c r="B47" s="114" t="s">
        <v>84</v>
      </c>
      <c r="C47" s="115"/>
      <c r="D47" s="115"/>
      <c r="E47" s="115"/>
      <c r="F47" s="115"/>
      <c r="G47" s="115"/>
      <c r="H47" s="371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372"/>
      <c r="AG47" s="373"/>
      <c r="AH47" s="2"/>
    </row>
    <row r="48" spans="1:34" ht="7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8.5" thickBot="1">
      <c r="A49" s="20" t="s">
        <v>85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36" customHeight="1">
      <c r="A50" s="20"/>
      <c r="B50" s="241" t="s">
        <v>86</v>
      </c>
      <c r="C50" s="242"/>
      <c r="D50" s="242"/>
      <c r="E50" s="243"/>
      <c r="F50" s="250" t="s">
        <v>205</v>
      </c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2"/>
      <c r="AH50" s="2"/>
    </row>
    <row r="51" spans="1:34" ht="30.75" customHeight="1" thickBot="1">
      <c r="A51" s="20"/>
      <c r="B51" s="244"/>
      <c r="C51" s="245"/>
      <c r="D51" s="245"/>
      <c r="E51" s="246"/>
      <c r="F51" s="80" t="s">
        <v>4</v>
      </c>
      <c r="G51" s="253" t="s">
        <v>206</v>
      </c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79"/>
      <c r="AH51" s="2"/>
    </row>
    <row r="52" spans="1:34" ht="16" customHeight="1" thickBot="1">
      <c r="A52" s="2"/>
      <c r="B52" s="247"/>
      <c r="C52" s="248"/>
      <c r="D52" s="248"/>
      <c r="E52" s="249"/>
      <c r="F52" s="76" t="s">
        <v>88</v>
      </c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2"/>
      <c r="AG52" s="78"/>
      <c r="AH52" s="2"/>
    </row>
    <row r="53" spans="1:34" ht="16.5" customHeight="1">
      <c r="A53" s="2"/>
      <c r="B53" s="360" t="s">
        <v>87</v>
      </c>
      <c r="C53" s="358"/>
      <c r="D53" s="358"/>
      <c r="E53" s="358"/>
      <c r="F53" s="255" t="s">
        <v>89</v>
      </c>
      <c r="G53" s="255"/>
      <c r="H53" s="255"/>
      <c r="I53" s="257"/>
      <c r="J53" s="257"/>
      <c r="K53" s="257"/>
      <c r="L53" s="257"/>
      <c r="M53" s="230" t="s">
        <v>90</v>
      </c>
      <c r="N53" s="259"/>
      <c r="O53" s="260"/>
      <c r="P53" s="260"/>
      <c r="Q53" s="230" t="s">
        <v>91</v>
      </c>
      <c r="R53" s="263"/>
      <c r="S53" s="264"/>
      <c r="T53" s="264"/>
      <c r="U53" s="230" t="s">
        <v>92</v>
      </c>
      <c r="V53" s="232"/>
      <c r="W53" s="192"/>
      <c r="X53" s="235" t="s">
        <v>93</v>
      </c>
      <c r="Y53" s="235"/>
      <c r="Z53" s="235"/>
      <c r="AA53" s="235"/>
      <c r="AB53" s="235"/>
      <c r="AC53" s="235"/>
      <c r="AD53" s="235"/>
      <c r="AE53" s="235"/>
      <c r="AF53" s="235"/>
      <c r="AG53" s="236"/>
      <c r="AH53" s="27"/>
    </row>
    <row r="54" spans="1:34" ht="16.5" customHeight="1">
      <c r="A54" s="2"/>
      <c r="B54" s="361"/>
      <c r="C54" s="255"/>
      <c r="D54" s="255"/>
      <c r="E54" s="255"/>
      <c r="F54" s="255"/>
      <c r="G54" s="255"/>
      <c r="H54" s="255"/>
      <c r="I54" s="258"/>
      <c r="J54" s="258"/>
      <c r="K54" s="258"/>
      <c r="L54" s="258"/>
      <c r="M54" s="231"/>
      <c r="N54" s="261"/>
      <c r="O54" s="262"/>
      <c r="P54" s="262"/>
      <c r="Q54" s="231"/>
      <c r="R54" s="265"/>
      <c r="S54" s="266"/>
      <c r="T54" s="266"/>
      <c r="U54" s="231"/>
      <c r="V54" s="232"/>
      <c r="W54" s="192"/>
      <c r="X54" s="237" t="s">
        <v>94</v>
      </c>
      <c r="Y54" s="237"/>
      <c r="Z54" s="237"/>
      <c r="AA54" s="237"/>
      <c r="AB54" s="237"/>
      <c r="AC54" s="237"/>
      <c r="AD54" s="237"/>
      <c r="AE54" s="237"/>
      <c r="AF54" s="237"/>
      <c r="AG54" s="238"/>
      <c r="AH54" s="27"/>
    </row>
    <row r="55" spans="1:34" ht="16.5" customHeight="1">
      <c r="A55" s="2"/>
      <c r="B55" s="361"/>
      <c r="C55" s="255"/>
      <c r="D55" s="255"/>
      <c r="E55" s="255"/>
      <c r="F55" s="256"/>
      <c r="G55" s="256"/>
      <c r="H55" s="256"/>
      <c r="I55" s="258"/>
      <c r="J55" s="258"/>
      <c r="K55" s="258"/>
      <c r="L55" s="258"/>
      <c r="M55" s="231"/>
      <c r="N55" s="261"/>
      <c r="O55" s="262"/>
      <c r="P55" s="262"/>
      <c r="Q55" s="231"/>
      <c r="R55" s="265"/>
      <c r="S55" s="266"/>
      <c r="T55" s="266"/>
      <c r="U55" s="231"/>
      <c r="V55" s="233"/>
      <c r="W55" s="234"/>
      <c r="X55" s="239" t="s">
        <v>95</v>
      </c>
      <c r="Y55" s="239"/>
      <c r="Z55" s="239"/>
      <c r="AA55" s="239"/>
      <c r="AB55" s="239"/>
      <c r="AC55" s="239"/>
      <c r="AD55" s="239"/>
      <c r="AE55" s="239"/>
      <c r="AF55" s="239"/>
      <c r="AG55" s="240"/>
      <c r="AH55" s="27"/>
    </row>
    <row r="56" spans="1:34" ht="16.5" customHeight="1">
      <c r="A56" s="2"/>
      <c r="B56" s="361"/>
      <c r="C56" s="255"/>
      <c r="D56" s="255"/>
      <c r="E56" s="255"/>
      <c r="F56" s="281" t="s">
        <v>96</v>
      </c>
      <c r="G56" s="282"/>
      <c r="H56" s="282"/>
      <c r="I56" s="286"/>
      <c r="J56" s="286"/>
      <c r="K56" s="286"/>
      <c r="L56" s="286"/>
      <c r="M56" s="273" t="s">
        <v>90</v>
      </c>
      <c r="N56" s="288"/>
      <c r="O56" s="288"/>
      <c r="P56" s="288"/>
      <c r="Q56" s="273" t="s">
        <v>91</v>
      </c>
      <c r="R56" s="290"/>
      <c r="S56" s="290"/>
      <c r="T56" s="290"/>
      <c r="U56" s="273" t="s">
        <v>92</v>
      </c>
      <c r="V56" s="275"/>
      <c r="W56" s="276"/>
      <c r="X56" s="237" t="s">
        <v>93</v>
      </c>
      <c r="Y56" s="237"/>
      <c r="Z56" s="237"/>
      <c r="AA56" s="237"/>
      <c r="AB56" s="237"/>
      <c r="AC56" s="237"/>
      <c r="AD56" s="237"/>
      <c r="AE56" s="237"/>
      <c r="AF56" s="237"/>
      <c r="AG56" s="238"/>
      <c r="AH56" s="27"/>
    </row>
    <row r="57" spans="1:34" ht="16.5" customHeight="1">
      <c r="A57" s="2"/>
      <c r="B57" s="361"/>
      <c r="C57" s="255"/>
      <c r="D57" s="255"/>
      <c r="E57" s="362"/>
      <c r="F57" s="283"/>
      <c r="G57" s="255"/>
      <c r="H57" s="255"/>
      <c r="I57" s="258"/>
      <c r="J57" s="258"/>
      <c r="K57" s="258"/>
      <c r="L57" s="258"/>
      <c r="M57" s="231"/>
      <c r="N57" s="262"/>
      <c r="O57" s="262"/>
      <c r="P57" s="262"/>
      <c r="Q57" s="231"/>
      <c r="R57" s="266"/>
      <c r="S57" s="266"/>
      <c r="T57" s="266"/>
      <c r="U57" s="231"/>
      <c r="V57" s="232"/>
      <c r="W57" s="192"/>
      <c r="X57" s="194" t="s">
        <v>94</v>
      </c>
      <c r="Y57" s="194"/>
      <c r="Z57" s="194"/>
      <c r="AA57" s="194"/>
      <c r="AB57" s="194"/>
      <c r="AC57" s="194"/>
      <c r="AD57" s="194"/>
      <c r="AE57" s="194"/>
      <c r="AF57" s="194"/>
      <c r="AG57" s="277"/>
      <c r="AH57" s="27"/>
    </row>
    <row r="58" spans="1:34" ht="16.5" customHeight="1">
      <c r="A58" s="2"/>
      <c r="B58" s="361"/>
      <c r="C58" s="255"/>
      <c r="D58" s="255"/>
      <c r="E58" s="362"/>
      <c r="F58" s="284"/>
      <c r="G58" s="285"/>
      <c r="H58" s="285"/>
      <c r="I58" s="287"/>
      <c r="J58" s="287"/>
      <c r="K58" s="287"/>
      <c r="L58" s="287"/>
      <c r="M58" s="274"/>
      <c r="N58" s="289"/>
      <c r="O58" s="289"/>
      <c r="P58" s="289"/>
      <c r="Q58" s="274"/>
      <c r="R58" s="291"/>
      <c r="S58" s="291"/>
      <c r="T58" s="291"/>
      <c r="U58" s="274"/>
      <c r="V58" s="278"/>
      <c r="W58" s="279"/>
      <c r="X58" s="239" t="s">
        <v>95</v>
      </c>
      <c r="Y58" s="239"/>
      <c r="Z58" s="239"/>
      <c r="AA58" s="239"/>
      <c r="AB58" s="239"/>
      <c r="AC58" s="239"/>
      <c r="AD58" s="239"/>
      <c r="AE58" s="239"/>
      <c r="AF58" s="239"/>
      <c r="AG58" s="240"/>
      <c r="AH58" s="27"/>
    </row>
    <row r="59" spans="1:34" ht="16.5" customHeight="1">
      <c r="A59" s="2"/>
      <c r="B59" s="361"/>
      <c r="C59" s="255"/>
      <c r="D59" s="255"/>
      <c r="E59" s="362"/>
      <c r="F59" s="358" t="s">
        <v>97</v>
      </c>
      <c r="G59" s="358"/>
      <c r="H59" s="358"/>
      <c r="I59" s="258"/>
      <c r="J59" s="258"/>
      <c r="K59" s="258"/>
      <c r="L59" s="258"/>
      <c r="M59" s="231" t="s">
        <v>90</v>
      </c>
      <c r="N59" s="262"/>
      <c r="O59" s="262"/>
      <c r="P59" s="262"/>
      <c r="Q59" s="231" t="s">
        <v>91</v>
      </c>
      <c r="R59" s="266"/>
      <c r="S59" s="266"/>
      <c r="T59" s="266"/>
      <c r="U59" s="231" t="s">
        <v>92</v>
      </c>
      <c r="V59" s="295"/>
      <c r="W59" s="296"/>
      <c r="X59" s="267" t="s">
        <v>93</v>
      </c>
      <c r="Y59" s="267"/>
      <c r="Z59" s="267"/>
      <c r="AA59" s="267"/>
      <c r="AB59" s="267"/>
      <c r="AC59" s="267"/>
      <c r="AD59" s="267"/>
      <c r="AE59" s="267"/>
      <c r="AF59" s="267"/>
      <c r="AG59" s="268"/>
      <c r="AH59" s="27"/>
    </row>
    <row r="60" spans="1:34" ht="16.5" customHeight="1">
      <c r="A60" s="2"/>
      <c r="B60" s="361"/>
      <c r="C60" s="255"/>
      <c r="D60" s="255"/>
      <c r="E60" s="255"/>
      <c r="F60" s="255"/>
      <c r="G60" s="255"/>
      <c r="H60" s="255"/>
      <c r="I60" s="258"/>
      <c r="J60" s="258"/>
      <c r="K60" s="258"/>
      <c r="L60" s="258"/>
      <c r="M60" s="231"/>
      <c r="N60" s="262"/>
      <c r="O60" s="262"/>
      <c r="P60" s="262"/>
      <c r="Q60" s="231"/>
      <c r="R60" s="266"/>
      <c r="S60" s="266"/>
      <c r="T60" s="266"/>
      <c r="U60" s="231"/>
      <c r="V60" s="232"/>
      <c r="W60" s="297"/>
      <c r="X60" s="267" t="s">
        <v>94</v>
      </c>
      <c r="Y60" s="267"/>
      <c r="Z60" s="267"/>
      <c r="AA60" s="267"/>
      <c r="AB60" s="267"/>
      <c r="AC60" s="267"/>
      <c r="AD60" s="267"/>
      <c r="AE60" s="267"/>
      <c r="AF60" s="267"/>
      <c r="AG60" s="268"/>
      <c r="AH60" s="27"/>
    </row>
    <row r="61" spans="1:34" ht="16.5" customHeight="1" thickBot="1">
      <c r="A61" s="2"/>
      <c r="B61" s="361"/>
      <c r="C61" s="255"/>
      <c r="D61" s="255"/>
      <c r="E61" s="255"/>
      <c r="F61" s="359"/>
      <c r="G61" s="359"/>
      <c r="H61" s="359"/>
      <c r="I61" s="292"/>
      <c r="J61" s="292"/>
      <c r="K61" s="292"/>
      <c r="L61" s="292"/>
      <c r="M61" s="280"/>
      <c r="N61" s="293"/>
      <c r="O61" s="293"/>
      <c r="P61" s="293"/>
      <c r="Q61" s="280"/>
      <c r="R61" s="294"/>
      <c r="S61" s="294"/>
      <c r="T61" s="294"/>
      <c r="U61" s="280"/>
      <c r="V61" s="269"/>
      <c r="W61" s="270"/>
      <c r="X61" s="271" t="s">
        <v>95</v>
      </c>
      <c r="Y61" s="271"/>
      <c r="Z61" s="271"/>
      <c r="AA61" s="271"/>
      <c r="AB61" s="271"/>
      <c r="AC61" s="271"/>
      <c r="AD61" s="271"/>
      <c r="AE61" s="271"/>
      <c r="AF61" s="271"/>
      <c r="AG61" s="272"/>
      <c r="AH61" s="27"/>
    </row>
    <row r="62" spans="1:34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8.5" thickBot="1">
      <c r="A63" s="20" t="s">
        <v>98</v>
      </c>
      <c r="B63" s="2"/>
      <c r="C63" s="2"/>
      <c r="D63" s="2"/>
      <c r="E63" s="2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2"/>
    </row>
    <row r="64" spans="1:34" ht="51.75" customHeight="1" thickBot="1">
      <c r="A64" s="20"/>
      <c r="B64" s="41" t="s">
        <v>4</v>
      </c>
      <c r="C64" s="370" t="s">
        <v>99</v>
      </c>
      <c r="D64" s="370"/>
      <c r="E64" s="370"/>
      <c r="F64" s="363" t="s">
        <v>101</v>
      </c>
      <c r="G64" s="363"/>
      <c r="H64" s="363"/>
      <c r="I64" s="84" t="s">
        <v>12</v>
      </c>
      <c r="J64" s="300"/>
      <c r="K64" s="301"/>
      <c r="L64" s="302"/>
      <c r="M64" s="42" t="s">
        <v>13</v>
      </c>
      <c r="N64" s="303"/>
      <c r="O64" s="304"/>
      <c r="P64" s="305"/>
      <c r="Q64" s="310" t="s">
        <v>102</v>
      </c>
      <c r="R64" s="310"/>
      <c r="S64" s="310"/>
      <c r="T64" s="306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8"/>
      <c r="AH64" s="2"/>
    </row>
    <row r="65" spans="1:38">
      <c r="A65" s="27"/>
      <c r="B65" s="140" t="s">
        <v>100</v>
      </c>
      <c r="C65" s="330"/>
      <c r="D65" s="330"/>
      <c r="E65" s="331"/>
      <c r="F65" s="364" t="s">
        <v>103</v>
      </c>
      <c r="G65" s="364"/>
      <c r="H65" s="365"/>
      <c r="I65" s="366"/>
      <c r="J65" s="367"/>
      <c r="K65" s="367"/>
      <c r="L65" s="367"/>
      <c r="M65" s="367"/>
      <c r="N65" s="367"/>
      <c r="O65" s="367"/>
      <c r="P65" s="367"/>
      <c r="Q65" s="367"/>
      <c r="R65" s="367"/>
      <c r="S65" s="368"/>
      <c r="T65" s="256" t="s">
        <v>11</v>
      </c>
      <c r="U65" s="256"/>
      <c r="V65" s="256"/>
      <c r="W65" s="366"/>
      <c r="X65" s="367"/>
      <c r="Y65" s="367"/>
      <c r="Z65" s="367"/>
      <c r="AA65" s="367"/>
      <c r="AB65" s="367"/>
      <c r="AC65" s="367"/>
      <c r="AD65" s="367"/>
      <c r="AE65" s="367"/>
      <c r="AF65" s="367"/>
      <c r="AG65" s="369"/>
      <c r="AH65" s="27"/>
      <c r="AL65" s="85"/>
    </row>
    <row r="66" spans="1:38">
      <c r="A66" s="27"/>
      <c r="B66" s="332"/>
      <c r="C66" s="245"/>
      <c r="D66" s="245"/>
      <c r="E66" s="333"/>
      <c r="F66" s="313" t="s">
        <v>104</v>
      </c>
      <c r="G66" s="313"/>
      <c r="H66" s="313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8"/>
      <c r="AH66" s="27"/>
    </row>
    <row r="67" spans="1:38">
      <c r="A67" s="27"/>
      <c r="B67" s="332"/>
      <c r="C67" s="245"/>
      <c r="D67" s="245"/>
      <c r="E67" s="333"/>
      <c r="F67" s="319" t="s">
        <v>105</v>
      </c>
      <c r="G67" s="320"/>
      <c r="H67" s="321"/>
      <c r="I67" s="81"/>
      <c r="J67" s="298" t="s">
        <v>106</v>
      </c>
      <c r="K67" s="298"/>
      <c r="L67" s="298"/>
      <c r="M67" s="298"/>
      <c r="N67" s="298"/>
      <c r="O67" s="81"/>
      <c r="P67" s="298" t="s">
        <v>107</v>
      </c>
      <c r="Q67" s="298"/>
      <c r="R67" s="298"/>
      <c r="S67" s="298"/>
      <c r="T67" s="298"/>
      <c r="U67" s="81"/>
      <c r="V67" s="298" t="s">
        <v>108</v>
      </c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9"/>
      <c r="AH67" s="27"/>
    </row>
    <row r="68" spans="1:38" ht="18.5" thickBot="1">
      <c r="A68" s="27"/>
      <c r="B68" s="332"/>
      <c r="C68" s="245"/>
      <c r="D68" s="245"/>
      <c r="E68" s="333"/>
      <c r="F68" s="322"/>
      <c r="G68" s="323"/>
      <c r="H68" s="324"/>
      <c r="I68" s="43"/>
      <c r="J68" s="44" t="s">
        <v>109</v>
      </c>
      <c r="K68" s="45"/>
      <c r="L68" s="45"/>
      <c r="M68" s="46" t="s">
        <v>110</v>
      </c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82" t="s">
        <v>71</v>
      </c>
      <c r="AH68" s="27"/>
    </row>
    <row r="69" spans="1:38" ht="18.5" thickBot="1">
      <c r="A69" s="27"/>
      <c r="B69" s="334"/>
      <c r="C69" s="323"/>
      <c r="D69" s="323"/>
      <c r="E69" s="324"/>
      <c r="F69" s="309" t="s">
        <v>101</v>
      </c>
      <c r="G69" s="310"/>
      <c r="H69" s="310"/>
      <c r="I69" s="42" t="s">
        <v>12</v>
      </c>
      <c r="J69" s="300"/>
      <c r="K69" s="301"/>
      <c r="L69" s="302"/>
      <c r="M69" s="42" t="s">
        <v>13</v>
      </c>
      <c r="N69" s="303"/>
      <c r="O69" s="304"/>
      <c r="P69" s="305"/>
      <c r="Q69" s="311" t="s">
        <v>102</v>
      </c>
      <c r="R69" s="312"/>
      <c r="S69" s="309"/>
      <c r="T69" s="306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8"/>
      <c r="AH69" s="27"/>
    </row>
    <row r="70" spans="1:38">
      <c r="A70" s="27"/>
      <c r="B70" s="140" t="s">
        <v>111</v>
      </c>
      <c r="C70" s="330"/>
      <c r="D70" s="330"/>
      <c r="E70" s="331"/>
      <c r="F70" s="313" t="s">
        <v>103</v>
      </c>
      <c r="G70" s="313"/>
      <c r="H70" s="314"/>
      <c r="I70" s="315"/>
      <c r="J70" s="316"/>
      <c r="K70" s="316"/>
      <c r="L70" s="316"/>
      <c r="M70" s="316"/>
      <c r="N70" s="316"/>
      <c r="O70" s="316"/>
      <c r="P70" s="316"/>
      <c r="Q70" s="316"/>
      <c r="R70" s="316"/>
      <c r="S70" s="317"/>
      <c r="T70" s="255" t="s">
        <v>11</v>
      </c>
      <c r="U70" s="255"/>
      <c r="V70" s="255"/>
      <c r="W70" s="315"/>
      <c r="X70" s="316"/>
      <c r="Y70" s="316"/>
      <c r="Z70" s="316"/>
      <c r="AA70" s="316"/>
      <c r="AB70" s="316"/>
      <c r="AC70" s="316"/>
      <c r="AD70" s="316"/>
      <c r="AE70" s="316"/>
      <c r="AF70" s="316"/>
      <c r="AG70" s="318"/>
      <c r="AH70" s="27"/>
    </row>
    <row r="71" spans="1:38">
      <c r="A71" s="27"/>
      <c r="B71" s="332"/>
      <c r="C71" s="245"/>
      <c r="D71" s="245"/>
      <c r="E71" s="333"/>
      <c r="F71" s="313" t="s">
        <v>104</v>
      </c>
      <c r="G71" s="313"/>
      <c r="H71" s="314"/>
      <c r="I71" s="327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9"/>
      <c r="AH71" s="27"/>
    </row>
    <row r="72" spans="1:38">
      <c r="A72" s="27"/>
      <c r="B72" s="332"/>
      <c r="C72" s="245"/>
      <c r="D72" s="245"/>
      <c r="E72" s="333"/>
      <c r="F72" s="319" t="s">
        <v>105</v>
      </c>
      <c r="G72" s="320"/>
      <c r="H72" s="321"/>
      <c r="I72" s="65"/>
      <c r="J72" s="325" t="s">
        <v>106</v>
      </c>
      <c r="K72" s="325"/>
      <c r="L72" s="325"/>
      <c r="M72" s="325"/>
      <c r="N72" s="325"/>
      <c r="O72" s="65"/>
      <c r="P72" s="325" t="s">
        <v>107</v>
      </c>
      <c r="Q72" s="325"/>
      <c r="R72" s="325"/>
      <c r="S72" s="325"/>
      <c r="T72" s="325"/>
      <c r="U72" s="65"/>
      <c r="V72" s="325" t="s">
        <v>108</v>
      </c>
      <c r="W72" s="325"/>
      <c r="X72" s="325"/>
      <c r="Y72" s="325"/>
      <c r="Z72" s="325"/>
      <c r="AA72" s="325"/>
      <c r="AB72" s="325"/>
      <c r="AC72" s="325"/>
      <c r="AD72" s="325"/>
      <c r="AE72" s="325"/>
      <c r="AF72" s="325"/>
      <c r="AG72" s="326"/>
      <c r="AH72" s="27"/>
    </row>
    <row r="73" spans="1:38" ht="18.5" thickBot="1">
      <c r="A73" s="27"/>
      <c r="B73" s="332"/>
      <c r="C73" s="245"/>
      <c r="D73" s="245"/>
      <c r="E73" s="333"/>
      <c r="F73" s="322"/>
      <c r="G73" s="323"/>
      <c r="H73" s="324"/>
      <c r="I73" s="43"/>
      <c r="J73" s="44" t="s">
        <v>109</v>
      </c>
      <c r="K73" s="45"/>
      <c r="L73" s="45"/>
      <c r="M73" s="46" t="s">
        <v>110</v>
      </c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82" t="s">
        <v>71</v>
      </c>
      <c r="AH73" s="27"/>
    </row>
    <row r="74" spans="1:38" ht="18.5" thickBot="1">
      <c r="A74" s="27"/>
      <c r="B74" s="334"/>
      <c r="C74" s="323"/>
      <c r="D74" s="323"/>
      <c r="E74" s="324"/>
      <c r="F74" s="309" t="s">
        <v>101</v>
      </c>
      <c r="G74" s="310"/>
      <c r="H74" s="310"/>
      <c r="I74" s="42" t="s">
        <v>12</v>
      </c>
      <c r="J74" s="300"/>
      <c r="K74" s="301"/>
      <c r="L74" s="302"/>
      <c r="M74" s="42" t="s">
        <v>113</v>
      </c>
      <c r="N74" s="303"/>
      <c r="O74" s="304"/>
      <c r="P74" s="305"/>
      <c r="Q74" s="311" t="s">
        <v>102</v>
      </c>
      <c r="R74" s="312"/>
      <c r="S74" s="309"/>
      <c r="T74" s="306"/>
      <c r="U74" s="307"/>
      <c r="V74" s="307"/>
      <c r="W74" s="307"/>
      <c r="X74" s="307"/>
      <c r="Y74" s="307"/>
      <c r="Z74" s="307"/>
      <c r="AA74" s="307"/>
      <c r="AB74" s="307"/>
      <c r="AC74" s="307"/>
      <c r="AD74" s="307"/>
      <c r="AE74" s="307"/>
      <c r="AF74" s="307"/>
      <c r="AG74" s="308"/>
      <c r="AH74" s="27"/>
    </row>
    <row r="75" spans="1:38">
      <c r="A75" s="27"/>
      <c r="B75" s="140" t="s">
        <v>112</v>
      </c>
      <c r="C75" s="330"/>
      <c r="D75" s="330"/>
      <c r="E75" s="331"/>
      <c r="F75" s="313" t="s">
        <v>103</v>
      </c>
      <c r="G75" s="313"/>
      <c r="H75" s="314"/>
      <c r="I75" s="315"/>
      <c r="J75" s="316"/>
      <c r="K75" s="316"/>
      <c r="L75" s="316"/>
      <c r="M75" s="316"/>
      <c r="N75" s="316"/>
      <c r="O75" s="316"/>
      <c r="P75" s="316"/>
      <c r="Q75" s="316"/>
      <c r="R75" s="316"/>
      <c r="S75" s="317"/>
      <c r="T75" s="255" t="s">
        <v>11</v>
      </c>
      <c r="U75" s="255"/>
      <c r="V75" s="255"/>
      <c r="W75" s="315"/>
      <c r="X75" s="316"/>
      <c r="Y75" s="316"/>
      <c r="Z75" s="316"/>
      <c r="AA75" s="316"/>
      <c r="AB75" s="316"/>
      <c r="AC75" s="316"/>
      <c r="AD75" s="316"/>
      <c r="AE75" s="316"/>
      <c r="AF75" s="316"/>
      <c r="AG75" s="318"/>
      <c r="AH75" s="27"/>
    </row>
    <row r="76" spans="1:38">
      <c r="A76" s="27"/>
      <c r="B76" s="332"/>
      <c r="C76" s="245"/>
      <c r="D76" s="245"/>
      <c r="E76" s="333"/>
      <c r="F76" s="313" t="s">
        <v>104</v>
      </c>
      <c r="G76" s="313"/>
      <c r="H76" s="314"/>
      <c r="I76" s="327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9"/>
      <c r="AH76" s="27"/>
    </row>
    <row r="77" spans="1:38">
      <c r="A77" s="27"/>
      <c r="B77" s="332"/>
      <c r="C77" s="245"/>
      <c r="D77" s="245"/>
      <c r="E77" s="333"/>
      <c r="F77" s="319" t="s">
        <v>105</v>
      </c>
      <c r="G77" s="320"/>
      <c r="H77" s="321"/>
      <c r="I77" s="65"/>
      <c r="J77" s="325" t="s">
        <v>106</v>
      </c>
      <c r="K77" s="325"/>
      <c r="L77" s="325"/>
      <c r="M77" s="325"/>
      <c r="N77" s="325"/>
      <c r="O77" s="65"/>
      <c r="P77" s="325" t="s">
        <v>107</v>
      </c>
      <c r="Q77" s="325"/>
      <c r="R77" s="325"/>
      <c r="S77" s="325"/>
      <c r="T77" s="325"/>
      <c r="U77" s="65"/>
      <c r="V77" s="325" t="s">
        <v>108</v>
      </c>
      <c r="W77" s="325"/>
      <c r="X77" s="325"/>
      <c r="Y77" s="325"/>
      <c r="Z77" s="325"/>
      <c r="AA77" s="325"/>
      <c r="AB77" s="325"/>
      <c r="AC77" s="325"/>
      <c r="AD77" s="325"/>
      <c r="AE77" s="325"/>
      <c r="AF77" s="325"/>
      <c r="AG77" s="326"/>
      <c r="AH77" s="27"/>
    </row>
    <row r="78" spans="1:38" ht="18.5" thickBot="1">
      <c r="A78" s="27"/>
      <c r="B78" s="332"/>
      <c r="C78" s="245"/>
      <c r="D78" s="245"/>
      <c r="E78" s="333"/>
      <c r="F78" s="322"/>
      <c r="G78" s="323"/>
      <c r="H78" s="324"/>
      <c r="I78" s="43"/>
      <c r="J78" s="44" t="s">
        <v>109</v>
      </c>
      <c r="K78" s="45"/>
      <c r="L78" s="45"/>
      <c r="M78" s="46" t="s">
        <v>110</v>
      </c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82" t="s">
        <v>71</v>
      </c>
      <c r="AH78" s="27"/>
    </row>
    <row r="79" spans="1:38" ht="18.5" thickBot="1">
      <c r="A79" s="27"/>
      <c r="B79" s="334"/>
      <c r="C79" s="323"/>
      <c r="D79" s="323"/>
      <c r="E79" s="324"/>
      <c r="F79" s="309" t="s">
        <v>101</v>
      </c>
      <c r="G79" s="310"/>
      <c r="H79" s="310"/>
      <c r="I79" s="42" t="s">
        <v>12</v>
      </c>
      <c r="J79" s="300"/>
      <c r="K79" s="301"/>
      <c r="L79" s="302"/>
      <c r="M79" s="42" t="s">
        <v>13</v>
      </c>
      <c r="N79" s="303"/>
      <c r="O79" s="304"/>
      <c r="P79" s="305"/>
      <c r="Q79" s="311" t="s">
        <v>102</v>
      </c>
      <c r="R79" s="312"/>
      <c r="S79" s="309"/>
      <c r="T79" s="306"/>
      <c r="U79" s="307"/>
      <c r="V79" s="307"/>
      <c r="W79" s="307"/>
      <c r="X79" s="307"/>
      <c r="Y79" s="307"/>
      <c r="Z79" s="307"/>
      <c r="AA79" s="307"/>
      <c r="AB79" s="307"/>
      <c r="AC79" s="307"/>
      <c r="AD79" s="307"/>
      <c r="AE79" s="307"/>
      <c r="AF79" s="307"/>
      <c r="AG79" s="308"/>
      <c r="AH79" s="27"/>
    </row>
    <row r="80" spans="1:38">
      <c r="A80" s="27"/>
      <c r="B80" s="140" t="s">
        <v>114</v>
      </c>
      <c r="C80" s="330"/>
      <c r="D80" s="330"/>
      <c r="E80" s="331"/>
      <c r="F80" s="313" t="s">
        <v>103</v>
      </c>
      <c r="G80" s="313"/>
      <c r="H80" s="314"/>
      <c r="I80" s="315"/>
      <c r="J80" s="316"/>
      <c r="K80" s="316"/>
      <c r="L80" s="316"/>
      <c r="M80" s="316"/>
      <c r="N80" s="316"/>
      <c r="O80" s="316"/>
      <c r="P80" s="316"/>
      <c r="Q80" s="316"/>
      <c r="R80" s="316"/>
      <c r="S80" s="317"/>
      <c r="T80" s="255" t="s">
        <v>11</v>
      </c>
      <c r="U80" s="255"/>
      <c r="V80" s="255"/>
      <c r="W80" s="315"/>
      <c r="X80" s="316"/>
      <c r="Y80" s="316"/>
      <c r="Z80" s="316"/>
      <c r="AA80" s="316"/>
      <c r="AB80" s="316"/>
      <c r="AC80" s="316"/>
      <c r="AD80" s="316"/>
      <c r="AE80" s="316"/>
      <c r="AF80" s="316"/>
      <c r="AG80" s="318"/>
      <c r="AH80" s="27"/>
    </row>
    <row r="81" spans="1:34">
      <c r="A81" s="27"/>
      <c r="B81" s="332"/>
      <c r="C81" s="245"/>
      <c r="D81" s="245"/>
      <c r="E81" s="333"/>
      <c r="F81" s="313" t="s">
        <v>104</v>
      </c>
      <c r="G81" s="313"/>
      <c r="H81" s="314"/>
      <c r="I81" s="327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9"/>
      <c r="AH81" s="27"/>
    </row>
    <row r="82" spans="1:34">
      <c r="A82" s="27"/>
      <c r="B82" s="332"/>
      <c r="C82" s="245"/>
      <c r="D82" s="245"/>
      <c r="E82" s="333"/>
      <c r="F82" s="319" t="s">
        <v>105</v>
      </c>
      <c r="G82" s="320"/>
      <c r="H82" s="321"/>
      <c r="I82" s="65"/>
      <c r="J82" s="325" t="s">
        <v>106</v>
      </c>
      <c r="K82" s="325"/>
      <c r="L82" s="325"/>
      <c r="M82" s="325"/>
      <c r="N82" s="325"/>
      <c r="O82" s="65"/>
      <c r="P82" s="325" t="s">
        <v>107</v>
      </c>
      <c r="Q82" s="325"/>
      <c r="R82" s="325"/>
      <c r="S82" s="325"/>
      <c r="T82" s="325"/>
      <c r="U82" s="65"/>
      <c r="V82" s="325" t="s">
        <v>108</v>
      </c>
      <c r="W82" s="325"/>
      <c r="X82" s="325"/>
      <c r="Y82" s="325"/>
      <c r="Z82" s="325"/>
      <c r="AA82" s="325"/>
      <c r="AB82" s="325"/>
      <c r="AC82" s="325"/>
      <c r="AD82" s="325"/>
      <c r="AE82" s="325"/>
      <c r="AF82" s="325"/>
      <c r="AG82" s="326"/>
      <c r="AH82" s="27"/>
    </row>
    <row r="83" spans="1:34" ht="18.5" thickBot="1">
      <c r="A83" s="27"/>
      <c r="B83" s="332"/>
      <c r="C83" s="245"/>
      <c r="D83" s="245"/>
      <c r="E83" s="333"/>
      <c r="F83" s="322"/>
      <c r="G83" s="323"/>
      <c r="H83" s="324"/>
      <c r="I83" s="43"/>
      <c r="J83" s="44" t="s">
        <v>109</v>
      </c>
      <c r="K83" s="45"/>
      <c r="L83" s="45"/>
      <c r="M83" s="46" t="s">
        <v>110</v>
      </c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82" t="s">
        <v>71</v>
      </c>
      <c r="AH83" s="27"/>
    </row>
    <row r="84" spans="1:34">
      <c r="A84" s="27"/>
      <c r="B84" s="332"/>
      <c r="C84" s="245"/>
      <c r="D84" s="245"/>
      <c r="E84" s="333"/>
      <c r="F84" s="309" t="s">
        <v>101</v>
      </c>
      <c r="G84" s="310"/>
      <c r="H84" s="310"/>
      <c r="I84" s="42" t="s">
        <v>12</v>
      </c>
      <c r="J84" s="300"/>
      <c r="K84" s="301"/>
      <c r="L84" s="302"/>
      <c r="M84" s="42" t="s">
        <v>13</v>
      </c>
      <c r="N84" s="303"/>
      <c r="O84" s="304"/>
      <c r="P84" s="305"/>
      <c r="Q84" s="311" t="s">
        <v>102</v>
      </c>
      <c r="R84" s="312"/>
      <c r="S84" s="309"/>
      <c r="T84" s="306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  <c r="AG84" s="308"/>
      <c r="AH84" s="27"/>
    </row>
    <row r="85" spans="1:34">
      <c r="A85" s="57"/>
      <c r="B85" s="335" t="s">
        <v>115</v>
      </c>
      <c r="C85" s="320"/>
      <c r="D85" s="320"/>
      <c r="E85" s="321"/>
      <c r="F85" s="313" t="s">
        <v>103</v>
      </c>
      <c r="G85" s="313"/>
      <c r="H85" s="314"/>
      <c r="I85" s="315"/>
      <c r="J85" s="316"/>
      <c r="K85" s="316"/>
      <c r="L85" s="316"/>
      <c r="M85" s="316"/>
      <c r="N85" s="316"/>
      <c r="O85" s="316"/>
      <c r="P85" s="316"/>
      <c r="Q85" s="316"/>
      <c r="R85" s="316"/>
      <c r="S85" s="317"/>
      <c r="T85" s="255" t="s">
        <v>11</v>
      </c>
      <c r="U85" s="255"/>
      <c r="V85" s="255"/>
      <c r="W85" s="315"/>
      <c r="X85" s="316"/>
      <c r="Y85" s="316"/>
      <c r="Z85" s="316"/>
      <c r="AA85" s="316"/>
      <c r="AB85" s="316"/>
      <c r="AC85" s="316"/>
      <c r="AD85" s="316"/>
      <c r="AE85" s="316"/>
      <c r="AF85" s="316"/>
      <c r="AG85" s="318"/>
      <c r="AH85" s="27"/>
    </row>
    <row r="86" spans="1:34">
      <c r="A86" s="57"/>
      <c r="B86" s="332"/>
      <c r="C86" s="245"/>
      <c r="D86" s="245"/>
      <c r="E86" s="333"/>
      <c r="F86" s="313" t="s">
        <v>104</v>
      </c>
      <c r="G86" s="313"/>
      <c r="H86" s="314"/>
      <c r="I86" s="327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  <c r="AG86" s="329"/>
      <c r="AH86" s="27"/>
    </row>
    <row r="87" spans="1:34">
      <c r="A87" s="57"/>
      <c r="B87" s="332"/>
      <c r="C87" s="245"/>
      <c r="D87" s="245"/>
      <c r="E87" s="333"/>
      <c r="F87" s="319" t="s">
        <v>105</v>
      </c>
      <c r="G87" s="320"/>
      <c r="H87" s="321"/>
      <c r="I87" s="65"/>
      <c r="J87" s="325" t="s">
        <v>106</v>
      </c>
      <c r="K87" s="325"/>
      <c r="L87" s="325"/>
      <c r="M87" s="325"/>
      <c r="N87" s="325"/>
      <c r="O87" s="65"/>
      <c r="P87" s="325" t="s">
        <v>107</v>
      </c>
      <c r="Q87" s="325"/>
      <c r="R87" s="325"/>
      <c r="S87" s="325"/>
      <c r="T87" s="325"/>
      <c r="U87" s="65"/>
      <c r="V87" s="325" t="s">
        <v>108</v>
      </c>
      <c r="W87" s="325"/>
      <c r="X87" s="325"/>
      <c r="Y87" s="325"/>
      <c r="Z87" s="325"/>
      <c r="AA87" s="325"/>
      <c r="AB87" s="325"/>
      <c r="AC87" s="325"/>
      <c r="AD87" s="325"/>
      <c r="AE87" s="325"/>
      <c r="AF87" s="325"/>
      <c r="AG87" s="326"/>
      <c r="AH87" s="27"/>
    </row>
    <row r="88" spans="1:34" ht="18.5" thickBot="1">
      <c r="A88" s="57"/>
      <c r="B88" s="334"/>
      <c r="C88" s="323"/>
      <c r="D88" s="323"/>
      <c r="E88" s="324"/>
      <c r="F88" s="322"/>
      <c r="G88" s="323"/>
      <c r="H88" s="324"/>
      <c r="I88" s="43"/>
      <c r="J88" s="44" t="s">
        <v>109</v>
      </c>
      <c r="K88" s="45"/>
      <c r="L88" s="45"/>
      <c r="M88" s="46" t="s">
        <v>110</v>
      </c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82" t="s">
        <v>71</v>
      </c>
      <c r="AH88" s="27"/>
    </row>
    <row r="89" spans="1:34" ht="6.65" customHeight="1">
      <c r="A89" s="2"/>
      <c r="B89" s="8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>
      <c r="A90" s="2"/>
      <c r="B90" s="4" t="s">
        <v>116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5.15" customHeight="1">
      <c r="A91" s="2"/>
      <c r="B91" s="2"/>
      <c r="C91" s="2"/>
      <c r="D91" s="2"/>
      <c r="E91" s="2"/>
      <c r="AH91" s="2"/>
    </row>
  </sheetData>
  <sheetProtection formatCells="0" formatRows="0" selectLockedCells="1"/>
  <mergeCells count="226">
    <mergeCell ref="B45:G45"/>
    <mergeCell ref="H45:AG45"/>
    <mergeCell ref="B46:G46"/>
    <mergeCell ref="H46:AG46"/>
    <mergeCell ref="B47:G47"/>
    <mergeCell ref="H47:AG47"/>
    <mergeCell ref="J31:S31"/>
    <mergeCell ref="Y37:AG37"/>
    <mergeCell ref="Y38:AG38"/>
    <mergeCell ref="H32:I32"/>
    <mergeCell ref="H33:U33"/>
    <mergeCell ref="V33:AG33"/>
    <mergeCell ref="B43:G43"/>
    <mergeCell ref="H43:AG43"/>
    <mergeCell ref="B44:G44"/>
    <mergeCell ref="H44:AG44"/>
    <mergeCell ref="B29:G33"/>
    <mergeCell ref="H30:I30"/>
    <mergeCell ref="J30:S30"/>
    <mergeCell ref="T29:U32"/>
    <mergeCell ref="V29:AG32"/>
    <mergeCell ref="B40:G40"/>
    <mergeCell ref="Y39:Z39"/>
    <mergeCell ref="F66:H66"/>
    <mergeCell ref="I66:AG66"/>
    <mergeCell ref="G10:L10"/>
    <mergeCell ref="G11:L11"/>
    <mergeCell ref="E11:F11"/>
    <mergeCell ref="E10:F10"/>
    <mergeCell ref="O11:U11"/>
    <mergeCell ref="O10:U10"/>
    <mergeCell ref="M10:N10"/>
    <mergeCell ref="M11:N11"/>
    <mergeCell ref="F19:P19"/>
    <mergeCell ref="F59:H61"/>
    <mergeCell ref="B53:E61"/>
    <mergeCell ref="B65:E69"/>
    <mergeCell ref="F64:H64"/>
    <mergeCell ref="Q64:S64"/>
    <mergeCell ref="F65:H65"/>
    <mergeCell ref="I65:S65"/>
    <mergeCell ref="T65:V65"/>
    <mergeCell ref="W65:AG65"/>
    <mergeCell ref="F67:H68"/>
    <mergeCell ref="J67:N67"/>
    <mergeCell ref="P67:T67"/>
    <mergeCell ref="C64:E64"/>
    <mergeCell ref="B85:E88"/>
    <mergeCell ref="F84:H84"/>
    <mergeCell ref="F85:H85"/>
    <mergeCell ref="I85:S85"/>
    <mergeCell ref="T85:V85"/>
    <mergeCell ref="W85:AG85"/>
    <mergeCell ref="F87:H88"/>
    <mergeCell ref="J87:N87"/>
    <mergeCell ref="P87:T87"/>
    <mergeCell ref="V87:AG87"/>
    <mergeCell ref="N88:AF88"/>
    <mergeCell ref="J84:L84"/>
    <mergeCell ref="Q84:S84"/>
    <mergeCell ref="T84:AG84"/>
    <mergeCell ref="N84:P84"/>
    <mergeCell ref="F86:H86"/>
    <mergeCell ref="I86:AG86"/>
    <mergeCell ref="B80:E84"/>
    <mergeCell ref="F80:H80"/>
    <mergeCell ref="I80:S80"/>
    <mergeCell ref="T80:V80"/>
    <mergeCell ref="W80:AG80"/>
    <mergeCell ref="F82:H83"/>
    <mergeCell ref="J82:N82"/>
    <mergeCell ref="P82:T82"/>
    <mergeCell ref="V82:AG82"/>
    <mergeCell ref="N83:AF83"/>
    <mergeCell ref="F81:H81"/>
    <mergeCell ref="I81:AG81"/>
    <mergeCell ref="B75:E79"/>
    <mergeCell ref="F74:H74"/>
    <mergeCell ref="F75:H75"/>
    <mergeCell ref="I75:S75"/>
    <mergeCell ref="T75:V75"/>
    <mergeCell ref="W75:AG75"/>
    <mergeCell ref="F77:H78"/>
    <mergeCell ref="J77:N77"/>
    <mergeCell ref="P77:T77"/>
    <mergeCell ref="V77:AG77"/>
    <mergeCell ref="N78:AF78"/>
    <mergeCell ref="F76:H76"/>
    <mergeCell ref="I76:AG76"/>
    <mergeCell ref="J74:L74"/>
    <mergeCell ref="Q74:S74"/>
    <mergeCell ref="T74:AG74"/>
    <mergeCell ref="N74:P74"/>
    <mergeCell ref="B70:E74"/>
    <mergeCell ref="F79:H79"/>
    <mergeCell ref="J79:L79"/>
    <mergeCell ref="Q79:S79"/>
    <mergeCell ref="T79:AG79"/>
    <mergeCell ref="N79:P79"/>
    <mergeCell ref="F69:H69"/>
    <mergeCell ref="Q69:S69"/>
    <mergeCell ref="F70:H70"/>
    <mergeCell ref="I70:S70"/>
    <mergeCell ref="T70:V70"/>
    <mergeCell ref="W70:AG70"/>
    <mergeCell ref="F72:H73"/>
    <mergeCell ref="J72:N72"/>
    <mergeCell ref="P72:T72"/>
    <mergeCell ref="V72:AG72"/>
    <mergeCell ref="N73:AF73"/>
    <mergeCell ref="F71:H71"/>
    <mergeCell ref="I71:AG71"/>
    <mergeCell ref="J69:L69"/>
    <mergeCell ref="T69:AG69"/>
    <mergeCell ref="N69:P69"/>
    <mergeCell ref="I59:L61"/>
    <mergeCell ref="N59:P61"/>
    <mergeCell ref="R59:T61"/>
    <mergeCell ref="M59:M61"/>
    <mergeCell ref="Q59:Q61"/>
    <mergeCell ref="V59:W59"/>
    <mergeCell ref="X59:AG59"/>
    <mergeCell ref="V60:W60"/>
    <mergeCell ref="V67:AG67"/>
    <mergeCell ref="J64:L64"/>
    <mergeCell ref="N64:P64"/>
    <mergeCell ref="T64:AG64"/>
    <mergeCell ref="N68:AF68"/>
    <mergeCell ref="F53:H55"/>
    <mergeCell ref="I53:L55"/>
    <mergeCell ref="M53:M55"/>
    <mergeCell ref="N53:P55"/>
    <mergeCell ref="Q53:Q55"/>
    <mergeCell ref="R53:T55"/>
    <mergeCell ref="X60:AG60"/>
    <mergeCell ref="V61:W61"/>
    <mergeCell ref="X61:AG61"/>
    <mergeCell ref="U56:U58"/>
    <mergeCell ref="V56:W56"/>
    <mergeCell ref="X56:AG56"/>
    <mergeCell ref="V57:W57"/>
    <mergeCell ref="X57:AG57"/>
    <mergeCell ref="V58:W58"/>
    <mergeCell ref="X58:AG58"/>
    <mergeCell ref="U59:U61"/>
    <mergeCell ref="F56:H58"/>
    <mergeCell ref="I56:L58"/>
    <mergeCell ref="M56:M58"/>
    <mergeCell ref="N56:P58"/>
    <mergeCell ref="Q56:Q58"/>
    <mergeCell ref="R56:T58"/>
    <mergeCell ref="U53:U55"/>
    <mergeCell ref="V53:W53"/>
    <mergeCell ref="V54:W54"/>
    <mergeCell ref="V55:W55"/>
    <mergeCell ref="X53:AG53"/>
    <mergeCell ref="X54:AG54"/>
    <mergeCell ref="X55:AG55"/>
    <mergeCell ref="B50:E52"/>
    <mergeCell ref="F50:AG50"/>
    <mergeCell ref="G51:AF51"/>
    <mergeCell ref="I40:O40"/>
    <mergeCell ref="Q40:AG40"/>
    <mergeCell ref="H29:I29"/>
    <mergeCell ref="H31:I31"/>
    <mergeCell ref="J29:S29"/>
    <mergeCell ref="J32:S32"/>
    <mergeCell ref="B41:G42"/>
    <mergeCell ref="H41:X41"/>
    <mergeCell ref="Y41:AG41"/>
    <mergeCell ref="H42:X42"/>
    <mergeCell ref="Y42:AG42"/>
    <mergeCell ref="H34:AG34"/>
    <mergeCell ref="B36:G39"/>
    <mergeCell ref="I36:O36"/>
    <mergeCell ref="I37:O37"/>
    <mergeCell ref="I38:O38"/>
    <mergeCell ref="I39:O39"/>
    <mergeCell ref="Q36:W36"/>
    <mergeCell ref="Q37:W37"/>
    <mergeCell ref="Q38:W38"/>
    <mergeCell ref="Q39:W39"/>
    <mergeCell ref="Y36:AG36"/>
    <mergeCell ref="B34:G35"/>
    <mergeCell ref="AA39:AF39"/>
    <mergeCell ref="B10:D11"/>
    <mergeCell ref="A1:AH1"/>
    <mergeCell ref="A2:AH2"/>
    <mergeCell ref="S4:U5"/>
    <mergeCell ref="V4:AG5"/>
    <mergeCell ref="C7:AG7"/>
    <mergeCell ref="B12:D13"/>
    <mergeCell ref="E12:Q13"/>
    <mergeCell ref="R12:U12"/>
    <mergeCell ref="V12:AG12"/>
    <mergeCell ref="R13:U13"/>
    <mergeCell ref="X10:AG11"/>
    <mergeCell ref="V10:W11"/>
    <mergeCell ref="V13:AG13"/>
    <mergeCell ref="B18:D18"/>
    <mergeCell ref="E18:L18"/>
    <mergeCell ref="M18:P18"/>
    <mergeCell ref="Q18:AG18"/>
    <mergeCell ref="F20:P20"/>
    <mergeCell ref="F21:P21"/>
    <mergeCell ref="F22:P22"/>
    <mergeCell ref="AB14:AG14"/>
    <mergeCell ref="B17:D17"/>
    <mergeCell ref="E17:Q17"/>
    <mergeCell ref="R17:T17"/>
    <mergeCell ref="U17:AG17"/>
    <mergeCell ref="R14:S14"/>
    <mergeCell ref="T14:Y14"/>
    <mergeCell ref="Z14:AA14"/>
    <mergeCell ref="B19:D24"/>
    <mergeCell ref="B25:D25"/>
    <mergeCell ref="F25:AG25"/>
    <mergeCell ref="K28:N28"/>
    <mergeCell ref="V28:AG28"/>
    <mergeCell ref="B28:G28"/>
    <mergeCell ref="H28:J28"/>
    <mergeCell ref="O28:Q28"/>
    <mergeCell ref="R28:U28"/>
    <mergeCell ref="F23:P23"/>
    <mergeCell ref="F24:P24"/>
    <mergeCell ref="R22:AG23"/>
  </mergeCells>
  <phoneticPr fontId="1"/>
  <conditionalFormatting sqref="E12:Q13 V12:V13 I59 N59 R59">
    <cfRule type="containsBlanks" dxfId="25" priority="57">
      <formula>LEN(TRIM(E12))=0</formula>
    </cfRule>
  </conditionalFormatting>
  <conditionalFormatting sqref="U17 Q17 E17:E18">
    <cfRule type="containsBlanks" dxfId="24" priority="56">
      <formula>LEN(TRIM(E17))=0</formula>
    </cfRule>
  </conditionalFormatting>
  <conditionalFormatting sqref="I53 N53 R53 I59 N59 R59 N56 R56">
    <cfRule type="expression" dxfId="23" priority="53">
      <formula>DATE($I53, $N53, $R53)&lt;TODAY()+6</formula>
    </cfRule>
  </conditionalFormatting>
  <conditionalFormatting sqref="I53 N53 R53">
    <cfRule type="containsBlanks" dxfId="22" priority="54">
      <formula>LEN(TRIM(I53))=0</formula>
    </cfRule>
  </conditionalFormatting>
  <conditionalFormatting sqref="I56 N56 R56">
    <cfRule type="containsBlanks" dxfId="21" priority="50">
      <formula>LEN(TRIM(I56))=0</formula>
    </cfRule>
  </conditionalFormatting>
  <conditionalFormatting sqref="I56">
    <cfRule type="expression" dxfId="20" priority="49">
      <formula>DATE($I56, $N56, $R56)&lt;TODAY()+6</formula>
    </cfRule>
  </conditionalFormatting>
  <conditionalFormatting sqref="I64 T64">
    <cfRule type="containsBlanks" dxfId="19" priority="48">
      <formula>LEN(TRIM(I64))=0</formula>
    </cfRule>
  </conditionalFormatting>
  <conditionalFormatting sqref="R14:S14 Z14:AA14">
    <cfRule type="expression" dxfId="18" priority="43">
      <formula>LEN($R$14)+LEN($Z$14)=0</formula>
    </cfRule>
  </conditionalFormatting>
  <conditionalFormatting sqref="E19:E23 E25">
    <cfRule type="expression" dxfId="17" priority="42">
      <formula>LEN($E$19)+LEN($E$20)+LEN($E$21)+LEN($E$22)+LEN($E$23)+LEN($E$25)=0</formula>
    </cfRule>
  </conditionalFormatting>
  <conditionalFormatting sqref="V53:W55">
    <cfRule type="expression" dxfId="16" priority="39">
      <formula>LEN($V$53)+LEN($V$54)+LEN($V$55)=0</formula>
    </cfRule>
  </conditionalFormatting>
  <conditionalFormatting sqref="V56:W58">
    <cfRule type="expression" dxfId="15" priority="38">
      <formula>LEN($V$56)+LEN($V$57)+LEN($V$58)=0</formula>
    </cfRule>
  </conditionalFormatting>
  <conditionalFormatting sqref="V59:W61">
    <cfRule type="expression" dxfId="14" priority="37">
      <formula>LEN($V$59)+LEN($V$60)+LEN($V$61)=0</formula>
    </cfRule>
  </conditionalFormatting>
  <conditionalFormatting sqref="O67 U67 I67:I68">
    <cfRule type="expression" dxfId="13" priority="36">
      <formula>LEN($I$67)+LEN($O$67)+LEN($U$67)+LEN($I$68)=0</formula>
    </cfRule>
  </conditionalFormatting>
  <conditionalFormatting sqref="N68">
    <cfRule type="expression" dxfId="12" priority="35">
      <formula>AND($I$68="●", $N$68="")</formula>
    </cfRule>
  </conditionalFormatting>
  <conditionalFormatting sqref="J64 N64">
    <cfRule type="containsBlanks" dxfId="11" priority="31">
      <formula>LEN(TRIM(J64))=0</formula>
    </cfRule>
  </conditionalFormatting>
  <conditionalFormatting sqref="N68">
    <cfRule type="expression" dxfId="10" priority="58">
      <formula>AND($I$68="●", $N$68&lt;&gt;"")</formula>
    </cfRule>
  </conditionalFormatting>
  <conditionalFormatting sqref="G10 G11 O10 O11">
    <cfRule type="containsBlanks" dxfId="9" priority="13">
      <formula>LEN(TRIM(G10))=0</formula>
    </cfRule>
  </conditionalFormatting>
  <conditionalFormatting sqref="N73">
    <cfRule type="expression" dxfId="8" priority="9">
      <formula>AND($I$68="●", $N$68="")</formula>
    </cfRule>
  </conditionalFormatting>
  <conditionalFormatting sqref="N73">
    <cfRule type="expression" dxfId="7" priority="10">
      <formula>AND($I$68="●", $N$68&lt;&gt;"")</formula>
    </cfRule>
  </conditionalFormatting>
  <conditionalFormatting sqref="N78">
    <cfRule type="expression" dxfId="6" priority="7">
      <formula>AND($I$68="●", $N$68="")</formula>
    </cfRule>
  </conditionalFormatting>
  <conditionalFormatting sqref="N78">
    <cfRule type="expression" dxfId="5" priority="8">
      <formula>AND($I$68="●", $N$68&lt;&gt;"")</formula>
    </cfRule>
  </conditionalFormatting>
  <conditionalFormatting sqref="N83">
    <cfRule type="expression" dxfId="4" priority="5">
      <formula>AND($I$68="●", $N$68="")</formula>
    </cfRule>
  </conditionalFormatting>
  <conditionalFormatting sqref="N83">
    <cfRule type="expression" dxfId="3" priority="6">
      <formula>AND($I$68="●", $N$68&lt;&gt;"")</formula>
    </cfRule>
  </conditionalFormatting>
  <conditionalFormatting sqref="N88">
    <cfRule type="expression" dxfId="2" priority="3">
      <formula>AND($I$68="●", $N$68="")</formula>
    </cfRule>
  </conditionalFormatting>
  <conditionalFormatting sqref="N88">
    <cfRule type="expression" dxfId="1" priority="4">
      <formula>AND($I$68="●", $N$68&lt;&gt;"")</formula>
    </cfRule>
  </conditionalFormatting>
  <conditionalFormatting sqref="E24">
    <cfRule type="expression" dxfId="0" priority="1">
      <formula>LEN($E$19)+LEN($E$20)+LEN($E$21)+LEN($E$22)+LEN($E$23)+LEN($E$25)=0</formula>
    </cfRule>
  </conditionalFormatting>
  <dataValidations count="4">
    <dataValidation imeMode="off" allowBlank="1" showInputMessage="1" showErrorMessage="1" sqref="V12:V13 Q18:AG18 I86:AG86 I66:AG66 I71:AG71 I76:AG76 I81:AG81 Y42:AG42" xr:uid="{00000000-0002-0000-0000-000000000000}"/>
    <dataValidation imeMode="hiragana" allowBlank="1" showInputMessage="1" showErrorMessage="1" sqref="M74:N74 E12:Q13 E10:E11 E17:Q17 U17 H34:AG35 H43:AG47 I85:S85 M84:N84 W70:AG70 W65:AG65 T84 M69:N69 W80:AG80 I75:S75 I69:J69 W75:AG75 I70:S70 I74:J74 I79:J79 I80:S80 T69 T74 T79 X10 I64:J64 M64:N64 T64 M79:N79 I84:J84 I65:S65 W85:AG85" xr:uid="{00000000-0002-0000-0000-000001000000}"/>
    <dataValidation imeMode="fullKatakana" allowBlank="1" showInputMessage="1" showErrorMessage="1" sqref="G10 M10 O10" xr:uid="{00000000-0002-0000-0000-000002000000}"/>
    <dataValidation type="textLength" imeMode="off" operator="equal" allowBlank="1" showInputMessage="1" showErrorMessage="1" errorTitle="エラー" error="13桁の法人番号を入力してください。" sqref="E18:L18" xr:uid="{00000000-0002-0000-0000-000003000000}">
      <formula1>13</formula1>
    </dataValidation>
  </dataValidations>
  <hyperlinks>
    <hyperlink ref="V19" r:id="rId1" xr:uid="{00000000-0004-0000-0000-000000000000}"/>
    <hyperlink ref="H42" r:id="rId2" display="https://minkanrenkei.jica.go.jp/area/table/26067/98J963/M?S=oftis2ldkhlf" xr:uid="{00000000-0004-0000-0000-000001000000}"/>
    <hyperlink ref="H42:X42" r:id="rId3" display="リンク：民間企業の製品・技術の活用が期待される開発途上国の課題" xr:uid="{00000000-0004-0000-0000-000002000000}"/>
    <hyperlink ref="V4" r:id="rId4" xr:uid="{00000000-0004-0000-0000-000003000000}"/>
    <hyperlink ref="V33:AG33" r:id="rId5" display="リンク：JICA民間連携事業サイト" xr:uid="{00000000-0004-0000-0000-000004000000}"/>
  </hyperlinks>
  <printOptions horizontalCentered="1"/>
  <pageMargins left="0.39370078740157483" right="0.39370078740157483" top="0.39370078740157483" bottom="0.31496062992125984" header="0.31496062992125984" footer="0.19685039370078741"/>
  <pageSetup paperSize="9" scale="70" fitToHeight="2" orientation="portrait" blackAndWhite="1" horizontalDpi="300" verticalDpi="300" r:id="rId6"/>
  <headerFooter>
    <oddHeader>&amp;R&amp;"Meiryo UI,標準"&amp;9V5.21</oddHeader>
  </headerFooter>
  <rowBreaks count="1" manualBreakCount="1">
    <brk id="48" min="3" max="33" man="1"/>
  </rowBreak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9" name="Group Box 2">
              <controlPr locked="0" defaultSize="0" autoFill="0" autoPict="0">
                <anchor moveWithCells="1">
                  <from>
                    <xdr:col>16</xdr:col>
                    <xdr:colOff>146050</xdr:colOff>
                    <xdr:row>13</xdr:row>
                    <xdr:rowOff>31750</xdr:rowOff>
                  </from>
                  <to>
                    <xdr:col>25</xdr:col>
                    <xdr:colOff>127000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設定!$F$18:$F$19</xm:f>
          </x14:formula1>
          <xm:sqref>R14:S14 Z14:AA14 U87 O28:Q28 P36:P40 E19:E25 X36:X39 T29 V53:W61 I67:I68 O67 U67 I72:I73 O72 U72 I82:I83 O82 U82 I77:I78 O77 U77 I87:I88 O87 H28:J28 H36:H40 H29:I32</xm:sqref>
        </x14:dataValidation>
        <x14:dataValidation type="list" imeMode="off" allowBlank="1" xr:uid="{00000000-0002-0000-0000-000006000000}">
          <x14:formula1>
            <xm:f>設定!$C$18:$C$19</xm:f>
          </x14:formula1>
          <xm:sqref>I53 I59 I56</xm:sqref>
        </x14:dataValidation>
        <x14:dataValidation type="list" imeMode="off" allowBlank="1" xr:uid="{00000000-0002-0000-0000-000007000000}">
          <x14:formula1>
            <xm:f>設定!$D$18:$D$29</xm:f>
          </x14:formula1>
          <xm:sqref>N53 N59 N56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48"/>
  <sheetViews>
    <sheetView workbookViewId="0">
      <selection activeCell="H20" sqref="H20"/>
    </sheetView>
  </sheetViews>
  <sheetFormatPr defaultRowHeight="18"/>
  <cols>
    <col min="1" max="1" width="21.58203125" customWidth="1"/>
    <col min="2" max="2" width="20.83203125" customWidth="1"/>
    <col min="3" max="4" width="18.58203125" customWidth="1"/>
  </cols>
  <sheetData>
    <row r="1" spans="1:5">
      <c r="B1" t="s">
        <v>117</v>
      </c>
    </row>
    <row r="2" spans="1:5">
      <c r="A2" t="str">
        <f>B2&amp; " 【対象都道府県： " &amp; C2 &amp; "】"</f>
        <v>JICA本部（竹橋） 【対象都道府県： 東京都】</v>
      </c>
      <c r="B2" t="s">
        <v>118</v>
      </c>
      <c r="C2" t="s">
        <v>119</v>
      </c>
      <c r="D2" t="str">
        <f>B2&amp;"&lt;" &amp; C2 &amp; "&gt;"</f>
        <v>JICA本部（竹橋）&lt;東京都&gt;</v>
      </c>
      <c r="E2" t="s">
        <v>120</v>
      </c>
    </row>
    <row r="3" spans="1:5">
      <c r="A3" t="str">
        <f t="shared" ref="A3:A15" si="0">B3&amp; " 【対象都道府県： " &amp; C3 &amp; "】"</f>
        <v>JICA北海道（札幌） 【対象都道府県： 北海道（道央/道北/道南）】</v>
      </c>
      <c r="B3" t="s">
        <v>121</v>
      </c>
      <c r="C3" t="s">
        <v>122</v>
      </c>
      <c r="D3" t="str">
        <f t="shared" ref="D3:D15" si="1">B3&amp;"&lt;" &amp; C3 &amp; "&gt;"</f>
        <v>JICA北海道（札幌）&lt;北海道（道央/道北/道南）&gt;</v>
      </c>
      <c r="E3" t="s">
        <v>123</v>
      </c>
    </row>
    <row r="4" spans="1:5">
      <c r="A4" t="str">
        <f t="shared" si="0"/>
        <v>JICA北海道（帯広） 【対象都道府県： 北海道（道東）】</v>
      </c>
      <c r="B4" t="s">
        <v>124</v>
      </c>
      <c r="C4" t="s">
        <v>125</v>
      </c>
      <c r="D4" t="str">
        <f t="shared" si="1"/>
        <v>JICA北海道（帯広）&lt;北海道（道東）&gt;</v>
      </c>
      <c r="E4" t="s">
        <v>126</v>
      </c>
    </row>
    <row r="5" spans="1:5">
      <c r="A5" t="str">
        <f t="shared" si="0"/>
        <v>JICA東北 【対象都道府県： 青森県/岩手県/宮城県/秋田県/山形県/福島県】</v>
      </c>
      <c r="B5" t="s">
        <v>127</v>
      </c>
      <c r="C5" t="s">
        <v>128</v>
      </c>
      <c r="D5" t="str">
        <f t="shared" si="1"/>
        <v>JICA東北&lt;青森県/岩手県/宮城県/秋田県/山形県/福島県&gt;</v>
      </c>
      <c r="E5" t="s">
        <v>129</v>
      </c>
    </row>
    <row r="6" spans="1:5">
      <c r="A6" t="str">
        <f t="shared" si="0"/>
        <v>JICA筑波 【対象都道府県： 茨城県/栃木県】</v>
      </c>
      <c r="B6" t="s">
        <v>130</v>
      </c>
      <c r="C6" t="s">
        <v>131</v>
      </c>
      <c r="D6" t="str">
        <f t="shared" si="1"/>
        <v>JICA筑波&lt;茨城県/栃木県&gt;</v>
      </c>
      <c r="E6" t="s">
        <v>132</v>
      </c>
    </row>
    <row r="7" spans="1:5">
      <c r="A7" t="str">
        <f t="shared" si="0"/>
        <v>JICA横浜 【対象都道府県： 神奈川県/山梨県】</v>
      </c>
      <c r="B7" t="s">
        <v>133</v>
      </c>
      <c r="C7" t="s">
        <v>134</v>
      </c>
      <c r="D7" t="str">
        <f t="shared" si="1"/>
        <v>JICA横浜&lt;神奈川県/山梨県&gt;</v>
      </c>
      <c r="E7" t="s">
        <v>135</v>
      </c>
    </row>
    <row r="8" spans="1:5">
      <c r="A8" t="str">
        <f t="shared" si="0"/>
        <v>JICA東京 【対象都道府県： 埼玉県/千葉県/群馬県/新潟県/長野県】</v>
      </c>
      <c r="B8" t="s">
        <v>136</v>
      </c>
      <c r="C8" t="s">
        <v>137</v>
      </c>
      <c r="D8" t="str">
        <f t="shared" si="1"/>
        <v>JICA東京&lt;埼玉県/千葉県/群馬県/新潟県/長野県&gt;</v>
      </c>
      <c r="E8" t="s">
        <v>138</v>
      </c>
    </row>
    <row r="9" spans="1:5">
      <c r="A9" t="str">
        <f t="shared" si="0"/>
        <v>JICA中部 【対象都道府県： 静岡県/岐阜県/愛知県/三重県】</v>
      </c>
      <c r="B9" t="s">
        <v>139</v>
      </c>
      <c r="C9" t="s">
        <v>140</v>
      </c>
      <c r="D9" t="str">
        <f t="shared" si="1"/>
        <v>JICA中部&lt;静岡県/岐阜県/愛知県/三重県&gt;</v>
      </c>
      <c r="E9" t="s">
        <v>141</v>
      </c>
    </row>
    <row r="10" spans="1:5">
      <c r="A10" t="str">
        <f t="shared" si="0"/>
        <v>JICA北陸 【対象都道府県： 富山県/石川県/福井県】</v>
      </c>
      <c r="B10" t="s">
        <v>142</v>
      </c>
      <c r="C10" t="s">
        <v>143</v>
      </c>
      <c r="D10" t="str">
        <f t="shared" si="1"/>
        <v>JICA北陸&lt;富山県/石川県/福井県&gt;</v>
      </c>
      <c r="E10" t="s">
        <v>144</v>
      </c>
    </row>
    <row r="11" spans="1:5">
      <c r="A11" t="str">
        <f t="shared" si="0"/>
        <v>JICA関西 【対象都道府県： 滋賀県/京都府/大阪府/兵庫県/奈良県/和歌山県】</v>
      </c>
      <c r="B11" t="s">
        <v>145</v>
      </c>
      <c r="C11" t="s">
        <v>146</v>
      </c>
      <c r="D11" t="str">
        <f t="shared" si="1"/>
        <v>JICA関西&lt;滋賀県/京都府/大阪府/兵庫県/奈良県/和歌山県&gt;</v>
      </c>
      <c r="E11" t="s">
        <v>147</v>
      </c>
    </row>
    <row r="12" spans="1:5">
      <c r="A12" t="str">
        <f t="shared" si="0"/>
        <v>JICA中国 【対象都道府県： 鳥取県/島根県/岡山県/広島県/山口県】</v>
      </c>
      <c r="B12" t="s">
        <v>148</v>
      </c>
      <c r="C12" t="s">
        <v>149</v>
      </c>
      <c r="D12" t="str">
        <f t="shared" si="1"/>
        <v>JICA中国&lt;鳥取県/島根県/岡山県/広島県/山口県&gt;</v>
      </c>
      <c r="E12" t="s">
        <v>150</v>
      </c>
    </row>
    <row r="13" spans="1:5">
      <c r="A13" t="str">
        <f t="shared" si="0"/>
        <v>JICA四国 【対象都道府県： 徳島県/香川県/愛媛県/高知県】</v>
      </c>
      <c r="B13" t="s">
        <v>151</v>
      </c>
      <c r="C13" t="s">
        <v>152</v>
      </c>
      <c r="D13" t="str">
        <f t="shared" si="1"/>
        <v>JICA四国&lt;徳島県/香川県/愛媛県/高知県&gt;</v>
      </c>
      <c r="E13" t="s">
        <v>153</v>
      </c>
    </row>
    <row r="14" spans="1:5">
      <c r="A14" t="str">
        <f t="shared" si="0"/>
        <v>JICA九州 【対象都道府県： 福岡県/佐賀県/長崎県/熊本県/大分県/宮崎県/鹿児島県】</v>
      </c>
      <c r="B14" t="s">
        <v>154</v>
      </c>
      <c r="C14" t="s">
        <v>155</v>
      </c>
      <c r="D14" t="str">
        <f t="shared" si="1"/>
        <v>JICA九州&lt;福岡県/佐賀県/長崎県/熊本県/大分県/宮崎県/鹿児島県&gt;</v>
      </c>
      <c r="E14" t="s">
        <v>156</v>
      </c>
    </row>
    <row r="15" spans="1:5">
      <c r="A15" t="str">
        <f t="shared" si="0"/>
        <v>JICA沖縄 【対象都道府県： 沖縄県】</v>
      </c>
      <c r="B15" t="s">
        <v>157</v>
      </c>
      <c r="C15" t="s">
        <v>158</v>
      </c>
      <c r="D15" t="str">
        <f t="shared" si="1"/>
        <v>JICA沖縄&lt;沖縄県&gt;</v>
      </c>
      <c r="E15" t="s">
        <v>159</v>
      </c>
    </row>
    <row r="18" spans="1:6">
      <c r="A18">
        <v>1</v>
      </c>
      <c r="B18" s="5">
        <f ca="1">TODAY()</f>
        <v>45083</v>
      </c>
      <c r="C18">
        <f ca="1">YEAR(B18)</f>
        <v>2023</v>
      </c>
      <c r="D18">
        <f ca="1">MONTH(B18)</f>
        <v>6</v>
      </c>
      <c r="F18" s="33"/>
    </row>
    <row r="19" spans="1:6">
      <c r="A19">
        <v>2</v>
      </c>
      <c r="C19">
        <f ca="1">C18+1</f>
        <v>2024</v>
      </c>
      <c r="D19">
        <f ca="1">MONTH(EDATE($B$18, A18))</f>
        <v>7</v>
      </c>
      <c r="F19" s="33" t="s">
        <v>160</v>
      </c>
    </row>
    <row r="20" spans="1:6">
      <c r="A20">
        <v>3</v>
      </c>
      <c r="D20">
        <f t="shared" ref="D20:D29" ca="1" si="2">MONTH(EDATE($B$18, A19))</f>
        <v>8</v>
      </c>
    </row>
    <row r="21" spans="1:6">
      <c r="A21">
        <v>4</v>
      </c>
      <c r="D21">
        <f t="shared" ca="1" si="2"/>
        <v>9</v>
      </c>
    </row>
    <row r="22" spans="1:6">
      <c r="A22">
        <v>5</v>
      </c>
      <c r="D22">
        <f t="shared" ca="1" si="2"/>
        <v>10</v>
      </c>
    </row>
    <row r="23" spans="1:6">
      <c r="A23">
        <v>6</v>
      </c>
      <c r="D23">
        <f t="shared" ca="1" si="2"/>
        <v>11</v>
      </c>
    </row>
    <row r="24" spans="1:6">
      <c r="A24">
        <v>7</v>
      </c>
      <c r="D24">
        <f t="shared" ca="1" si="2"/>
        <v>12</v>
      </c>
    </row>
    <row r="25" spans="1:6">
      <c r="A25">
        <v>8</v>
      </c>
      <c r="D25">
        <f t="shared" ca="1" si="2"/>
        <v>1</v>
      </c>
    </row>
    <row r="26" spans="1:6">
      <c r="A26">
        <v>9</v>
      </c>
      <c r="D26">
        <f t="shared" ca="1" si="2"/>
        <v>2</v>
      </c>
    </row>
    <row r="27" spans="1:6">
      <c r="A27">
        <v>10</v>
      </c>
      <c r="D27">
        <f t="shared" ca="1" si="2"/>
        <v>3</v>
      </c>
    </row>
    <row r="28" spans="1:6">
      <c r="A28">
        <v>11</v>
      </c>
      <c r="D28">
        <f t="shared" ca="1" si="2"/>
        <v>4</v>
      </c>
    </row>
    <row r="29" spans="1:6">
      <c r="A29">
        <v>12</v>
      </c>
      <c r="D29">
        <f t="shared" ca="1" si="2"/>
        <v>5</v>
      </c>
    </row>
    <row r="30" spans="1:6">
      <c r="A30">
        <v>13</v>
      </c>
    </row>
    <row r="31" spans="1:6">
      <c r="A31">
        <v>14</v>
      </c>
    </row>
    <row r="32" spans="1:6">
      <c r="A32">
        <v>15</v>
      </c>
    </row>
    <row r="33" spans="1:1">
      <c r="A33">
        <v>16</v>
      </c>
    </row>
    <row r="34" spans="1:1">
      <c r="A34">
        <v>17</v>
      </c>
    </row>
    <row r="35" spans="1:1">
      <c r="A35">
        <v>18</v>
      </c>
    </row>
    <row r="36" spans="1:1">
      <c r="A36">
        <v>19</v>
      </c>
    </row>
    <row r="37" spans="1:1">
      <c r="A37">
        <v>20</v>
      </c>
    </row>
    <row r="38" spans="1:1">
      <c r="A38">
        <v>21</v>
      </c>
    </row>
    <row r="39" spans="1:1">
      <c r="A39">
        <v>22</v>
      </c>
    </row>
    <row r="40" spans="1:1">
      <c r="A40">
        <v>23</v>
      </c>
    </row>
    <row r="41" spans="1:1">
      <c r="A41">
        <v>24</v>
      </c>
    </row>
    <row r="42" spans="1:1">
      <c r="A42">
        <v>25</v>
      </c>
    </row>
    <row r="43" spans="1:1">
      <c r="A43">
        <v>26</v>
      </c>
    </row>
    <row r="44" spans="1:1">
      <c r="A44">
        <v>27</v>
      </c>
    </row>
    <row r="45" spans="1:1">
      <c r="A45">
        <v>28</v>
      </c>
    </row>
    <row r="46" spans="1:1">
      <c r="A46">
        <v>29</v>
      </c>
    </row>
    <row r="47" spans="1:1">
      <c r="A47">
        <v>30</v>
      </c>
    </row>
    <row r="48" spans="1:1">
      <c r="A48">
        <v>31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C11"/>
  <sheetViews>
    <sheetView workbookViewId="0">
      <selection activeCell="C14" sqref="C14"/>
    </sheetView>
  </sheetViews>
  <sheetFormatPr defaultColWidth="8.58203125" defaultRowHeight="15"/>
  <cols>
    <col min="1" max="1" width="12.33203125" style="22" customWidth="1"/>
    <col min="2" max="2" width="15" style="64" customWidth="1"/>
    <col min="3" max="3" width="55.08203125" style="23" customWidth="1"/>
    <col min="4" max="16384" width="8.58203125" style="23"/>
  </cols>
  <sheetData>
    <row r="1" spans="1:3">
      <c r="A1" s="22" t="s">
        <v>161</v>
      </c>
      <c r="B1" s="64" t="s">
        <v>162</v>
      </c>
      <c r="C1" s="22" t="s">
        <v>163</v>
      </c>
    </row>
    <row r="2" spans="1:3">
      <c r="A2" s="22" t="s">
        <v>164</v>
      </c>
      <c r="B2" s="64">
        <v>43691</v>
      </c>
      <c r="C2" s="23" t="s">
        <v>165</v>
      </c>
    </row>
    <row r="3" spans="1:3">
      <c r="A3" s="22" t="s">
        <v>166</v>
      </c>
      <c r="B3" s="64">
        <v>43691</v>
      </c>
      <c r="C3" s="23" t="s">
        <v>167</v>
      </c>
    </row>
    <row r="4" spans="1:3" ht="30">
      <c r="A4" s="22" t="s">
        <v>168</v>
      </c>
      <c r="B4" s="64">
        <v>43864</v>
      </c>
      <c r="C4" s="24" t="s">
        <v>169</v>
      </c>
    </row>
    <row r="5" spans="1:3" ht="30">
      <c r="A5" s="22" t="s">
        <v>170</v>
      </c>
      <c r="B5" s="64">
        <v>43976</v>
      </c>
      <c r="C5" s="24" t="s">
        <v>171</v>
      </c>
    </row>
    <row r="6" spans="1:3">
      <c r="A6" s="22" t="s">
        <v>172</v>
      </c>
      <c r="B6" s="64">
        <v>44060</v>
      </c>
      <c r="C6" s="23" t="s">
        <v>173</v>
      </c>
    </row>
    <row r="7" spans="1:3">
      <c r="A7" s="22" t="s">
        <v>174</v>
      </c>
      <c r="B7" s="64">
        <v>44085</v>
      </c>
      <c r="C7" s="23" t="s">
        <v>175</v>
      </c>
    </row>
    <row r="8" spans="1:3">
      <c r="A8" s="22" t="s">
        <v>176</v>
      </c>
      <c r="B8" s="64">
        <v>44182</v>
      </c>
      <c r="C8" s="23" t="s">
        <v>177</v>
      </c>
    </row>
    <row r="9" spans="1:3" ht="30">
      <c r="A9" s="22" t="s">
        <v>178</v>
      </c>
      <c r="B9" s="64">
        <v>44508</v>
      </c>
      <c r="C9" s="24" t="s">
        <v>179</v>
      </c>
    </row>
    <row r="10" spans="1:3" ht="30">
      <c r="A10" s="22" t="s">
        <v>180</v>
      </c>
      <c r="B10" s="64">
        <v>44712</v>
      </c>
      <c r="C10" s="24" t="s">
        <v>181</v>
      </c>
    </row>
    <row r="11" spans="1:3">
      <c r="A11" s="22" t="s">
        <v>182</v>
      </c>
      <c r="B11" s="64">
        <v>44775</v>
      </c>
      <c r="C11" s="23" t="s">
        <v>183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</sheetPr>
  <dimension ref="A1:O3"/>
  <sheetViews>
    <sheetView workbookViewId="0">
      <selection activeCell="G33" sqref="G33"/>
    </sheetView>
  </sheetViews>
  <sheetFormatPr defaultColWidth="8.58203125" defaultRowHeight="15"/>
  <cols>
    <col min="1" max="1" width="8.58203125" style="6" bestFit="1" customWidth="1"/>
    <col min="2" max="6" width="8.58203125" style="6"/>
    <col min="7" max="7" width="17.08203125" style="6" customWidth="1"/>
    <col min="8" max="9" width="8.58203125" style="6"/>
    <col min="10" max="10" width="26.33203125" style="6" customWidth="1"/>
    <col min="11" max="11" width="16.08203125" style="6" customWidth="1"/>
    <col min="12" max="12" width="19.08203125" style="6" customWidth="1"/>
    <col min="13" max="13" width="11.33203125" style="6" bestFit="1" customWidth="1"/>
    <col min="14" max="14" width="15.83203125" style="6" customWidth="1"/>
    <col min="15" max="16384" width="8.58203125" style="6"/>
  </cols>
  <sheetData>
    <row r="1" spans="1:15" ht="30">
      <c r="A1" s="7" t="s">
        <v>184</v>
      </c>
      <c r="B1" s="8" t="s">
        <v>185</v>
      </c>
      <c r="C1" s="8" t="s">
        <v>186</v>
      </c>
      <c r="D1" s="9" t="s">
        <v>187</v>
      </c>
      <c r="E1" s="9" t="s">
        <v>188</v>
      </c>
      <c r="F1" s="9" t="s">
        <v>102</v>
      </c>
      <c r="G1" s="9" t="s">
        <v>189</v>
      </c>
      <c r="H1" s="9" t="s">
        <v>103</v>
      </c>
      <c r="I1" s="9" t="s">
        <v>11</v>
      </c>
      <c r="J1" s="9" t="s">
        <v>190</v>
      </c>
      <c r="K1" s="10" t="s">
        <v>191</v>
      </c>
      <c r="L1" s="9" t="s">
        <v>192</v>
      </c>
      <c r="M1" s="11" t="s">
        <v>193</v>
      </c>
      <c r="N1" s="10" t="s">
        <v>194</v>
      </c>
      <c r="O1" s="12" t="s">
        <v>195</v>
      </c>
    </row>
    <row r="2" spans="1:15">
      <c r="A2" s="13"/>
      <c r="B2" s="14"/>
      <c r="C2" s="14"/>
      <c r="D2" s="15" t="str">
        <f>IF(申込フォームv5.21!AJ14=1,申込フォームv5.21!G11, "")&amp;""</f>
        <v/>
      </c>
      <c r="E2" s="15" t="str">
        <f>IF(申込フォームv5.21!AJ14=1,申込フォームv5.21!O11, "")&amp;""</f>
        <v/>
      </c>
      <c r="F2" s="15" t="str">
        <f>IF(申込フォームv5.21!AJ14=1,申込フォームv5.21!E12, "")&amp;""</f>
        <v/>
      </c>
      <c r="G2" s="15" t="str">
        <f>IF(申込フォームv5.21!AJ14=1, 申込フォームv5.21!AJ19&amp;申込フォームv5.21!AJ20&amp;申込フォームv5.21!AJ21&amp;申込フォームv5.21!AJ22&amp;申込フォームv5.21!AJ23&amp;申込フォームv5.21!AJ25, "")&amp;""</f>
        <v/>
      </c>
      <c r="H2" s="15"/>
      <c r="I2" s="15" t="str">
        <f>IF(申込フォームv5.21!AJ14=1,申込フォームv5.21!X10, "")&amp;""</f>
        <v/>
      </c>
      <c r="J2" s="15" t="str">
        <f>TRIM(IF(申込フォームv5.21!AJ14=1,申込フォームv5.21!V13, "")&amp;"")</f>
        <v/>
      </c>
      <c r="K2" s="15"/>
      <c r="L2" s="15" t="b">
        <f>IF(申込フォームv5.21!AJ14=1,申込フォームv5.21!V12&amp; "")</f>
        <v>0</v>
      </c>
      <c r="M2" s="16">
        <f ca="1">TODAY()</f>
        <v>45083</v>
      </c>
      <c r="N2" s="15" t="s">
        <v>196</v>
      </c>
      <c r="O2" s="17"/>
    </row>
    <row r="3" spans="1:15">
      <c r="A3" s="18" t="s">
        <v>197</v>
      </c>
    </row>
  </sheetData>
  <phoneticPr fontId="1"/>
  <dataValidations count="1">
    <dataValidation allowBlank="1" sqref="C2" xr:uid="{00000000-0002-0000-0300-000000000000}"/>
  </dataValidations>
  <pageMargins left="0.7" right="0.7" top="0.75" bottom="0.75" header="0.3" footer="0.3"/>
  <pageSetup paperSize="9" orientation="portrait" horizontalDpi="4294967292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</sheetPr>
  <dimension ref="A1:F15"/>
  <sheetViews>
    <sheetView workbookViewId="0">
      <selection activeCell="E17" sqref="E17:Q17"/>
    </sheetView>
  </sheetViews>
  <sheetFormatPr defaultColWidth="8.58203125" defaultRowHeight="15"/>
  <cols>
    <col min="1" max="1" width="36.08203125" style="6" customWidth="1"/>
    <col min="2" max="3" width="26.08203125" style="6" customWidth="1"/>
    <col min="4" max="6" width="26.58203125" style="6" customWidth="1"/>
    <col min="7" max="16384" width="8.58203125" style="6"/>
  </cols>
  <sheetData>
    <row r="1" spans="1:6">
      <c r="A1" s="37" t="s">
        <v>198</v>
      </c>
      <c r="B1" s="37" t="s">
        <v>199</v>
      </c>
      <c r="C1" s="37" t="s">
        <v>200</v>
      </c>
      <c r="D1" s="37" t="s">
        <v>201</v>
      </c>
      <c r="E1" s="37" t="s">
        <v>24</v>
      </c>
      <c r="F1" s="37" t="s">
        <v>202</v>
      </c>
    </row>
    <row r="2" spans="1:6">
      <c r="A2" s="39">
        <f>申込フォームv5.21!E12</f>
        <v>0</v>
      </c>
    </row>
    <row r="3" spans="1:6">
      <c r="A3" s="39">
        <f>申込フォームv5.21!E17</f>
        <v>0</v>
      </c>
      <c r="B3" s="39" t="str">
        <f>IF(ISBLANK(申込フォームv5.21!$U$17), "",
IF(MID(申込フォームv5.21!$U$17,4,1)="県",LEFT(申込フォームv5.21!$U$17,4), IF(OR(MID(申込フォームv5.21!$U$17,3,1)="都",MID(申込フォームv5.21!$U$17,3,1)="道",MID(申込フォームv5.21!$U$17,3,1)="府",MID(申込フォームv5.21!$U$17,3,1)="県"), LEFT(申込フォームv5.21!$U$17,3), 申込フォームv5.21!$U$17
      )
)
)</f>
        <v/>
      </c>
      <c r="C3" s="39" t="str">
        <f>IF(ISBLANK(申込フォームv5.21!$U$17), "",SUBSTITUTE(申込フォームv5.21!$U$17, 統合DB取込用シート_企業!$B3, ""))</f>
        <v/>
      </c>
      <c r="D3" s="39" t="str">
        <f>IF(ISBLANK(申込フォームv5.21!E18), "", 申込フォームv5.21!E18)</f>
        <v/>
      </c>
      <c r="E3" s="39" t="str">
        <f>IF(ISBLANK(申込フォームv5.21!Q18), "", 申込フォームv5.21!Q18)</f>
        <v/>
      </c>
      <c r="F3" s="39" t="str">
        <f>IF(申込フォームv5.21!$E$19="●", "中小企業",
    IF(申込フォームv5.21!$E$20="●", "中小企業団体",
       IF(申込フォームv5.21!$E$21="●", "中堅企業",
          IF(申込フォームv5.21!$E$22="●", "大企業",
              IF(申込フォームv5.21!$E$23="●", "大企業",
                 IF(申込フォームv5.21!$E$25="●", "その他",
"その他"))))))</f>
        <v>その他</v>
      </c>
    </row>
    <row r="4" spans="1:6">
      <c r="A4" s="39">
        <f>申込フォームv5.21!T64</f>
        <v>0</v>
      </c>
    </row>
    <row r="5" spans="1:6">
      <c r="A5" s="39">
        <f>申込フォームv5.21!T69</f>
        <v>0</v>
      </c>
    </row>
    <row r="6" spans="1:6">
      <c r="A6" s="39">
        <f>申込フォームv5.21!T74</f>
        <v>0</v>
      </c>
    </row>
    <row r="7" spans="1:6">
      <c r="A7" s="39">
        <f>申込フォームv5.21!T79</f>
        <v>0</v>
      </c>
    </row>
    <row r="8" spans="1:6">
      <c r="A8" s="39">
        <f>申込フォームv5.21!T84</f>
        <v>0</v>
      </c>
    </row>
    <row r="9" spans="1:6">
      <c r="A9" s="40"/>
    </row>
    <row r="10" spans="1:6">
      <c r="A10" s="40"/>
    </row>
    <row r="11" spans="1:6">
      <c r="A11" s="40"/>
    </row>
    <row r="12" spans="1:6">
      <c r="A12" s="40"/>
    </row>
    <row r="13" spans="1:6">
      <c r="A13" s="40"/>
    </row>
    <row r="14" spans="1:6">
      <c r="A14" s="40"/>
    </row>
    <row r="15" spans="1:6">
      <c r="A15" s="40"/>
    </row>
  </sheetData>
  <phoneticPr fontId="1"/>
  <pageMargins left="0.7" right="0.7" top="0.75" bottom="0.75" header="0.3" footer="0.3"/>
  <pageSetup paperSize="9" orientation="portrait" horizontalDpi="4294967292" verticalDpi="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I12"/>
  <sheetViews>
    <sheetView workbookViewId="0">
      <selection activeCell="E17" sqref="E17:Q17"/>
    </sheetView>
  </sheetViews>
  <sheetFormatPr defaultColWidth="8.58203125" defaultRowHeight="15"/>
  <cols>
    <col min="1" max="4" width="8.58203125" style="6" customWidth="1"/>
    <col min="5" max="9" width="26.33203125" style="6" customWidth="1"/>
    <col min="10" max="16384" width="8.58203125" style="6"/>
  </cols>
  <sheetData>
    <row r="1" spans="1:9">
      <c r="A1" s="38" t="s">
        <v>12</v>
      </c>
      <c r="B1" s="38" t="s">
        <v>188</v>
      </c>
      <c r="C1" s="38" t="s">
        <v>9</v>
      </c>
      <c r="D1" s="38" t="s">
        <v>10</v>
      </c>
      <c r="E1" s="38" t="s">
        <v>203</v>
      </c>
      <c r="F1" s="38" t="s">
        <v>104</v>
      </c>
      <c r="G1" s="38" t="s">
        <v>102</v>
      </c>
      <c r="H1" s="38" t="s">
        <v>103</v>
      </c>
      <c r="I1" s="38" t="s">
        <v>11</v>
      </c>
    </row>
    <row r="2" spans="1:9">
      <c r="A2" s="39">
        <f>申込フォームv5.21!G11</f>
        <v>0</v>
      </c>
      <c r="B2" s="39">
        <f>申込フォームv5.21!O11</f>
        <v>0</v>
      </c>
      <c r="C2" s="39">
        <f>申込フォームv5.21!G10</f>
        <v>0</v>
      </c>
      <c r="D2" s="39">
        <f>申込フォームv5.21!O10</f>
        <v>0</v>
      </c>
      <c r="E2" s="39">
        <f>申込フォームv5.21!V12</f>
        <v>0</v>
      </c>
      <c r="F2" s="39">
        <f>申込フォームv5.21!V13</f>
        <v>0</v>
      </c>
      <c r="G2" s="39">
        <f>申込フォームv5.21!E12</f>
        <v>0</v>
      </c>
      <c r="H2" s="39"/>
      <c r="I2" s="39">
        <f>申込フォームv5.21!X10</f>
        <v>0</v>
      </c>
    </row>
    <row r="3" spans="1:9">
      <c r="A3" s="39">
        <f>申込フォームv5.21!J64</f>
        <v>0</v>
      </c>
      <c r="B3" s="39">
        <f>申込フォームv5.21!N64</f>
        <v>0</v>
      </c>
      <c r="C3" s="39"/>
      <c r="D3" s="39"/>
      <c r="E3" s="39"/>
      <c r="F3" s="39"/>
      <c r="G3" s="39">
        <f>申込フォームv5.21!T64</f>
        <v>0</v>
      </c>
      <c r="H3" s="39">
        <f>申込フォームv5.21!I65</f>
        <v>0</v>
      </c>
      <c r="I3" s="39">
        <f>申込フォームv5.21!W65</f>
        <v>0</v>
      </c>
    </row>
    <row r="4" spans="1:9">
      <c r="A4" s="39">
        <f>申込フォームv5.21!J69</f>
        <v>0</v>
      </c>
      <c r="B4" s="39">
        <f>申込フォームv5.21!N69</f>
        <v>0</v>
      </c>
      <c r="C4" s="39"/>
      <c r="D4" s="39"/>
      <c r="E4" s="39"/>
      <c r="F4" s="39"/>
      <c r="G4" s="39">
        <f>申込フォームv5.21!T69</f>
        <v>0</v>
      </c>
      <c r="H4" s="39">
        <f>申込フォームv5.21!I70</f>
        <v>0</v>
      </c>
      <c r="I4" s="39">
        <f>申込フォームv5.21!W70</f>
        <v>0</v>
      </c>
    </row>
    <row r="5" spans="1:9">
      <c r="A5" s="39">
        <f>申込フォームv5.21!J74</f>
        <v>0</v>
      </c>
      <c r="B5" s="39">
        <f>申込フォームv5.21!N74</f>
        <v>0</v>
      </c>
      <c r="C5" s="39"/>
      <c r="D5" s="39"/>
      <c r="E5" s="39"/>
      <c r="F5" s="39"/>
      <c r="G5" s="39">
        <f>申込フォームv5.21!T74</f>
        <v>0</v>
      </c>
      <c r="H5" s="39">
        <f>申込フォームv5.21!I75</f>
        <v>0</v>
      </c>
      <c r="I5" s="39">
        <f>申込フォームv5.21!W75</f>
        <v>0</v>
      </c>
    </row>
    <row r="6" spans="1:9">
      <c r="A6" s="39">
        <f>申込フォームv5.21!J79</f>
        <v>0</v>
      </c>
      <c r="B6" s="39">
        <f>申込フォームv5.21!N79</f>
        <v>0</v>
      </c>
      <c r="C6" s="39"/>
      <c r="D6" s="39"/>
      <c r="E6" s="39"/>
      <c r="F6" s="39"/>
      <c r="G6" s="39">
        <f>申込フォームv5.21!T79</f>
        <v>0</v>
      </c>
      <c r="H6" s="39">
        <f>申込フォームv5.21!I80</f>
        <v>0</v>
      </c>
      <c r="I6" s="39">
        <f>申込フォームv5.21!W80</f>
        <v>0</v>
      </c>
    </row>
    <row r="7" spans="1:9">
      <c r="A7" s="39">
        <f>申込フォームv5.21!J84</f>
        <v>0</v>
      </c>
      <c r="B7" s="39">
        <f>申込フォームv5.21!N84</f>
        <v>0</v>
      </c>
      <c r="C7" s="39"/>
      <c r="D7" s="39"/>
      <c r="E7" s="39"/>
      <c r="F7" s="39"/>
      <c r="G7" s="39">
        <f>申込フォームv5.21!T84</f>
        <v>0</v>
      </c>
      <c r="H7" s="39">
        <f>申込フォームv5.21!I85</f>
        <v>0</v>
      </c>
      <c r="I7" s="39">
        <f>申込フォームv5.21!W85</f>
        <v>0</v>
      </c>
    </row>
    <row r="8" spans="1:9">
      <c r="A8" s="39"/>
      <c r="B8" s="39"/>
      <c r="C8" s="39"/>
      <c r="D8" s="39"/>
      <c r="E8" s="39"/>
      <c r="F8" s="39"/>
      <c r="G8" s="39"/>
      <c r="H8" s="39"/>
      <c r="I8" s="39"/>
    </row>
    <row r="9" spans="1:9">
      <c r="A9" s="40"/>
      <c r="B9" s="40"/>
      <c r="C9" s="40"/>
      <c r="D9" s="40"/>
      <c r="E9" s="40"/>
      <c r="F9" s="40"/>
      <c r="G9" s="40"/>
      <c r="H9" s="40"/>
      <c r="I9" s="40"/>
    </row>
    <row r="10" spans="1:9">
      <c r="A10" s="40"/>
      <c r="B10" s="40"/>
      <c r="C10" s="40"/>
      <c r="D10" s="40"/>
      <c r="E10" s="40"/>
      <c r="F10" s="40"/>
      <c r="G10" s="40"/>
      <c r="H10" s="40"/>
      <c r="I10" s="40"/>
    </row>
    <row r="11" spans="1:9">
      <c r="A11" s="40"/>
      <c r="B11" s="40"/>
      <c r="C11" s="40"/>
      <c r="D11" s="40"/>
      <c r="E11" s="40"/>
      <c r="F11" s="40"/>
      <c r="G11" s="40"/>
      <c r="H11" s="40"/>
      <c r="I11" s="40"/>
    </row>
    <row r="12" spans="1:9">
      <c r="A12" s="40"/>
      <c r="B12" s="40"/>
      <c r="C12" s="40"/>
      <c r="D12" s="40"/>
      <c r="E12" s="40"/>
      <c r="F12" s="40"/>
      <c r="G12" s="40"/>
      <c r="H12" s="40"/>
      <c r="I12" s="40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5375A6E585EDD4AB0F1732F1F1A7D09" ma:contentTypeVersion="16" ma:contentTypeDescription="新しいドキュメントを作成します。" ma:contentTypeScope="" ma:versionID="4a32abb7720a066a71e1567423e52026">
  <xsd:schema xmlns:xsd="http://www.w3.org/2001/XMLSchema" xmlns:xs="http://www.w3.org/2001/XMLSchema" xmlns:p="http://schemas.microsoft.com/office/2006/metadata/properties" xmlns:ns2="edc97115-f374-417c-af84-7e35e4597bf3" xmlns:ns3="9098fd96-d318-4747-81ca-857fd1ba101e" targetNamespace="http://schemas.microsoft.com/office/2006/metadata/properties" ma:root="true" ma:fieldsID="5289e9343ff3660a481d5536fe7122d7" ns2:_="" ns3:_="">
    <xsd:import namespace="edc97115-f374-417c-af84-7e35e4597bf3"/>
    <xsd:import namespace="9098fd96-d318-4747-81ca-857fd1ba10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c97115-f374-417c-af84-7e35e4597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7e32e000-d71a-4941-98f3-c6f5b5931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fd96-d318-4747-81ca-857fd1ba10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351d253-a615-47a4-b9f6-52e32d8aa93f}" ma:internalName="TaxCatchAll" ma:showField="CatchAllData" ma:web="9098fd96-d318-4747-81ca-857fd1ba10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001832-1401-4B7A-B9F1-F82EB705B3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3B5A12-FB78-4FC5-8D29-93A01F1EFA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c97115-f374-417c-af84-7e35e4597bf3"/>
    <ds:schemaRef ds:uri="9098fd96-d318-4747-81ca-857fd1ba10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申込フォームv5.21</vt:lpstr>
      <vt:lpstr>設定</vt:lpstr>
      <vt:lpstr>V管理</vt:lpstr>
      <vt:lpstr>情報希望者一覧貼り付け</vt:lpstr>
      <vt:lpstr>統合DB取込用シート_企業</vt:lpstr>
      <vt:lpstr>統合DB取込用シート_担当者</vt:lpstr>
      <vt:lpstr>申込フォームv5.21!Print_Area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個別相談フォーム</dc:title>
  <dc:subject/>
  <dc:creator/>
  <cp:keywords>民間連携事業部</cp:keywords>
  <dc:description/>
  <cp:lastModifiedBy/>
  <cp:revision>3</cp:revision>
  <dcterms:created xsi:type="dcterms:W3CDTF">2015-06-05T18:19:34Z</dcterms:created>
  <dcterms:modified xsi:type="dcterms:W3CDTF">2023-06-06T05:12:09Z</dcterms:modified>
  <cp:category>様式</cp:category>
  <cp:contentStatus/>
</cp:coreProperties>
</file>